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charts/chart8.xml" ContentType="application/vnd.openxmlformats-officedocument.drawingml.chart+xml"/>
  <Override PartName="/xl/drawings/drawing19.xml" ContentType="application/vnd.openxmlformats-officedocument.drawing+xml"/>
  <Override PartName="/xl/drawings/drawing20.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3.xml" ContentType="application/vnd.openxmlformats-officedocument.drawing+xml"/>
  <Override PartName="/xl/drawings/drawing2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5.xml" ContentType="application/vnd.openxmlformats-officedocument.drawing+xml"/>
  <Override PartName="/xl/drawings/drawing2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7.xml" ContentType="application/vnd.openxmlformats-officedocument.drawing+xml"/>
  <Override PartName="/xl/drawings/drawing28.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9.xml" ContentType="application/vnd.openxmlformats-officedocument.drawing+xml"/>
  <Override PartName="/xl/drawings/drawing30.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1.xml" ContentType="application/vnd.openxmlformats-officedocument.drawing+xml"/>
  <Override PartName="/xl/pivotTables/pivotTable1.xml" ContentType="application/vnd.openxmlformats-officedocument.spreadsheetml.pivotTable+xml"/>
  <Override PartName="/xl/drawings/drawing32.xml" ContentType="application/vnd.openxmlformats-officedocument.drawing+xml"/>
  <Override PartName="/xl/drawings/drawing33.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4.xml" ContentType="application/vnd.openxmlformats-officedocument.drawing+xml"/>
  <Override PartName="/xl/drawings/drawing35.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6.xml" ContentType="application/vnd.openxmlformats-officedocument.drawing+xml"/>
  <Override PartName="/xl/tables/table1.xml" ContentType="application/vnd.openxmlformats-officedocument.spreadsheetml.table+xml"/>
  <Override PartName="/xl/drawings/drawing37.xml" ContentType="application/vnd.openxmlformats-officedocument.drawing+xml"/>
  <Override PartName="/xl/drawings/drawing38.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xml" ContentType="application/vnd.openxmlformats-officedocument.spreadsheetml.pivotTable+xml"/>
  <Override PartName="/xl/drawings/drawing39.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xml" ContentType="application/vnd.openxmlformats-officedocument.spreadsheetml.pivotTable+xml"/>
  <Override PartName="/xl/drawings/drawing40.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C:\Users\DIAVI\Documents\___TRABALHOS_JAN-FEV_2026\AVALIAÇÃO IN-LOCO\"/>
    </mc:Choice>
  </mc:AlternateContent>
  <xr:revisionPtr revIDLastSave="0" documentId="13_ncr:1_{E83C1C45-4F90-47F6-9E2A-ABC9E481F44E}" xr6:coauthVersionLast="43" xr6:coauthVersionMax="43" xr10:uidLastSave="{00000000-0000-0000-0000-000000000000}"/>
  <bookViews>
    <workbookView xWindow="-120" yWindow="-120" windowWidth="24240" windowHeight="13140" firstSheet="37" activeTab="41" xr2:uid="{00000000-000D-0000-FFFF-FFFF00000000}"/>
  </bookViews>
  <sheets>
    <sheet name="BASE IN-LOCO" sheetId="31" state="hidden" r:id="rId1"/>
    <sheet name="CAPA" sheetId="15" r:id="rId2"/>
    <sheet name="INSTRUMENTOS" sheetId="30" r:id="rId3"/>
    <sheet name="2011" sheetId="1" r:id="rId4"/>
    <sheet name="2011 (GRAF)" sheetId="16" r:id="rId5"/>
    <sheet name="2012" sheetId="2" r:id="rId6"/>
    <sheet name="2012 (GRAF)" sheetId="17" r:id="rId7"/>
    <sheet name="2013" sheetId="3" r:id="rId8"/>
    <sheet name="2013 (GRAF)" sheetId="18" r:id="rId9"/>
    <sheet name="2014" sheetId="4" r:id="rId10"/>
    <sheet name="2014 (GRAF)" sheetId="19" r:id="rId11"/>
    <sheet name="2015" sheetId="5" r:id="rId12"/>
    <sheet name="2015 (GRAF)" sheetId="20" r:id="rId13"/>
    <sheet name="2016" sheetId="6" r:id="rId14"/>
    <sheet name="2016 (GRAF)" sheetId="21" r:id="rId15"/>
    <sheet name="2017" sheetId="7" r:id="rId16"/>
    <sheet name="2017 (GRAF)" sheetId="22" r:id="rId17"/>
    <sheet name="2018" sheetId="11" r:id="rId18"/>
    <sheet name="2018 (GRAF)" sheetId="23" r:id="rId19"/>
    <sheet name="2019" sheetId="14" r:id="rId20"/>
    <sheet name="2019 (GRAF)" sheetId="24" r:id="rId21"/>
    <sheet name="2020" sheetId="25" r:id="rId22"/>
    <sheet name="2020 (GRAF)" sheetId="26" r:id="rId23"/>
    <sheet name="2021" sheetId="28" r:id="rId24"/>
    <sheet name="2021 (GRAF)" sheetId="34" r:id="rId25"/>
    <sheet name="2022" sheetId="32" r:id="rId26"/>
    <sheet name="2022 (GRAF)" sheetId="29" r:id="rId27"/>
    <sheet name="2023" sheetId="33" r:id="rId28"/>
    <sheet name="2023 (GRAF)" sheetId="35" r:id="rId29"/>
    <sheet name="2024" sheetId="40" r:id="rId30"/>
    <sheet name="2024 (GRAF)" sheetId="41" r:id="rId31"/>
    <sheet name="2025" sheetId="42" r:id="rId32"/>
    <sheet name="PLANILHA 2025" sheetId="49" state="hidden" r:id="rId33"/>
    <sheet name="Planilha1" sheetId="48" state="hidden" r:id="rId34"/>
    <sheet name="2025 (GRAF)" sheetId="43" r:id="rId35"/>
    <sheet name="2026" sheetId="50" r:id="rId36"/>
    <sheet name="2026 (GRAF)" sheetId="51" r:id="rId37"/>
    <sheet name="2011 A 2025" sheetId="10" r:id="rId38"/>
    <sheet name="EVOLUÇÃO-UND-ACAD" sheetId="13" state="hidden" r:id="rId39"/>
    <sheet name="GRAFICO-EVOLUÇÃO" sheetId="12" r:id="rId40"/>
    <sheet name="BUSCA" sheetId="27" r:id="rId41"/>
    <sheet name="BUSCA (CAP-INT)" sheetId="46" r:id="rId42"/>
    <sheet name="CURSOS-INEP-EMEC(422025)" sheetId="39" r:id="rId43"/>
    <sheet name="TD_EMEC-CURSOS" sheetId="44" r:id="rId44"/>
    <sheet name="CURSO-EMEC-20102025" sheetId="47" r:id="rId45"/>
    <sheet name="PROC-E-MEC-CONCLUIDOS" sheetId="37" state="hidden" r:id="rId46"/>
  </sheets>
  <definedNames>
    <definedName name="_xlnm._FilterDatabase" localSheetId="37" hidden="1">'2011 A 2025'!$A$9:$P$101</definedName>
    <definedName name="_xlnm._FilterDatabase" localSheetId="9" hidden="1">'2014 (GRAF)'!$C$12:$D$27</definedName>
    <definedName name="_xlnm._FilterDatabase" localSheetId="42" hidden="1">'CURSOS-INEP-EMEC(422025)'!$A$1:$J$158</definedName>
    <definedName name="_xlnm._FilterDatabase" localSheetId="38" hidden="1">'EVOLUÇÃO-UND-ACAD'!$B$10:$M$182</definedName>
    <definedName name="_xlnm._FilterDatabase" localSheetId="45" hidden="1">'PROC-E-MEC-CONCLUIDOS'!$A$1:$J$6919</definedName>
    <definedName name="DadosExternos_1" localSheetId="42" hidden="1">'CURSOS-INEP-EMEC(422025)'!$A$1:$BK$407</definedName>
    <definedName name="SegmentaçãodeDados_ANO_AVAL.">#N/A</definedName>
    <definedName name="SegmentaçãodeDados_ANO_AVAL.1">#N/A</definedName>
    <definedName name="SegmentaçãodeDados_CAMPUS1">#N/A</definedName>
    <definedName name="SegmentaçãodeDados_CAMPUS11">#N/A</definedName>
    <definedName name="SegmentaçãodeDados_CC">#N/A</definedName>
    <definedName name="SegmentaçãodeDados_CC1">#N/A</definedName>
    <definedName name="SegmentaçãodeDados_COD_AVAL">#N/A</definedName>
    <definedName name="SegmentaçãodeDados_COD_AVAL1">#N/A</definedName>
    <definedName name="SegmentaçãodeDados_COD_CURSO">#N/A</definedName>
    <definedName name="SegmentaçãodeDados_COD_CURSO1">#N/A</definedName>
    <definedName name="SegmentaçãodeDados_CURSO1">#N/A</definedName>
    <definedName name="SegmentaçãodeDados_CURSO11">#N/A</definedName>
    <definedName name="SegmentaçãodeDados_D1">#N/A</definedName>
    <definedName name="SegmentaçãodeDados_D11">#N/A</definedName>
    <definedName name="SegmentaçãodeDados_D2">#N/A</definedName>
    <definedName name="SegmentaçãodeDados_D21">#N/A</definedName>
    <definedName name="SegmentaçãodeDados_D3">#N/A</definedName>
    <definedName name="SegmentaçãodeDados_D31">#N/A</definedName>
    <definedName name="SegmentaçãodeDados_MOD">#N/A</definedName>
    <definedName name="SegmentaçãodeDados_MOD1">#N/A</definedName>
    <definedName name="SegmentaçãodeDados_PROC._Nº">#N/A</definedName>
    <definedName name="SegmentaçãodeDados_PROC._Nº1">#N/A</definedName>
    <definedName name="SegmentaçãodeDados_UND_ACAD1">#N/A</definedName>
    <definedName name="SegmentaçãodeDados_UND_ACAD11">#N/A</definedName>
  </definedNames>
  <calcPr calcId="191029"/>
  <pivotCaches>
    <pivotCache cacheId="1" r:id="rId47"/>
    <pivotCache cacheId="2" r:id="rId48"/>
    <pivotCache cacheId="17" r:id="rId49"/>
  </pivotCaches>
  <extLst>
    <ext xmlns:x14="http://schemas.microsoft.com/office/spreadsheetml/2009/9/main" uri="{BBE1A952-AA13-448e-AADC-164F8A28A991}">
      <x14:slicerCaches>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O51" i="50" l="1"/>
  <c r="N51" i="50"/>
  <c r="M51" i="50"/>
  <c r="L51" i="50"/>
  <c r="K51" i="50"/>
  <c r="J51" i="50"/>
  <c r="O41" i="48" l="1"/>
  <c r="N41" i="48"/>
  <c r="M41" i="48"/>
  <c r="L41" i="48"/>
  <c r="K41" i="48"/>
  <c r="J41" i="48"/>
  <c r="G30" i="43" l="1"/>
  <c r="E30" i="43"/>
  <c r="F30" i="43"/>
  <c r="D30" i="43"/>
  <c r="E18" i="43" l="1"/>
  <c r="F18" i="43"/>
  <c r="D18" i="43"/>
  <c r="G18" i="43" s="1"/>
  <c r="E17" i="43"/>
  <c r="F17" i="43"/>
  <c r="D17" i="43"/>
  <c r="G17" i="43" s="1"/>
  <c r="E28" i="43"/>
  <c r="F28" i="43"/>
  <c r="D28" i="43"/>
  <c r="G28" i="43" l="1"/>
  <c r="E19" i="43"/>
  <c r="F19" i="43"/>
  <c r="E20" i="43"/>
  <c r="F20" i="43"/>
  <c r="E21" i="43"/>
  <c r="F21" i="43"/>
  <c r="E22" i="43"/>
  <c r="F22" i="43"/>
  <c r="E23" i="43"/>
  <c r="F23" i="43"/>
  <c r="E24" i="43"/>
  <c r="F24" i="43"/>
  <c r="E25" i="43"/>
  <c r="F25" i="43"/>
  <c r="E26" i="43"/>
  <c r="F26" i="43"/>
  <c r="E27" i="43"/>
  <c r="E34" i="43" s="1"/>
  <c r="F27" i="43"/>
  <c r="F34" i="43" s="1"/>
  <c r="E29" i="43"/>
  <c r="F29" i="43"/>
  <c r="E31" i="43"/>
  <c r="F31" i="43"/>
  <c r="E32" i="43"/>
  <c r="F32" i="43"/>
  <c r="E33" i="43"/>
  <c r="F33" i="43"/>
  <c r="D31" i="43"/>
  <c r="D33" i="43"/>
  <c r="G33" i="43" s="1"/>
  <c r="D32" i="43"/>
  <c r="D29" i="43"/>
  <c r="G29" i="43" s="1"/>
  <c r="D27" i="43"/>
  <c r="D26" i="43"/>
  <c r="D25" i="43"/>
  <c r="D24" i="43"/>
  <c r="D23" i="43"/>
  <c r="G23" i="43" s="1"/>
  <c r="D22" i="43"/>
  <c r="D21" i="43"/>
  <c r="D19" i="43"/>
  <c r="G19" i="43" s="1"/>
  <c r="D20" i="43"/>
  <c r="G20" i="43" s="1"/>
  <c r="G22" i="43" l="1"/>
  <c r="G32" i="43"/>
  <c r="G24" i="43"/>
  <c r="G31" i="43"/>
  <c r="G21" i="43"/>
  <c r="G25" i="43"/>
  <c r="G26" i="43"/>
  <c r="D34" i="43"/>
  <c r="G34" i="43" s="1"/>
  <c r="G27" i="43"/>
  <c r="K21" i="12"/>
  <c r="K51" i="42" l="1"/>
  <c r="L51" i="42"/>
  <c r="M51" i="42"/>
  <c r="N51" i="42"/>
  <c r="O51" i="42"/>
  <c r="J51" i="42" l="1"/>
  <c r="F21" i="12" l="1"/>
  <c r="J21" i="12" l="1"/>
  <c r="I21" i="12"/>
  <c r="H21" i="12"/>
  <c r="G21" i="12"/>
  <c r="E23" i="41" l="1"/>
  <c r="F23" i="41"/>
  <c r="D23" i="41"/>
  <c r="O30" i="40"/>
  <c r="N30" i="40"/>
  <c r="M30" i="40"/>
  <c r="L30" i="40"/>
  <c r="K30" i="40"/>
  <c r="J30" i="40"/>
  <c r="E19" i="41" l="1"/>
  <c r="F19" i="41"/>
  <c r="D19" i="41"/>
  <c r="E18" i="41"/>
  <c r="F18" i="41"/>
  <c r="D18" i="41"/>
  <c r="D17" i="41"/>
  <c r="K20" i="12" l="1"/>
  <c r="E26" i="41"/>
  <c r="F26" i="41"/>
  <c r="D26" i="41"/>
  <c r="E21" i="41"/>
  <c r="F21" i="41"/>
  <c r="D21" i="41"/>
  <c r="C26" i="41" l="1"/>
  <c r="E25" i="41"/>
  <c r="F25" i="41"/>
  <c r="D25" i="41"/>
  <c r="C25" i="41"/>
  <c r="E24" i="41"/>
  <c r="F24" i="41"/>
  <c r="D24" i="41"/>
  <c r="C24" i="41"/>
  <c r="C23" i="41"/>
  <c r="E22" i="41"/>
  <c r="F22" i="41"/>
  <c r="D22" i="41"/>
  <c r="C22" i="41"/>
  <c r="C21" i="41"/>
  <c r="E20" i="41"/>
  <c r="F20" i="41"/>
  <c r="D20" i="41"/>
  <c r="C20" i="41"/>
  <c r="C19" i="41"/>
  <c r="F17" i="41" l="1"/>
  <c r="E17" i="41"/>
  <c r="C17" i="41"/>
  <c r="G20" i="12" l="1"/>
  <c r="H20" i="12"/>
  <c r="I20" i="12"/>
  <c r="J20" i="12"/>
  <c r="F20" i="12"/>
  <c r="K19" i="12" l="1"/>
  <c r="F17" i="35"/>
  <c r="E17" i="35"/>
  <c r="D17" i="35"/>
  <c r="N23" i="33"/>
  <c r="M23" i="33"/>
  <c r="K23" i="33"/>
  <c r="L23" i="33"/>
  <c r="J23" i="33"/>
  <c r="O23" i="33"/>
  <c r="E25" i="35" l="1"/>
  <c r="F25" i="35"/>
  <c r="D25" i="35"/>
  <c r="E23" i="35"/>
  <c r="F23" i="35"/>
  <c r="D23" i="35"/>
  <c r="E22" i="35"/>
  <c r="F22" i="35"/>
  <c r="D22" i="35"/>
  <c r="F24" i="35"/>
  <c r="E24" i="35"/>
  <c r="D24" i="35"/>
  <c r="F31" i="23" l="1"/>
  <c r="G31" i="23"/>
  <c r="E31" i="23"/>
  <c r="F30" i="23"/>
  <c r="G30" i="23"/>
  <c r="E30" i="23"/>
  <c r="F29" i="23"/>
  <c r="G29" i="23"/>
  <c r="E29" i="23"/>
  <c r="F28" i="23"/>
  <c r="G28" i="23"/>
  <c r="E28" i="23"/>
  <c r="F27" i="23"/>
  <c r="G27" i="23"/>
  <c r="E27" i="23"/>
  <c r="F26" i="23"/>
  <c r="G26" i="23"/>
  <c r="E26" i="23"/>
  <c r="F25" i="23"/>
  <c r="G25" i="23"/>
  <c r="E25" i="23"/>
  <c r="F24" i="23"/>
  <c r="G24" i="23"/>
  <c r="E24" i="23"/>
  <c r="F23" i="23"/>
  <c r="G23" i="23"/>
  <c r="E23" i="23"/>
  <c r="F22" i="23"/>
  <c r="G22" i="23"/>
  <c r="E22" i="23"/>
  <c r="F21" i="23"/>
  <c r="G21" i="23"/>
  <c r="E21" i="23"/>
  <c r="F20" i="23"/>
  <c r="G20" i="23"/>
  <c r="E20" i="23"/>
  <c r="F19" i="23"/>
  <c r="G19" i="23"/>
  <c r="E19" i="23"/>
  <c r="F18" i="23"/>
  <c r="G18" i="23"/>
  <c r="E18" i="23"/>
  <c r="F17" i="23"/>
  <c r="G17" i="23"/>
  <c r="E17" i="23"/>
  <c r="F16" i="23"/>
  <c r="G16" i="23"/>
  <c r="E16" i="23"/>
  <c r="F15" i="23"/>
  <c r="G15" i="23"/>
  <c r="E15" i="23"/>
  <c r="G26" i="22" l="1"/>
  <c r="H26" i="22"/>
  <c r="F26" i="22"/>
  <c r="G25" i="22"/>
  <c r="H25" i="22"/>
  <c r="F25" i="22"/>
  <c r="G24" i="22"/>
  <c r="H24" i="22"/>
  <c r="F24" i="22"/>
  <c r="G23" i="22"/>
  <c r="H23" i="22"/>
  <c r="F23" i="22"/>
  <c r="G22" i="22"/>
  <c r="H22" i="22"/>
  <c r="F22" i="22"/>
  <c r="G21" i="22"/>
  <c r="H21" i="22"/>
  <c r="F21" i="22"/>
  <c r="G20" i="22"/>
  <c r="H20" i="22"/>
  <c r="F20" i="22"/>
  <c r="G19" i="22"/>
  <c r="H19" i="22"/>
  <c r="F19" i="22"/>
  <c r="G18" i="22"/>
  <c r="H18" i="22"/>
  <c r="F18" i="22"/>
  <c r="G17" i="22"/>
  <c r="H17" i="22"/>
  <c r="F17" i="22"/>
  <c r="G16" i="22"/>
  <c r="H16" i="22"/>
  <c r="F16" i="22"/>
  <c r="G15" i="22"/>
  <c r="H15" i="22"/>
  <c r="F15" i="22"/>
  <c r="F20" i="21"/>
  <c r="G20" i="21"/>
  <c r="E20" i="21"/>
  <c r="F19" i="21"/>
  <c r="G19" i="21"/>
  <c r="E19" i="21"/>
  <c r="E17" i="21"/>
  <c r="F16" i="21"/>
  <c r="G16" i="21"/>
  <c r="E16" i="21"/>
  <c r="F15" i="21"/>
  <c r="G15" i="21"/>
  <c r="E15" i="21"/>
  <c r="F14" i="21"/>
  <c r="G14" i="21"/>
  <c r="E14" i="21"/>
  <c r="F13" i="21"/>
  <c r="G13" i="21"/>
  <c r="E13" i="21"/>
  <c r="E18" i="20" l="1"/>
  <c r="F18" i="20"/>
  <c r="D18" i="20"/>
  <c r="E17" i="20"/>
  <c r="F17" i="20"/>
  <c r="D17" i="20"/>
  <c r="E16" i="20"/>
  <c r="F16" i="20"/>
  <c r="D16" i="20"/>
  <c r="E15" i="20"/>
  <c r="F15" i="20"/>
  <c r="D15" i="20"/>
  <c r="E14" i="20"/>
  <c r="F14" i="20"/>
  <c r="D14" i="20"/>
  <c r="E13" i="20"/>
  <c r="F13" i="20"/>
  <c r="D13" i="20"/>
  <c r="E12" i="20"/>
  <c r="F12" i="20"/>
  <c r="D12" i="20"/>
  <c r="E27" i="19"/>
  <c r="F27" i="19"/>
  <c r="D27" i="19"/>
  <c r="E26" i="19"/>
  <c r="F26" i="19"/>
  <c r="D26" i="19"/>
  <c r="E25" i="19"/>
  <c r="F25" i="19"/>
  <c r="D25" i="19"/>
  <c r="E24" i="19"/>
  <c r="F24" i="19"/>
  <c r="D24" i="19"/>
  <c r="E23" i="19"/>
  <c r="F23" i="19"/>
  <c r="D23" i="19"/>
  <c r="E22" i="19"/>
  <c r="F22" i="19"/>
  <c r="D22" i="19"/>
  <c r="E21" i="19"/>
  <c r="F21" i="19"/>
  <c r="D21" i="19"/>
  <c r="E20" i="19"/>
  <c r="F20" i="19"/>
  <c r="D20" i="19"/>
  <c r="E19" i="19"/>
  <c r="F19" i="19"/>
  <c r="D19" i="19"/>
  <c r="E18" i="19"/>
  <c r="F18" i="19"/>
  <c r="D18" i="19"/>
  <c r="E17" i="19"/>
  <c r="F17" i="19"/>
  <c r="D17" i="19"/>
  <c r="E16" i="19"/>
  <c r="F16" i="19"/>
  <c r="D16" i="19"/>
  <c r="E15" i="19"/>
  <c r="F15" i="19"/>
  <c r="D15" i="19"/>
  <c r="E14" i="19"/>
  <c r="F14" i="19"/>
  <c r="D14" i="19"/>
  <c r="E13" i="19"/>
  <c r="F13" i="19"/>
  <c r="D13" i="19"/>
  <c r="E12" i="19"/>
  <c r="F12" i="19"/>
  <c r="D12" i="19"/>
  <c r="D27" i="18"/>
  <c r="E27" i="18"/>
  <c r="C27" i="18"/>
  <c r="C26" i="18"/>
  <c r="D25" i="18"/>
  <c r="E25" i="18"/>
  <c r="C25" i="18"/>
  <c r="D24" i="18"/>
  <c r="E24" i="18"/>
  <c r="C24" i="18"/>
  <c r="D23" i="18"/>
  <c r="E23" i="18"/>
  <c r="C23" i="18"/>
  <c r="D22" i="18"/>
  <c r="E22" i="18"/>
  <c r="C22" i="18"/>
  <c r="D21" i="18"/>
  <c r="E21" i="18"/>
  <c r="C21" i="18"/>
  <c r="D20" i="18"/>
  <c r="E20" i="18"/>
  <c r="C20" i="18"/>
  <c r="D19" i="18"/>
  <c r="E19" i="18"/>
  <c r="C19" i="18"/>
  <c r="D18" i="18"/>
  <c r="E18" i="18"/>
  <c r="C18" i="18"/>
  <c r="D17" i="18"/>
  <c r="E17" i="18"/>
  <c r="C17" i="18"/>
  <c r="D16" i="18"/>
  <c r="E16" i="18"/>
  <c r="C16" i="18"/>
  <c r="D15" i="18"/>
  <c r="E15" i="18"/>
  <c r="C15" i="18"/>
  <c r="D24" i="17"/>
  <c r="E24" i="17"/>
  <c r="C24" i="17"/>
  <c r="D23" i="17"/>
  <c r="E23" i="17"/>
  <c r="C23" i="17"/>
  <c r="D22" i="17"/>
  <c r="E22" i="17"/>
  <c r="C22" i="17"/>
  <c r="D21" i="17"/>
  <c r="E21" i="17"/>
  <c r="C21" i="17"/>
  <c r="D20" i="17"/>
  <c r="E20" i="17"/>
  <c r="C20" i="17"/>
  <c r="D19" i="17"/>
  <c r="E19" i="17"/>
  <c r="C19" i="17"/>
  <c r="D18" i="17"/>
  <c r="E18" i="17"/>
  <c r="C18" i="17"/>
  <c r="D17" i="17"/>
  <c r="E17" i="17"/>
  <c r="C17" i="17"/>
  <c r="D16" i="17"/>
  <c r="E16" i="17"/>
  <c r="C16" i="17"/>
  <c r="D15" i="17"/>
  <c r="E15" i="17"/>
  <c r="C15" i="17"/>
  <c r="D14" i="17"/>
  <c r="E14" i="17"/>
  <c r="C14" i="17"/>
  <c r="D25" i="16"/>
  <c r="E25" i="16"/>
  <c r="C25" i="16"/>
  <c r="D24" i="16"/>
  <c r="E24" i="16"/>
  <c r="C24" i="16"/>
  <c r="D23" i="16"/>
  <c r="E23" i="16"/>
  <c r="C23" i="16"/>
  <c r="D22" i="16"/>
  <c r="E22" i="16"/>
  <c r="C22" i="16"/>
  <c r="D21" i="16"/>
  <c r="E21" i="16"/>
  <c r="C21" i="16"/>
  <c r="D20" i="16"/>
  <c r="E20" i="16"/>
  <c r="C20" i="16"/>
  <c r="D18" i="16"/>
  <c r="E18" i="16"/>
  <c r="C18" i="16"/>
  <c r="D17" i="16"/>
  <c r="E17" i="16"/>
  <c r="C17" i="16"/>
  <c r="E16" i="16"/>
  <c r="D16" i="16"/>
  <c r="C16" i="16"/>
  <c r="J19" i="12" l="1"/>
  <c r="I19" i="12"/>
  <c r="H19" i="12"/>
  <c r="G19" i="12"/>
  <c r="F19" i="12"/>
  <c r="E19" i="29" l="1"/>
  <c r="F19" i="29"/>
  <c r="D19" i="29"/>
  <c r="K17" i="12" l="1"/>
  <c r="K16" i="12"/>
  <c r="K15" i="12"/>
  <c r="K14" i="12"/>
  <c r="K13" i="12"/>
  <c r="K12" i="12"/>
  <c r="K11" i="12"/>
  <c r="K10" i="12"/>
  <c r="K9" i="12"/>
  <c r="K8" i="12"/>
  <c r="K7" i="12"/>
  <c r="K18" i="12"/>
  <c r="E17" i="29"/>
  <c r="F17" i="29"/>
  <c r="D17" i="29"/>
  <c r="J181" i="13" l="1"/>
  <c r="K181" i="13"/>
  <c r="L181" i="13"/>
  <c r="M181" i="13"/>
  <c r="I181" i="13"/>
  <c r="E18" i="29" l="1"/>
  <c r="F18" i="29"/>
  <c r="E20" i="29"/>
  <c r="F20" i="29"/>
  <c r="E21" i="29"/>
  <c r="F21" i="29"/>
  <c r="D18" i="29"/>
  <c r="D20" i="29"/>
  <c r="D21" i="29"/>
  <c r="N18" i="32" l="1"/>
  <c r="J18" i="12" s="1"/>
  <c r="M18" i="32"/>
  <c r="I18" i="12" s="1"/>
  <c r="L18" i="32"/>
  <c r="H18" i="12" s="1"/>
  <c r="K18" i="32"/>
  <c r="G18" i="12" s="1"/>
  <c r="J18" i="32"/>
  <c r="F18" i="12" s="1"/>
  <c r="N13" i="28" l="1"/>
  <c r="J17" i="12" s="1"/>
  <c r="M13" i="28"/>
  <c r="I17" i="12" s="1"/>
  <c r="L13" i="28"/>
  <c r="H17" i="12" s="1"/>
  <c r="K13" i="28"/>
  <c r="G17" i="12" s="1"/>
  <c r="J13" i="28"/>
  <c r="F17" i="12" s="1"/>
  <c r="F17" i="26"/>
  <c r="E17" i="26"/>
  <c r="D17" i="26"/>
  <c r="C17" i="26"/>
  <c r="D17" i="24" l="1"/>
  <c r="E17" i="24"/>
  <c r="F17" i="24"/>
  <c r="D18" i="24"/>
  <c r="E18" i="24"/>
  <c r="F18" i="24"/>
  <c r="D19" i="24"/>
  <c r="E19" i="24"/>
  <c r="F19" i="24"/>
  <c r="D20" i="24"/>
  <c r="E20" i="24"/>
  <c r="F20" i="24"/>
  <c r="D21" i="24"/>
  <c r="E21" i="24"/>
  <c r="F21" i="24"/>
  <c r="N13" i="25"/>
  <c r="J16" i="12" s="1"/>
  <c r="M13" i="25"/>
  <c r="I16" i="12" s="1"/>
  <c r="L13" i="25"/>
  <c r="H16" i="12" s="1"/>
  <c r="K13" i="25"/>
  <c r="G16" i="12" s="1"/>
  <c r="J13" i="25"/>
  <c r="F16" i="12" s="1"/>
  <c r="J25" i="14" l="1"/>
  <c r="M25" i="14" l="1"/>
  <c r="N25" i="14"/>
  <c r="K25" i="14"/>
  <c r="L25" i="14"/>
  <c r="I15" i="12" l="1"/>
  <c r="J15" i="12"/>
  <c r="H15" i="12"/>
  <c r="G15" i="12"/>
  <c r="F15" i="12"/>
  <c r="K31" i="1"/>
  <c r="G7" i="12" s="1"/>
  <c r="L31" i="1"/>
  <c r="H7" i="12" s="1"/>
  <c r="M31" i="1"/>
  <c r="I7" i="12" s="1"/>
  <c r="N31" i="1"/>
  <c r="J7" i="12" s="1"/>
  <c r="J31" i="1"/>
  <c r="F7" i="12" s="1"/>
  <c r="J39" i="11" l="1"/>
  <c r="F14" i="12" s="1"/>
  <c r="K39" i="11"/>
  <c r="G14" i="12" s="1"/>
  <c r="L39" i="11"/>
  <c r="H14" i="12" s="1"/>
  <c r="K37" i="7"/>
  <c r="F13" i="12" s="1"/>
  <c r="L37" i="7"/>
  <c r="G13" i="12" s="1"/>
  <c r="M37" i="7"/>
  <c r="H13" i="12" s="1"/>
  <c r="J22" i="6"/>
  <c r="F12" i="12" s="1"/>
  <c r="K22" i="6"/>
  <c r="G12" i="12" s="1"/>
  <c r="L22" i="6"/>
  <c r="H12" i="12" s="1"/>
  <c r="J23" i="5"/>
  <c r="F11" i="12" s="1"/>
  <c r="K23" i="5"/>
  <c r="G11" i="12" s="1"/>
  <c r="L23" i="5"/>
  <c r="H11" i="12" s="1"/>
  <c r="J37" i="4"/>
  <c r="F10" i="12" s="1"/>
  <c r="K37" i="4"/>
  <c r="G10" i="12" s="1"/>
  <c r="L37" i="4"/>
  <c r="H10" i="12" s="1"/>
  <c r="J35" i="3"/>
  <c r="F9" i="12" s="1"/>
  <c r="K35" i="3"/>
  <c r="G9" i="12" s="1"/>
  <c r="L35" i="3"/>
  <c r="H9" i="12" s="1"/>
  <c r="J27" i="2"/>
  <c r="F8" i="12" s="1"/>
  <c r="K27" i="2"/>
  <c r="G8" i="12" s="1"/>
  <c r="L27" i="2"/>
  <c r="H8" i="12" s="1"/>
  <c r="N37" i="7"/>
  <c r="I13" i="12" s="1"/>
  <c r="M22" i="6"/>
  <c r="I12" i="12" s="1"/>
  <c r="M23" i="5"/>
  <c r="I11" i="12" s="1"/>
  <c r="M37" i="4"/>
  <c r="I10" i="12" s="1"/>
  <c r="M35" i="3"/>
  <c r="I9" i="12" s="1"/>
  <c r="M27" i="2"/>
  <c r="I8" i="12" s="1"/>
  <c r="M39" i="11"/>
  <c r="I14" i="12" s="1"/>
  <c r="N39" i="11"/>
  <c r="J14" i="12" s="1"/>
  <c r="O37" i="7" l="1"/>
  <c r="J13" i="12" s="1"/>
  <c r="N22" i="6"/>
  <c r="J12" i="12" s="1"/>
  <c r="N37" i="4" l="1"/>
  <c r="J10" i="12" s="1"/>
  <c r="N23" i="5" l="1"/>
  <c r="J11" i="12" s="1"/>
  <c r="N35" i="3" l="1"/>
  <c r="J9" i="12" s="1"/>
  <c r="N27" i="2"/>
  <c r="J8"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980568-C9C8-483F-BD48-71A1C9886A2C}" keepAlive="1" name="Consulta - e-MEC - Relatório - IES - Dados dos cursos de graduação_04_02_2025 11_02" description="Conexão com a consulta 'e-MEC - Relatório - IES - Dados dos cursos de graduação_04_02_2025 11_02' na pasta de trabalho." type="5" refreshedVersion="6" background="1" saveData="1">
    <dbPr connection="Provider=Microsoft.Mashup.OleDb.1;Data Source=$Workbook$;Location=e-MEC - Relatório - IES - Dados dos cursos de graduação_04_02_2025 11_02;Extended Properties=&quot;&quot;" command="SELECT * FROM [e-MEC - Relatório - IES - Dados dos cursos de graduação_04_02_2025 11_02]"/>
  </connection>
  <connection id="2" xr16:uid="{EB6DA401-3495-43EA-9901-3195BB855F1F}" keepAlive="1" name="Consulta - Tabela2" description="Conexão com a consulta 'Tabela2' na pasta de trabalho." type="5" refreshedVersion="0" background="1">
    <dbPr connection="Provider=Microsoft.Mashup.OleDb.1;Data Source=$Workbook$;Location=Tabela2;Extended Properties=&quot;&quot;" command="SELECT * FROM [Tabela2]"/>
  </connection>
  <connection id="3" xr16:uid="{31ADF6EB-3049-4491-9C0A-3244F541612A}" keepAlive="1" name="Consulta - Tabela2 (2)" description="Conexão com a consulta 'Tabela2 (2)' na pasta de trabalho." type="5" refreshedVersion="8" background="1" saveData="1">
    <dbPr connection="Provider=Microsoft.Mashup.OleDb.1;Data Source=$Workbook$;Location=Tabela2 (2);Extended Properties=&quot;&quot;" command="SELECT * FROM [Tabela2 (2)]"/>
  </connection>
</connections>
</file>

<file path=xl/sharedStrings.xml><?xml version="1.0" encoding="utf-8"?>
<sst xmlns="http://schemas.openxmlformats.org/spreadsheetml/2006/main" count="32415" uniqueCount="2552">
  <si>
    <t>CURSO</t>
  </si>
  <si>
    <t>CAMPUS</t>
  </si>
  <si>
    <t>PERÍODO</t>
  </si>
  <si>
    <t>ENGENHARIA QUÍMICA</t>
  </si>
  <si>
    <t>BELÉM</t>
  </si>
  <si>
    <t>QUÍMICA - BACHARELADO</t>
  </si>
  <si>
    <t>19 A 22/06/11</t>
  </si>
  <si>
    <t>26 A 29/06/11</t>
  </si>
  <si>
    <t>COMUNICAÇÃO SOCIAL</t>
  </si>
  <si>
    <t>ENGENHARIA ELÉTRICA</t>
  </si>
  <si>
    <t>17 A 20/08/11</t>
  </si>
  <si>
    <t>FÍSICA - LICENCIATURA</t>
  </si>
  <si>
    <t>CIÊNCIAS SOCIAIS - BACHARELADO</t>
  </si>
  <si>
    <t>14 A 17/09/11</t>
  </si>
  <si>
    <t>CIÊNCIAS SOCIAIS - LICENCIATURA</t>
  </si>
  <si>
    <t>ENGENHARIA NAVAL</t>
  </si>
  <si>
    <t>18 A 21/09/11</t>
  </si>
  <si>
    <t>ESTATÍSTICA</t>
  </si>
  <si>
    <t>26 A 29/10/11</t>
  </si>
  <si>
    <t>MÚSICA</t>
  </si>
  <si>
    <t>16 A 19/11/11</t>
  </si>
  <si>
    <t>21 A 24/11/11</t>
  </si>
  <si>
    <t>MATEMÁTICA</t>
  </si>
  <si>
    <t>ABAETETUBA</t>
  </si>
  <si>
    <t>24 A 17/08/11</t>
  </si>
  <si>
    <t>PEDAGOGIA</t>
  </si>
  <si>
    <t>BRAGANÇA</t>
  </si>
  <si>
    <t>18 A 21/05/11</t>
  </si>
  <si>
    <t>BREVES</t>
  </si>
  <si>
    <t>27/09 A 01/10/11</t>
  </si>
  <si>
    <t>29/11 A 03/12/11</t>
  </si>
  <si>
    <t>ENGENHARIA DE MATERIAIS</t>
  </si>
  <si>
    <t>MARABÁ</t>
  </si>
  <si>
    <t>23 A 26/03/11</t>
  </si>
  <si>
    <t>QUÍMICA - LICENCIATURA</t>
  </si>
  <si>
    <t>ENGENHARIA DE MINAS</t>
  </si>
  <si>
    <t>21 A 24/08/11</t>
  </si>
  <si>
    <t>AVAL</t>
  </si>
  <si>
    <t>SISTEMA DE INFORMAÇÃO</t>
  </si>
  <si>
    <t>CASTANHAL</t>
  </si>
  <si>
    <t>24 A 27/02/2012</t>
  </si>
  <si>
    <t>MATEMATICA</t>
  </si>
  <si>
    <t>CAMETÁ</t>
  </si>
  <si>
    <t>LETRAS PORTUGUÊS</t>
  </si>
  <si>
    <t>ALTAMIRA</t>
  </si>
  <si>
    <t>12/12 A 15/12/2012</t>
  </si>
  <si>
    <t>LETRAS ALEMÃO</t>
  </si>
  <si>
    <t>08/08 A 11/08/2012</t>
  </si>
  <si>
    <t>HISTÓRIA</t>
  </si>
  <si>
    <t xml:space="preserve">04/11 A 07/11/2012  </t>
  </si>
  <si>
    <t>GEOLOGIA</t>
  </si>
  <si>
    <t>15 A 18/08/2012</t>
  </si>
  <si>
    <t>01/08 A 04/08/2012</t>
  </si>
  <si>
    <t>ENG. SANITARIA E AMBIENTAL</t>
  </si>
  <si>
    <t>21 A 24/11/12</t>
  </si>
  <si>
    <t xml:space="preserve">ENG. FLORESTAL </t>
  </si>
  <si>
    <t>19 a 22/08/12</t>
  </si>
  <si>
    <t>EAD QUIMICA</t>
  </si>
  <si>
    <t>DANÇA</t>
  </si>
  <si>
    <t>CIENCIAS BIOLOGICAS</t>
  </si>
  <si>
    <t>SOURE</t>
  </si>
  <si>
    <t>30/11 A 03/12/2012</t>
  </si>
  <si>
    <t>04/11 A 07/11/12</t>
  </si>
  <si>
    <t xml:space="preserve">AGRONOMIA </t>
  </si>
  <si>
    <t xml:space="preserve">ALTAMIRA </t>
  </si>
  <si>
    <t>07/11 A 10/11/12</t>
  </si>
  <si>
    <t>CURSO AVAL</t>
  </si>
  <si>
    <t>PERIODO</t>
  </si>
  <si>
    <t>24 A 270213</t>
  </si>
  <si>
    <t>POLO BUJARU</t>
  </si>
  <si>
    <t>TUCURUÍ</t>
  </si>
  <si>
    <t>25 A 280213</t>
  </si>
  <si>
    <t>03 A 060313</t>
  </si>
  <si>
    <t>17 A 200313</t>
  </si>
  <si>
    <t>03 A 060413</t>
  </si>
  <si>
    <t>17 A 200413</t>
  </si>
  <si>
    <t>21 A 240413</t>
  </si>
  <si>
    <t>CIÊNCIAS NATURAIS</t>
  </si>
  <si>
    <t>ARTES VISUAIS-LIC</t>
  </si>
  <si>
    <t>05 A 080513</t>
  </si>
  <si>
    <t>POLO BENEVIDES</t>
  </si>
  <si>
    <t>02 A 050613</t>
  </si>
  <si>
    <t>BIOTECNOLOGIA</t>
  </si>
  <si>
    <t>17 A 200713</t>
  </si>
  <si>
    <t>POLO BUJARÚ</t>
  </si>
  <si>
    <t>18 A 210813</t>
  </si>
  <si>
    <t>LETRAS-INGLES</t>
  </si>
  <si>
    <t>21 A 240813</t>
  </si>
  <si>
    <t>25 A 280813</t>
  </si>
  <si>
    <t>08 A 110913</t>
  </si>
  <si>
    <t>LETRAS-INGLÊS</t>
  </si>
  <si>
    <t>LETRAS-ESPANHOL</t>
  </si>
  <si>
    <t>BELEM</t>
  </si>
  <si>
    <t>ENG. INDUSTRIAL</t>
  </si>
  <si>
    <t>18 A 210913</t>
  </si>
  <si>
    <t>LETRAS</t>
  </si>
  <si>
    <t>02 A 051013</t>
  </si>
  <si>
    <t>30 A 021113</t>
  </si>
  <si>
    <t>EAD</t>
  </si>
  <si>
    <t>BELÉM (SEDE)</t>
  </si>
  <si>
    <t>CAPANEMA</t>
  </si>
  <si>
    <t>22 A 261013</t>
  </si>
  <si>
    <t>ANANINDEUA</t>
  </si>
  <si>
    <t>05 A 08/02/14</t>
  </si>
  <si>
    <t>16 A 20/02/14</t>
  </si>
  <si>
    <t>09 A 12/02/14</t>
  </si>
  <si>
    <t>IEMCI-BELÉM</t>
  </si>
  <si>
    <t>BELÉM-EAD</t>
  </si>
  <si>
    <t>09 A 12/03/14</t>
  </si>
  <si>
    <t>27 A 30/04/2014</t>
  </si>
  <si>
    <t>11 A 14/05/2014</t>
  </si>
  <si>
    <t>21 A 24/05/2014</t>
  </si>
  <si>
    <t>25 A 28/05/2014</t>
  </si>
  <si>
    <t>03 A 06/08/2014</t>
  </si>
  <si>
    <t>03 a 06/08/2014</t>
  </si>
  <si>
    <t>24 a 27/08/2014</t>
  </si>
  <si>
    <t>21 a 24/09/2014</t>
  </si>
  <si>
    <t>24 a 27/09/2014</t>
  </si>
  <si>
    <t>09 A 12/11/14</t>
  </si>
  <si>
    <t>08 A 11/02/2015</t>
  </si>
  <si>
    <t>PRODUÇÃO MULTIMÍDIA</t>
  </si>
  <si>
    <t>22 A 25/02/2015</t>
  </si>
  <si>
    <t>ARTES VISUAIS</t>
  </si>
  <si>
    <t>12 A 15/04/2015</t>
  </si>
  <si>
    <t>03 A 06/05/2015</t>
  </si>
  <si>
    <t>LETRAS - ESPANHOL</t>
  </si>
  <si>
    <t>21 a 24/06/2015</t>
  </si>
  <si>
    <t>02 A 05/08/015</t>
  </si>
  <si>
    <t>EDUCAÇÃO DO CAMPO</t>
  </si>
  <si>
    <t>16 a 19/09/015</t>
  </si>
  <si>
    <t>GEOGRAFIA</t>
  </si>
  <si>
    <t>BIBLIOTECONOMIA</t>
  </si>
  <si>
    <t>18 A 21/11/015</t>
  </si>
  <si>
    <t>21 A 24/02</t>
  </si>
  <si>
    <t>28/02 A 02/03</t>
  </si>
  <si>
    <t>09/03 A 12/03</t>
  </si>
  <si>
    <t>03 A 03/04</t>
  </si>
  <si>
    <t>03 A 06/08/16</t>
  </si>
  <si>
    <t>05 a 08/10/16</t>
  </si>
  <si>
    <t>30/11 A 03/12</t>
  </si>
  <si>
    <t>11 A 14/12</t>
  </si>
  <si>
    <t>Curso</t>
  </si>
  <si>
    <t>Campus</t>
  </si>
  <si>
    <t>INICIO</t>
  </si>
  <si>
    <t>Física</t>
  </si>
  <si>
    <t xml:space="preserve">Belém </t>
  </si>
  <si>
    <t>Belém</t>
  </si>
  <si>
    <t>Altamira</t>
  </si>
  <si>
    <t>Soure</t>
  </si>
  <si>
    <t>Cametá</t>
  </si>
  <si>
    <t>Geologia</t>
  </si>
  <si>
    <t>Castanhal</t>
  </si>
  <si>
    <t>Bragança</t>
  </si>
  <si>
    <t>Ananindeua</t>
  </si>
  <si>
    <t>Abaetetuba</t>
  </si>
  <si>
    <t>Tucuruí</t>
  </si>
  <si>
    <t>Cameta</t>
  </si>
  <si>
    <t>Eng. Biomédica</t>
  </si>
  <si>
    <t>Letras Espanhol</t>
  </si>
  <si>
    <t>Letras Inglês</t>
  </si>
  <si>
    <t xml:space="preserve">Meteorologia </t>
  </si>
  <si>
    <t>Eng. Ferroviária</t>
  </si>
  <si>
    <t>Média</t>
  </si>
  <si>
    <t>ENGENHARIA MECÂNICA</t>
  </si>
  <si>
    <t>ENG.MATERIAIS</t>
  </si>
  <si>
    <t>INTER-DISCIPLINAR INTEGRADA EM EDUCAÇÃO, CIÊNCIAS, MATEMÁTICA E LINGUAGEM</t>
  </si>
  <si>
    <t>ADM.PÚBLICA - EAD</t>
  </si>
  <si>
    <t>MUSEOLOGIA</t>
  </si>
  <si>
    <t>FISIOTERAPIA</t>
  </si>
  <si>
    <t>MEDICINA</t>
  </si>
  <si>
    <t>ETNODESENVOLVIMENTO (BACH)</t>
  </si>
  <si>
    <t>LINGUA PORT. &amp; LIBRAS</t>
  </si>
  <si>
    <t>LETRAS INGLES</t>
  </si>
  <si>
    <t>DIREITO</t>
  </si>
  <si>
    <t>ADMINISTRAÇÃO</t>
  </si>
  <si>
    <t>CINEMA/AUDIOVISUAL</t>
  </si>
  <si>
    <t>AGRONOMIA</t>
  </si>
  <si>
    <t>ENG. TELECOMUNICAÇÕES</t>
  </si>
  <si>
    <t>GEOPROCESSAMENTO</t>
  </si>
  <si>
    <t>14 A 17/12/2014</t>
  </si>
  <si>
    <t>30/11 A 03/12/2014</t>
  </si>
  <si>
    <t>23 A 26/11/2014</t>
  </si>
  <si>
    <t>TERAPIA OCUPACIONAL</t>
  </si>
  <si>
    <t>EAD - MARABA</t>
  </si>
  <si>
    <t>MARABA</t>
  </si>
  <si>
    <t>EAD - Campus UFPA</t>
  </si>
  <si>
    <t>D1</t>
  </si>
  <si>
    <t>D2</t>
  </si>
  <si>
    <t>D3</t>
  </si>
  <si>
    <t>CC</t>
  </si>
  <si>
    <t>ANO</t>
  </si>
  <si>
    <t xml:space="preserve">Ciências Naturais </t>
  </si>
  <si>
    <t>Eng. da Computação</t>
  </si>
  <si>
    <t>Farmácia (Bach)</t>
  </si>
  <si>
    <t>Fisioterapia</t>
  </si>
  <si>
    <t>Educação do Campo</t>
  </si>
  <si>
    <t>Eng. de Pesca</t>
  </si>
  <si>
    <t>Musica</t>
  </si>
  <si>
    <t xml:space="preserve">Geografia </t>
  </si>
  <si>
    <t xml:space="preserve">Letras Português </t>
  </si>
  <si>
    <t>Eng. Florestal</t>
  </si>
  <si>
    <t>Biotecnologia</t>
  </si>
  <si>
    <t>Lic. Em Educ Mat, Ciências e linguagem</t>
  </si>
  <si>
    <t>Letras - Alemão</t>
  </si>
  <si>
    <t>Letras - Inglês</t>
  </si>
  <si>
    <t>Letras - Frances</t>
  </si>
  <si>
    <t>Letras - Espanhol</t>
  </si>
  <si>
    <t>Oceanografia</t>
  </si>
  <si>
    <t>Letras -Portugues</t>
  </si>
  <si>
    <t>Letras - Ingles</t>
  </si>
  <si>
    <t>Matematica</t>
  </si>
  <si>
    <t>Breves</t>
  </si>
  <si>
    <t>Salinopolis</t>
  </si>
  <si>
    <t>Tucurui</t>
  </si>
  <si>
    <t>18/02</t>
  </si>
  <si>
    <t>28/02</t>
  </si>
  <si>
    <t>18/03</t>
  </si>
  <si>
    <t>25/03</t>
  </si>
  <si>
    <t>08/04</t>
  </si>
  <si>
    <t>18/04</t>
  </si>
  <si>
    <t>22/04</t>
  </si>
  <si>
    <t>09/05</t>
  </si>
  <si>
    <t>16/06</t>
  </si>
  <si>
    <t>04/07</t>
  </si>
  <si>
    <t>19/08</t>
  </si>
  <si>
    <t>13/09</t>
  </si>
  <si>
    <t>24/09</t>
  </si>
  <si>
    <t>17/09</t>
  </si>
  <si>
    <t>08/11</t>
  </si>
  <si>
    <t>26/11</t>
  </si>
  <si>
    <t>4,19</t>
  </si>
  <si>
    <t>4,42</t>
  </si>
  <si>
    <t>3,88</t>
  </si>
  <si>
    <t>3,6</t>
  </si>
  <si>
    <t>4,46</t>
  </si>
  <si>
    <t>2,9</t>
  </si>
  <si>
    <t>4,39</t>
  </si>
  <si>
    <t>4,75</t>
  </si>
  <si>
    <t>3,81</t>
  </si>
  <si>
    <t>4,59</t>
  </si>
  <si>
    <t>4,91</t>
  </si>
  <si>
    <t>4,77</t>
  </si>
  <si>
    <t>4,47</t>
  </si>
  <si>
    <t>4,64</t>
  </si>
  <si>
    <t>3,91</t>
  </si>
  <si>
    <t>3,65</t>
  </si>
  <si>
    <t>4,14</t>
  </si>
  <si>
    <t>3,4</t>
  </si>
  <si>
    <t>4,65</t>
  </si>
  <si>
    <t>4,22</t>
  </si>
  <si>
    <t>4,4</t>
  </si>
  <si>
    <t>4,17</t>
  </si>
  <si>
    <t>2,82</t>
  </si>
  <si>
    <t>3,7</t>
  </si>
  <si>
    <t>4,58</t>
  </si>
  <si>
    <t>3,2</t>
  </si>
  <si>
    <t>4,73</t>
  </si>
  <si>
    <t>4,5</t>
  </si>
  <si>
    <t>4,25</t>
  </si>
  <si>
    <t>3,25</t>
  </si>
  <si>
    <t>2018</t>
  </si>
  <si>
    <t>Eng. Mecânica</t>
  </si>
  <si>
    <t>Biblioteconomia</t>
  </si>
  <si>
    <t>História</t>
  </si>
  <si>
    <t>Belem</t>
  </si>
  <si>
    <t>09/12</t>
  </si>
  <si>
    <t>UND-ACAD</t>
  </si>
  <si>
    <t>ITEC</t>
  </si>
  <si>
    <t>ICEN</t>
  </si>
  <si>
    <t>ILC</t>
  </si>
  <si>
    <t>IFCH</t>
  </si>
  <si>
    <t>ICA</t>
  </si>
  <si>
    <t>ABT</t>
  </si>
  <si>
    <t>BRG</t>
  </si>
  <si>
    <t>BRV</t>
  </si>
  <si>
    <t>MRB</t>
  </si>
  <si>
    <t>CST</t>
  </si>
  <si>
    <t>CMT</t>
  </si>
  <si>
    <t>ALT</t>
  </si>
  <si>
    <r>
      <rPr>
        <b/>
        <sz val="11"/>
        <color theme="1"/>
        <rFont val="Calibri"/>
        <family val="2"/>
        <scheme val="minor"/>
      </rPr>
      <t>D1 - ORGANIZAÇÃO DIDÁTICO-PEDAGÓGICA -</t>
    </r>
    <r>
      <rPr>
        <sz val="11"/>
        <color theme="1"/>
        <rFont val="Calibri"/>
        <family val="2"/>
        <scheme val="minor"/>
      </rPr>
      <t xml:space="preserve"> Fontes de Consulta: Plano de
Desenvolvimento Institucional, Projeto Pedagógico do Curso, Relatório de Autoavaliação
Institucional, Políticas Institucionais, Diretrizes Curriculares Nacionais, quando houver, Catálogo
Nacional dos Cursos Superiores de Tecnologia, quando couber, Formulário Eletrônico preenchido
pela IES no e-MEC.</t>
    </r>
  </si>
  <si>
    <r>
      <rPr>
        <b/>
        <sz val="11"/>
        <color theme="1"/>
        <rFont val="Calibri"/>
        <family val="2"/>
        <scheme val="minor"/>
      </rPr>
      <t>D2 - CORPO DOCENTE E TUTORIAL -</t>
    </r>
    <r>
      <rPr>
        <sz val="11"/>
        <color theme="1"/>
        <rFont val="Calibri"/>
        <family val="2"/>
        <scheme val="minor"/>
      </rPr>
      <t xml:space="preserve"> Fontes de consulta: Projeto Pedagógico do Curso,
Plano de Desenvolvimento Institucional, Políticas de Formação Docente, Formulário Eletrônico
preenchido pela IES no e-MEC, Documentação Comprobatória e Catálogo Nacional dos Cursos
Superiores de Tecnologia, quando couber.</t>
    </r>
  </si>
  <si>
    <r>
      <rPr>
        <b/>
        <sz val="11"/>
        <color theme="1"/>
        <rFont val="Calibri"/>
        <family val="2"/>
        <scheme val="minor"/>
      </rPr>
      <t>D3 - INFRAESTRUTURA -</t>
    </r>
    <r>
      <rPr>
        <sz val="11"/>
        <color theme="1"/>
        <rFont val="Calibri"/>
        <family val="2"/>
        <scheme val="minor"/>
      </rPr>
      <t xml:space="preserve"> Fontes de Consulta: Projeto Pedagógico do Curso, Diretrizes
Curriculares Nacionais, quando houver, Catálogo Nacional dos Cursos Superiores de Tecnologia,
quando couber. Formulário Eletrônico preenchido pela IES no e-MEC e Documentação
Comprobatória.</t>
    </r>
  </si>
  <si>
    <t>IG</t>
  </si>
  <si>
    <t>SOU</t>
  </si>
  <si>
    <t>ICB</t>
  </si>
  <si>
    <t>TUC</t>
  </si>
  <si>
    <t>UFPA</t>
  </si>
  <si>
    <t>ANA</t>
  </si>
  <si>
    <t>IEMCI</t>
  </si>
  <si>
    <t>ICSA</t>
  </si>
  <si>
    <t>ICS</t>
  </si>
  <si>
    <t>ICJ</t>
  </si>
  <si>
    <t>SAL</t>
  </si>
  <si>
    <t>SALINOPOLIS</t>
  </si>
  <si>
    <t>IMP.SERES</t>
  </si>
  <si>
    <t>FISICA</t>
  </si>
  <si>
    <t>QUIMICA</t>
  </si>
  <si>
    <t>ESTATISTICA</t>
  </si>
  <si>
    <t>TEATRO</t>
  </si>
  <si>
    <t>03/02</t>
  </si>
  <si>
    <t>17/03</t>
  </si>
  <si>
    <t>27/03</t>
  </si>
  <si>
    <t>03/04</t>
  </si>
  <si>
    <t>2019</t>
  </si>
  <si>
    <t>30/06</t>
  </si>
  <si>
    <t>PRODUÇÃO MULTIMIDIA</t>
  </si>
  <si>
    <t>17/10</t>
  </si>
  <si>
    <t>UNIVERSIDADE FEDERAL DO PARA</t>
  </si>
  <si>
    <t>PRÓ-REITORIA DE PLANEJAMENTO E DESENVOLVIMENTO INSTITUCIONAL</t>
  </si>
  <si>
    <t>COORDENADORIA DE AUTOAVALIAÇÃO</t>
  </si>
  <si>
    <t>DIRETORIA DE AVALIAÇÃO INSTITUCIONAL</t>
  </si>
  <si>
    <t>Quant.</t>
  </si>
  <si>
    <t>QUIMICA INDUSTRIAL</t>
  </si>
  <si>
    <t>28/11</t>
  </si>
  <si>
    <t>BIOMEDICINA</t>
  </si>
  <si>
    <t>02/12</t>
  </si>
  <si>
    <t>12/12</t>
  </si>
  <si>
    <t>ICED</t>
  </si>
  <si>
    <t>MÉDIA POR UND-ACAD</t>
  </si>
  <si>
    <t>UFPA-EAD</t>
  </si>
  <si>
    <t>UND ACAD</t>
  </si>
  <si>
    <t>IMV</t>
  </si>
  <si>
    <t>MOSTRA O RELATÓRIO DA AVALIAÇÃO</t>
  </si>
  <si>
    <t>ODONTOLOGIA</t>
  </si>
  <si>
    <t>CIENCIAS BIOLOGICAS - EAD</t>
  </si>
  <si>
    <t>Enfermagem</t>
  </si>
  <si>
    <t>16/03/2020</t>
  </si>
  <si>
    <t>COM.SOCIAL-PUB</t>
  </si>
  <si>
    <t>COM.SOC-JORNALISMO</t>
  </si>
  <si>
    <t>ARQUIVOLOGIA</t>
  </si>
  <si>
    <t>CIÊNCIA E TECNOLOGIA</t>
  </si>
  <si>
    <t>Ciencias Sociais - BACH</t>
  </si>
  <si>
    <t>COMUNICAÇÃO SOCIAL - JORNALISMO</t>
  </si>
  <si>
    <t>ENG. CIVIL</t>
  </si>
  <si>
    <t>ENG. DA COMPUTAÇÃO</t>
  </si>
  <si>
    <t>ENG. DE PESCA</t>
  </si>
  <si>
    <t>ENG. FERROVIÁRIA</t>
  </si>
  <si>
    <t>ENG. MECÂNICA</t>
  </si>
  <si>
    <t>ENG. ELÉTRICA</t>
  </si>
  <si>
    <t>ENG. DE MINAS</t>
  </si>
  <si>
    <t>ENG. NAVAL</t>
  </si>
  <si>
    <t>ENG. QUÍMICA</t>
  </si>
  <si>
    <t>FARMÁCIA</t>
  </si>
  <si>
    <t>GEOFÍSICA</t>
  </si>
  <si>
    <t>LETRAS - INGLÊS</t>
  </si>
  <si>
    <t>LETRAS - ALEMÃO</t>
  </si>
  <si>
    <t>LETRAS - PORTUGUÊS</t>
  </si>
  <si>
    <t>LETRAS - PORTUGUÊS - EAD</t>
  </si>
  <si>
    <t>MEDICINA VETERINÁRIA</t>
  </si>
  <si>
    <t>METEOROLOGIA</t>
  </si>
  <si>
    <t>OCEANOGRAFIA</t>
  </si>
  <si>
    <t xml:space="preserve">          Não tem disponível</t>
  </si>
  <si>
    <t>RELATÓRIO PÓS PROT. COMP.</t>
  </si>
  <si>
    <t>ENFERMAGEM</t>
  </si>
  <si>
    <t>2020</t>
  </si>
  <si>
    <t>D1.</t>
  </si>
  <si>
    <t>D2.</t>
  </si>
  <si>
    <t>D3.</t>
  </si>
  <si>
    <t>CC.</t>
  </si>
  <si>
    <t>CIENCIAS SOCIAIS</t>
  </si>
  <si>
    <t>ENG. BIOMEDICA</t>
  </si>
  <si>
    <t>EDUCAÇÃO FÍSICA</t>
  </si>
  <si>
    <t>CINEMA E AUDIOVISUAL</t>
  </si>
  <si>
    <t>ETNODESENVOLVIMENTO (LIC)</t>
  </si>
  <si>
    <t>FÍSICA</t>
  </si>
  <si>
    <t>LETRAS - FRANCES</t>
  </si>
  <si>
    <t>QUÍMICA - EAD</t>
  </si>
  <si>
    <t>TABELA COM AS AVALIAÇÕES POR CURSO E UND-ACAD POR ANO DE REALIZAÇÃO</t>
  </si>
  <si>
    <t>15/07/2021</t>
  </si>
  <si>
    <t>2021</t>
  </si>
  <si>
    <t>AGROECOLOGIA</t>
  </si>
  <si>
    <t>DESENVOLVIMENTO RURAL</t>
  </si>
  <si>
    <t>INEAF</t>
  </si>
  <si>
    <t>ENGENHARIA DE BIOPROCESSOS</t>
  </si>
  <si>
    <t>Gráfico com D1; D2; D3 e CC - Conforme seleção e Tabela</t>
  </si>
  <si>
    <t>CIENCIAS SOCIAIS - BACH</t>
  </si>
  <si>
    <t>ENG. DE BIOPROCESSOS</t>
  </si>
  <si>
    <t>IECOS</t>
  </si>
  <si>
    <t>ENG. DE EXPL. E PROD. DE PETROLEO</t>
  </si>
  <si>
    <t>25/05</t>
  </si>
  <si>
    <t>31/08</t>
  </si>
  <si>
    <t>ENG. DE EXPLOR. E PROD. PETROLEO</t>
  </si>
  <si>
    <t>25/09</t>
  </si>
  <si>
    <t>03/10</t>
  </si>
  <si>
    <t>26/10</t>
  </si>
  <si>
    <t>MEDIA   (2011-2023)</t>
  </si>
  <si>
    <t>LETRAS  PORTUGUÊS</t>
  </si>
  <si>
    <t>CAMETA</t>
  </si>
  <si>
    <t>LETRAS LIBRAS</t>
  </si>
  <si>
    <t>LETRAS ESPANHOL</t>
  </si>
  <si>
    <t>QUIMICA (BACH)</t>
  </si>
  <si>
    <t>CC(CONT)</t>
  </si>
  <si>
    <t>CC(FAIXA)</t>
  </si>
  <si>
    <t>LETRAS - PORT. &amp; LIBRAS</t>
  </si>
  <si>
    <t>17/05</t>
  </si>
  <si>
    <t>ANO PROC</t>
  </si>
  <si>
    <t>ANO VISITA</t>
  </si>
  <si>
    <t>COD_CURSO</t>
  </si>
  <si>
    <t>MODALIDADE</t>
  </si>
  <si>
    <t>LIC</t>
  </si>
  <si>
    <t>BACH</t>
  </si>
  <si>
    <t>PROC Nº</t>
  </si>
  <si>
    <t xml:space="preserve">PROC. Nº </t>
  </si>
  <si>
    <t>COD-AVAL</t>
  </si>
  <si>
    <t>ANO AVAL.</t>
  </si>
  <si>
    <t>MOD</t>
  </si>
  <si>
    <t>COD-CURSO</t>
  </si>
  <si>
    <t>QUÍMICA</t>
  </si>
  <si>
    <t>QUÍMICA-EAD</t>
  </si>
  <si>
    <t>EDUCAÇÃO CAMPO</t>
  </si>
  <si>
    <t>ENG. PESCA</t>
  </si>
  <si>
    <t>LETRAS-PORT-EAD</t>
  </si>
  <si>
    <t>LETRAS-PORT.</t>
  </si>
  <si>
    <t>SEDE-EAD</t>
  </si>
  <si>
    <t>-</t>
  </si>
  <si>
    <t>ETNODESENVOLVIMENTO</t>
  </si>
  <si>
    <t>TEC</t>
  </si>
  <si>
    <t>FÍSICA - EAD</t>
  </si>
  <si>
    <t>LETRAS PORTUGUES</t>
  </si>
  <si>
    <t>Nº PROC</t>
  </si>
  <si>
    <t>Nº AVAL</t>
  </si>
  <si>
    <t>CIENCIAS NATURAIS</t>
  </si>
  <si>
    <t>CIENCIA E TECNOLOGIA</t>
  </si>
  <si>
    <t>ANO AVAL</t>
  </si>
  <si>
    <t>ADMINITRAÇÃO PÚBLICA - EAD</t>
  </si>
  <si>
    <t>MEDICINA VETERINARIA</t>
  </si>
  <si>
    <t>ENG. SANITARIA</t>
  </si>
  <si>
    <t>Nº AVAL.</t>
  </si>
  <si>
    <t>ANO_AVAL</t>
  </si>
  <si>
    <t>ANO-AVAL</t>
  </si>
  <si>
    <t xml:space="preserve"> Nº AVAL</t>
  </si>
  <si>
    <t>RECURSO</t>
  </si>
  <si>
    <t>DATA</t>
  </si>
  <si>
    <t>CIÊNCIAS SOCIAIS</t>
  </si>
  <si>
    <t>COM.SOCIAL-JORNALISMO</t>
  </si>
  <si>
    <t>ENG. BIOMÉDICA</t>
  </si>
  <si>
    <t>LETRAS - INGLES</t>
  </si>
  <si>
    <t>LETRAS - PORT - EAD</t>
  </si>
  <si>
    <t>SEDE - EAD</t>
  </si>
  <si>
    <t>INTERDISCIPLINAR EM CIÊNCIAS, MAT E LINGUAGEM</t>
  </si>
  <si>
    <t>ENG. FERROVIARIA E LOGISTICA</t>
  </si>
  <si>
    <t>CONSERVAÇÃO E RESTAURO</t>
  </si>
  <si>
    <t>N.º e-MEC</t>
  </si>
  <si>
    <t>Ato</t>
  </si>
  <si>
    <t>Situação</t>
  </si>
  <si>
    <t>CADASTRADO EM</t>
  </si>
  <si>
    <t>Renovação de Reconhecimento de Curso</t>
  </si>
  <si>
    <t>Curso:</t>
  </si>
  <si>
    <t>Cód. Curso:</t>
  </si>
  <si>
    <t>Grau:</t>
  </si>
  <si>
    <t>Bacharelado</t>
  </si>
  <si>
    <t>Qtd. de Auxiliares Institucionais:</t>
  </si>
  <si>
    <t>FILOSOFIA</t>
  </si>
  <si>
    <t>Licenciatura</t>
  </si>
  <si>
    <t>Arquivado</t>
  </si>
  <si>
    <r>
      <t>Curso Presencial sem Oferta EaD: </t>
    </r>
    <r>
      <rPr>
        <b/>
        <sz val="11"/>
        <color rgb="FFFF0000"/>
        <rFont val="Verdana"/>
        <family val="2"/>
      </rPr>
      <t>Conforme resposta do PI em 1/10/2019</t>
    </r>
  </si>
  <si>
    <r>
      <t>Processo Aberto de Ofício: </t>
    </r>
    <r>
      <rPr>
        <b/>
        <sz val="11"/>
        <color rgb="FFFF0000"/>
        <rFont val="Verdana"/>
        <family val="2"/>
      </rPr>
      <t>Curso com visita obrigatória determinada</t>
    </r>
  </si>
  <si>
    <t>Aditamento - Mudança de Endereço de Curso</t>
  </si>
  <si>
    <t>Reconhecimento de Curso</t>
  </si>
  <si>
    <t>INTERDISCIPLINAR EM EDUCAÇÃO NO CAMPO</t>
  </si>
  <si>
    <r>
      <t>Processo Aberto de Ofício: </t>
    </r>
    <r>
      <rPr>
        <b/>
        <sz val="11"/>
        <color rgb="FFFF0000"/>
        <rFont val="Verdana"/>
        <family val="2"/>
      </rPr>
      <t>Devido a curso sem visita desde 2007</t>
    </r>
  </si>
  <si>
    <t>PSICOLOGIA</t>
  </si>
  <si>
    <t>Autorização</t>
  </si>
  <si>
    <t>INTERDISCIPLINAR EM CIÊNCIA E TECNOLOGIA</t>
  </si>
  <si>
    <t>NUTRIÇÃO</t>
  </si>
  <si>
    <t>CIÊNCIAS BIOLÓGICAS</t>
  </si>
  <si>
    <r>
      <t>ETNODESENVOLVIMENTO</t>
    </r>
    <r>
      <rPr>
        <sz val="7"/>
        <color rgb="FF1984B3"/>
        <rFont val="Verdana"/>
        <family val="2"/>
      </rPr>
      <t> (Experimental/Inovador)</t>
    </r>
  </si>
  <si>
    <t>Recredenciamento</t>
  </si>
  <si>
    <t>Reconhecimento de Curso EAD</t>
  </si>
  <si>
    <r>
      <t>CIÊNCIAS NATURAIS</t>
    </r>
    <r>
      <rPr>
        <sz val="7"/>
        <color rgb="FF1984B3"/>
        <rFont val="Verdana"/>
        <family val="2"/>
      </rPr>
      <t> (Experimental/Inovador)</t>
    </r>
  </si>
  <si>
    <r>
      <t>ENGENHARIA SANITARIA E AMBIENTAL</t>
    </r>
    <r>
      <rPr>
        <sz val="7"/>
        <color rgb="FF1984B3"/>
        <rFont val="Verdana"/>
        <family val="2"/>
      </rPr>
      <t> (Experimental/Inovador)</t>
    </r>
  </si>
  <si>
    <t>ENGENHARIA CIVIL E AMBIENTAL</t>
  </si>
  <si>
    <r>
      <t>EDUCAÇÃO DO CAMPO</t>
    </r>
    <r>
      <rPr>
        <sz val="7"/>
        <color rgb="FF1984B3"/>
        <rFont val="Verdana"/>
        <family val="2"/>
      </rPr>
      <t> (Experimental/Inovador)</t>
    </r>
  </si>
  <si>
    <t>ENGENHARIA FLORESTAL</t>
  </si>
  <si>
    <r>
      <t>ENGENHARIA INDUSTRIAL</t>
    </r>
    <r>
      <rPr>
        <sz val="7"/>
        <color rgb="FF1984B3"/>
        <rFont val="Verdana"/>
        <family val="2"/>
      </rPr>
      <t> (Experimental/Inovador)</t>
    </r>
  </si>
  <si>
    <r>
      <t>BIOTECNOLOGIA</t>
    </r>
    <r>
      <rPr>
        <sz val="7"/>
        <color rgb="FF1984B3"/>
        <rFont val="Verdana"/>
        <family val="2"/>
      </rPr>
      <t> (Experimental/Inovador)</t>
    </r>
  </si>
  <si>
    <t>Cancelado</t>
  </si>
  <si>
    <r>
      <t>Processo Aberto de Ofício: </t>
    </r>
    <r>
      <rPr>
        <b/>
        <sz val="11"/>
        <color rgb="FFFF0000"/>
        <rFont val="Verdana"/>
        <family val="2"/>
      </rPr>
      <t>G1 CPC 2021</t>
    </r>
  </si>
  <si>
    <r>
      <t>CIÊNCIAS AGRÁRIAS</t>
    </r>
    <r>
      <rPr>
        <sz val="7"/>
        <color rgb="FF1984B3"/>
        <rFont val="Verdana"/>
        <family val="2"/>
      </rPr>
      <t> (Experimental/Inovador)</t>
    </r>
  </si>
  <si>
    <t>EDUCAÇÃO ARTÍSTICA</t>
  </si>
  <si>
    <t>Aditamento - Credenciamento de Campus fora de Sede</t>
  </si>
  <si>
    <t>Renovação de Reconhecimento de Curso EAD</t>
  </si>
  <si>
    <t>ADMINISTRAÇÃO PÚBLICA</t>
  </si>
  <si>
    <r>
      <t>Processo Aberto de Ofício: </t>
    </r>
    <r>
      <rPr>
        <b/>
        <sz val="11"/>
        <color rgb="FFFF0000"/>
        <rFont val="Verdana"/>
        <family val="2"/>
      </rPr>
      <t>Curso CPC 2018 Sem Conceito</t>
    </r>
  </si>
  <si>
    <t>TURISMO</t>
  </si>
  <si>
    <r>
      <t>Processo Aberto de Ofício: </t>
    </r>
    <r>
      <rPr>
        <b/>
        <sz val="11"/>
        <color rgb="FFFF0000"/>
        <rFont val="Verdana"/>
        <family val="2"/>
      </rPr>
      <t>Curso Sem ENADE 2015</t>
    </r>
  </si>
  <si>
    <t>CIÊNCIAS CONTÁBEIS</t>
  </si>
  <si>
    <r>
      <t>Processo Aberto de Ofício: </t>
    </r>
    <r>
      <rPr>
        <b/>
        <sz val="11"/>
        <color rgb="FFFF0000"/>
        <rFont val="Verdana"/>
        <family val="2"/>
      </rPr>
      <t>Curso sem ENADE 2014</t>
    </r>
  </si>
  <si>
    <r>
      <t>Processo Aberto de Ofício: </t>
    </r>
    <r>
      <rPr>
        <b/>
        <sz val="11"/>
        <color rgb="FFFF0000"/>
        <rFont val="Verdana"/>
        <family val="2"/>
      </rPr>
      <t>Curso Sem ENADE</t>
    </r>
  </si>
  <si>
    <t>ECONOMIA</t>
  </si>
  <si>
    <r>
      <t>ENGENHARIA SANITÁRIA</t>
    </r>
    <r>
      <rPr>
        <sz val="7"/>
        <color rgb="FF1984B3"/>
        <rFont val="Verdana"/>
        <family val="2"/>
      </rPr>
      <t> (Experimental/Inovador)</t>
    </r>
  </si>
  <si>
    <t>Aditamento - Credenciamento de Polo de Apoio Presencial</t>
  </si>
  <si>
    <r>
      <t>LICENCIATURA INTEGRADA EM CIÊNCIAS, MATEMÁTICA E LINGUAGENS</t>
    </r>
    <r>
      <rPr>
        <sz val="7"/>
        <color rgb="FF1984B3"/>
        <rFont val="Verdana"/>
        <family val="2"/>
      </rPr>
      <t> (Experimental/Inovador)</t>
    </r>
  </si>
  <si>
    <t>Recredenciamento EAD</t>
  </si>
  <si>
    <t>LETRAS - LÍNGUA PORTUGUESA</t>
  </si>
  <si>
    <t>SISTEMAS DE INFORMAÇÃO</t>
  </si>
  <si>
    <r>
      <t>QUÍMICA INDUSTRIAL</t>
    </r>
    <r>
      <rPr>
        <sz val="7"/>
        <color rgb="FF1984B3"/>
        <rFont val="Verdana"/>
        <family val="2"/>
      </rPr>
      <t> (Experimental/Inovador)</t>
    </r>
  </si>
  <si>
    <t>LETRAS - LÍNGUA PORTUGUESA E LIBRAS</t>
  </si>
  <si>
    <r>
      <t>ARQUITETURA E URBANISMO</t>
    </r>
    <r>
      <rPr>
        <sz val="7"/>
        <color rgb="FF1984B3"/>
        <rFont val="Verdana"/>
        <family val="2"/>
      </rPr>
      <t> (Experimental/Inovador)</t>
    </r>
  </si>
  <si>
    <t>ENGENHARIA CIVIL</t>
  </si>
  <si>
    <t>INTERCULTURAL</t>
  </si>
  <si>
    <t>Habilitação:</t>
  </si>
  <si>
    <t>LINGUA PORTUGUESA</t>
  </si>
  <si>
    <t>FARMÁCIA - BIOQUÍMICA</t>
  </si>
  <si>
    <t>Aumento de Vagas na Autonomia</t>
  </si>
  <si>
    <t>Concluído</t>
  </si>
  <si>
    <r>
      <t>Processo Aberto de Ofício: </t>
    </r>
    <r>
      <rPr>
        <b/>
        <sz val="11"/>
        <color rgb="FFFF0000"/>
        <rFont val="Verdana"/>
        <family val="2"/>
      </rPr>
      <t>Processo Aberto de Ofício: CPC satisfatório (2021).</t>
    </r>
  </si>
  <si>
    <t>Redução de Vagas</t>
  </si>
  <si>
    <t>Mudança de Endereço do Curso</t>
  </si>
  <si>
    <r>
      <t>ENGENHARIA DE EXPLORAÇÃO E PRODUÇÃO DE PETRÓLEO</t>
    </r>
    <r>
      <rPr>
        <sz val="7"/>
        <color rgb="FF1984B3"/>
        <rFont val="Verdana"/>
        <family val="2"/>
      </rPr>
      <t> (Experimental/Inovador)</t>
    </r>
  </si>
  <si>
    <t>Criação de Polo EaD</t>
  </si>
  <si>
    <t>Tecnológico</t>
  </si>
  <si>
    <r>
      <t>Curso Presencial sem Oferta EaD: </t>
    </r>
    <r>
      <rPr>
        <b/>
        <sz val="11"/>
        <color rgb="FFFF0000"/>
        <rFont val="Verdana"/>
        <family val="2"/>
      </rPr>
      <t>Conforme resposta do PI em 05/03/2021</t>
    </r>
  </si>
  <si>
    <r>
      <t>DESENVOLVIMENTO RURAL</t>
    </r>
    <r>
      <rPr>
        <sz val="7"/>
        <color rgb="FF1984B3"/>
        <rFont val="Verdana"/>
        <family val="2"/>
      </rPr>
      <t> (Experimental/Inovador)</t>
    </r>
  </si>
  <si>
    <r>
      <t>ENGENHARIA SANITÁRIA E AMBIENTAL</t>
    </r>
    <r>
      <rPr>
        <sz val="7"/>
        <color rgb="FF1984B3"/>
        <rFont val="Verdana"/>
        <family val="2"/>
      </rPr>
      <t> (Experimental/Inovador)</t>
    </r>
  </si>
  <si>
    <t>ENGENHARIA DE PRODUÇÃO</t>
  </si>
  <si>
    <t>ENGENHARIA DE COMPUTAÇÃO</t>
  </si>
  <si>
    <t>ENGENHARIA DE ALIMENTOS</t>
  </si>
  <si>
    <r>
      <t>ENGENHARIA DA COMPUTAÇÃO</t>
    </r>
    <r>
      <rPr>
        <sz val="7"/>
        <color rgb="FF1984B3"/>
        <rFont val="Verdana"/>
        <family val="2"/>
      </rPr>
      <t> (Experimental/Inovador)</t>
    </r>
  </si>
  <si>
    <t>ARQUITETURA E URBANISMO</t>
  </si>
  <si>
    <r>
      <t>Curso Presencial sem Oferta EaD: </t>
    </r>
    <r>
      <rPr>
        <b/>
        <sz val="11"/>
        <color rgb="FFFF0000"/>
        <rFont val="Verdana"/>
        <family val="2"/>
      </rPr>
      <t>Conforme resposta do PI em 19/10/2020</t>
    </r>
  </si>
  <si>
    <r>
      <t>Processo Aberto de Ofício: </t>
    </r>
    <r>
      <rPr>
        <b/>
        <sz val="11"/>
        <color rgb="FFFF0000"/>
        <rFont val="Verdana"/>
        <family val="2"/>
      </rPr>
      <t>Curso CPC 2018=3, sem CC</t>
    </r>
  </si>
  <si>
    <r>
      <t>Curso Presencial sem Oferta EaD: </t>
    </r>
    <r>
      <rPr>
        <b/>
        <sz val="11"/>
        <color rgb="FFFF0000"/>
        <rFont val="Verdana"/>
        <family val="2"/>
      </rPr>
      <t>Conforme resposta do PI em 13/10/2020</t>
    </r>
  </si>
  <si>
    <r>
      <t>Curso Presencial sem Oferta EaD: </t>
    </r>
    <r>
      <rPr>
        <b/>
        <sz val="11"/>
        <color rgb="FFFF0000"/>
        <rFont val="Verdana"/>
        <family val="2"/>
      </rPr>
      <t>Conforme resposta do PI em 17/10/2020</t>
    </r>
  </si>
  <si>
    <r>
      <t>Processo Aberto de Ofício: </t>
    </r>
    <r>
      <rPr>
        <b/>
        <sz val="11"/>
        <color rgb="FFFF0000"/>
        <rFont val="Verdana"/>
        <family val="2"/>
      </rPr>
      <t>RR automática - CPC 2018</t>
    </r>
  </si>
  <si>
    <t>COMUNICAÇÃO SOCIAL - PUBLICIDADE E PROPAGANDA</t>
  </si>
  <si>
    <t>Informar Curso Existente Presencial</t>
  </si>
  <si>
    <t>PRODUÇÃO CÊNICA</t>
  </si>
  <si>
    <r>
      <t>Curso Presencial sem Oferta EaD: </t>
    </r>
    <r>
      <rPr>
        <b/>
        <sz val="11"/>
        <color rgb="FFFF0000"/>
        <rFont val="Verdana"/>
        <family val="2"/>
      </rPr>
      <t>Conforme resposta do PI em 11/03/2020</t>
    </r>
  </si>
  <si>
    <t>Aditamento de Extinção Voluntária de Curso</t>
  </si>
  <si>
    <r>
      <t>Curso Presencial sem Oferta EaD: </t>
    </r>
    <r>
      <rPr>
        <b/>
        <sz val="11"/>
        <color rgb="FFFF0000"/>
        <rFont val="Verdana"/>
        <family val="2"/>
      </rPr>
      <t>Conforme resposta do PI em 5/11/2019</t>
    </r>
  </si>
  <si>
    <r>
      <t>Processo Aberto de Ofício: </t>
    </r>
    <r>
      <rPr>
        <b/>
        <sz val="11"/>
        <color rgb="FFFF0000"/>
        <rFont val="Verdana"/>
        <family val="2"/>
      </rPr>
      <t>Curso CPC 2017 Sem Conceito</t>
    </r>
  </si>
  <si>
    <r>
      <t>Curso Presencial sem Oferta EaD: </t>
    </r>
    <r>
      <rPr>
        <b/>
        <sz val="11"/>
        <color rgb="FFFF0000"/>
        <rFont val="Verdana"/>
        <family val="2"/>
      </rPr>
      <t>Conforme resposta do PI em 7/11/2019</t>
    </r>
  </si>
  <si>
    <r>
      <t>Processo Aberto de Ofício: </t>
    </r>
    <r>
      <rPr>
        <b/>
        <sz val="11"/>
        <color rgb="FFFF0000"/>
        <rFont val="Verdana"/>
        <family val="2"/>
      </rPr>
      <t>Curso Com Visita Obrigatória Determinada</t>
    </r>
  </si>
  <si>
    <t>Informar Curso Existente EAD</t>
  </si>
  <si>
    <t>CIÊNCIA DA COMPUTAÇÃO</t>
  </si>
  <si>
    <t>SERVIÇO SOCIAL</t>
  </si>
  <si>
    <r>
      <t>Mudança de Endereço de Curso: </t>
    </r>
    <r>
      <rPr>
        <b/>
        <sz val="11"/>
        <color rgb="FFFF0000"/>
        <rFont val="Verdana"/>
        <family val="2"/>
      </rPr>
      <t>Processo nÂº: 202129122</t>
    </r>
  </si>
  <si>
    <r>
      <t>Mudança de Endereço de Curso: </t>
    </r>
    <r>
      <rPr>
        <b/>
        <sz val="11"/>
        <color rgb="FFFF0000"/>
        <rFont val="Verdana"/>
        <family val="2"/>
      </rPr>
      <t>Processo nÂº: 202116190</t>
    </r>
  </si>
  <si>
    <r>
      <t>Mudança de Endereço de Curso: </t>
    </r>
    <r>
      <rPr>
        <b/>
        <sz val="11"/>
        <color rgb="FFFF0000"/>
        <rFont val="Verdana"/>
        <family val="2"/>
      </rPr>
      <t>Processo nÂº: 202116193</t>
    </r>
  </si>
  <si>
    <r>
      <t>Curso Presencial sem Oferta EaD: </t>
    </r>
    <r>
      <rPr>
        <b/>
        <sz val="11"/>
        <color rgb="FFFF0000"/>
        <rFont val="Verdana"/>
        <family val="2"/>
      </rPr>
      <t>Conforme resposta do PI em 23/10/2019</t>
    </r>
  </si>
  <si>
    <r>
      <t>Mudança de Endereço de Curso: </t>
    </r>
    <r>
      <rPr>
        <b/>
        <sz val="11"/>
        <color rgb="FFFF0000"/>
        <rFont val="Verdana"/>
        <family val="2"/>
      </rPr>
      <t>Processo nÂº: 201935012</t>
    </r>
  </si>
  <si>
    <r>
      <t>Processo Aberto de Ofício: </t>
    </r>
    <r>
      <rPr>
        <b/>
        <sz val="11"/>
        <color rgb="FFFF0000"/>
        <rFont val="Verdana"/>
        <family val="2"/>
      </rPr>
      <t>Curso de Odontologia com CPC 2016 = 3</t>
    </r>
  </si>
  <si>
    <r>
      <t>Mudança de Endereço de Curso: </t>
    </r>
    <r>
      <rPr>
        <b/>
        <sz val="11"/>
        <color rgb="FFFF0000"/>
        <rFont val="Verdana"/>
        <family val="2"/>
      </rPr>
      <t>Processo nÂº: 201935010</t>
    </r>
  </si>
  <si>
    <r>
      <t>Processo Aberto de Ofício: </t>
    </r>
    <r>
      <rPr>
        <b/>
        <sz val="11"/>
        <color rgb="FFFF0000"/>
        <rFont val="Verdana"/>
        <family val="2"/>
      </rPr>
      <t>Curso de Enfermagem com CPC 2016 = 3</t>
    </r>
  </si>
  <si>
    <r>
      <t>Mudança de Endereço de Curso: </t>
    </r>
    <r>
      <rPr>
        <b/>
        <sz val="11"/>
        <color rgb="FFFF0000"/>
        <rFont val="Verdana"/>
        <family val="2"/>
      </rPr>
      <t>Processo nº: 201825510</t>
    </r>
  </si>
  <si>
    <t>LETRAS - FRANCÊS</t>
  </si>
  <si>
    <r>
      <t>Mudança de Endereço de Curso: </t>
    </r>
    <r>
      <rPr>
        <b/>
        <sz val="11"/>
        <color rgb="FFFF0000"/>
        <rFont val="Verdana"/>
        <family val="2"/>
      </rPr>
      <t>Portaria nº 615/2014, reconhecimento do curso, que originou o Simec nº 369153, atendido em 19/06/2017.</t>
    </r>
  </si>
  <si>
    <t>ENGENHARIA DE PESCA</t>
  </si>
  <si>
    <r>
      <t>Processo Aberto de Ofício: </t>
    </r>
    <r>
      <rPr>
        <b/>
        <sz val="11"/>
        <color rgb="FFFF0000"/>
        <rFont val="Verdana"/>
        <family val="2"/>
      </rPr>
      <t>Curso sem CPC 2014</t>
    </r>
  </si>
  <si>
    <r>
      <t>ENGENHARIA FERROVIÁRIA E LOGÍSTICA</t>
    </r>
    <r>
      <rPr>
        <sz val="7"/>
        <color rgb="FF1984B3"/>
        <rFont val="Verdana"/>
        <family val="2"/>
      </rPr>
      <t> (Experimental/Inovador)</t>
    </r>
  </si>
  <si>
    <t>ENGENHARIA BIOMÉDICA</t>
  </si>
  <si>
    <r>
      <t>Mudança de Endereço de Curso: </t>
    </r>
    <r>
      <rPr>
        <b/>
        <sz val="11"/>
        <color rgb="FFFF0000"/>
        <rFont val="Verdana"/>
        <family val="2"/>
      </rPr>
      <t>Alteração de endereço com base na Portaria SERES/MEC n° 465, de 22 de novembro de 2011, DOU 07/12/2011.</t>
    </r>
  </si>
  <si>
    <r>
      <t>Processo Aberto de Ofício: </t>
    </r>
    <r>
      <rPr>
        <b/>
        <sz val="11"/>
        <color rgb="FFFF0000"/>
        <rFont val="Verdana"/>
        <family val="2"/>
      </rPr>
      <t>Curso CPC Sem Conceito</t>
    </r>
  </si>
  <si>
    <r>
      <t>Medida Cautelar: </t>
    </r>
    <r>
      <rPr>
        <b/>
        <sz val="11"/>
        <color rgb="FFFF0000"/>
        <rFont val="Verdana"/>
        <family val="2"/>
      </rPr>
      <t>Despacho SERES 282/2014 - suspensão de ingresso - Tendência Descendente e Despacho SERES 283/2014 - suspensão de autonomia</t>
    </r>
  </si>
  <si>
    <t>ENGENHARIA DE TELECOMUNICAÇÕES</t>
  </si>
  <si>
    <r>
      <t>Medida Cautelar: </t>
    </r>
    <r>
      <rPr>
        <b/>
        <sz val="11"/>
        <color rgb="FFFF0000"/>
        <rFont val="Verdana"/>
        <family val="2"/>
      </rPr>
      <t>Despacho SERES 209/2013 - Tendência Descendente</t>
    </r>
  </si>
  <si>
    <r>
      <t>Subjudice: </t>
    </r>
    <r>
      <rPr>
        <b/>
        <sz val="11"/>
        <color rgb="FFFF0000"/>
        <rFont val="Verdana"/>
        <family val="2"/>
      </rPr>
      <t>Agravo de Instrumento 000203744.2014.4.01.0000/PA - mantém os efeitos do Despacho 209/2013</t>
    </r>
  </si>
  <si>
    <r>
      <t>GEOFISICA</t>
    </r>
    <r>
      <rPr>
        <sz val="7"/>
        <color rgb="FF1984B3"/>
        <rFont val="Verdana"/>
        <family val="2"/>
      </rPr>
      <t> (Experimental/Inovador)</t>
    </r>
  </si>
  <si>
    <r>
      <t>Mudança de Endereço de Curso: </t>
    </r>
    <r>
      <rPr>
        <b/>
        <sz val="11"/>
        <color rgb="FFFF0000"/>
        <rFont val="Verdana"/>
        <family val="2"/>
      </rPr>
      <t>Resolução nº 4.898/2017 que originou o Simec nº 369164, atendido em 21/07/2017.</t>
    </r>
  </si>
  <si>
    <r>
      <t>LETRAS - LIBRAS</t>
    </r>
    <r>
      <rPr>
        <sz val="7"/>
        <color rgb="FF1984B3"/>
        <rFont val="Verdana"/>
        <family val="2"/>
      </rPr>
      <t> (Experimental/Inovador)</t>
    </r>
  </si>
  <si>
    <t>Autorização EAD Vinculada a Credenciamento</t>
  </si>
  <si>
    <r>
      <t>Medida Cautelar: </t>
    </r>
    <r>
      <rPr>
        <b/>
        <sz val="11"/>
        <color rgb="FFFF0000"/>
        <rFont val="Verdana"/>
        <family val="2"/>
      </rPr>
      <t>Despacho Nº 191/2012 - Curso CPC 2011 insatisfatório.</t>
    </r>
  </si>
  <si>
    <r>
      <t>Medida Cautelar: </t>
    </r>
    <r>
      <rPr>
        <b/>
        <sz val="11"/>
        <color rgb="FFFF0000"/>
        <rFont val="Verdana"/>
        <family val="2"/>
      </rPr>
      <t>Despacho Nº 192/2012 - Tendência positiva.</t>
    </r>
  </si>
  <si>
    <r>
      <t>Aditamento de Mudança de Endereço de Curso: </t>
    </r>
    <r>
      <rPr>
        <b/>
        <sz val="11"/>
        <color rgb="FFFF0000"/>
        <rFont val="Verdana"/>
        <family val="2"/>
      </rPr>
      <t>Processo n° 201600514 de aditamento de mundança de endereço de curso em trâmite</t>
    </r>
  </si>
  <si>
    <r>
      <t>Aditamento de Mudança de Endereço de Curso: </t>
    </r>
    <r>
      <rPr>
        <b/>
        <sz val="11"/>
        <color rgb="FFFF0000"/>
        <rFont val="Verdana"/>
        <family val="2"/>
      </rPr>
      <t>Processo n° 201600516 de aditamento de mundança de endereço de curso em trâmite</t>
    </r>
  </si>
  <si>
    <t>ENGENHARIA AMBIENTAL E SANITÁRIA</t>
  </si>
  <si>
    <r>
      <t>Aditamento de Mudança de Endereço de Curso: </t>
    </r>
    <r>
      <rPr>
        <b/>
        <sz val="11"/>
        <color rgb="FFFF0000"/>
        <rFont val="Verdana"/>
        <family val="2"/>
      </rPr>
      <t>Processo n° 201600515 de aditamento de mundança de endereço de curso em trâmite</t>
    </r>
  </si>
  <si>
    <r>
      <t>Aditamento de Mudança de Endereço de Curso: </t>
    </r>
    <r>
      <rPr>
        <b/>
        <sz val="11"/>
        <color rgb="FFFF0000"/>
        <rFont val="Verdana"/>
        <family val="2"/>
      </rPr>
      <t>Processo n° 201600519 de aditamento de mundança de endereço de curso em trâmite</t>
    </r>
  </si>
  <si>
    <t>FISICA AMBIENTAL</t>
  </si>
  <si>
    <t>ENGENHARIA DE MINAS E MEIO AMBIENTE</t>
  </si>
  <si>
    <t>GRAU</t>
  </si>
  <si>
    <t>QUANT, AI</t>
  </si>
  <si>
    <t>OBS</t>
  </si>
  <si>
    <r>
      <t>Curso Presencial sem Oferta EaD: </t>
    </r>
    <r>
      <rPr>
        <b/>
        <sz val="11"/>
        <color rgb="FFFF0000"/>
        <rFont val="Verdana"/>
        <family val="2"/>
      </rPr>
      <t>Conforme resposta do PI em 1/10/2019</t>
    </r>
    <r>
      <rPr>
        <b/>
        <sz val="11"/>
        <color theme="1"/>
        <rFont val="Verdana"/>
        <family val="2"/>
      </rPr>
      <t>. Processo Aberto de Ofício:</t>
    </r>
    <r>
      <rPr>
        <b/>
        <sz val="11"/>
        <color rgb="FFFF0000"/>
        <rFont val="Verdana"/>
        <family val="2"/>
      </rPr>
      <t> Curso com CPC 2017 Insatisfatório</t>
    </r>
  </si>
  <si>
    <t>ICM</t>
  </si>
  <si>
    <t>RENOV-REC-C</t>
  </si>
  <si>
    <t>ABI - CIÊNCIAS SOCIAIS</t>
  </si>
  <si>
    <t>CIDADE UNIVERSITARIA JOSÉ DA SILVEIRA NETTO</t>
  </si>
  <si>
    <t>ABI - FILOSOFIA</t>
  </si>
  <si>
    <t>ANTONIO SERGIO DA COSTA NUNES</t>
  </si>
  <si>
    <t>ABI - FÍSICA</t>
  </si>
  <si>
    <t>Jose Luiz Magalhaes Lopes</t>
  </si>
  <si>
    <t>Cicero Manoel Dos Santos</t>
  </si>
  <si>
    <t>Roberta Manezes Rodrigues</t>
  </si>
  <si>
    <t>Fernando De Assis Rodrigues</t>
  </si>
  <si>
    <t>Luizan Pinheiro Da Costa</t>
  </si>
  <si>
    <t>Telma Socorro Silva Sobrinho</t>
  </si>
  <si>
    <t>WILLIAMS JORGE CORREA PINHEIRO</t>
  </si>
  <si>
    <t>Bruno Marques Viegas</t>
  </si>
  <si>
    <t>Roberta De Melo Valente</t>
  </si>
  <si>
    <t>Hermes Fonseca De Medeiros</t>
  </si>
  <si>
    <t>Leandra De Paula Cardoso Pinheiro</t>
  </si>
  <si>
    <t>DOMINGOS LUIS WANDERLEY PICANCO DINIZ</t>
  </si>
  <si>
    <t>Francivaldo Dos Santos Albuquerque</t>
  </si>
  <si>
    <t>CAMPUS UNIVERSITÁRIO DO MARAJÓ-BREVES</t>
  </si>
  <si>
    <t>Waldenira Mercedes Pereira Torres</t>
  </si>
  <si>
    <t>Alex Ferreira Damasceno</t>
  </si>
  <si>
    <t>Roseane Da Conceicao Costa Norat</t>
  </si>
  <si>
    <t>ETDUFPA-ESCOLA DE TEATRO E DANÇA/UFPA</t>
  </si>
  <si>
    <t>Philippe Jean Louis Sablayrolles</t>
  </si>
  <si>
    <t>Maria Stela Campos Da Silva</t>
  </si>
  <si>
    <t>Leandro Morais De Almeida</t>
  </si>
  <si>
    <t>Joseline Simone Barreto Trindade</t>
  </si>
  <si>
    <t>CAMPUS UNIVERSITÁRIO DE CASTANHAL</t>
  </si>
  <si>
    <t>Flavius Augusto Pinto Cunha</t>
  </si>
  <si>
    <t>Márcia Simão Carneiro</t>
  </si>
  <si>
    <t>Maria Da Conceição Pereira Fonseca</t>
  </si>
  <si>
    <t>Mauricio De Pina Ferreira</t>
  </si>
  <si>
    <t>Grazielle Tigre De Souza</t>
  </si>
  <si>
    <t>LUCIANA JORGE MORAES SILVA</t>
  </si>
  <si>
    <t>ENGENHARIA DA COMPUTAÇÃO</t>
  </si>
  <si>
    <t>Leonardo Lira Ramalho</t>
  </si>
  <si>
    <t>Eder Augusto Furtado Araújo</t>
  </si>
  <si>
    <t>Christelle Anne Nicole Paule Herman</t>
  </si>
  <si>
    <t>Daniel Da Conceição Pinheiro</t>
  </si>
  <si>
    <t>ENGENHARIA DE EXPLORAÇÃO E PRODUÇÃO DE PETRÓLEO</t>
  </si>
  <si>
    <t>Jose Leao De Luna</t>
  </si>
  <si>
    <t>Edinaldo José De Sousa Cunha</t>
  </si>
  <si>
    <t>Francisco Carlos Alberto Fonteles Holanda</t>
  </si>
  <si>
    <t>Paulo Roberto Ribeiro Marques</t>
  </si>
  <si>
    <t>Nilton Rodolfo Nascimento Melo Rodrigues</t>
  </si>
  <si>
    <t>Andre Felipe Souza Da Cruz</t>
  </si>
  <si>
    <t>ENGENHARIA FERROVIÁRIA E LOGÍSTICA</t>
  </si>
  <si>
    <t>Christiane Lima Barbosa</t>
  </si>
  <si>
    <t>ALISSON RODRIGO SOUZA REIS</t>
  </si>
  <si>
    <t>Maria De Fatima Mendes Leal</t>
  </si>
  <si>
    <t>Walber Alexandre Do Nascimento</t>
  </si>
  <si>
    <t>PEDRO IGOR DIAS LAMEIRA</t>
  </si>
  <si>
    <t>Sil Franciley Dos Santos Quaresma</t>
  </si>
  <si>
    <t>ENGENHARIA SANITARIA E AMBIENTAL</t>
  </si>
  <si>
    <t>Katiucia Nascimento Adam</t>
  </si>
  <si>
    <t>ENGENHARIA SANITÁRIA E AMBIENTAL</t>
  </si>
  <si>
    <t>Vanessa Conceicao Dos Santos</t>
  </si>
  <si>
    <t>Vinicius Duarte Lima</t>
  </si>
  <si>
    <t>Maria Lucia S.siqueira</t>
  </si>
  <si>
    <t>João Furtado Souza</t>
  </si>
  <si>
    <t>CAMPUS UNIVERSITÁRIO DE SALINOPOLIS</t>
  </si>
  <si>
    <t>Suellen Alessandra Soares De Moraes</t>
  </si>
  <si>
    <t>GEOFISICA</t>
  </si>
  <si>
    <t>CAMPUS ANANINDEUA UFPA</t>
  </si>
  <si>
    <t>Dário Benedito Rodrigues Nonato Da Silva</t>
  </si>
  <si>
    <t>Sueny Diana Oliveira De Souza</t>
  </si>
  <si>
    <t>Daniel José Lima De Sousa</t>
  </si>
  <si>
    <t>Rosanne Cordeiro De Castelo Branco</t>
  </si>
  <si>
    <t>Carlos Cernadas Carrera</t>
  </si>
  <si>
    <t>Anne Leticia De Sousa Cipriano Barros</t>
  </si>
  <si>
    <t>George Hamilton Pellegrini Ferreira</t>
  </si>
  <si>
    <t>Kelly Cristina Marques Gaignoux</t>
  </si>
  <si>
    <t>LETRAS - LIBRAS</t>
  </si>
  <si>
    <t>Maria Lizete Sampaio Sobral</t>
  </si>
  <si>
    <t>Luís De Nazaré Viana Valente</t>
  </si>
  <si>
    <t>LICENCIATURA INTEGRADA EM CIÊNCIAS, MATEMÁTICA E LINGUAGENS</t>
  </si>
  <si>
    <t>Soraia Valéria Lameirão</t>
  </si>
  <si>
    <t>FRANCE FRAIHA MARTINS</t>
  </si>
  <si>
    <t>Elizardo Fabricio Lima Lucena</t>
  </si>
  <si>
    <t>Roberta Modesto Braga</t>
  </si>
  <si>
    <t>Jorsi José Da Conceição Cunha</t>
  </si>
  <si>
    <t>CAMPUS DE SALINOPOLIS</t>
  </si>
  <si>
    <t>Ramz Luiz Fraiha Lopes</t>
  </si>
  <si>
    <t>Aurimery Gomes Chermont</t>
  </si>
  <si>
    <t>Renan Rocha Granato</t>
  </si>
  <si>
    <t>Talita Bandeira Roos</t>
  </si>
  <si>
    <t>Luiz Tadeu Da Costa</t>
  </si>
  <si>
    <t>Patricia Miranda Mendes</t>
  </si>
  <si>
    <t>Sury De Moura Monteiro</t>
  </si>
  <si>
    <t>Liliane Silva Do Nascimento</t>
  </si>
  <si>
    <t>Iza Helena Silva Travassos</t>
  </si>
  <si>
    <t>Ana Paula Vieira E Souza</t>
  </si>
  <si>
    <t>Madison Rocha Ribeiro</t>
  </si>
  <si>
    <t>Sergio Bandeira Do Nascimento</t>
  </si>
  <si>
    <t>Larissa Latif Plácido Saré</t>
  </si>
  <si>
    <t>Isis De Melo Molinari Antunes</t>
  </si>
  <si>
    <t>Cezar Romeu De Almeida Quaresma</t>
  </si>
  <si>
    <t>QUÍMICA INDUSTRIAL</t>
  </si>
  <si>
    <t>Rodrigo Della Noce</t>
  </si>
  <si>
    <t>Merize De Jesus Da Silva Americo</t>
  </si>
  <si>
    <t>Cibele Braga Ferreira</t>
  </si>
  <si>
    <t>Silvia Helena Ribeiro Cruz</t>
  </si>
  <si>
    <t>ABI</t>
  </si>
  <si>
    <t>ORX</t>
  </si>
  <si>
    <t>ETDUFPA</t>
  </si>
  <si>
    <t>HISTORIA</t>
  </si>
  <si>
    <t>LETRAS (ESPANHOL)</t>
  </si>
  <si>
    <t>FISICA (EAD)</t>
  </si>
  <si>
    <t>LETRAS PORT</t>
  </si>
  <si>
    <t>30/09 a 02/10</t>
  </si>
  <si>
    <t>21 a 23/10/2024</t>
  </si>
  <si>
    <t>07/10 a 09/10</t>
  </si>
  <si>
    <t>02/10 A 04/10</t>
  </si>
  <si>
    <t>09/10 A 11/10</t>
  </si>
  <si>
    <t>01/10 A 05/10</t>
  </si>
  <si>
    <t>07 A 09/10</t>
  </si>
  <si>
    <t>18 A 20/09/2024</t>
  </si>
  <si>
    <t>14 A 16/10/2024</t>
  </si>
  <si>
    <t>23 A 25/09/2024</t>
  </si>
  <si>
    <t>ATO</t>
  </si>
  <si>
    <t>\\</t>
  </si>
  <si>
    <t>07/10 A 09/10/2024</t>
  </si>
  <si>
    <t>09/10 A 11/10/2024</t>
  </si>
  <si>
    <t>14/10 A 16/10/2024</t>
  </si>
  <si>
    <t>21/10 A 23/10/2024</t>
  </si>
  <si>
    <t>25/11 A 27/11/2024</t>
  </si>
  <si>
    <t>MATEMÁTICA (EAD)</t>
  </si>
  <si>
    <t>27/11 A 29/11/2024</t>
  </si>
  <si>
    <t>06/11 A 08/11/2024</t>
  </si>
  <si>
    <t>25/11 A 27/11/2025</t>
  </si>
  <si>
    <t>27/10 A 30/10/2024</t>
  </si>
  <si>
    <t>25 a 28/11/2024</t>
  </si>
  <si>
    <t>27 a 30/2024</t>
  </si>
  <si>
    <t>06 À 08/11/2024</t>
  </si>
  <si>
    <t>27 a 29/11/2024</t>
  </si>
  <si>
    <t>25 A 27/11/2024</t>
  </si>
  <si>
    <t>11/12 A 13/12/2024</t>
  </si>
  <si>
    <t xml:space="preserve">11 à 13/12/2024  </t>
  </si>
  <si>
    <t>ED. CAMPO</t>
  </si>
  <si>
    <t>LETRAS FRANCES</t>
  </si>
  <si>
    <t>17/03 Á 19/03/2025</t>
  </si>
  <si>
    <t>17/03 Á 19/03/2026</t>
  </si>
  <si>
    <t>17/03 Á 19/03/2029</t>
  </si>
  <si>
    <t>RECON-CURSO</t>
  </si>
  <si>
    <t>CÓDIGO DO CURSO</t>
  </si>
  <si>
    <t>NOME DO CURSO</t>
  </si>
  <si>
    <t>SIG_UND-ACAD</t>
  </si>
  <si>
    <t>DATA DE CADASTRO DO CURSO</t>
  </si>
  <si>
    <t>SITUACAO DO CURSO</t>
  </si>
  <si>
    <t>QT VAGAS AUTORIZADAS</t>
  </si>
  <si>
    <t>CARGA HORÁRIA</t>
  </si>
  <si>
    <t>CARGA HORÁRIA DISTÂNCIA</t>
  </si>
  <si>
    <t>CARGA HORÁRIA ESTÁGIO</t>
  </si>
  <si>
    <t>CARGA HORÁRIA ATIV. COMPLEMENTARES</t>
  </si>
  <si>
    <t>CARGA HORÁRIA TCC</t>
  </si>
  <si>
    <t>CARGA HORÁRIA LIBRAS</t>
  </si>
  <si>
    <t>TIPO DE PERIODICIDADE</t>
  </si>
  <si>
    <t>QUANTITATIVO PERIODICIDADE - INTEGRAL</t>
  </si>
  <si>
    <t>QUANTIDADE DE VAGAS - INTEGRAL</t>
  </si>
  <si>
    <t>QUANTITATIVO PERIODICIDADE - MATUTINO</t>
  </si>
  <si>
    <t>QUANTIDADE DE VAGAS - MATUTINO</t>
  </si>
  <si>
    <t>QUANTITATIVO PERIODICIDADE - VESPERTINO</t>
  </si>
  <si>
    <t>QUANTIDADE DE VAGAS - VESPERTINO</t>
  </si>
  <si>
    <t>QUANTITATIVO PERIODICIDADE - NOTURNO</t>
  </si>
  <si>
    <t>QUANTIDADE DE VAGAS - NOTURNO</t>
  </si>
  <si>
    <t>QUANTITATIVO PERIODICIDADE - NÃO SE APLICA</t>
  </si>
  <si>
    <t>QUANTIDADE DE VAGAS - NÃO SE APLICA</t>
  </si>
  <si>
    <t>CÓDIGO DO ENDEREÇO</t>
  </si>
  <si>
    <t>ENDERECO</t>
  </si>
  <si>
    <t>NUMERO ENDERECO</t>
  </si>
  <si>
    <t>COMPLEMENTO</t>
  </si>
  <si>
    <t>BAIRRO</t>
  </si>
  <si>
    <t>MUNICIPIO</t>
  </si>
  <si>
    <t>UF</t>
  </si>
  <si>
    <t>TIPO DOC. AUTORIZACAO</t>
  </si>
  <si>
    <t>DOCUMENTO DE AUTORIZACAO</t>
  </si>
  <si>
    <t>DT CONSIDERADA AUTORIZACAO</t>
  </si>
  <si>
    <t>DT. PUBLICACAO AUTORIZACAO</t>
  </si>
  <si>
    <t>DT. CADASTRO AUTORIZACAO</t>
  </si>
  <si>
    <t>TIPO DOC. RECONHECIMENTO</t>
  </si>
  <si>
    <t>DOCUMENTO DE RECONHECIMENTO</t>
  </si>
  <si>
    <t>DT CONSIDERADA RECONHECIMENTO</t>
  </si>
  <si>
    <t>DT. PUBLICACAO RECONHECIMENTO</t>
  </si>
  <si>
    <t>DT. CADASTRO RECONHECIMENTO</t>
  </si>
  <si>
    <t>TIPO DOC. RENOVACAO</t>
  </si>
  <si>
    <t>DOC. ULTIMA RENOVACAO</t>
  </si>
  <si>
    <t>DT CONSIDERADA RENOVACAO</t>
  </si>
  <si>
    <t>DT. PUBLICACAO RENOVACAO</t>
  </si>
  <si>
    <t>DT. CADASTRO RENOVACAO</t>
  </si>
  <si>
    <t>INICIO FUNCIONAMENTO</t>
  </si>
  <si>
    <t>PROCESSOS EM TRAMITACAO</t>
  </si>
  <si>
    <t>VALOR CC</t>
  </si>
  <si>
    <t>ANO CC</t>
  </si>
  <si>
    <t>CPC FAIXA</t>
  </si>
  <si>
    <t>CPC CONTINUO</t>
  </si>
  <si>
    <t>CPC ANO</t>
  </si>
  <si>
    <t>VALOR ENADE</t>
  </si>
  <si>
    <t>ENADE ANO</t>
  </si>
  <si>
    <t>CPF COORDENADOR CURSO</t>
  </si>
  <si>
    <t>NOME COORDENADOR CURSO</t>
  </si>
  <si>
    <t>EMAIL COORDENADOR CURSO</t>
  </si>
  <si>
    <t>TELEFONE COORDENADOR CURSO</t>
  </si>
  <si>
    <t>SINALIZAÇÕES DE CURSO</t>
  </si>
  <si>
    <t>ENGENHARIA SANITÁRIA</t>
  </si>
  <si>
    <t>Educação Presencial</t>
  </si>
  <si>
    <t>Em extinção</t>
  </si>
  <si>
    <t>Semestral</t>
  </si>
  <si>
    <t>RUA AUGUSTO CORREA</t>
  </si>
  <si>
    <t>01</t>
  </si>
  <si>
    <t>GUAMÁ</t>
  </si>
  <si>
    <t>PA</t>
  </si>
  <si>
    <t>Resolução</t>
  </si>
  <si>
    <t/>
  </si>
  <si>
    <t>Portaria</t>
  </si>
  <si>
    <t>248 de 25/03/1985</t>
  </si>
  <si>
    <t>MIGUEL AGOSTINHO DE LALOR IMBIRIBA</t>
  </si>
  <si>
    <t>faesa@ufpa.br;imbiriba@ufpa.br;leleal@ufpa.br</t>
  </si>
  <si>
    <t>Em Desativação/Extinção voluntária</t>
  </si>
  <si>
    <t>529   de  03/10/1980</t>
  </si>
  <si>
    <t>Maria Lúcia Harada</t>
  </si>
  <si>
    <t>harada@ufpa.br</t>
  </si>
  <si>
    <t>Em atividade</t>
  </si>
  <si>
    <t>16    de   28/12/1962</t>
  </si>
  <si>
    <t>Decreto</t>
  </si>
  <si>
    <t>70997   de  17/08/1972</t>
  </si>
  <si>
    <t>1632</t>
  </si>
  <si>
    <t>fablb@ufpa.br;telm@ufpa.br;cpa.ufpa@gmail.com</t>
  </si>
  <si>
    <t>26.688   de  23/05/1949</t>
  </si>
  <si>
    <t>32923   de  02/06/1953</t>
  </si>
  <si>
    <t>948</t>
  </si>
  <si>
    <t>francivaldo@ufpa.br;cpa.ufpa@gmail.com</t>
  </si>
  <si>
    <t>11    de  23/02/1962</t>
  </si>
  <si>
    <t>388</t>
  </si>
  <si>
    <t>Isaac Matias</t>
  </si>
  <si>
    <t>isaac@ufpa.br;faad@ufpa.br;cpa.ufpa@gmail.com</t>
  </si>
  <si>
    <t>421</t>
  </si>
  <si>
    <t>fad@ufpa.br;stelacampos@ufpa.br;cpa.ufpa@gmail.com</t>
  </si>
  <si>
    <t>35456 de 04/05/1954</t>
  </si>
  <si>
    <t>154</t>
  </si>
  <si>
    <t>Alan Nunes Araújo</t>
  </si>
  <si>
    <t>alanaraujo@ufpa.br;cogeo@ufpa.br;cpa.ufpa@gmail.com</t>
  </si>
  <si>
    <t>35456  de  04/051954</t>
  </si>
  <si>
    <t>35456  de  04/05/1954    *</t>
  </si>
  <si>
    <t>Lucas Toshiaki Archangelo Okado</t>
  </si>
  <si>
    <t>lucasokado@gmail.com</t>
  </si>
  <si>
    <t>26.688    de  23/05/1949</t>
  </si>
  <si>
    <t>facecon@ufpa.br;lmorais@ufpa.br;cpa.ufpa@gmail.com</t>
  </si>
  <si>
    <t>82165 de 24/08/1978</t>
  </si>
  <si>
    <t>921</t>
  </si>
  <si>
    <t>Roberto De Almeida Pereira Barros</t>
  </si>
  <si>
    <t>robertobarr@ufpa.br;fafil@ufpa.br;cpa.ufpa@gmail.com</t>
  </si>
  <si>
    <t>35456 de 04/05/1954*</t>
  </si>
  <si>
    <t>Anna Carolina De Abreu Coelho</t>
  </si>
  <si>
    <t>fahis@ufpa.br;annacoelho@ufpa.br</t>
  </si>
  <si>
    <t>izahelena@ufpa.br;faed@ufpa.br</t>
  </si>
  <si>
    <t>Extinto</t>
  </si>
  <si>
    <t>194 de 04/06/1973</t>
  </si>
  <si>
    <t>1.219 de 18/12/1979</t>
  </si>
  <si>
    <t>MARIA EUNICE FIGUEIREDO GUEDES</t>
  </si>
  <si>
    <t>coordpsi@ufpa.br;nicepsique@hotmail.com</t>
  </si>
  <si>
    <t>42.925 de 30/12/1957</t>
  </si>
  <si>
    <t>Elen Lúcia Marçal Carvalho</t>
  </si>
  <si>
    <t>fass@ufpa.br;fassdirecao@ufpa.br;cpa.ufpa@gmail.com</t>
  </si>
  <si>
    <t>35.456 de 04/05/1954</t>
  </si>
  <si>
    <t>35.456 de 04/05/1954 *</t>
  </si>
  <si>
    <t>Irene Castro Pereira</t>
  </si>
  <si>
    <t>irenecastro@ufpa.br;facmat@ufpa.br;facmat_ead@ufpa.br</t>
  </si>
  <si>
    <t>11 de 23/12/1963</t>
  </si>
  <si>
    <t>70997 de 17/08/1972</t>
  </si>
  <si>
    <t>jllopes.jll@gmail.com;facfis@ufpa.br</t>
  </si>
  <si>
    <t>7215 de 24/05/1941*</t>
  </si>
  <si>
    <t>111</t>
  </si>
  <si>
    <t>fec@ufpa.br</t>
  </si>
  <si>
    <t>11   de  23/12/1962</t>
  </si>
  <si>
    <t>70997  de  17/08/1972</t>
  </si>
  <si>
    <t>robertamr@ufpa.br;cpa.ufpa@gmail.com;fau@ufpa.br</t>
  </si>
  <si>
    <t>10 de 18/11/1963</t>
  </si>
  <si>
    <t>723 de 06/10/1986</t>
  </si>
  <si>
    <t>fa.leal@gmail.com;fem@ufpa.br;cpa.ufpa@gmail.com</t>
  </si>
  <si>
    <t>10 de 18/11/1963*</t>
  </si>
  <si>
    <t>318 de 11/05/1987</t>
  </si>
  <si>
    <t>niltonrodolfo@ufpa.br;fee@ufpa.br</t>
  </si>
  <si>
    <t>36 de 17/01/2018</t>
  </si>
  <si>
    <t>Claudio Nery Lamarão</t>
  </si>
  <si>
    <t>fageoig@ufpa.br;lamarao@ufpa.br;cpa@ufpa.br</t>
  </si>
  <si>
    <t>30 de 28/06/1971</t>
  </si>
  <si>
    <t>875 de 19/12/1986</t>
  </si>
  <si>
    <t>feq@ufpa.br;silquaresma@ufpa.br;cpa.ufpa@gmail.com</t>
  </si>
  <si>
    <t>5.972  de 23/11/1971</t>
  </si>
  <si>
    <t>73 de 15/01/1980 *</t>
  </si>
  <si>
    <t>202 de 21/05/2024.</t>
  </si>
  <si>
    <t>Leyvison Rafael Vieira Da Conceicao</t>
  </si>
  <si>
    <t>rafaelvieira@ufpa.br;dir-faqui@ufpa.br</t>
  </si>
  <si>
    <t>325 de 29/09/1975</t>
  </si>
  <si>
    <t>571 de 13/10/1981</t>
  </si>
  <si>
    <t>277 de 20/04/2018</t>
  </si>
  <si>
    <t>Maria Isabel Vitorino</t>
  </si>
  <si>
    <t>vitorino@ufpa.br;famet@ufpa.br</t>
  </si>
  <si>
    <t>38.876 de 13/03/1956</t>
  </si>
  <si>
    <t>47.340 de 03/12/1959</t>
  </si>
  <si>
    <t>590 de 14/06/2021.</t>
  </si>
  <si>
    <t>dellanoce@ufpa.br</t>
  </si>
  <si>
    <t>324 de 1975</t>
  </si>
  <si>
    <t>1.189 de 30/11/1979</t>
  </si>
  <si>
    <t>scruz@ufpa.br;factur.ufpa@gmail.com;cpa.ufpa@gmail.com</t>
  </si>
  <si>
    <t>322  de  22/09/1975</t>
  </si>
  <si>
    <t>98   de  21/01/1980</t>
  </si>
  <si>
    <t>949</t>
  </si>
  <si>
    <t>msimao@ufpa.br;faenf@ufpa.br;cpa@ufpa.br</t>
  </si>
  <si>
    <t>50/1971</t>
  </si>
  <si>
    <t>81728   de  24/058/1978</t>
  </si>
  <si>
    <t>190 de 14/05/2024.</t>
  </si>
  <si>
    <t>Fernando Augusto Miranda Da Costa</t>
  </si>
  <si>
    <t>facbiomedicina@gmail.com;fernandoamc@ufpa.br</t>
  </si>
  <si>
    <t>765 de 21/07/2017</t>
  </si>
  <si>
    <t>coord-medicina@ufpa.br;cpa@ufpa.br</t>
  </si>
  <si>
    <t>19299 de 31/07/1945</t>
  </si>
  <si>
    <t>27359 de 24/10/1949</t>
  </si>
  <si>
    <t>01/2012</t>
  </si>
  <si>
    <t>Marcos Valério Santos Da Silva</t>
  </si>
  <si>
    <t>farmacia@ufpa.br;efontes@ufpa.br;cpa.ufpa@gmail.com</t>
  </si>
  <si>
    <t>6072 de 13/08/1940</t>
  </si>
  <si>
    <t>profaliliane@ufpa.br;direcao.fo@ufpa.br;dralilianesn@hotmail.com;cpa.ufpa@gmail.com</t>
  </si>
  <si>
    <t>186 de 23/05/1973</t>
  </si>
  <si>
    <t>83275 de 12/03/1979</t>
  </si>
  <si>
    <t>fanut@ufpa.br;pmendes@ufpa.br;cpa.ufpa@gmail.com</t>
  </si>
  <si>
    <t>IACI DE NAZARE SILVA ABDON</t>
  </si>
  <si>
    <t>iaci@ufpa.br;dinfi@ufpa.br</t>
  </si>
  <si>
    <t>323/75</t>
  </si>
  <si>
    <t>196   de  23/02/1981</t>
  </si>
  <si>
    <t>OTACILIO AMARAL FILHO</t>
  </si>
  <si>
    <t>otacilio@ufpa.br;ciac@ufpa.br</t>
  </si>
  <si>
    <t>09   de  21/05/1970</t>
  </si>
  <si>
    <t>81728   de  24/05/1978</t>
  </si>
  <si>
    <t>roberta.mvalente@gmail.com;fcbsec_icb@ufpa.br</t>
  </si>
  <si>
    <t>1144/1984</t>
  </si>
  <si>
    <t>468 de 22/03/1991</t>
  </si>
  <si>
    <t>faest@ufpa.br;dir-faest@ufpa.com</t>
  </si>
  <si>
    <t>1871    de  03/09/1990</t>
  </si>
  <si>
    <t>1114   de  08/09/1995</t>
  </si>
  <si>
    <t>Victor Hugo Santiago Costa Pinto</t>
  </si>
  <si>
    <t>victor.santiago@ufpa.br</t>
  </si>
  <si>
    <t>5972 de 23/11/1971</t>
  </si>
  <si>
    <t>Ana Rosa Carriço De Lima Montenegro</t>
  </si>
  <si>
    <t>anarosa@ufpa.br;faqui@ufpa.br</t>
  </si>
  <si>
    <t>09     de  21/05/1970</t>
  </si>
  <si>
    <t>81728  de  24/05/1978</t>
  </si>
  <si>
    <t>Rua Manoel de Abreu</t>
  </si>
  <si>
    <t>S/Nº</t>
  </si>
  <si>
    <t>Multirão</t>
  </si>
  <si>
    <t>1.355 de 03/02/1986</t>
  </si>
  <si>
    <t>GLORIA REGINA GOMES AMARAL</t>
  </si>
  <si>
    <t>gloriarg@ufpa.br;dinfi@ufpa.br</t>
  </si>
  <si>
    <t>SUELLEN CRISTINA QUEIROZ ARRUDA</t>
  </si>
  <si>
    <t>scqarruda@ufpa.br;facet@ufpa.br</t>
  </si>
  <si>
    <t>Rua Coronel José Porfírio</t>
  </si>
  <si>
    <t>2515</t>
  </si>
  <si>
    <t>Campus Universitario de Altamira</t>
  </si>
  <si>
    <t>São Sebastião</t>
  </si>
  <si>
    <t>JOAO JESUS ROSA</t>
  </si>
  <si>
    <t>cesar@ufpa.br;dinfi@ufpa.br</t>
  </si>
  <si>
    <t>GERALDO MENDES DE ARAUJO</t>
  </si>
  <si>
    <t>gera@ufpa.br;dinfi@ufpa.br</t>
  </si>
  <si>
    <t>Rua Leandro Ribeiro</t>
  </si>
  <si>
    <t>Centro</t>
  </si>
  <si>
    <t>143 de 18/02/2021.</t>
  </si>
  <si>
    <t>JAIR FRANCISCO CECIM DA SILVA</t>
  </si>
  <si>
    <t>cecim@ufpa.br;enade@ufpa.br</t>
  </si>
  <si>
    <t>famat-braganca@ufpa.br;famat.braganca@gmail.com;elizardolucena@hotmail.com</t>
  </si>
  <si>
    <t>AVENIDA UNIVERSITARIA, S/N</t>
  </si>
  <si>
    <t>00</t>
  </si>
  <si>
    <t>JADERLANDIA</t>
  </si>
  <si>
    <t>ZILDA LAURA RAMALHO PAIVA</t>
  </si>
  <si>
    <t>zramalho@ufpa.br;dinfi@ufpa.br</t>
  </si>
  <si>
    <t>633 de 28/04/1992</t>
  </si>
  <si>
    <t>robertabraga@ufpa.br;cpa.ufpa@gmail.com;facmat.cast@gmail.com</t>
  </si>
  <si>
    <t>13ª Rua</t>
  </si>
  <si>
    <t>Umirizal</t>
  </si>
  <si>
    <t>1355 de 03/02/1986</t>
  </si>
  <si>
    <t>ARLETE MARIA MONTE CAMARGO</t>
  </si>
  <si>
    <t>acamargo@ufpa.br;dinfi@ufpa.br</t>
  </si>
  <si>
    <t>ALAMEDA IV</t>
  </si>
  <si>
    <t>3418</t>
  </si>
  <si>
    <t>PARQUE UNIVERSITÁRIO</t>
  </si>
  <si>
    <t>jorsicunha@ufpa.br;matematicabreves@ufpa.br;cpa.ufpa@gmail.com</t>
  </si>
  <si>
    <t>Visita Obrigatória no Próximo Ato</t>
  </si>
  <si>
    <t>Avenida Rio Branco</t>
  </si>
  <si>
    <t>1752</t>
  </si>
  <si>
    <t>Aeroporto</t>
  </si>
  <si>
    <t>MARCIA APARECIDA DA SILVA PIMENTEL</t>
  </si>
  <si>
    <t>mapimentel@ufpa.br;dinfi@ufpa.br</t>
  </si>
  <si>
    <t>MAURO CEZAR COELHO</t>
  </si>
  <si>
    <t>mauroccoelho@yahoo.com.br;dehis@ufpa.br;dinfi@ufpa.br</t>
  </si>
  <si>
    <t>1842   de  29/12/1994</t>
  </si>
  <si>
    <t>286 de 21/12/2012</t>
  </si>
  <si>
    <t>THAIS CRISTINA SANTANA CARNEIRO</t>
  </si>
  <si>
    <t>tcarneiro@hotmail.com;drica@ufpa.br;owtaque@ufpa.br</t>
  </si>
  <si>
    <t>Priscilla Bellard Mendes De Souza</t>
  </si>
  <si>
    <t>pribellard@gmail.com;cpa.ufpa@gmail.com;lindomal@ufpa.br</t>
  </si>
  <si>
    <t>RAINERIO DOS SANTOS LIMA</t>
  </si>
  <si>
    <t>rmsilva@ufpa.br;dinfi@ufpa.br</t>
  </si>
  <si>
    <t>Jose Queiroz De Miranda Neto</t>
  </si>
  <si>
    <t>mirandaneto@ufpa.br;cpa@ufpa.br</t>
  </si>
  <si>
    <t>FRANCISCA MARIA CARVALHO</t>
  </si>
  <si>
    <t>fmc@ufpa.br;dinfi@ufpa.br</t>
  </si>
  <si>
    <t>1355  de  03/02/1986</t>
  </si>
  <si>
    <t>35.456   de  04/05/1954</t>
  </si>
  <si>
    <t>MARA RITA DUARTE DE OLIVEIRA</t>
  </si>
  <si>
    <t>abaetetuba@ufpa.br;dinfi@ufpa.br</t>
  </si>
  <si>
    <t>faced@ufpa.br;paulladesa@ufpa.br;cpa.ufpa@gmail.com</t>
  </si>
  <si>
    <t>dario@ufpa.br;fahist@ufpa.br;cpa.ufpa@gmail.com</t>
  </si>
  <si>
    <t>1355   de  03/02/1986</t>
  </si>
  <si>
    <t>ENEIDA CORREA DE ASSIS</t>
  </si>
  <si>
    <t>eneida@ufpa.br;kiavnu2@yahoo.com.br</t>
  </si>
  <si>
    <t>Rua Padre Antônio Franco</t>
  </si>
  <si>
    <t>2417</t>
  </si>
  <si>
    <t>Matinha</t>
  </si>
  <si>
    <t>Rosinelio Rodrigues Da Trindade</t>
  </si>
  <si>
    <t>rosinelio@ufpa.br</t>
  </si>
  <si>
    <t>Elias Diniz Sacramento</t>
  </si>
  <si>
    <t>edsacramento@yahoo.com.br;cpa.ufpa@gmail.com</t>
  </si>
  <si>
    <t>Julio Roberto Soares Da Silva</t>
  </si>
  <si>
    <t>famatcuntins@ufpa.br;julioroberto@ufpa.br</t>
  </si>
  <si>
    <t>Folha 31, Quadra 7, Lote Especial</t>
  </si>
  <si>
    <t>Nova Marabá</t>
  </si>
  <si>
    <t>Marabá</t>
  </si>
  <si>
    <t>697/1980</t>
  </si>
  <si>
    <t>Tulio Augusto Pinho De Vasconcelos Chaves</t>
  </si>
  <si>
    <t>pedcuncast@gmail.com;tuliochaves@ufpa.br</t>
  </si>
  <si>
    <t>CPN</t>
  </si>
  <si>
    <t>AV. BARAO DE CAPANEMA</t>
  </si>
  <si>
    <t>1201</t>
  </si>
  <si>
    <t>CENTRO</t>
  </si>
  <si>
    <t>Capanema</t>
  </si>
  <si>
    <t>1355    de  03/02/1986</t>
  </si>
  <si>
    <t>35.456   de 04/05/1954</t>
  </si>
  <si>
    <t>Sônia Maria Pereira Do Amaral</t>
  </si>
  <si>
    <t>pedagogiabreves@ufpa.br;soniamaral@ufpa.br</t>
  </si>
  <si>
    <t>11   de  23/02/1962</t>
  </si>
  <si>
    <t>ANTONIO ERASMO FEITOSA MAIA</t>
  </si>
  <si>
    <t>erasmomaia@ufpa.br;dinfi@ufpa.br</t>
  </si>
  <si>
    <t>09    de  21/05/1970</t>
  </si>
  <si>
    <t>Aldemir Branco De Oliveira Filho</t>
  </si>
  <si>
    <t>biolbraganca@ufpa.br;olivfilho@ufpa.br</t>
  </si>
  <si>
    <t>35.456</t>
  </si>
  <si>
    <t>471</t>
  </si>
  <si>
    <t>Esequiel Gomes Da Silva</t>
  </si>
  <si>
    <t>esequiel@ufpa.br</t>
  </si>
  <si>
    <t>biologiaufpaatm@gmail.com;cpa.ufpa@gmail.com;direcaofcb-atm@ufpa.br;ronaldobiologiaufpa@gmail.com</t>
  </si>
  <si>
    <t>CIÊNCIAS AGRÁRIAS</t>
  </si>
  <si>
    <t>16 de 28/12/1962</t>
  </si>
  <si>
    <t>566 de 04/03/2002</t>
  </si>
  <si>
    <t>RONILSON DE SOUZA SANTOS</t>
  </si>
  <si>
    <t>ronilsonrural2@bol.com.br;altamira@ufpa.br</t>
  </si>
  <si>
    <t>Rua Augusto Corrêa</t>
  </si>
  <si>
    <t>Campus do Guamá</t>
  </si>
  <si>
    <t>Guamá</t>
  </si>
  <si>
    <t>1355  de  003/02/1986</t>
  </si>
  <si>
    <t>70997   de  17/08/1986</t>
  </si>
  <si>
    <t>CAP</t>
  </si>
  <si>
    <t>Rua Lenadro Ribeiro</t>
  </si>
  <si>
    <t>Capitão Poço</t>
  </si>
  <si>
    <t>ELIANE PEREIRA MACHADO</t>
  </si>
  <si>
    <t>elianema@ufpa.br;dinfi@ufpa.br</t>
  </si>
  <si>
    <t>RUA ITAIPU</t>
  </si>
  <si>
    <t>36</t>
  </si>
  <si>
    <t>VILA PERMANENTE</t>
  </si>
  <si>
    <t>ANTONIO MALAQUIAS PEREIRA</t>
  </si>
  <si>
    <t>tucurui@ufpa.br;dinfi@ufpa.br</t>
  </si>
  <si>
    <t xml:space="preserve">ALEXANDRE MAURICIO FONSECA DE AZEVEDO. </t>
  </si>
  <si>
    <t>campusoure@ufpa.br;allexazevedo@ufpa.br;dinfi@ufpa.br</t>
  </si>
  <si>
    <t>2663 de 16/09/1999</t>
  </si>
  <si>
    <t>3.799 de 17/11/2004</t>
  </si>
  <si>
    <t>91 de 20/02/2019.</t>
  </si>
  <si>
    <t>oceano@ufpa.br</t>
  </si>
  <si>
    <t>2664  de  16/09/1999</t>
  </si>
  <si>
    <t>Marcelo Pereira De Almeida Ferreira</t>
  </si>
  <si>
    <t>fefcastanhal@ufpa.br;marcelopaf@ufpa.br;cpa@ufpa.br</t>
  </si>
  <si>
    <t>2665   de  16/09/1999</t>
  </si>
  <si>
    <t>368 de 01/02/2005</t>
  </si>
  <si>
    <t>earaujo@ufpa.br;fea@ufpa.br;cpa.ufpa@gmail.com</t>
  </si>
  <si>
    <t>1355</t>
  </si>
  <si>
    <t>CELSO FRANCES JUNIOR</t>
  </si>
  <si>
    <t>celsofrances@ufpa.br;dinfi@ufpa.br</t>
  </si>
  <si>
    <t>Tatiana Do Socorro Chaves Lima De Macedo</t>
  </si>
  <si>
    <t>tmacedo@ufpa.br;falem@ufpa.br</t>
  </si>
  <si>
    <t>Rosane Maria Alb Ino Steinbrenner</t>
  </si>
  <si>
    <t>steinbrenner@ufpa.br;ufpa.facom@gmail.com;cpa.ufpa@gmail.com</t>
  </si>
  <si>
    <t>35456 de  04/05/1954</t>
  </si>
  <si>
    <t>823</t>
  </si>
  <si>
    <t>Luciana De Oliveira Alves</t>
  </si>
  <si>
    <t>luoliveiralves@gmail.com;cpa.ufpa@gmail.com</t>
  </si>
  <si>
    <t>LEONIDAS OLEGARIO DE CARVALHO</t>
  </si>
  <si>
    <t>leoc@ufpa.br;leonidasolegario@gmail.com</t>
  </si>
  <si>
    <t>Marilia Fernanda Pereira De Freitas</t>
  </si>
  <si>
    <t>fale@ufpa.br;mfpf@ufpa.br</t>
  </si>
  <si>
    <t>196    de  23/02/1981</t>
  </si>
  <si>
    <t>27359</t>
  </si>
  <si>
    <t>CARLOS AUGUSTO LIMA BARROS</t>
  </si>
  <si>
    <t>calb@ufpa.br;farmacia@ufpa.br</t>
  </si>
  <si>
    <t>Carlos Alberto Correa Dias Júnior</t>
  </si>
  <si>
    <t>carlosdias@ufpa.br;dinfi@ufpa.br</t>
  </si>
  <si>
    <t>211</t>
  </si>
  <si>
    <t>fapsiufpa@gmail.com;romeu@ufpa.br;cpa.ufpa@gmail.com</t>
  </si>
  <si>
    <t>faecs@ufpa.br;sergbandeira@ufpa.br</t>
  </si>
  <si>
    <t>IVONE DOS SANTOS VELOSO</t>
  </si>
  <si>
    <t>ivonevel@ufpa.br;dinfi@ufpa.br</t>
  </si>
  <si>
    <t>PRB</t>
  </si>
  <si>
    <t>RUA A, QUADRA ESPECIAL</t>
  </si>
  <si>
    <t>S/N</t>
  </si>
  <si>
    <t>CIDADE NOVA</t>
  </si>
  <si>
    <t>Parauapebas</t>
  </si>
  <si>
    <t>furtado@ufpa.br;enade@ufpa.br</t>
  </si>
  <si>
    <t>1.355  de 03/02/1986</t>
  </si>
  <si>
    <t>73 de 15/01/1980</t>
  </si>
  <si>
    <t>Heriberto Rodrigues Bitencourt</t>
  </si>
  <si>
    <t>eriberto@ufpa.br;faqui@ufpa.br</t>
  </si>
  <si>
    <t>TOM</t>
  </si>
  <si>
    <t>RUA DIONÍSIO BENTES</t>
  </si>
  <si>
    <t>ESCOLA DESEMBARGADOR WILSON MARQUES</t>
  </si>
  <si>
    <t>QUATRO BOCAS</t>
  </si>
  <si>
    <t>Tomé-Açu</t>
  </si>
  <si>
    <t>BRUNO RODRIGUES DOS SANTOS</t>
  </si>
  <si>
    <t>brsantos.ufpa@gmail.com;dinfi@ufpa.br</t>
  </si>
  <si>
    <t>URU</t>
  </si>
  <si>
    <t>AV. MARCOS FREIRE</t>
  </si>
  <si>
    <t>ESCOLA FRANCISCA LIMA/EMEI DOMINGAS FORTUNATO</t>
  </si>
  <si>
    <t>Uruará</t>
  </si>
  <si>
    <t>SJP</t>
  </si>
  <si>
    <t>RUA 7 DE SETEMBRO</t>
  </si>
  <si>
    <t>ESCOLA ESTADUAL ROSA ALVAREZ REBELO</t>
  </si>
  <si>
    <t>Senador José Porfírio</t>
  </si>
  <si>
    <t>SONIA MARIA MAIA OLIVEIRA</t>
  </si>
  <si>
    <t>smaia@ufpa.br;dinfi@ufpa.br</t>
  </si>
  <si>
    <t>BBR</t>
  </si>
  <si>
    <t>Breu Branco</t>
  </si>
  <si>
    <t>TUM</t>
  </si>
  <si>
    <t>Fola 31, Quadra 7, Lote Especial</t>
  </si>
  <si>
    <t>Tucumã</t>
  </si>
  <si>
    <t>BGA</t>
  </si>
  <si>
    <t>NOVA MARABÁ</t>
  </si>
  <si>
    <t>Brejo Grande do Araguaia</t>
  </si>
  <si>
    <t>DOM</t>
  </si>
  <si>
    <t>Dom Eliseu</t>
  </si>
  <si>
    <t>TAI</t>
  </si>
  <si>
    <t>Tailândia</t>
  </si>
  <si>
    <t>1355 de 03/02/1985</t>
  </si>
  <si>
    <t>35456</t>
  </si>
  <si>
    <t>ERIVAN SOUSA CRUZ</t>
  </si>
  <si>
    <t>erivansc@ufpa.br;dinfi@ufpa.br</t>
  </si>
  <si>
    <t>farmacia@ufpa.br;miss@ufpa.br;cpa.ufpa@gmail.com</t>
  </si>
  <si>
    <t>RUA JUSTO CHERMONT</t>
  </si>
  <si>
    <t>ESCOLA CALDERARA</t>
  </si>
  <si>
    <t>Viseu</t>
  </si>
  <si>
    <t>VIT</t>
  </si>
  <si>
    <t>RUA MÁRTIR TIRADENTES</t>
  </si>
  <si>
    <t>EMEI - DOMINGAS FORTUNATO</t>
  </si>
  <si>
    <t>Vitória do Xingu</t>
  </si>
  <si>
    <t>MPM</t>
  </si>
  <si>
    <t>Av. Universitária</t>
  </si>
  <si>
    <t>Jaderlândia</t>
  </si>
  <si>
    <t>Marapanim</t>
  </si>
  <si>
    <t>CPA</t>
  </si>
  <si>
    <t>RUA PRINCESA IZABEL</t>
  </si>
  <si>
    <t>ESCOLA ALUÍZIO DA COSTA CHAVES</t>
  </si>
  <si>
    <t>Concórdia do Pará</t>
  </si>
  <si>
    <t>IRI</t>
  </si>
  <si>
    <t>Av. Presidente Vargas</t>
  </si>
  <si>
    <t>Aldeia</t>
  </si>
  <si>
    <t>Irituia</t>
  </si>
  <si>
    <t>NPR</t>
  </si>
  <si>
    <t>Novo Progresso</t>
  </si>
  <si>
    <t>MAE</t>
  </si>
  <si>
    <t>ESCOLA MUNICIPAL PADRE LOURENÇO SCOTT</t>
  </si>
  <si>
    <t>Mãe do Rio</t>
  </si>
  <si>
    <t>2814 de 25/06/2001</t>
  </si>
  <si>
    <t>2.895 de 24/08/2005</t>
  </si>
  <si>
    <t>Renato Fabricio Costa Lobato</t>
  </si>
  <si>
    <t>refacolo@gmail.com</t>
  </si>
  <si>
    <t>WALDIR FERREIRA DE ABREU</t>
  </si>
  <si>
    <t>awaldir@ufpa.br;waldir_abreu@yahoo.com.br</t>
  </si>
  <si>
    <t>2744 de 19/10/2000</t>
  </si>
  <si>
    <t>4.357 de 13/12/2005</t>
  </si>
  <si>
    <t>cmanoel@ufpa.br</t>
  </si>
  <si>
    <t>2.604 de 25/07/2005</t>
  </si>
  <si>
    <t>leonardolr@ufpa.br;cpa@ufpa.br;cpa.ufpa@gmail.com</t>
  </si>
  <si>
    <t>RAIMUNDO ALBERTO DE FIGUEIREDO DAMASCENO</t>
  </si>
  <si>
    <t>albertod@ufpa.br;dinfi@ufpa.br</t>
  </si>
  <si>
    <t>PRAÇA DAS BANDEIRAS</t>
  </si>
  <si>
    <t>ESCOLA PROF. GALVÃO</t>
  </si>
  <si>
    <t>Augusto Corrêa</t>
  </si>
  <si>
    <t>2745 de 19/10/2000*</t>
  </si>
  <si>
    <t>465/2011</t>
  </si>
  <si>
    <t>medicinaveterinaria@ufpa.br;talitaroos@ufpa.br;cpa.ufpa@gmail.com</t>
  </si>
  <si>
    <t>Lindomal Dos Santos Ferreira</t>
  </si>
  <si>
    <t>lindomalsf@gmail.com;cpa.ufpa@gmail.com;lindomal@ufpa.br</t>
  </si>
  <si>
    <t>ALM</t>
  </si>
  <si>
    <t>ESCOLA SANTA MARIA GORETH</t>
  </si>
  <si>
    <t>SANTA TEREZINHA</t>
  </si>
  <si>
    <t>Almeirim</t>
  </si>
  <si>
    <t>34456</t>
  </si>
  <si>
    <t>Carlos Jose Freire Machado</t>
  </si>
  <si>
    <t>aluiziobfilho@gmail.com</t>
  </si>
  <si>
    <t>AUR</t>
  </si>
  <si>
    <t>RUA ALMEIDA</t>
  </si>
  <si>
    <t>ESCOLA ANTONIO CARVALHO</t>
  </si>
  <si>
    <t>APARECIDA</t>
  </si>
  <si>
    <t>Aurora do Pará</t>
  </si>
  <si>
    <t>2938</t>
  </si>
  <si>
    <t>148 de 15/02/2007</t>
  </si>
  <si>
    <t>11</t>
  </si>
  <si>
    <t>70997</t>
  </si>
  <si>
    <t>26688</t>
  </si>
  <si>
    <t>32923</t>
  </si>
  <si>
    <t>584</t>
  </si>
  <si>
    <t>ANDERSON ROBERTO PIRES E SILVA</t>
  </si>
  <si>
    <t>andersonpires@hotmail.com;cpa.ufpa@gmail.com</t>
  </si>
  <si>
    <t>ELCIO ALAUDIO SILVA DE MORAES</t>
  </si>
  <si>
    <t>elcioasm@uol.com.br;elcioasm@ufpa.br;silviojs@ufpa.br</t>
  </si>
  <si>
    <t>2814</t>
  </si>
  <si>
    <t>4.358 de 13/12/2005</t>
  </si>
  <si>
    <t>374 de 29/05/2018</t>
  </si>
  <si>
    <t>Marcio Roberto Pietrobom  da Silva</t>
  </si>
  <si>
    <t>fcnaturaisbreves@ufpa.br</t>
  </si>
  <si>
    <t>RODOVIA PA 254</t>
  </si>
  <si>
    <t>NÚCLEO UNIVERSITÁRIO</t>
  </si>
  <si>
    <t>SANTISSIMA</t>
  </si>
  <si>
    <t>Oriximiná</t>
  </si>
  <si>
    <t>2940</t>
  </si>
  <si>
    <t>401 de 10/05/2007*</t>
  </si>
  <si>
    <t>PETRUS AGRIPPINO DE ALCANTARA JUNIOR</t>
  </si>
  <si>
    <t>petrus@ufpa.br;dinfi@ufpa.br</t>
  </si>
  <si>
    <t>2886</t>
  </si>
  <si>
    <t>384 de 19/03/2009</t>
  </si>
  <si>
    <t>847 de 04/08/2017</t>
  </si>
  <si>
    <t>Daniel Leal Macedo</t>
  </si>
  <si>
    <t>dir.fageof@ufpa.br</t>
  </si>
  <si>
    <t>363 de 16/05/2008*</t>
  </si>
  <si>
    <t>PAULO MOREIRA PINTO</t>
  </si>
  <si>
    <t>pmpinto@ufpa.br</t>
  </si>
  <si>
    <t>rosanne@ufpa.br;falem@ufpa.br</t>
  </si>
  <si>
    <t>552</t>
  </si>
  <si>
    <t>MED</t>
  </si>
  <si>
    <t xml:space="preserve">E.M.E.F.M. FRANCISCA GOMES DOS SANTOS </t>
  </si>
  <si>
    <t>Medicilândia</t>
  </si>
  <si>
    <t>448</t>
  </si>
  <si>
    <t>OUR</t>
  </si>
  <si>
    <t>Ourilândia do Norte</t>
  </si>
  <si>
    <t>18999</t>
  </si>
  <si>
    <t>1566</t>
  </si>
  <si>
    <t>Juarez Bezerra Galvao</t>
  </si>
  <si>
    <t>RDP</t>
  </si>
  <si>
    <t>Rondon do Pará</t>
  </si>
  <si>
    <t>20299</t>
  </si>
  <si>
    <t>3197</t>
  </si>
  <si>
    <t>Jaime Da Costa Pantoja</t>
  </si>
  <si>
    <t>3185</t>
  </si>
  <si>
    <t>1147</t>
  </si>
  <si>
    <t>POR</t>
  </si>
  <si>
    <t>ESCOLA DE ENSINO FUNDAMENTAL E MÉDIO DEPUTADO NICIAS RIBEIRO</t>
  </si>
  <si>
    <t>Portel</t>
  </si>
  <si>
    <t>564</t>
  </si>
  <si>
    <t>Genylton Odilon Rego Da Rocha</t>
  </si>
  <si>
    <t>SFX</t>
  </si>
  <si>
    <t>AV. ELIAS LIARTH</t>
  </si>
  <si>
    <t>447</t>
  </si>
  <si>
    <t>ESCOLA MARECHA</t>
  </si>
  <si>
    <t>São Félix do Xingu</t>
  </si>
  <si>
    <t>707</t>
  </si>
  <si>
    <t>Educação a Distância</t>
  </si>
  <si>
    <t>891</t>
  </si>
  <si>
    <t>761 de 06/09/2007</t>
  </si>
  <si>
    <t>913</t>
  </si>
  <si>
    <t>Rua Antônio Vieira</t>
  </si>
  <si>
    <t>122</t>
  </si>
  <si>
    <t>Polo UAB - ALTAMIRA</t>
  </si>
  <si>
    <t>Brasília</t>
  </si>
  <si>
    <t>Polo UAB - BREVES</t>
  </si>
  <si>
    <t>Rua Simplício de Moraes</t>
  </si>
  <si>
    <t>Polo UAB - Iguarapé-Miri</t>
  </si>
  <si>
    <t>Cidade Nova</t>
  </si>
  <si>
    <t>Igarapé-Miri</t>
  </si>
  <si>
    <t>Rodovia BR-316</t>
  </si>
  <si>
    <t>590</t>
  </si>
  <si>
    <t>POLO UAB ANANINDEUA</t>
  </si>
  <si>
    <t>AVENIDA JULIO CESAR</t>
  </si>
  <si>
    <t>39</t>
  </si>
  <si>
    <t>POLO UAB SALINOPOLIS</t>
  </si>
  <si>
    <t>ALACILANDIA</t>
  </si>
  <si>
    <t>Salinópolis</t>
  </si>
  <si>
    <t>rua julio brito</t>
  </si>
  <si>
    <t>POLO UAB BAIAO</t>
  </si>
  <si>
    <t>mutirao</t>
  </si>
  <si>
    <t>Baião</t>
  </si>
  <si>
    <t>PASSAGEM NOSSA SENHORA</t>
  </si>
  <si>
    <t>POLO UAB BRAGANÇA</t>
  </si>
  <si>
    <t>RIOZINHO</t>
  </si>
  <si>
    <t>Rua Muiracatiara</t>
  </si>
  <si>
    <t>25</t>
  </si>
  <si>
    <t>POLO UAB CANAA DOS CARAJAS</t>
  </si>
  <si>
    <t>Novo Horizonte</t>
  </si>
  <si>
    <t>Canaã dos Carajás</t>
  </si>
  <si>
    <t>Rua Santa Tereza, s/n. Escola Rosalia Correia</t>
  </si>
  <si>
    <t>POLO UAB JACUNDA</t>
  </si>
  <si>
    <t>santa rita</t>
  </si>
  <si>
    <t>Jacundá</t>
  </si>
  <si>
    <t>Rua Salomão Cardoso, s/n. Escola Dona Zila</t>
  </si>
  <si>
    <t>POLO UAB MOJU</t>
  </si>
  <si>
    <t>liderança</t>
  </si>
  <si>
    <t>Moju</t>
  </si>
  <si>
    <t>RUA TUCURUI</t>
  </si>
  <si>
    <t>SN</t>
  </si>
  <si>
    <t>POLO UAB TUCUMÃ</t>
  </si>
  <si>
    <t>FLORES</t>
  </si>
  <si>
    <t>RUA CASTRO ALVES,PDS</t>
  </si>
  <si>
    <t>emef manoelito sande de andrade</t>
  </si>
  <si>
    <t>PDS</t>
  </si>
  <si>
    <t>RUA TANCREDO NEVES (entre as travs. Gen. Gurjão e Veríssimo Trindade)</t>
  </si>
  <si>
    <t xml:space="preserve">ANEXO À ESCOLA MUNICIPAL DE ENSINO FUNDAMENTAL </t>
  </si>
  <si>
    <t>BAIRRO NOVO</t>
  </si>
  <si>
    <t>Bujaru</t>
  </si>
  <si>
    <t>9 de 02/03/2012</t>
  </si>
  <si>
    <t>pedrodlameira@hotmail.com;pedrolameira@ufpa.br</t>
  </si>
  <si>
    <t>3185 de 28/06/2004</t>
  </si>
  <si>
    <t>578</t>
  </si>
  <si>
    <t>LUIZ CEZAR SILVA DOS SANTOS</t>
  </si>
  <si>
    <t>lzcezar@ufpa.br;dinfi@ufpa.br</t>
  </si>
  <si>
    <t>495 de 29/06/2015</t>
  </si>
  <si>
    <t>Flavio Vargas Andrade</t>
  </si>
  <si>
    <t>flaviovargas@ufpa.br</t>
  </si>
  <si>
    <t>346 de 03/06/2014</t>
  </si>
  <si>
    <t>387 de 20/04/2021.</t>
  </si>
  <si>
    <t>engpesca_brag@ufpa.br;fcholanda@ufpa.br</t>
  </si>
  <si>
    <t>MARA LUCIA CERQUEIRA DA SILVA</t>
  </si>
  <si>
    <t>mara@ufpa.br;dinfi@ufpa.br</t>
  </si>
  <si>
    <t>102 de 11/02/2014</t>
  </si>
  <si>
    <t>fet_civil@ufpa.br;grazielletigre@ufpa.br;cpa.ufpa@gmail.com</t>
  </si>
  <si>
    <t>735 de 27/12/2013</t>
  </si>
  <si>
    <t>andcruz@ufpa.br;cpa.ufpa@gmail.com</t>
  </si>
  <si>
    <t>GYANNE DO SOCORRO PEREIRA DE LIMA</t>
  </si>
  <si>
    <t>gyannedelima@ufpa.br;coordacsoure@ufpa.br</t>
  </si>
  <si>
    <t>1113 de 26/10/2017</t>
  </si>
  <si>
    <t>Antonio Luis Parladim Dos Santos</t>
  </si>
  <si>
    <t>direcaofalesoure@ufpa.br;luissantos@ufpa.br;cpa.ufpa@gmail.com</t>
  </si>
  <si>
    <t>JUR</t>
  </si>
  <si>
    <t>Av. Marechal Rondon</t>
  </si>
  <si>
    <t>Juruti</t>
  </si>
  <si>
    <t>011005</t>
  </si>
  <si>
    <t>TCT</t>
  </si>
  <si>
    <t>Rua São Sebastião</t>
  </si>
  <si>
    <t>Tracuateua</t>
  </si>
  <si>
    <t>Paulo Sérgio De Almeida Corrêa</t>
  </si>
  <si>
    <t>3458</t>
  </si>
  <si>
    <t>485 de 19/12/2011</t>
  </si>
  <si>
    <t>fefbelem@ufpa.br;cpa@ufpa.br;flaviusmaranhao@gmail.com</t>
  </si>
  <si>
    <t>3381</t>
  </si>
  <si>
    <t>649 de 10/12/2013</t>
  </si>
  <si>
    <t>coordenacao.espanhol@ufpa.br;cernadas@ufpa.br;cpa.ufpa@gmail.com</t>
  </si>
  <si>
    <t>3009</t>
  </si>
  <si>
    <t>2863</t>
  </si>
  <si>
    <t>JOHWYSON DA SILVA RODRIGUES</t>
  </si>
  <si>
    <t>falem@ufpa.br;dinfi@ufpa.br</t>
  </si>
  <si>
    <t>666 de 12/12/2013</t>
  </si>
  <si>
    <t>biologia_soure@ufpa.br;lcardoso@ufpa.br</t>
  </si>
  <si>
    <t>Aluizio Marinho Barros Filho</t>
  </si>
  <si>
    <t>pedcuncast@gmail.com;cpa.ufpa@gmail.com</t>
  </si>
  <si>
    <t>3585</t>
  </si>
  <si>
    <t>175 de 18/04/2013</t>
  </si>
  <si>
    <t>wan@ufpa.br;cpa.ufpa@gmail.com;fem.camtuc@ufpa.br</t>
  </si>
  <si>
    <t>294 de 08/07/2016</t>
  </si>
  <si>
    <t>faculdadelinguagem@ufpa.br;luisvalenteufpa@gmail.com;cpa.ufpa@gmail.com</t>
  </si>
  <si>
    <t>Yasmim Pereira Yonekura</t>
  </si>
  <si>
    <t>yonekuray@ufpa.br</t>
  </si>
  <si>
    <t>GLAUCY RAMOS FIGUEIREDO</t>
  </si>
  <si>
    <t>glaucy@ufpa.br;glaucyrf@gmail.com;cameta@ufpa.br</t>
  </si>
  <si>
    <t>3361</t>
  </si>
  <si>
    <t>340 de 06/05/2015</t>
  </si>
  <si>
    <t>Helane De Fatima Fernandes De Melo</t>
  </si>
  <si>
    <t>helane@ufpa.br;cpa.ufpa@gmail.com</t>
  </si>
  <si>
    <t>40 de 19/04/2012</t>
  </si>
  <si>
    <t>Manoel Jeremias Santos</t>
  </si>
  <si>
    <t>jeremias@ufpa.br;cpa@ufpa.br</t>
  </si>
  <si>
    <t>falestbraganca@ufpa.br</t>
  </si>
  <si>
    <t>933 de 01/12/2015</t>
  </si>
  <si>
    <t>pellegrini@ufpa.br;facletrasufpa@gmail.com;cpa@ufpa.br</t>
  </si>
  <si>
    <t>CLAY ANDERSON NUNES CHAGAS</t>
  </si>
  <si>
    <t>claychagas@yahoo.com.br;cogeo@ufpa.br</t>
  </si>
  <si>
    <t>Benedito Ubiratan De Sousa Pinheiro Junior</t>
  </si>
  <si>
    <t>letrasbraga@gmail.com;birajr_78@yahoo.com.br</t>
  </si>
  <si>
    <t>730 de 19/12/2013</t>
  </si>
  <si>
    <t>Rafaella Capela Leao</t>
  </si>
  <si>
    <t>coordfldjport@ufpa.br;rafaellaleao@ufpa.br</t>
  </si>
  <si>
    <t>Anual</t>
  </si>
  <si>
    <t>Odilia Cardoso</t>
  </si>
  <si>
    <t>odiliacardoso86@gmail.com;odiliac@ufpa.br</t>
  </si>
  <si>
    <t>Caranazal</t>
  </si>
  <si>
    <t>Santarém</t>
  </si>
  <si>
    <t>3.509 de 22/03/2007</t>
  </si>
  <si>
    <t>790 de 23/12/2014</t>
  </si>
  <si>
    <t>155</t>
  </si>
  <si>
    <t>Folha 17,Quadra 04, Lote Especial, Nova Marabá</t>
  </si>
  <si>
    <t>Trav. São Francisco</t>
  </si>
  <si>
    <t>300</t>
  </si>
  <si>
    <t>Betânia</t>
  </si>
  <si>
    <t>Barcarena</t>
  </si>
  <si>
    <t>Rua Casimiro de abreu</t>
  </si>
  <si>
    <t>24</t>
  </si>
  <si>
    <t>JK 01</t>
  </si>
  <si>
    <t>Paragominas</t>
  </si>
  <si>
    <t>AVENIDA COCAU</t>
  </si>
  <si>
    <t>POLO SÃO SEBASTIAO DA BOA VISTA</t>
  </si>
  <si>
    <t>AEROPORTO</t>
  </si>
  <si>
    <t>São Sebastião da Boa Vista</t>
  </si>
  <si>
    <t>Avenida Ministro Oscar Tompson</t>
  </si>
  <si>
    <t>750</t>
  </si>
  <si>
    <t>POLO UAB REDENÇÃO</t>
  </si>
  <si>
    <t>vila paulista</t>
  </si>
  <si>
    <t>Redenção</t>
  </si>
  <si>
    <t>RODOVIA PA 481</t>
  </si>
  <si>
    <t>POLO UAB BARCARENA</t>
  </si>
  <si>
    <t>SÃO FRANCISCO</t>
  </si>
  <si>
    <t>Rua Tancredo Neves</t>
  </si>
  <si>
    <t>550</t>
  </si>
  <si>
    <t>POLO UAB BUJARU</t>
  </si>
  <si>
    <t>Bairro Novo</t>
  </si>
  <si>
    <t>Avenida Vocal</t>
  </si>
  <si>
    <t>POLO UAB SÃO SEBASTIAO DA BOA VISTA</t>
  </si>
  <si>
    <t>Avenida Gentil Bittencourt</t>
  </si>
  <si>
    <t>1582</t>
  </si>
  <si>
    <t>Antiga escola Governador Alacid Nunes</t>
  </si>
  <si>
    <t>Central</t>
  </si>
  <si>
    <t>3742</t>
  </si>
  <si>
    <t>729 de 19/12/2013</t>
  </si>
  <si>
    <t>alissonreis@ufpa.br;arsreis@gmail.com</t>
  </si>
  <si>
    <t>428 de 30/08/2013</t>
  </si>
  <si>
    <t>luizan2014@gmail.com</t>
  </si>
  <si>
    <t>546 de 12/09/2014</t>
  </si>
  <si>
    <t>1345 de 15/12/2017</t>
  </si>
  <si>
    <t>Franciney Carvalho Palheta</t>
  </si>
  <si>
    <t>facin@ufpa.br;franciney@ufpa.br</t>
  </si>
  <si>
    <t>615 de 30/10/2014</t>
  </si>
  <si>
    <t>641 de 29/12/2020.</t>
  </si>
  <si>
    <t>Uisis Paula Da Silva Gomes</t>
  </si>
  <si>
    <t>danca@ufpa.br;cpa@ufpa.br;maa@ufpa.br</t>
  </si>
  <si>
    <t>298 de 27/12/2012</t>
  </si>
  <si>
    <t>Ana Margarida Lins Leal De Camargo</t>
  </si>
  <si>
    <t>licmusica.ufpa@gmail.com;anamarga@ufpa.br;cpa.ufpa@gmail.com</t>
  </si>
  <si>
    <t>Trav. Dom Romualdo de Seixas</t>
  </si>
  <si>
    <t>820</t>
  </si>
  <si>
    <t>Umarizal</t>
  </si>
  <si>
    <t>302 de 27/12/2012</t>
  </si>
  <si>
    <t>1748</t>
  </si>
  <si>
    <t>Ivone Maria Xavier De Amorim Almeida</t>
  </si>
  <si>
    <t>ivmaxavier@gmail.com;etdufpa@ufpa.br;licteatro@ufpa.br</t>
  </si>
  <si>
    <t>Rua Almirante Barroso</t>
  </si>
  <si>
    <t>s/n</t>
  </si>
  <si>
    <t>Escola Almiran</t>
  </si>
  <si>
    <t>Mocajuba</t>
  </si>
  <si>
    <t>3.691 de 03/04/2008</t>
  </si>
  <si>
    <t>Patricia Santana Barbosa Marinho</t>
  </si>
  <si>
    <t>faquim@ufpa.br;PAT@UFPA.BR;CPA@UFPA.BR</t>
  </si>
  <si>
    <t>Av. Hiléia</t>
  </si>
  <si>
    <t>Agrópolis do INCRA</t>
  </si>
  <si>
    <t>Amapá</t>
  </si>
  <si>
    <t>3.691 de 03/04/2009</t>
  </si>
  <si>
    <t>3509</t>
  </si>
  <si>
    <t>1193 de 24/11/2017</t>
  </si>
  <si>
    <t>facss_breves@ufpa.br;merize@ufpa.br;merizeamerico@hotmail.com;cpa.ufpa@gmail.com</t>
  </si>
  <si>
    <t>Cinthia De Lima Neves</t>
  </si>
  <si>
    <t>letrasbreves@ufpa.br;cinthianeves@gmail.com</t>
  </si>
  <si>
    <t>BUJ</t>
  </si>
  <si>
    <t>domingos@ufpa.br;nororiximina@gmail.com</t>
  </si>
  <si>
    <t>Rua Barão do Rio Branco</t>
  </si>
  <si>
    <t>1830</t>
  </si>
  <si>
    <t>3508</t>
  </si>
  <si>
    <t>JORGE RAIMUNDO DA TRINDADE SOUZA</t>
  </si>
  <si>
    <t>3309</t>
  </si>
  <si>
    <t>lucianapc@ufpa.br;cpa.ufpa@gmail.com</t>
  </si>
  <si>
    <t>3691</t>
  </si>
  <si>
    <t>3707</t>
  </si>
  <si>
    <t>Rua Augusto Correa</t>
  </si>
  <si>
    <t>1</t>
  </si>
  <si>
    <t>Campus Universitário Guamá</t>
  </si>
  <si>
    <t>3502</t>
  </si>
  <si>
    <t>ALESSANDRO NOBRE GALVAO</t>
  </si>
  <si>
    <t>nobregalvao@ufpa.br;dinfi@ufpa.br</t>
  </si>
  <si>
    <t>AVENIDA DAS ARARAS</t>
  </si>
  <si>
    <t>FLORESTA</t>
  </si>
  <si>
    <t>Goianésia do Pará</t>
  </si>
  <si>
    <t>Pacajá</t>
  </si>
  <si>
    <t>3611</t>
  </si>
  <si>
    <t>Patricia Souza Almeida</t>
  </si>
  <si>
    <t>patriciasa@ufpa.br;cpa.ufpa@gmail.com</t>
  </si>
  <si>
    <t>Avenida Florianópolis</t>
  </si>
  <si>
    <t>96</t>
  </si>
  <si>
    <t>Novo</t>
  </si>
  <si>
    <t>Rua Tucuruí</t>
  </si>
  <si>
    <t>Bairro das Flores</t>
  </si>
  <si>
    <t>AVENIDA BRASIL</t>
  </si>
  <si>
    <t>2299</t>
  </si>
  <si>
    <t>AV. Joao Fanjas</t>
  </si>
  <si>
    <t>Complexo poliesportivo negibão</t>
  </si>
  <si>
    <t>Benevides</t>
  </si>
  <si>
    <t>runiz@uol.com.br;cpa.ufpa@gmail.com;defil@ufpa.br</t>
  </si>
  <si>
    <t>ANGELA MARIA DA SILVA KOBAYASH</t>
  </si>
  <si>
    <t>angel.kob@hotmail.com;ange@ufpa.br</t>
  </si>
  <si>
    <t>RODOVIA CAPANEMA-BRAGANÇA</t>
  </si>
  <si>
    <t>Km2</t>
  </si>
  <si>
    <t>SÃO PEDRO E SÃO PAULO</t>
  </si>
  <si>
    <t>JOSE ANTONIO MORAES VILHENA</t>
  </si>
  <si>
    <t>vilhena@ufpa.br;javilhena@yahoo.com.br</t>
  </si>
  <si>
    <t>SHEILA COSTA VILHENA PINHEIRO</t>
  </si>
  <si>
    <t>scvpinheiro@ig.com.br;eadbiologia@ufpa.br</t>
  </si>
  <si>
    <t>410 de 30/08/2013</t>
  </si>
  <si>
    <t>VIRGINIO MONTEIRO CARDOSO</t>
  </si>
  <si>
    <t>coordpsi@ufpa.br;virginio@ufpa.br</t>
  </si>
  <si>
    <t>133 de 27/07/2012</t>
  </si>
  <si>
    <t>1630</t>
  </si>
  <si>
    <t>3.786/2009</t>
  </si>
  <si>
    <t>650 de 10/12/2013</t>
  </si>
  <si>
    <t>bviegas@ufpa.br;biotecicb@gmail.com;cpa@ufpa.br</t>
  </si>
  <si>
    <t>3.865/2009</t>
  </si>
  <si>
    <t>fei@ufpa.br;prmarques@ufpa.br;cpa@ufpa.br</t>
  </si>
  <si>
    <t>MARLON COSTA DE MENEZES</t>
  </si>
  <si>
    <t>marlon@ufpa.br;dinfi@ufpa.br</t>
  </si>
  <si>
    <t>3.867/2009</t>
  </si>
  <si>
    <t>588 de 22/10/2014</t>
  </si>
  <si>
    <t>suellen@ufpa.br;direcaoffto@ufpa.br</t>
  </si>
  <si>
    <t>3.843/2009</t>
  </si>
  <si>
    <t>547 de 12/09/2014</t>
  </si>
  <si>
    <t>1634</t>
  </si>
  <si>
    <t>luiztadeu@ufpa.br;fav@ufpa.br;cpa@ufpa.br</t>
  </si>
  <si>
    <t>564 de 30/09/2014</t>
  </si>
  <si>
    <t>Dioniso De Souza Sampaio</t>
  </si>
  <si>
    <t>facinbrag@ufpa.br;sampaiods@ufpa.br</t>
  </si>
  <si>
    <t>204</t>
  </si>
  <si>
    <t>RODRIGO DA CRUZ ARAÚJO</t>
  </si>
  <si>
    <t>rodrigocruz@ufpa.br;dinfi@ufpa.br</t>
  </si>
  <si>
    <t>3586</t>
  </si>
  <si>
    <t>245 de 16/04/2014</t>
  </si>
  <si>
    <t>katiucia@ufpa.br;cpa@ufpa.br</t>
  </si>
  <si>
    <t>3.742/2008</t>
  </si>
  <si>
    <t>384 de 27/04/2017</t>
  </si>
  <si>
    <t>cuntins_facindir@ufpa.br;cpa.ufpa@gmail.com;wtorres@ufpa.br</t>
  </si>
  <si>
    <t>651 de 10/12/2013</t>
  </si>
  <si>
    <t>Yomara Pinheiro Pires</t>
  </si>
  <si>
    <t>facompcastanhal@ufpa.br;yomara@ufpa.br;cpa@ufpa.br</t>
  </si>
  <si>
    <t>403 de 29/09/2011</t>
  </si>
  <si>
    <t>465 de 09/09/2016</t>
  </si>
  <si>
    <t>joseline@ufpa.br;CPA@UFPA.BR</t>
  </si>
  <si>
    <t>177 de 18/04/2013</t>
  </si>
  <si>
    <t>Gleomar Fabiano Maschio</t>
  </si>
  <si>
    <t>gleomarmaschio@gmail.com;cpa.ufpa@gmail.com</t>
  </si>
  <si>
    <t>Avenida Joaquim Bitencourt</t>
  </si>
  <si>
    <t>Polo UAB - CAMETÁ</t>
  </si>
  <si>
    <t>Trav.Djalma Dutra</t>
  </si>
  <si>
    <t>3.960/2010</t>
  </si>
  <si>
    <t>cinemaufpa@gmail.com;alexd@ufpa.br;cpa.ufpa@gmail.com</t>
  </si>
  <si>
    <t>3.912/2009</t>
  </si>
  <si>
    <t>300 de 14/04/2015</t>
  </si>
  <si>
    <t>cibelebraga@ufpa.br;coordenacao_to@ufpa.br</t>
  </si>
  <si>
    <t>4.170/2011</t>
  </si>
  <si>
    <t>652 de 29/06/2017</t>
  </si>
  <si>
    <t>faarq@ufpa.br;cpa.ufpa@gmail.com</t>
  </si>
  <si>
    <t>798 de 26/07/2017</t>
  </si>
  <si>
    <t>179 de 08/05/2013</t>
  </si>
  <si>
    <t>Antonio Marcos Quadros Cunha</t>
  </si>
  <si>
    <t>marcoscunha@ufpa.br;agronomiacameta@ufpa.br</t>
  </si>
  <si>
    <t>212 de 17/05/2013</t>
  </si>
  <si>
    <t>525 de 26/07/2018.</t>
  </si>
  <si>
    <t>annebarros@ufpa.br;cpa@ufpa.br</t>
  </si>
  <si>
    <t>114 de 17/02/2017</t>
  </si>
  <si>
    <t>Elton Sarmanho Siqueira</t>
  </si>
  <si>
    <t>eltonss@ufpa.br</t>
  </si>
  <si>
    <t>4.040/2010</t>
  </si>
  <si>
    <t>819 de 29/10/2015</t>
  </si>
  <si>
    <t>letraslibras@ufpa.br;sobral.liza@gmail.com;camaralibraslp@gmail.com</t>
  </si>
  <si>
    <t>112 de 07/03/2013</t>
  </si>
  <si>
    <t>181 de 12/05/2016</t>
  </si>
  <si>
    <t>Ineia Damasceno Abreu</t>
  </si>
  <si>
    <t>ineia@ufpa.br;facletrasufpa@gmail.com</t>
  </si>
  <si>
    <t>497 de 30/09/2013</t>
  </si>
  <si>
    <t>608 de 06/09/2018</t>
  </si>
  <si>
    <t>vanessacs@ufpa.br;cpa.ufpa@gmail.com</t>
  </si>
  <si>
    <t>181 de 08/05/2013</t>
  </si>
  <si>
    <t>275 de 20/04/2018</t>
  </si>
  <si>
    <t>dpinheiro@ufpa.br;fecomp.camtuc@ufpa.br</t>
  </si>
  <si>
    <t>427 de 30/08/2013</t>
  </si>
  <si>
    <t>373 de 29/05/2018</t>
  </si>
  <si>
    <t>4.310/2012</t>
  </si>
  <si>
    <t>876 de 12/11/2015</t>
  </si>
  <si>
    <t>fav@ufpa.br</t>
  </si>
  <si>
    <t>conceicao@ufpa.br;fee@ufpa.br</t>
  </si>
  <si>
    <t>Rosivanderson Baia Correa</t>
  </si>
  <si>
    <t>fageoufpa@gmail.com;rosivan@ufpa.br</t>
  </si>
  <si>
    <t>273</t>
  </si>
  <si>
    <t>235 de 25/07/2023.</t>
  </si>
  <si>
    <t>famedcalt@ufpa.br;renangranato@ufpa.br;cpa.ufpa@gmail.com</t>
  </si>
  <si>
    <t>3.991/2010</t>
  </si>
  <si>
    <t>729 de 14/07/2017</t>
  </si>
  <si>
    <t>4.086/2010</t>
  </si>
  <si>
    <t>436 de 30/07/2014</t>
  </si>
  <si>
    <t>403 de 15/08/2024.</t>
  </si>
  <si>
    <t>Benedita Maria Diniz  da Silva</t>
  </si>
  <si>
    <t>beniz@ufpa.br;cpa.ufpa@gmail.com</t>
  </si>
  <si>
    <t>Rua Irmã Maria Otavia</t>
  </si>
  <si>
    <t>sn</t>
  </si>
  <si>
    <t>POLO UAB CONCEIÇÃO DO ARAGUAIA</t>
  </si>
  <si>
    <t>centro</t>
  </si>
  <si>
    <t>Conceição do Araguaia</t>
  </si>
  <si>
    <t>Rua Arnaldo Pinheiro</t>
  </si>
  <si>
    <t>Maracana</t>
  </si>
  <si>
    <t>4465 de 12/12/2013</t>
  </si>
  <si>
    <t>91 de 02/02/2018</t>
  </si>
  <si>
    <t>cllima@ufpa.br</t>
  </si>
  <si>
    <t>Rodovia PA 444, Km 3</t>
  </si>
  <si>
    <t>Atalaia</t>
  </si>
  <si>
    <t>743 de 10/12/2014</t>
  </si>
  <si>
    <t>944 de 01/11/2022.</t>
  </si>
  <si>
    <t>facengsal@ufpa.br;joselluna@ufpa.br</t>
  </si>
  <si>
    <t>Travessa WE-26</t>
  </si>
  <si>
    <t>02</t>
  </si>
  <si>
    <t>646 de 30/10/2014</t>
  </si>
  <si>
    <t>576 de 09/06/2017</t>
  </si>
  <si>
    <t>Estevao Jose Da Silva Barbosa</t>
  </si>
  <si>
    <t>estevaojsb@ufpa.br;ftg@ufpa.br</t>
  </si>
  <si>
    <t>RUA SÃO RAIMUNDO</t>
  </si>
  <si>
    <t>SÃO TOMÉ</t>
  </si>
  <si>
    <t>349 de 12/05/2015</t>
  </si>
  <si>
    <t>88 de 20/02/2019.</t>
  </si>
  <si>
    <t>facmat_campussal@ufpa.br</t>
  </si>
  <si>
    <t>3991 de 10/06/2010</t>
  </si>
  <si>
    <t>Rua arterial 5.</t>
  </si>
  <si>
    <t>Icuí-Guajará</t>
  </si>
  <si>
    <t>938 de 02/12/2015</t>
  </si>
  <si>
    <t>1409 de 01/12/2021.</t>
  </si>
  <si>
    <t>Darlene Teixeira Ferreira</t>
  </si>
  <si>
    <t>fisicananin@ufpa.br;dtferreira@ufpa.br</t>
  </si>
  <si>
    <t>740 de 21/07/2021.</t>
  </si>
  <si>
    <t>sueny@ufpa.br;suenyhist@gmail.com</t>
  </si>
  <si>
    <t>442 de 12/05/2021.</t>
  </si>
  <si>
    <t>Raimundo Socrates De Castro Carvalho</t>
  </si>
  <si>
    <t>socrates@ufpa.br;socratesufpa@gmail.com;cpa.ufpa@gmail.com</t>
  </si>
  <si>
    <t>Lorena Gomes Corumba</t>
  </si>
  <si>
    <t>corumba@ufpa.br;cpa.ufpa@gmail.com</t>
  </si>
  <si>
    <t>4725 de 24/09/2015</t>
  </si>
  <si>
    <t>11 de 10/03/2023.</t>
  </si>
  <si>
    <t>christelle@ufpa.br;biotecicb@gmail.com</t>
  </si>
  <si>
    <t>RUA RAIMUNDO SANTANA CRUZ</t>
  </si>
  <si>
    <t>SAO TOME</t>
  </si>
  <si>
    <t>241 de 30/03/2017</t>
  </si>
  <si>
    <t>Carolina Loureiro Benone</t>
  </si>
  <si>
    <t>benone@ufpa.br;cpa.ufpa@gmail.com</t>
  </si>
  <si>
    <t>4965 de 28/09/2017</t>
  </si>
  <si>
    <t>facdesrural@ufpa.br;philippejean@ufpa.br</t>
  </si>
  <si>
    <t>63</t>
  </si>
  <si>
    <t>88 de 17/04/2023.</t>
  </si>
  <si>
    <t>Ricardo Eduardo De Freitas Maia</t>
  </si>
  <si>
    <t>ricardomaia@ufpa.br</t>
  </si>
  <si>
    <t>Rua Gaspar Viana</t>
  </si>
  <si>
    <t>125</t>
  </si>
  <si>
    <t>Campina</t>
  </si>
  <si>
    <t>5100</t>
  </si>
  <si>
    <t>249 de 19/06/2024.</t>
  </si>
  <si>
    <t>roseanenorat@ufpa.br</t>
  </si>
  <si>
    <t>5105</t>
  </si>
  <si>
    <t>francefraiha@yahoo.com.br</t>
  </si>
  <si>
    <t>Polo UAB - JURUTI</t>
  </si>
  <si>
    <t>Maracanã</t>
  </si>
  <si>
    <t>5091</t>
  </si>
  <si>
    <t>wjcp@ufpa.br;dinfi@ufpa.br;cpa.ufpa@gmail.com</t>
  </si>
  <si>
    <t>Quadra AV 206 Norte Avenida LO 4</t>
  </si>
  <si>
    <t>POLO  UAB PALMAS TOCANTINS</t>
  </si>
  <si>
    <t>Plano Diretor Norte</t>
  </si>
  <si>
    <t>Palmas</t>
  </si>
  <si>
    <t>TO</t>
  </si>
  <si>
    <t>Avenida FAB</t>
  </si>
  <si>
    <t>91</t>
  </si>
  <si>
    <t>POLO UAB MACAPÁ CENTRO</t>
  </si>
  <si>
    <t>Macapá</t>
  </si>
  <si>
    <t>AP</t>
  </si>
  <si>
    <t>5</t>
  </si>
  <si>
    <t>procenicaetdufpa@ufpa.br;LARISSALATIF@GMAIL.COM;CPA@UFPA.BR</t>
  </si>
  <si>
    <t>ENGENHARIA DE ENERGIA</t>
  </si>
  <si>
    <t>109</t>
  </si>
  <si>
    <t>SILVIO BISPO DO VALE</t>
  </si>
  <si>
    <t>bispo@ufpa.br;cpa.ufpa@gmail.com</t>
  </si>
  <si>
    <t>ENGENHARIA COSTEIRA E OCEÂNICA</t>
  </si>
  <si>
    <t>167</t>
  </si>
  <si>
    <t>Hidrelétrica Tucuruí</t>
  </si>
  <si>
    <t>rodovia br 422 km 13</t>
  </si>
  <si>
    <t>Maria Magdalena</t>
  </si>
  <si>
    <t>127</t>
  </si>
  <si>
    <t>Ezequiel De Andrade Belo</t>
  </si>
  <si>
    <t>ezequielbelo@ufpa.br</t>
  </si>
  <si>
    <t>EDUCAÇÃO ESPECIAL INCLUSIVA</t>
  </si>
  <si>
    <t>5777</t>
  </si>
  <si>
    <t>DEBORA ALFAIA DA CUNHA</t>
  </si>
  <si>
    <t>dalfaia@ufpa.br;alfaiadacunha@gmail.com</t>
  </si>
  <si>
    <t>LICENCIATURA INTERCULTURAL INDÍGENA</t>
  </si>
  <si>
    <t>5775</t>
  </si>
  <si>
    <t>Vanderlucia Da Silva Ponte</t>
  </si>
  <si>
    <t>fahist@ufpa.br;cpa.ufpa@gmail.com;vandaponte@ufpa.br</t>
  </si>
  <si>
    <t>545 de 12/09/2014</t>
  </si>
  <si>
    <t>Área Básica de Ingresso (ABI)</t>
  </si>
  <si>
    <t>Integral</t>
  </si>
  <si>
    <t>3860</t>
  </si>
  <si>
    <t>34 de 17/01/2018</t>
  </si>
  <si>
    <t>Valéria Dos Santos Moraes Ornellas</t>
  </si>
  <si>
    <t>etnodiversidade@ufpa.br;vsmornellas@ufpa.br;cpa.ufpa@gmail.com</t>
  </si>
  <si>
    <t>1011 de 25/09/2017</t>
  </si>
  <si>
    <t>KM 7</t>
  </si>
  <si>
    <t>ATALAIA</t>
  </si>
  <si>
    <t>4366</t>
  </si>
  <si>
    <t>575 de 23/08/2018</t>
  </si>
  <si>
    <t>cunhaed@ufpa.br;femat@ufpa.br;cpa@ufpa.br</t>
  </si>
  <si>
    <t>Ofício Reitoria</t>
  </si>
  <si>
    <t>340 de 18/05/2018</t>
  </si>
  <si>
    <t>Marcos Marques Formigosa</t>
  </si>
  <si>
    <t>mformigosa@ufpa.br;etnodiversidade@ufpa.br</t>
  </si>
  <si>
    <t>1340 de 15/12/2017</t>
  </si>
  <si>
    <t>Lincoln Silva Carneiro</t>
  </si>
  <si>
    <t>fecampo@ufpa.br;lscarneiro@ufpa.br</t>
  </si>
  <si>
    <t>4425</t>
  </si>
  <si>
    <t>1188 de 24/11/2017</t>
  </si>
  <si>
    <t>daniellima@ufpa.br;fact@ufpa.br</t>
  </si>
  <si>
    <t>Rótulos de Linha</t>
  </si>
  <si>
    <t>Total Geral</t>
  </si>
  <si>
    <t>COD-Curso_completo-emec</t>
  </si>
  <si>
    <t>SIG-MOD</t>
  </si>
  <si>
    <t>MATEMÁTICA - EAD</t>
  </si>
  <si>
    <t>ADMINISTRAÇÃO - EAD</t>
  </si>
  <si>
    <t>CIÊNCIAS BIOLÓGICAS - EAD</t>
  </si>
  <si>
    <t>ADMINISTRAÇÃO PÚBLICA - EAD</t>
  </si>
  <si>
    <t>LICENCIATURA INTEGRADA EM CIÊNCIAS, MATEMÁTICA E LINGUAGENS - EAD</t>
  </si>
  <si>
    <t>BIBLIOTECONOMIA - EAD</t>
  </si>
  <si>
    <t>11985 - ENGENHARIA SANITÁRIA - BACH - ITEC</t>
  </si>
  <si>
    <t>11986 - EDUCAÇÃO ARTÍSTICA - LIC - ICA</t>
  </si>
  <si>
    <t>11987 - BIBLIOTECONOMIA - BACH - ICSA</t>
  </si>
  <si>
    <t>11988 - CIÊNCIAS CONTÁBEIS - BACH - ICSA</t>
  </si>
  <si>
    <t>11989 - ADMINISTRAÇÃO - BACH - ICSA</t>
  </si>
  <si>
    <t>11990 - DIREITO - BACH - ICJ</t>
  </si>
  <si>
    <t>11991 - GEOGRAFIA - LIC - IFCH</t>
  </si>
  <si>
    <t>11992 - CIÊNCIAS SOCIAIS - LIC - IFCH</t>
  </si>
  <si>
    <t>11993 - ECONOMIA - BACH - ICSA</t>
  </si>
  <si>
    <t>11994 - FILOSOFIA - LIC - IFCH</t>
  </si>
  <si>
    <t>11995 - HISTÓRIA - LIC - IFCH</t>
  </si>
  <si>
    <t>11996 - PEDAGOGIA - LIC - ICED</t>
  </si>
  <si>
    <t>11997 - PSICOLOGIA - BACH - IFCH</t>
  </si>
  <si>
    <t>11998 - SERVIÇO SOCIAL - BACH - ICSA</t>
  </si>
  <si>
    <t>11999 - MATEMÁTICA - LIC - ICEN</t>
  </si>
  <si>
    <t>12000 - FÍSICA - BACH - ICEN</t>
  </si>
  <si>
    <t>12001 - ENGENHARIA CIVIL - BACH - ITEC</t>
  </si>
  <si>
    <t>12002 - ARQUITETURA E URBANISMO - BACH - ITEC</t>
  </si>
  <si>
    <t>12003 - ENGENHARIA MECÂNICA - BACH - ITEC</t>
  </si>
  <si>
    <t>12004 - ENGENHARIA ELÉTRICA - BACH - ITEC</t>
  </si>
  <si>
    <t>12005 - GEOLOGIA - BACH - IG</t>
  </si>
  <si>
    <t>12006 - ENGENHARIA QUÍMICA - BACH - ITEC</t>
  </si>
  <si>
    <t>12007 - QUÍMICA - BACH - ICEN</t>
  </si>
  <si>
    <t>12008 - METEOROLOGIA - BACH - IG</t>
  </si>
  <si>
    <t>12010 - QUÍMICA INDUSTRIAL - BACH - ICEN</t>
  </si>
  <si>
    <t>12012 - TURISMO - BACH - ICSA</t>
  </si>
  <si>
    <t>12013 - ENFERMAGEM - BACH - ICSA</t>
  </si>
  <si>
    <t>12014 - BIOMEDICINA - BACH - ICB</t>
  </si>
  <si>
    <t>12015 - MEDICINA - BACH - ICM</t>
  </si>
  <si>
    <t>12016 - FARMÁCIA - BACH - ICS</t>
  </si>
  <si>
    <t>12017 - ODONTOLOGIA - BACH - ICS</t>
  </si>
  <si>
    <t>12018 - NUTRIÇÃO - BACH - ICS</t>
  </si>
  <si>
    <t>12019 - LETRAS - LIC - ILC</t>
  </si>
  <si>
    <t>12020 - COMUNICAÇÃO SOCIAL - BACH - ILC</t>
  </si>
  <si>
    <t>12022 - FÍSICA - LIC - ICEN</t>
  </si>
  <si>
    <t>12023 - CIÊNCIAS BIOLÓGICAS - LIC - ICB</t>
  </si>
  <si>
    <t>12024 - ESTATÍSTICA - BACH - ICEN</t>
  </si>
  <si>
    <t>12025 - CIÊNCIA DA COMPUTAÇÃO - BACH - ICEN</t>
  </si>
  <si>
    <t>12026 - QUÍMICA - LIC - ICEN</t>
  </si>
  <si>
    <t>12027 - CIÊNCIAS BIOLÓGICAS - BACH - ICB</t>
  </si>
  <si>
    <t>12028 - LETRAS - LIC - ABT</t>
  </si>
  <si>
    <t>12029 - MATEMÁTICA - LIC - ABT</t>
  </si>
  <si>
    <t>12030 - LETRAS - LIC - ALT</t>
  </si>
  <si>
    <t>12031 - MATEMÁTICA - LIC - ALT</t>
  </si>
  <si>
    <t>12032 - LETRAS - LIC - BRG</t>
  </si>
  <si>
    <t>12033 - MATEMÁTICA - LIC - BRG</t>
  </si>
  <si>
    <t>12034 - LETRAS - LIC - CST</t>
  </si>
  <si>
    <t>12035 - MATEMÁTICA - LIC - CST</t>
  </si>
  <si>
    <t>12042 - PEDAGOGIA - LIC - SOU</t>
  </si>
  <si>
    <t>12044 - MATEMÁTICA - LIC - BRV</t>
  </si>
  <si>
    <t>12045 - GEOGRAFIA - LIC - BRV</t>
  </si>
  <si>
    <t>12046 - HISTÓRIA - LIC - BRV</t>
  </si>
  <si>
    <t>12047 - EDUCAÇÃO ARTÍSTICA - LIC - ICA</t>
  </si>
  <si>
    <t>12048 - PEDAGOGIA - LIC - ALT</t>
  </si>
  <si>
    <t>12049 - HISTÓRIA - LIC - ALT</t>
  </si>
  <si>
    <t>12052 - GEOGRAFIA - LIC - ALT</t>
  </si>
  <si>
    <t>12058 - HISTÓRIA - LIC - ABT</t>
  </si>
  <si>
    <t>12059 - GEOGRAFIA - LIC - ABT</t>
  </si>
  <si>
    <t>12060 - CIÊNCIAS SOCIAIS - LIC - ABT</t>
  </si>
  <si>
    <t>12061 - PEDAGOGIA - LIC - BRG</t>
  </si>
  <si>
    <t>12064 - GEOGRAFIA - LIC - BRG</t>
  </si>
  <si>
    <t>12065 - HISTÓRIA - LIC - BRG</t>
  </si>
  <si>
    <t>12068 - CIÊNCIAS SOCIAIS - LIC - BRG</t>
  </si>
  <si>
    <t>12069 - PEDAGOGIA - LIC - CMT</t>
  </si>
  <si>
    <t>12072 - GEOGRAFIA - LIC - CMT</t>
  </si>
  <si>
    <t>12073 - HISTÓRIA - LIC - CMT</t>
  </si>
  <si>
    <t>12074 - MATEMÁTICA - LIC - CMT</t>
  </si>
  <si>
    <t>12077 - HISTÓRIA - LIC - MRB</t>
  </si>
  <si>
    <t>12085 - PEDAGOGIA - LIC - CST</t>
  </si>
  <si>
    <t>12087 - HISTÓRIA - LIC - CST</t>
  </si>
  <si>
    <t>12088 - GEOGRAFIA - LIC - CST</t>
  </si>
  <si>
    <t>12092 - CIÊNCIAS SOCIAIS - LIC - CST</t>
  </si>
  <si>
    <t>12095 - CIÊNCIAS SOCIAIS - LIC - SOU</t>
  </si>
  <si>
    <t>12109 - CIÊNCIAS CONTÁBEIS - BACH - CPN</t>
  </si>
  <si>
    <t>12110 - CIÊNCIAS SOCIAIS - LIC - ALT</t>
  </si>
  <si>
    <t>12111 - PEDAGOGIA - LIC - BRV</t>
  </si>
  <si>
    <t>12112 - ADMINISTRAÇÃO - BACH - CST</t>
  </si>
  <si>
    <t>12113 - MATEMÁTICA - LIC - SOU</t>
  </si>
  <si>
    <t>12114 - GEOGRAFIA - LIC - SOU</t>
  </si>
  <si>
    <t>12116 - HISTÓRIA - LIC - SOU</t>
  </si>
  <si>
    <t>18487 - CIÊNCIAS BIOLÓGICAS - LIC - IECOS</t>
  </si>
  <si>
    <t>18490 - LETRAS - LIC - BRV</t>
  </si>
  <si>
    <t>18491 - CIÊNCIAS BIOLÓGICAS - LIC - ALT</t>
  </si>
  <si>
    <t>18493 - CIÊNCIAS AGRÁRIAS - LIC - ALT</t>
  </si>
  <si>
    <t>18907 - ADMINISTRAÇÃO - BACH - CPN</t>
  </si>
  <si>
    <t>18908 - LETRAS - LIC - CAP</t>
  </si>
  <si>
    <t>18909 - PEDAGOGIA - LIC - TUC</t>
  </si>
  <si>
    <t>18910 - GEOGRAFIA - LIC - TUC</t>
  </si>
  <si>
    <t>18911 - MATEMÁTICA - LIC - TUC</t>
  </si>
  <si>
    <t>20887 - LETRAS - LIC - SOU</t>
  </si>
  <si>
    <t>21848 - OCEANOGRAFIA - BACH - IG</t>
  </si>
  <si>
    <t>21849 - EDUCAÇÃO FÍSICA - LIC - CST</t>
  </si>
  <si>
    <t>21850 - ENGENHARIA DE ALIMENTOS - BACH - ITEC</t>
  </si>
  <si>
    <t>22426 - LETRAS - LIC - CST</t>
  </si>
  <si>
    <t>23777 - LETRAS - INGLÊS - LIC - ILC</t>
  </si>
  <si>
    <t>25083 - LETRAS - LIC - SOU</t>
  </si>
  <si>
    <t>25795 - COMUNICAÇÃO SOCIAL - JORNALISMO - BACH - ILC</t>
  </si>
  <si>
    <t>26501 - LETRAS - FRANCÊS - LIC - ILC</t>
  </si>
  <si>
    <t>26882 - PSICOLOGIA - LIC - IFCH</t>
  </si>
  <si>
    <t>27645 - LETRAS - LÍNGUA PORTUGUESA - LIC - ILC</t>
  </si>
  <si>
    <t>28352 - COMUNICAÇÃO SOCIAL - PUBLICIDADE E PROPAGANDA - BACH - ILC</t>
  </si>
  <si>
    <t>30176 - FARMÁCIA - BACH - ICS</t>
  </si>
  <si>
    <t>31158 - LETRAS - LIC - BRG</t>
  </si>
  <si>
    <t>31850 - PSICOLOGIA - BACH - IFCH</t>
  </si>
  <si>
    <t>38276 - PEDAGOGIA - LIC - ABT</t>
  </si>
  <si>
    <t>40891 - LETRAS - LIC - CMT</t>
  </si>
  <si>
    <t>41008 - LETRAS - LIC - PRB</t>
  </si>
  <si>
    <t>41753 - FÍSICA - LIC - TUC</t>
  </si>
  <si>
    <t>41762 - QUÍMICA - LIC - TUC</t>
  </si>
  <si>
    <t>41774 - PEDAGOGIA - LIC - TOM</t>
  </si>
  <si>
    <t>41778 - PEDAGOGIA - LIC - URU</t>
  </si>
  <si>
    <t>42151 - PEDAGOGIA - LIC - SJP</t>
  </si>
  <si>
    <t>42255 - GEOGRAFIA - LIC - BBR</t>
  </si>
  <si>
    <t>42283 - HISTÓRIA - LIC - TUM</t>
  </si>
  <si>
    <t>42288 - GEOGRAFIA - LIC - BGA</t>
  </si>
  <si>
    <t>42305 - HISTÓRIA - LIC - DOM</t>
  </si>
  <si>
    <t>42309 - HISTÓRIA - LIC - TAI</t>
  </si>
  <si>
    <t>42319 - MATEMÁTICA - LIC - TAI</t>
  </si>
  <si>
    <t>42322 - LETRAS - LIC - TAI</t>
  </si>
  <si>
    <t>51141 - LETRAS - LIC - ILC</t>
  </si>
  <si>
    <t>51381 - LETRAS - PORTUGUÊS - LIC - CST</t>
  </si>
  <si>
    <t>52003 - FARMÁCIA - BACH - ICS</t>
  </si>
  <si>
    <t>53049 - PEDAGOGIA - LIC - ICED</t>
  </si>
  <si>
    <t>53053 - PEDAGOGIA - LIC - VIT</t>
  </si>
  <si>
    <t>53055 - PEDAGOGIA - LIC - MPM</t>
  </si>
  <si>
    <t>53058 - PEDAGOGIA - LIC - CPA</t>
  </si>
  <si>
    <t>53061 - PEDAGOGIA - LIC - IRI</t>
  </si>
  <si>
    <t>53063 - PEDAGOGIA - LIC - NPR</t>
  </si>
  <si>
    <t>53065 - MATEMÁTICA - LIC - MAE</t>
  </si>
  <si>
    <t>53068 - LETRAS - LIC - MAE</t>
  </si>
  <si>
    <t>53087 - CIÊNCIAS NATURAIS - LIC - ABT</t>
  </si>
  <si>
    <t>53089 - PEDAGOGIA - LIC - ABT</t>
  </si>
  <si>
    <t>53094 - PEDAGOGIA - LIC - TOM</t>
  </si>
  <si>
    <t>53098 - PEDAGOGIA - LIC - TAI</t>
  </si>
  <si>
    <t>53101 - AGRONOMIA - BACH - ALT</t>
  </si>
  <si>
    <t>53193 - ENGENHARIA DA COMPUTAÇÃO - BACH - ITEC</t>
  </si>
  <si>
    <t>53197 - PEDAGOGIA - LIC - ICED</t>
  </si>
  <si>
    <t>53200 - PEDAGOGIA - LIC - ICED</t>
  </si>
  <si>
    <t>53202 - MEDICINA VETERINÁRIA - BACH - IMV</t>
  </si>
  <si>
    <t>53251 - PEDAGOGIA - LIC - URU</t>
  </si>
  <si>
    <t>60878 - PEDAGOGIA - LIC - ALM</t>
  </si>
  <si>
    <t>60882 - PEDAGOGIA - LIC - AUR</t>
  </si>
  <si>
    <t>60886 - SISTEMAS DE INFORMAÇÃO - BACH - ICEN</t>
  </si>
  <si>
    <t>63296 - ADMINISTRAÇÃO - BACH - PRB</t>
  </si>
  <si>
    <t>63298 - CIÊNCIAS CONTÁBEIS - BACH - PRB</t>
  </si>
  <si>
    <t>63300 - DIREITO - BACH - PRB</t>
  </si>
  <si>
    <t>65021 - CIÊNCIAS NATURAIS - LIC - BRV</t>
  </si>
  <si>
    <t>66475 - CIÊNCIAS NATURAIS - LIC - ORX</t>
  </si>
  <si>
    <t>66477 - CIÊNCIAS NATURAIS - LIC - BBR</t>
  </si>
  <si>
    <t>66739 - GEOFISICA - BACH - IG</t>
  </si>
  <si>
    <t>66749 - TURISMO - BACH - SOU</t>
  </si>
  <si>
    <t>67385 - MATEMÁTICA - LIC - PRB</t>
  </si>
  <si>
    <t>86286 - LETRAS - ALEMÃO - LIC - ILC</t>
  </si>
  <si>
    <t>86292 - LETRAS - LIC - BBR</t>
  </si>
  <si>
    <t>86294 - MATEMÁTICA - LIC - BBR</t>
  </si>
  <si>
    <t>86300 - PEDAGOGIA - LIC - MED</t>
  </si>
  <si>
    <t>86304 - GEOGRAFIA - LIC - OUR</t>
  </si>
  <si>
    <t>86306 - PEDAGOGIA - LIC - OUR</t>
  </si>
  <si>
    <t>86310 - GEOGRAFIA - LIC - RDP</t>
  </si>
  <si>
    <t>86312 - PEDAGOGIA - LIC - CPN</t>
  </si>
  <si>
    <t>86324 - COMUNICAÇÃO SOCIAL - BACH - PRB</t>
  </si>
  <si>
    <t>86325 - COMUNICAÇÃO SOCIAL - BACH - PRB</t>
  </si>
  <si>
    <t>86330 - MATEMÁTICA - LIC - URU</t>
  </si>
  <si>
    <t>86336 - PEDAGOGIA - LIC - POR</t>
  </si>
  <si>
    <t>86338 - PEDAGOGIA - LIC - SFX</t>
  </si>
  <si>
    <t>86396 - MATEMÁTICA - EAD - LIC - ICEN</t>
  </si>
  <si>
    <t>87758 - ENGENHARIA NAVAL - BACH - ITEC</t>
  </si>
  <si>
    <t>90199 - COMUNICAÇÃO SOCIAL - BACH - PRB</t>
  </si>
  <si>
    <t>92851 - FÍSICA - LIC - ABT</t>
  </si>
  <si>
    <t>92853 - ENGENHARIA DE PESCA - BACH - BRG</t>
  </si>
  <si>
    <t>92857 - SISTEMA DE INFORMAÇÃO - BACH - CPN</t>
  </si>
  <si>
    <t>92859 - ENGENHARIA CIVIL - BACH - TUC</t>
  </si>
  <si>
    <t>92861 - ENGENHARIA ELÉTRICA - BACH - TUC</t>
  </si>
  <si>
    <t>92864 - HISTÓRIA - LIC - ORX</t>
  </si>
  <si>
    <t>92870 - LETRAS - LIC - URU</t>
  </si>
  <si>
    <t>94193 - CIÊNCIAS CONTÁBEIS - BACH - ABT</t>
  </si>
  <si>
    <t>95651 - LETRAS - FRANCÊS - LIC - SOU</t>
  </si>
  <si>
    <t>95652 - LETRAS - INGLÊS - LIC - SOU</t>
  </si>
  <si>
    <t>95673 - HISTÓRIA - LIC - JUR</t>
  </si>
  <si>
    <t>95677 - PEDAGOGIA - LIC - TCT</t>
  </si>
  <si>
    <t>104598 - EDUCAÇÃO FÍSICA - LIC - ICED</t>
  </si>
  <si>
    <t>104612 - LETRAS - ESPANHOL - LIC - ILC</t>
  </si>
  <si>
    <t>104614 - LETRAS - LIC - ABT</t>
  </si>
  <si>
    <t>104616 - LETRAS - LIC - ILC</t>
  </si>
  <si>
    <t>104640 - CIÊNCIAS BIOLÓGICAS - LIC - SOU</t>
  </si>
  <si>
    <t>104642 - EDUCAÇÃO ARTÍSTICA - LIC - SOU</t>
  </si>
  <si>
    <t>104644 - LETRAS - ALEMÃO - LIC - SOU</t>
  </si>
  <si>
    <t>104646 - LETRAS - LIC - CPN</t>
  </si>
  <si>
    <t>104647 - LETRAS - PORTUGUÊS - LIC - CPN</t>
  </si>
  <si>
    <t>104654 - PEDAGOGIA - LIC - CST</t>
  </si>
  <si>
    <t>114844 - ENGENHARIA MECÂNICA - BACH - TUC</t>
  </si>
  <si>
    <t>114846 - LETRAS - PORTUGUÊS - LIC - CMT</t>
  </si>
  <si>
    <t>114847 - LETRAS - INGLÊS - LIC - CMT</t>
  </si>
  <si>
    <t>114848 - LETRAS - LIC - CMT</t>
  </si>
  <si>
    <t>114849 - LETRAS - PORTUGUÊS - LIC - CMT</t>
  </si>
  <si>
    <t>114850 - LETRAS - PORTUGUÊS - LIC - ABT</t>
  </si>
  <si>
    <t>114851 - LETRAS - PORTUGUÊS - LIC - ABT</t>
  </si>
  <si>
    <t>114852 - LETRAS - LIC - ABT</t>
  </si>
  <si>
    <t>114853 - MATEMÁTICA - LIC - ABT</t>
  </si>
  <si>
    <t>114856 - LETRAS - LIC - CST</t>
  </si>
  <si>
    <t>114857 - LETRAS - PORTUGUÊS - LIC - CST</t>
  </si>
  <si>
    <t>114860 - GEOGRAFIA - LIC - ORX</t>
  </si>
  <si>
    <t>114864 - HISTÓRIA - LIC - PRB</t>
  </si>
  <si>
    <t>114874 - LETRAS - PORTUGUÊS - LIC - BRG</t>
  </si>
  <si>
    <t>114875 - LETRAS - INGLÊS - LIC - BRG</t>
  </si>
  <si>
    <t>114876 - LETRAS - PORTUGUÊS - LIC - ALT</t>
  </si>
  <si>
    <t>114877 - LETRAS - INGLÊS - LIC - ALT</t>
  </si>
  <si>
    <t>114892 - QUÍMICA - EAD - LIC - ICEN</t>
  </si>
  <si>
    <t>114894 - ENGENHARIA FLORESTAL - BACH - ALT</t>
  </si>
  <si>
    <t>114907 - ARTES VISUAIS - LIC - ICA</t>
  </si>
  <si>
    <t>114910 - CIÊNCIAS NATURAIS - LIC - ICEN</t>
  </si>
  <si>
    <t>114914 - DANÇA - LIC - ETDUFPA</t>
  </si>
  <si>
    <t>114950 - MÚSICA - LIC - ICA</t>
  </si>
  <si>
    <t>114952 - TEATRO - LIC - ETDUFPA</t>
  </si>
  <si>
    <t>114999 - PEDAGOGIA - LIC - ICED</t>
  </si>
  <si>
    <t>115001 - QUÍMICA - EAD - LIC - BRV</t>
  </si>
  <si>
    <t>115003 - QUÍMICA - EAD - LIC - MRB</t>
  </si>
  <si>
    <t>115011 - SERVIÇO SOCIAL - BACH - BRV</t>
  </si>
  <si>
    <t>115013 - LETRAS - PORTUGUÊS - LIC - BRV</t>
  </si>
  <si>
    <t>115016 - QUÍMICA - EAD - LIC - BUJ</t>
  </si>
  <si>
    <t>115134 - CIÊNCIAS BIOLÓGICAS - LIC - ORX</t>
  </si>
  <si>
    <t>115136 - MATEMÁTICA - LIC - ORX</t>
  </si>
  <si>
    <t>115138 - QUÍMICA - EAD - LIC - ORX</t>
  </si>
  <si>
    <t>115140 - CIÊNCIAS NATURAIS - LIC - PRB</t>
  </si>
  <si>
    <t>115144 - ENGENHARIA CIVIL - BACH - ITEC</t>
  </si>
  <si>
    <t>115146 - LETRAS - PORTUGUÊS - EAD - LIC - PRB</t>
  </si>
  <si>
    <t>115146 - LETRAS - PORTUGUÊS - EAD - LIC - ILC</t>
  </si>
  <si>
    <t>115148 - QUÍMICA - EAD - LIC - PRB</t>
  </si>
  <si>
    <t>115150 - SISTEMA DE INFORMAÇÃO - BACH - PRB</t>
  </si>
  <si>
    <t>115156 - LETRAS - LIC - ILC</t>
  </si>
  <si>
    <t>115157 - LETRAS - PORTUGUÊS - LIC - ILC</t>
  </si>
  <si>
    <t>115158 - LETRAS - LIC - ILC</t>
  </si>
  <si>
    <t>115159 - LETRAS - PORTUGUÊS - LIC - ILC</t>
  </si>
  <si>
    <t>115161 - LETRAS - PORTUGUÊS - EAD - LIC - PRB</t>
  </si>
  <si>
    <t>115161 - LETRAS - PORTUGUÊS - EAD - LIC - ILC</t>
  </si>
  <si>
    <t>115165 - GEOGRAFIA - LIC - IFCH</t>
  </si>
  <si>
    <t>115169 - FILOSOFIA - LIC - PRB</t>
  </si>
  <si>
    <t>115174 - ADMINISTRAÇÃO - EAD - BACH - PRB</t>
  </si>
  <si>
    <t>115174 - ADMINISTRAÇÃO - EAD - BACH - ICSA</t>
  </si>
  <si>
    <t>311991 - GEOGRAFIA - BACH - IFCH</t>
  </si>
  <si>
    <t>311992 - CIÊNCIAS SOCIAIS - BACH - IFCH</t>
  </si>
  <si>
    <t>311994 - FILOSOFIA - BACH - IFCH</t>
  </si>
  <si>
    <t>311995 - HISTÓRIA - BACH - IFCH</t>
  </si>
  <si>
    <t>311999 - MATEMÁTICA - BACH - ICEN</t>
  </si>
  <si>
    <t>312027 - CIÊNCIAS BIOLÓGICAS - LIC - ICB</t>
  </si>
  <si>
    <t>326882 - PSICOLOGIA - BACH - IFCH</t>
  </si>
  <si>
    <t>342288 - GEOGRAFIA - BACH - IFCH</t>
  </si>
  <si>
    <t>342305 - HISTÓRIA - BACH - IFCH</t>
  </si>
  <si>
    <t>414907 - ARTES VISUAIS - BACH - ICA</t>
  </si>
  <si>
    <t>1109834 - BIOTECNOLOGIA - BACH - ICB</t>
  </si>
  <si>
    <t>1110447 - ENGENHARIA DE PRODUÇÃO - BACH - ABT</t>
  </si>
  <si>
    <t>1112432 - ENGENHARIA FLORESTAL - BACH - ALT</t>
  </si>
  <si>
    <t>1113541 - FISIOTERAPIA - BACH - ICS</t>
  </si>
  <si>
    <t>1113542 - MUSEOLOGIA - BACH - ICA</t>
  </si>
  <si>
    <t>1113545 - CIÊNCIAS NATURAIS - LIC - IECOS</t>
  </si>
  <si>
    <t>1113553 - ENGENHARIA CIVIL E AMBIENTAL - BACH - TUC</t>
  </si>
  <si>
    <t>1113574 - ENGENHARIA SANITARIA E AMBIENTAL - BACH - ITEC</t>
  </si>
  <si>
    <t>1113575 - CIÊNCIAS NATURAIS - LIC - CMT</t>
  </si>
  <si>
    <t>1113582 - SISTEMA DE INFORMAÇÃO - BACH - CST</t>
  </si>
  <si>
    <t>1134445 - EDUCAÇÃO DO CAMPO - LIC - ABT</t>
  </si>
  <si>
    <t>1148030 - CIÊNCIAS BIOLÓGICAS - EAD - LIC - ICB</t>
  </si>
  <si>
    <t>1148597 - CINEMA E AUDIOVISUAL - BACH - ICA</t>
  </si>
  <si>
    <t>1164805 - TERAPIA OCUPACIONAL - BACH - ICS</t>
  </si>
  <si>
    <t>1179143 - ARQUIVOLOGIA - BACH - ICSA</t>
  </si>
  <si>
    <t>1179144 - ENGENHARIA DE TELECOMUNICAÇÕES - BACH - ITEC</t>
  </si>
  <si>
    <t>1179151 - AGRONOMIA - BACH - CMT</t>
  </si>
  <si>
    <t>1179262 - LETRAS - ESPANHOL - LIC - ABT</t>
  </si>
  <si>
    <t>1180773 - SISTEMAS DE INFORMAÇÃO - BACH - CMT</t>
  </si>
  <si>
    <t>1186804 - LETRAS - LIBRAS - LIC - ILC</t>
  </si>
  <si>
    <t>1187074 - LETRAS - ESPANHOL - LIC - CST</t>
  </si>
  <si>
    <t>1188707 - ENGENHARIA SANITÁRIA E AMBIENTAL - BACH - TUC</t>
  </si>
  <si>
    <t>1189138 - ENGENHARIA DE COMPUTAÇÃO - BACH - TUC</t>
  </si>
  <si>
    <t>1191240 - ENGENHARIA DE COMPUTAÇÃO - BACH - CST</t>
  </si>
  <si>
    <t>1191346 - PRODUÇÃO MULTIMÍDIA - TEC - ICA</t>
  </si>
  <si>
    <t>1191473 - ENGENHARIA BIOMÉDICA - BACH - ITEC</t>
  </si>
  <si>
    <t>1194057 - GEOGRAFIA - LIC - CMT</t>
  </si>
  <si>
    <t>1202539 - MEDICINA - BACH - ALT</t>
  </si>
  <si>
    <t>1202639 - FÍSICA - EAD - LIC - ICEN</t>
  </si>
  <si>
    <t>1203245 - ADMINISTRAÇÃO PÚBLICA - EAD - BACH - ICSA</t>
  </si>
  <si>
    <t>1285065 - ENGENHARIA FERROVIÁRIA E LOGÍSTICA - BACH - ITEC</t>
  </si>
  <si>
    <t>1299455 - ENGENHARIA DE EXPLORAÇÃO E PRODUÇÃO DE PETRÓLEO - BACH - SAL</t>
  </si>
  <si>
    <t>1299461 - GEOPROCESSAMENTO - TEC - ANA</t>
  </si>
  <si>
    <t>1300375 - MATEMÁTICA - LIC - SAL</t>
  </si>
  <si>
    <t>1321458 - FÍSICA - EAD - LIC - ICEN</t>
  </si>
  <si>
    <t>1330339 - FÍSICA - LIC - ANA</t>
  </si>
  <si>
    <t>1330342 - HISTÓRIA - LIC - ANA</t>
  </si>
  <si>
    <t>1330343 - GEOGRAFIA - LIC - ANA</t>
  </si>
  <si>
    <t>1330344 - QUÍMICA - LIC - ANA</t>
  </si>
  <si>
    <t>1364837 - FÍSICA - LIC - SAL</t>
  </si>
  <si>
    <t>1423432 - DESENVOLVIMENTO RURAL - BACH - INEAF</t>
  </si>
  <si>
    <t>1441235 - AGROECOLOGIA - TEC - ABT</t>
  </si>
  <si>
    <t>1465574 - CONSERVAÇÃO E RESTAURO - BACH - ITEC</t>
  </si>
  <si>
    <t>1465742 - LICENCIATURA INTEGRADA EM CIÊNCIAS, MATEMÁTICA E LINGUAGENS - EAD - LIC - IEMCI</t>
  </si>
  <si>
    <t>1465787 - BIBLIOTECONOMIA - EAD - BACH - ICSA</t>
  </si>
  <si>
    <t>1522596 - PRODUÇÃO CÊNICA - TEC - ETDUFPA</t>
  </si>
  <si>
    <t>1570336 - ENGENHARIA DE ENERGIA - BACH - ANA</t>
  </si>
  <si>
    <t>1584515 - LETRAS - PORTUGUÊS - LIC - SOU</t>
  </si>
  <si>
    <t>1587761 - ENGENHARIA COSTEIRA E OCEÂNICA - BACH - SAL</t>
  </si>
  <si>
    <t>1627581 - FÍSICA - LIC - TUC</t>
  </si>
  <si>
    <t>1676674 - EDUCAÇÃO ESPECIAL INCLUSIVA - LIC - BRG</t>
  </si>
  <si>
    <t>1676677 - LICENCIATURA INTERCULTURAL INDÍGENA - LIC - CST</t>
  </si>
  <si>
    <t>5000216 - LICENCIATURA INTEGRADA EM CIÊNCIAS, MATEMÁTICA E LINGUAGENS - LIC - IEMCI</t>
  </si>
  <si>
    <t>5001114 - ABI - FÍSICA - ABI - ICEN</t>
  </si>
  <si>
    <t>5001115 - ABI - FILOSOFIA - ABI - IFCH</t>
  </si>
  <si>
    <t>5001116 - ABI - CIÊNCIAS SOCIAIS - ABI - IFCH</t>
  </si>
  <si>
    <t>5001233 - ETNODESENVOLVIMENTO - LIC - ALT</t>
  </si>
  <si>
    <t>5001234 - ETNODESENVOLVIMENTO - BACH - ALT</t>
  </si>
  <si>
    <t>5001235 - ENGENHARIA DE MATERIAIS - BACH - ANA</t>
  </si>
  <si>
    <t>5001236 - EDUCAÇÃO DO CAMPO - LIC - ALT</t>
  </si>
  <si>
    <t>5001237 - EDUCAÇÃO DO CAMPO - LIC - CMT</t>
  </si>
  <si>
    <t>5001238 - INTERDISCIPLINAR EM CIÊNCIA E TECNOLOGIA - BACH - ANA</t>
  </si>
  <si>
    <t>C. COMPUTAÇÃO</t>
  </si>
  <si>
    <t>19/03 A 21/02/2025</t>
  </si>
  <si>
    <t>24/03 A26/03/2025</t>
  </si>
  <si>
    <t>26/03 A 28/03/2025</t>
  </si>
  <si>
    <t>CIENC. BIOLÓGICAS</t>
  </si>
  <si>
    <t>16/06 a 18/06/2025</t>
  </si>
  <si>
    <t>14/05 A 16/05/2025</t>
  </si>
  <si>
    <t>28/05 A 30/05/2025</t>
  </si>
  <si>
    <t>CIENCIAS BIIOLOGICAS</t>
  </si>
  <si>
    <t>12023</t>
  </si>
  <si>
    <t>12/05 Á 14/05/2025</t>
  </si>
  <si>
    <t>PROD. MULTIMIDIA</t>
  </si>
  <si>
    <t>28/04 A 30/04/2025</t>
  </si>
  <si>
    <t>05/05 A 07/05/2025</t>
  </si>
  <si>
    <t>05/05 A 07/05/2026</t>
  </si>
  <si>
    <t>07/05 A 09/05/2025</t>
  </si>
  <si>
    <t>21/05 A 23/05/2025</t>
  </si>
  <si>
    <t>02/06 A 04/06/2025</t>
  </si>
  <si>
    <t>24/03 A 26/03/2025</t>
  </si>
  <si>
    <t>09/06 a 11/06/2025</t>
  </si>
  <si>
    <t>12/05 A 15/05/2025</t>
  </si>
  <si>
    <t>LIC. INT. EM CIENC. MAT. E LING.</t>
  </si>
  <si>
    <t>09/06 A 11/06/2025</t>
  </si>
  <si>
    <t>23/06 A 25/06/2025</t>
  </si>
  <si>
    <t>30/06 A 02/07/2025</t>
  </si>
  <si>
    <t>25/06 A 27/06/2025</t>
  </si>
  <si>
    <t>04/06 A 06/06/2025</t>
  </si>
  <si>
    <t>09/05 A 11/05/2025</t>
  </si>
  <si>
    <t>2203 A 26/03/2025</t>
  </si>
  <si>
    <t>ANO / MÉDIAS</t>
  </si>
  <si>
    <t>18/08 A 20/08/2025</t>
  </si>
  <si>
    <t>10/09 A 12/09/2025</t>
  </si>
  <si>
    <t>LIC. INT. EM CIENC. MAT. E LING.(EAD)</t>
  </si>
  <si>
    <t>22/09 A 24/09/2026</t>
  </si>
  <si>
    <t>19/03 A 21/03/2025</t>
  </si>
  <si>
    <t>RECONHEC. DE CURSO</t>
  </si>
  <si>
    <t>15/09 a 17/09/2025</t>
  </si>
  <si>
    <t>17/09 A 19/09/2025</t>
  </si>
  <si>
    <t>15/09 A 17/09/2025</t>
  </si>
  <si>
    <t>17/09 A 19/09/2026</t>
  </si>
  <si>
    <t>RECONHECIMENTO</t>
  </si>
  <si>
    <t>4.67</t>
  </si>
  <si>
    <t>Média CC</t>
  </si>
  <si>
    <t>20 a 22/10/2025</t>
  </si>
  <si>
    <t>1335259 - ENGENHARIA DE BIOPROCESSOS - BACH - ICB</t>
  </si>
  <si>
    <t>Grande Area</t>
  </si>
  <si>
    <t>CÓDIGO DA DENOMINAÇÃO</t>
  </si>
  <si>
    <t>MARCAÇÃO DA DENOMINAÇÃO</t>
  </si>
  <si>
    <t>CÓDIGO CINE RÓTULO</t>
  </si>
  <si>
    <t>CINE RÓTULO</t>
  </si>
  <si>
    <t>CÓDIGO CINE ÁREA DETALHADA</t>
  </si>
  <si>
    <t>CINE ÁREA DETALHADA</t>
  </si>
  <si>
    <t>CÓDIGO CINE ÁREA ESPECÍFICA</t>
  </si>
  <si>
    <t>CINE ÁREA ESPECÍFICA</t>
  </si>
  <si>
    <t>CÓDIGO CINE ÁREA GERAL</t>
  </si>
  <si>
    <t>CINE ÁREA GERAL</t>
  </si>
  <si>
    <t>SINALIZAÇÕES DA IES</t>
  </si>
  <si>
    <t>DENOMINAÇÃO UTILIZADA PELO SISTEMA/CATÁLOGO</t>
  </si>
  <si>
    <t>0114G01</t>
  </si>
  <si>
    <t>Geografia formação de professor</t>
  </si>
  <si>
    <t>0114</t>
  </si>
  <si>
    <t>Formação de professores em áreas específicas (exceto Letras)</t>
  </si>
  <si>
    <t>011</t>
  </si>
  <si>
    <t>Educação</t>
  </si>
  <si>
    <t>0114B01</t>
  </si>
  <si>
    <t>Biologia formação de professor</t>
  </si>
  <si>
    <t>10.0</t>
  </si>
  <si>
    <t>0113P01</t>
  </si>
  <si>
    <t>Pedagogia</t>
  </si>
  <si>
    <t>0113</t>
  </si>
  <si>
    <t>Formação de professores sem áreas específicas</t>
  </si>
  <si>
    <t>0222C01</t>
  </si>
  <si>
    <t>Conservação e restauro</t>
  </si>
  <si>
    <t>0222</t>
  </si>
  <si>
    <t>História e arqueologia</t>
  </si>
  <si>
    <t>022</t>
  </si>
  <si>
    <t>Humanidades (exceto línguas)</t>
  </si>
  <si>
    <t>Artes e humanidades</t>
  </si>
  <si>
    <t>8.00</t>
  </si>
  <si>
    <t>0188P01</t>
  </si>
  <si>
    <t>Programas interdisciplinares abrangendo educação</t>
  </si>
  <si>
    <t>0188</t>
  </si>
  <si>
    <t>018</t>
  </si>
  <si>
    <t>soraia@ufpa.br</t>
  </si>
  <si>
    <t>Decreto 12.456/2025</t>
  </si>
  <si>
    <t>9.00</t>
  </si>
  <si>
    <t>0114C02</t>
  </si>
  <si>
    <t>Ciências naturais formação de professor</t>
  </si>
  <si>
    <t>8.0</t>
  </si>
  <si>
    <t>0413A01</t>
  </si>
  <si>
    <t>Administração</t>
  </si>
  <si>
    <t>0413</t>
  </si>
  <si>
    <t>Gestão e administração</t>
  </si>
  <si>
    <t>041</t>
  </si>
  <si>
    <t>Negócios e administração</t>
  </si>
  <si>
    <t>04</t>
  </si>
  <si>
    <t>Negócios, administração e direito</t>
  </si>
  <si>
    <t>6.0</t>
  </si>
  <si>
    <t>12.0</t>
  </si>
  <si>
    <t>0322M01</t>
  </si>
  <si>
    <t>Museologia</t>
  </si>
  <si>
    <t>0322</t>
  </si>
  <si>
    <t>Ciência da informação e museologia</t>
  </si>
  <si>
    <t>032</t>
  </si>
  <si>
    <t xml:space="preserve">Comunicação e informação </t>
  </si>
  <si>
    <t>03</t>
  </si>
  <si>
    <t>Ciências sociais, comunicação e informação</t>
  </si>
  <si>
    <t>Jessica Tarine Moitinho De Lima</t>
  </si>
  <si>
    <t>jessicatarine@ufpa.br;fav@ufpa.br</t>
  </si>
  <si>
    <t>0588P01</t>
  </si>
  <si>
    <t>Programas interdisciplinares abrangendo ciências naturais, matemática e estatística</t>
  </si>
  <si>
    <t>0588</t>
  </si>
  <si>
    <t>058</t>
  </si>
  <si>
    <t>05</t>
  </si>
  <si>
    <t>Ciências naturais, matemática e estatística</t>
  </si>
  <si>
    <t>0413A02</t>
  </si>
  <si>
    <t>Administração pública</t>
  </si>
  <si>
    <t>Fibia Brito Guimaraes</t>
  </si>
  <si>
    <t>fibia@ufpa.br</t>
  </si>
  <si>
    <t>0114C03</t>
  </si>
  <si>
    <t>Ciências sociais formação de professor</t>
  </si>
  <si>
    <t>0114F02</t>
  </si>
  <si>
    <t>Física formação de professor</t>
  </si>
  <si>
    <t>Manoel Januario Da Silva Neto</t>
  </si>
  <si>
    <t>mjneto@ufpa.br;enade@ufpa.br</t>
  </si>
  <si>
    <t>0114H01</t>
  </si>
  <si>
    <t>História formação de professor</t>
  </si>
  <si>
    <t>0115L13</t>
  </si>
  <si>
    <t>Letras português formação de professor</t>
  </si>
  <si>
    <t>0115</t>
  </si>
  <si>
    <t>Formação de professores de letras</t>
  </si>
  <si>
    <t>gleomarmaschio@gmail.com</t>
  </si>
  <si>
    <t>0114M01</t>
  </si>
  <si>
    <t>Matemática formação de professor</t>
  </si>
  <si>
    <t>9.0</t>
  </si>
  <si>
    <t>0721E01</t>
  </si>
  <si>
    <t>Engenharia de alimentos</t>
  </si>
  <si>
    <t>0721</t>
  </si>
  <si>
    <t>Processamento de alimentos</t>
  </si>
  <si>
    <t>072</t>
  </si>
  <si>
    <t>Produção e processamento</t>
  </si>
  <si>
    <t>07</t>
  </si>
  <si>
    <t>Engenharia, produção e construção</t>
  </si>
  <si>
    <t>10.00</t>
  </si>
  <si>
    <t>0613S01</t>
  </si>
  <si>
    <t>Sistemas de informação</t>
  </si>
  <si>
    <t>0613</t>
  </si>
  <si>
    <t>Análise e desenvolvimento de algoritmos e aplicações</t>
  </si>
  <si>
    <t>061</t>
  </si>
  <si>
    <t>Computação e Tecnologias da Informação e Comunicação (TIC)</t>
  </si>
  <si>
    <t>06</t>
  </si>
  <si>
    <t>1015T01</t>
  </si>
  <si>
    <t>Turismo</t>
  </si>
  <si>
    <t>1015</t>
  </si>
  <si>
    <t>Turismo e hotelaria</t>
  </si>
  <si>
    <t>101</t>
  </si>
  <si>
    <t>Serviços pessoais</t>
  </si>
  <si>
    <t>10</t>
  </si>
  <si>
    <t>Serviços</t>
  </si>
  <si>
    <t>0114Q01</t>
  </si>
  <si>
    <t>Química formação de professor</t>
  </si>
  <si>
    <t>0115L01</t>
  </si>
  <si>
    <t>Letras alemão formação de professor</t>
  </si>
  <si>
    <t>Geraldo Mendes De Araujo</t>
  </si>
  <si>
    <t>0312G01</t>
  </si>
  <si>
    <t>Geografia</t>
  </si>
  <si>
    <t>0312</t>
  </si>
  <si>
    <t>Ciências sociais e políticas</t>
  </si>
  <si>
    <t>031</t>
  </si>
  <si>
    <t>Ciências sociais e comportamentais</t>
  </si>
  <si>
    <t>0322B01</t>
  </si>
  <si>
    <t>telm@ufpa.br;biblioeadufpa@gmail.com</t>
  </si>
  <si>
    <t>0532G02</t>
  </si>
  <si>
    <t>0532</t>
  </si>
  <si>
    <t>Ciências da terra</t>
  </si>
  <si>
    <t>053</t>
  </si>
  <si>
    <t>Ciências físicas</t>
  </si>
  <si>
    <t>0511B01</t>
  </si>
  <si>
    <t>Biologia</t>
  </si>
  <si>
    <t>0511</t>
  </si>
  <si>
    <t>051</t>
  </si>
  <si>
    <t>Ciências biológicas e correlatas</t>
  </si>
  <si>
    <t>Rosildo Santos Paiva</t>
  </si>
  <si>
    <t>rpaiva@ufpa.br;fcbsec_icb@ufpa.br</t>
  </si>
  <si>
    <t>0531Q02</t>
  </si>
  <si>
    <t>Química industrial e tecnológica</t>
  </si>
  <si>
    <t>0531</t>
  </si>
  <si>
    <t>Química</t>
  </si>
  <si>
    <t>Rozinaldo Ribeiro Da Silva</t>
  </si>
  <si>
    <t>faealtamira@ufpa.br;rozinaldors@yahoo.com.br;rozinaldo@ufpa.br</t>
  </si>
  <si>
    <t>7.00</t>
  </si>
  <si>
    <t>Semipresencial</t>
  </si>
  <si>
    <t>FATIMA NAZARE BARAUNA MAGNO</t>
  </si>
  <si>
    <t>fnbm@ufpa.br</t>
  </si>
  <si>
    <t>0711E05</t>
  </si>
  <si>
    <t>Engenharia química</t>
  </si>
  <si>
    <t>0711</t>
  </si>
  <si>
    <t>Engenharia química e de processos</t>
  </si>
  <si>
    <t>071</t>
  </si>
  <si>
    <t>Engenharia e profissões correlatas</t>
  </si>
  <si>
    <t>0114T01</t>
  </si>
  <si>
    <t>Teatro formação de professor</t>
  </si>
  <si>
    <t>Cesario Augusto Pimentel De Alencar</t>
  </si>
  <si>
    <t>cesarioaugusto@yahoo.com.br;etdufpa@ufpa.br;licteatro@ufpa.br</t>
  </si>
  <si>
    <t>0712E02</t>
  </si>
  <si>
    <t>Engenharia ambiental e sanitária</t>
  </si>
  <si>
    <t>0712</t>
  </si>
  <si>
    <t>Tecnologia de proteção ambiental</t>
  </si>
  <si>
    <t>ANTONIO CLÁUDIO LIMA MOREIRA BASTOS</t>
  </si>
  <si>
    <t>acbastos@ufpa.br;ciac@ufpa.br</t>
  </si>
  <si>
    <t>0115L04</t>
  </si>
  <si>
    <t>Letras inglês formação de professor</t>
  </si>
  <si>
    <t>0115L03</t>
  </si>
  <si>
    <t>Letras francês formação de professor</t>
  </si>
  <si>
    <t>0811A04</t>
  </si>
  <si>
    <t>Agronomia</t>
  </si>
  <si>
    <t>0811</t>
  </si>
  <si>
    <t>Produção agrícola, agropecuária e zootecnia</t>
  </si>
  <si>
    <t>081</t>
  </si>
  <si>
    <t>Agricultura</t>
  </si>
  <si>
    <t>08</t>
  </si>
  <si>
    <t>Agricultura, silvicultura, pesca e veterinária</t>
  </si>
  <si>
    <t>0713E05</t>
  </si>
  <si>
    <t>Engenharia elétrica</t>
  </si>
  <si>
    <t>0713</t>
  </si>
  <si>
    <t>Eletricidade e energia</t>
  </si>
  <si>
    <t>0421D01</t>
  </si>
  <si>
    <t>Direito</t>
  </si>
  <si>
    <t>0421</t>
  </si>
  <si>
    <t>042</t>
  </si>
  <si>
    <t>Aleph Hassan Costa Amin</t>
  </si>
  <si>
    <t>fad@ufpa.br;alephamin@ufpa.br</t>
  </si>
  <si>
    <t>0114A01</t>
  </si>
  <si>
    <t>Artes formação de professor</t>
  </si>
  <si>
    <t>0915T01</t>
  </si>
  <si>
    <t>Terapia ocupacional</t>
  </si>
  <si>
    <t>0915</t>
  </si>
  <si>
    <t>Promoção, prevenção, terapia e reabilitação</t>
  </si>
  <si>
    <t>091</t>
  </si>
  <si>
    <t>Saúde</t>
  </si>
  <si>
    <t>09</t>
  </si>
  <si>
    <t>Saúde e bem-estar</t>
  </si>
  <si>
    <t>0713E04</t>
  </si>
  <si>
    <t>Engenharia de energia</t>
  </si>
  <si>
    <t>0113E03</t>
  </si>
  <si>
    <t>Educação indígena formação de professor</t>
  </si>
  <si>
    <t>fale@ufpa.br;mfpf@ufpa.br;fmaues@ufpa.br</t>
  </si>
  <si>
    <t>0725E03</t>
  </si>
  <si>
    <t>Engenharia industrial</t>
  </si>
  <si>
    <t>0725</t>
  </si>
  <si>
    <t>Produção e processos de fabricação</t>
  </si>
  <si>
    <t>0114E03</t>
  </si>
  <si>
    <t>Educação física formação de professor</t>
  </si>
  <si>
    <t>0923S01</t>
  </si>
  <si>
    <t>Serviço social</t>
  </si>
  <si>
    <t>0923</t>
  </si>
  <si>
    <t>092</t>
  </si>
  <si>
    <t>Bem-estar</t>
  </si>
  <si>
    <t>0913E01</t>
  </si>
  <si>
    <t>0913</t>
  </si>
  <si>
    <t>Raissa Millena Silva Florencio</t>
  </si>
  <si>
    <t>raissaflorencio@ufpa.br;faenf@ufpa.br;cpa@ufpa.br</t>
  </si>
  <si>
    <t>0912M01</t>
  </si>
  <si>
    <t>Medicina</t>
  </si>
  <si>
    <t>0912</t>
  </si>
  <si>
    <t>12.00</t>
  </si>
  <si>
    <t>PRACA CAMILO SALGADO</t>
  </si>
  <si>
    <t>EM FRENTE A SANTA CASA</t>
  </si>
  <si>
    <t>UMARIZAL</t>
  </si>
  <si>
    <t>74 de 14/02/2025.</t>
  </si>
  <si>
    <t>Cezar Augusto Muniz Caldas</t>
  </si>
  <si>
    <t>secretariamedicina@ufpa.br;cezarcaldas@ufpa.br</t>
  </si>
  <si>
    <t>0716E04</t>
  </si>
  <si>
    <t>Engenharia ferroviária e metroviária</t>
  </si>
  <si>
    <t>0716</t>
  </si>
  <si>
    <t>Veículos a motor, construção naval, aeronáutica, ferroviária e metroviária</t>
  </si>
  <si>
    <t>0732E01</t>
  </si>
  <si>
    <t>Engenharia civil</t>
  </si>
  <si>
    <t>0732</t>
  </si>
  <si>
    <t>Engenharia civil e construção</t>
  </si>
  <si>
    <t>073</t>
  </si>
  <si>
    <t>Arquitetura e construção</t>
  </si>
  <si>
    <t>Raisa Rodrigues Neves</t>
  </si>
  <si>
    <t>fet_civil@ufpa.br;raisaneves@ufpa.br;cpa.ufpa@gmail.com</t>
  </si>
  <si>
    <t>0714E04</t>
  </si>
  <si>
    <t>Engenharia de computação</t>
  </si>
  <si>
    <t>0714</t>
  </si>
  <si>
    <t>Eletrônica e automação</t>
  </si>
  <si>
    <t>0114A02</t>
  </si>
  <si>
    <t>Artes visuais formação de professor</t>
  </si>
  <si>
    <t>José Afonso Medeiros Souza</t>
  </si>
  <si>
    <t>artesvisuais@ufpa.br;saburo@uol.com.br</t>
  </si>
  <si>
    <t>0715E02</t>
  </si>
  <si>
    <t>Engenharia mecânica</t>
  </si>
  <si>
    <t>0715</t>
  </si>
  <si>
    <t>Engenharia mecânica e metalurgia</t>
  </si>
  <si>
    <t>Maciel Da Costa Furtado</t>
  </si>
  <si>
    <t>macielcosta@ufpa.br;fem.camtuc@ufpa.br</t>
  </si>
  <si>
    <t>0114F01</t>
  </si>
  <si>
    <t>Filosofia formação de professor</t>
  </si>
  <si>
    <t>0222H01</t>
  </si>
  <si>
    <t>0411C01</t>
  </si>
  <si>
    <t>Contabilidade</t>
  </si>
  <si>
    <t>0411</t>
  </si>
  <si>
    <t>Contabilidade e tributação</t>
  </si>
  <si>
    <t>0916F01</t>
  </si>
  <si>
    <t>Farmácia</t>
  </si>
  <si>
    <t>0916</t>
  </si>
  <si>
    <t>Tiago Barreto De A. Costa</t>
  </si>
  <si>
    <t>tiagobac@ufpa.br;cogeo@ufpa.br;cpa.ufpa@gmail.com</t>
  </si>
  <si>
    <t>Wesley Garcia Ribeiro Silva</t>
  </si>
  <si>
    <t>wesleygarcia@ufpa.br;fhist@ufpa.br</t>
  </si>
  <si>
    <t>0114E02</t>
  </si>
  <si>
    <t>Educação do campo em áreas de conhecimento da educação básica formação de professor</t>
  </si>
  <si>
    <t>Waldma Maira Menezes De Oliveira</t>
  </si>
  <si>
    <t>fecampo@ufpa.br;waldma@ufpa.br</t>
  </si>
  <si>
    <t>0613C01</t>
  </si>
  <si>
    <t>Ciência da computação</t>
  </si>
  <si>
    <t>lopes@ufpa.br;enade@ufpa.br</t>
  </si>
  <si>
    <t>0211C01</t>
  </si>
  <si>
    <t>Cinema e audiovisual</t>
  </si>
  <si>
    <t>0211</t>
  </si>
  <si>
    <t>Produção audiovisual, de mídia e cultural</t>
  </si>
  <si>
    <t>021</t>
  </si>
  <si>
    <t>Artes</t>
  </si>
  <si>
    <t>82 de 21/02/2025.</t>
  </si>
  <si>
    <t>0915N01</t>
  </si>
  <si>
    <t>Nutrição</t>
  </si>
  <si>
    <t>Marcio Joaquim Da Silva</t>
  </si>
  <si>
    <t>biologia_soure@ufpa.br;silvamj@ufpa.br;cpa.ufpa@gmail.com</t>
  </si>
  <si>
    <t>0114P01</t>
  </si>
  <si>
    <t>Psicologia formação de professor</t>
  </si>
  <si>
    <t>0532G03</t>
  </si>
  <si>
    <t>Geoprocessamento</t>
  </si>
  <si>
    <t>6.00</t>
  </si>
  <si>
    <t>Lucas Rodrigues Lopes</t>
  </si>
  <si>
    <t>lucaslopes@ufpa.br;linguainglesacameta@ufpa.br</t>
  </si>
  <si>
    <t>0811A01</t>
  </si>
  <si>
    <t>Agroecologia</t>
  </si>
  <si>
    <t>0541M01</t>
  </si>
  <si>
    <t>Matemática</t>
  </si>
  <si>
    <t>0541</t>
  </si>
  <si>
    <t>054</t>
  </si>
  <si>
    <t>Matemática e estatística</t>
  </si>
  <si>
    <t>0821E01</t>
  </si>
  <si>
    <t>Engenharia florestal</t>
  </si>
  <si>
    <t>0821</t>
  </si>
  <si>
    <t>Silvicultura</t>
  </si>
  <si>
    <t>082</t>
  </si>
  <si>
    <t>15.0</t>
  </si>
  <si>
    <t>isaac.ufpa@gmail.com</t>
  </si>
  <si>
    <t>0321J01</t>
  </si>
  <si>
    <t>Jornalismo</t>
  </si>
  <si>
    <t>0321</t>
  </si>
  <si>
    <t>Comunicação e reportagem</t>
  </si>
  <si>
    <t>Marina Ramos Neves Castro</t>
  </si>
  <si>
    <t>marinacastro@ufpa.br;ufpa.facom@gmail.com;cpa.ufpa@gmail.com</t>
  </si>
  <si>
    <t>0915F01</t>
  </si>
  <si>
    <t>0113E02</t>
  </si>
  <si>
    <t>Educação especial formação de professor</t>
  </si>
  <si>
    <t>0888P01</t>
  </si>
  <si>
    <t>Programas interdisciplinares abrangendo agricultura, silvicultura, pesca e veterinária</t>
  </si>
  <si>
    <t>0888</t>
  </si>
  <si>
    <t>088</t>
  </si>
  <si>
    <t>Rosigleyse Correa De Sousa Felix</t>
  </si>
  <si>
    <t>rosigleyse@ufpa.br;biolbrag@ufpa.br</t>
  </si>
  <si>
    <t>0114C01</t>
  </si>
  <si>
    <t>Ciências agrárias formação de professor</t>
  </si>
  <si>
    <t>1.0</t>
  </si>
  <si>
    <t>0115L02</t>
  </si>
  <si>
    <t>Letras espanhol formação de professor</t>
  </si>
  <si>
    <t>0211P02</t>
  </si>
  <si>
    <t>Produção cênica</t>
  </si>
  <si>
    <t>401 de 24/06/2025.</t>
  </si>
  <si>
    <t>Thales Branche Paes De Mendonca</t>
  </si>
  <si>
    <t>procenicaetdufpa@ufpa.br;cpa.ufpa@gmail.com</t>
  </si>
  <si>
    <t>0321C01</t>
  </si>
  <si>
    <t>Comunicação social</t>
  </si>
  <si>
    <t>0312C02</t>
  </si>
  <si>
    <t>Ciências sociais</t>
  </si>
  <si>
    <t>0313P01</t>
  </si>
  <si>
    <t>Psicologia</t>
  </si>
  <si>
    <t>0313</t>
  </si>
  <si>
    <t>Viviane Gislaine Caetano Auada</t>
  </si>
  <si>
    <t>vcaetano@ufpa.br;faed@ufpa.br</t>
  </si>
  <si>
    <t>0532G01</t>
  </si>
  <si>
    <t>Geofísica</t>
  </si>
  <si>
    <t>0731A02</t>
  </si>
  <si>
    <t>Arquitetura e urbanismo</t>
  </si>
  <si>
    <t>0731</t>
  </si>
  <si>
    <t>Arquitetura e planejamento urbano</t>
  </si>
  <si>
    <t>Vanessa Da Rosa Watrin</t>
  </si>
  <si>
    <t>watrin@ufpa.br;fau@ufpa.br</t>
  </si>
  <si>
    <t>0716E05</t>
  </si>
  <si>
    <t>Engenharia naval</t>
  </si>
  <si>
    <t>Regina Celia Brabo Ferreira</t>
  </si>
  <si>
    <t>fec@ufpa.br;reginabrabo@ufpa.br</t>
  </si>
  <si>
    <t>Diana Albuquerque Sato</t>
  </si>
  <si>
    <t>famedcalt@ufpa.br;disato@gmail.com</t>
  </si>
  <si>
    <t>0714E03</t>
  </si>
  <si>
    <t>Engenharia biomédica</t>
  </si>
  <si>
    <t>0322A01</t>
  </si>
  <si>
    <t>Arquivologia</t>
  </si>
  <si>
    <t>0712E01</t>
  </si>
  <si>
    <t>Engenharia ambiental</t>
  </si>
  <si>
    <t>Evaldo Jose Da Silva</t>
  </si>
  <si>
    <t>evaldosilva@ufpa.br</t>
  </si>
  <si>
    <t>16.0</t>
  </si>
  <si>
    <t>0914B01</t>
  </si>
  <si>
    <t>Biomedicina</t>
  </si>
  <si>
    <t>0914</t>
  </si>
  <si>
    <t>Tecnologia de diagnóstico e tratamento médico</t>
  </si>
  <si>
    <t>Hercio Da Silva Ferreira</t>
  </si>
  <si>
    <t>hercio@ufpa.br;femci.ufpa@gmail.com</t>
  </si>
  <si>
    <t>0533F01</t>
  </si>
  <si>
    <t>0533</t>
  </si>
  <si>
    <t>Marcus Alexandre Carvalho De Souza</t>
  </si>
  <si>
    <t>falestbraganca@ufpa.br;acarvalho@ufpa.br</t>
  </si>
  <si>
    <t>0213A03</t>
  </si>
  <si>
    <t>Artes visuais</t>
  </si>
  <si>
    <t>0213</t>
  </si>
  <si>
    <t>Belas artes</t>
  </si>
  <si>
    <t>0388P01</t>
  </si>
  <si>
    <t>Programas interdisciplinares abrangendo ciências sociais, comunicação e informação</t>
  </si>
  <si>
    <t>0388</t>
  </si>
  <si>
    <t>038</t>
  </si>
  <si>
    <t>88 de 27/02/2025.</t>
  </si>
  <si>
    <t>Gracineia Dos Santos Araujo</t>
  </si>
  <si>
    <t>gracineia@ufpa.br;facletras@ufpa.br</t>
  </si>
  <si>
    <t>ÁREA BÁSICA DE INGRESSO (ABI)</t>
  </si>
  <si>
    <t>0011A05</t>
  </si>
  <si>
    <t>ABI Ciências naturais, matemática e estatística</t>
  </si>
  <si>
    <t>0011</t>
  </si>
  <si>
    <t>Programas básicos</t>
  </si>
  <si>
    <t>001</t>
  </si>
  <si>
    <t>0841M01</t>
  </si>
  <si>
    <t>Medicina veterinária</t>
  </si>
  <si>
    <t>0841</t>
  </si>
  <si>
    <t>Veterinária</t>
  </si>
  <si>
    <t>084</t>
  </si>
  <si>
    <t>0223F01</t>
  </si>
  <si>
    <t>Filosofia</t>
  </si>
  <si>
    <t>0223</t>
  </si>
  <si>
    <t>Filosofia e ética</t>
  </si>
  <si>
    <t>Enilson Da Silva Sousa</t>
  </si>
  <si>
    <t>prof.enilson@gmail.com;enilson@ufpa.br;cpa.ufpa@gmail.com</t>
  </si>
  <si>
    <t>0311E01</t>
  </si>
  <si>
    <t>Economia</t>
  </si>
  <si>
    <t>0311</t>
  </si>
  <si>
    <t>0011A03</t>
  </si>
  <si>
    <t>ABI Ciências sociais, comunicação e informação</t>
  </si>
  <si>
    <t>Alexandre Augusto Cals E Souza</t>
  </si>
  <si>
    <t>faecs@ufpa.br;alexandre@ufpa.br</t>
  </si>
  <si>
    <t>0714E07</t>
  </si>
  <si>
    <t>Engenharia de telecomunicações</t>
  </si>
  <si>
    <t>0512B02</t>
  </si>
  <si>
    <t>0512</t>
  </si>
  <si>
    <t>Bioquímica e biotecnologia</t>
  </si>
  <si>
    <t>Celso Frances Junior</t>
  </si>
  <si>
    <t>celsorances@ufpa.br;letrasbreves@ufpa.br</t>
  </si>
  <si>
    <t>0115L07</t>
  </si>
  <si>
    <t>Letras língua brasileira de sinais formação de professor</t>
  </si>
  <si>
    <t>0114D01</t>
  </si>
  <si>
    <t>Dança formação de professor</t>
  </si>
  <si>
    <t>Travessa Três de Maio</t>
  </si>
  <si>
    <t>Unidade Acadêmica de Dança</t>
  </si>
  <si>
    <t>São Brás</t>
  </si>
  <si>
    <t>0531Q01</t>
  </si>
  <si>
    <t>0011A02</t>
  </si>
  <si>
    <t>ABI Artes e humanidades</t>
  </si>
  <si>
    <t>ezequielbelo@ufpa.br;facfis_tucurui@ufpa.br</t>
  </si>
  <si>
    <t>Carlos Alberto Raposo Da Cunha</t>
  </si>
  <si>
    <t>facmat_campussal@ufpa.br;carlosraposo@ufpa.br</t>
  </si>
  <si>
    <t>biologiaufpaatm@gmail.com;direcaofcb-atm@ufpa.br</t>
  </si>
  <si>
    <t>0722E01</t>
  </si>
  <si>
    <t>Engenharia de materiais</t>
  </si>
  <si>
    <t>0722</t>
  </si>
  <si>
    <t>Materiais</t>
  </si>
  <si>
    <t>0911O01</t>
  </si>
  <si>
    <t>Odontologia</t>
  </si>
  <si>
    <t>0911</t>
  </si>
  <si>
    <t>0711E02</t>
  </si>
  <si>
    <t>Engenharia de bioprocessos</t>
  </si>
  <si>
    <t>0211P05</t>
  </si>
  <si>
    <t>Produção multimídia</t>
  </si>
  <si>
    <t>Cassio Mauro Oliveira Tavernard</t>
  </si>
  <si>
    <t>promulti@ufpa.br</t>
  </si>
  <si>
    <t>Aureliano Da Silva Guedes</t>
  </si>
  <si>
    <t>aurelian@ufpa.br;faquim@ufpa.br</t>
  </si>
  <si>
    <t>0724E02</t>
  </si>
  <si>
    <t>Engenharia de petróleo</t>
  </si>
  <si>
    <t>0724</t>
  </si>
  <si>
    <t>Mineração e extração</t>
  </si>
  <si>
    <t>Edinelson Saldanha Correa</t>
  </si>
  <si>
    <t>fae.salinas@ufpa.br;edinelsonsaldanha@ufpa.br</t>
  </si>
  <si>
    <t>ESTHER IRIS CHRISTINA FREIFRAU VON LEDEBUR</t>
  </si>
  <si>
    <t>estherle@ufpa.br;eadbiologia@ufpa.br;dinfi@ufpa.br</t>
  </si>
  <si>
    <t>0542E01</t>
  </si>
  <si>
    <t>Estatística</t>
  </si>
  <si>
    <t>0542</t>
  </si>
  <si>
    <t>0414P01</t>
  </si>
  <si>
    <t>Publicidade e propaganda</t>
  </si>
  <si>
    <t>0414</t>
  </si>
  <si>
    <t>Marketing e propaganda</t>
  </si>
  <si>
    <t>4.00</t>
  </si>
  <si>
    <t>4.50</t>
  </si>
  <si>
    <t>0532O01</t>
  </si>
  <si>
    <t>0532M01</t>
  </si>
  <si>
    <t>Meteorologia</t>
  </si>
  <si>
    <t>0831E01</t>
  </si>
  <si>
    <t>Engenharia de pesca</t>
  </si>
  <si>
    <t>0831</t>
  </si>
  <si>
    <t>Pesca</t>
  </si>
  <si>
    <t>083</t>
  </si>
  <si>
    <t>0114M02</t>
  </si>
  <si>
    <t>Música formação de professor</t>
  </si>
  <si>
    <t>COD-AREA</t>
  </si>
  <si>
    <t>Média de CC(CONT)</t>
  </si>
  <si>
    <t>Média de AVAL</t>
  </si>
  <si>
    <t>NOTA/CURSOS</t>
  </si>
  <si>
    <t>QUANT. CURSOS</t>
  </si>
  <si>
    <t>CAP/INT</t>
  </si>
  <si>
    <t>INT</t>
  </si>
  <si>
    <t>M-D1</t>
  </si>
  <si>
    <t>M-D2</t>
  </si>
  <si>
    <t>M-D3</t>
  </si>
  <si>
    <t>M-CC</t>
  </si>
  <si>
    <t>M-AVAL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</si>
</sst>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00"/>
  </numFmts>
  <fonts count="4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name val="Calibri"/>
      <family val="2"/>
      <scheme val="minor"/>
    </font>
    <font>
      <sz val="11"/>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
      <b/>
      <sz val="10"/>
      <color rgb="FF000000"/>
      <name val="Calibri"/>
      <family val="2"/>
      <scheme val="minor"/>
    </font>
    <font>
      <sz val="8"/>
      <name val="Calibri"/>
      <family val="2"/>
      <scheme val="minor"/>
    </font>
    <font>
      <b/>
      <sz val="20"/>
      <color theme="1"/>
      <name val="Calibri"/>
      <family val="2"/>
      <scheme val="minor"/>
    </font>
    <font>
      <b/>
      <sz val="11"/>
      <color rgb="FFFF0000"/>
      <name val="Calibri"/>
      <family val="2"/>
      <scheme val="minor"/>
    </font>
    <font>
      <b/>
      <sz val="22"/>
      <color theme="1"/>
      <name val="Calibri"/>
      <family val="2"/>
      <scheme val="minor"/>
    </font>
    <font>
      <b/>
      <sz val="12"/>
      <color theme="1"/>
      <name val="Calibri"/>
      <family val="2"/>
      <scheme val="minor"/>
    </font>
    <font>
      <sz val="20"/>
      <color theme="1"/>
      <name val="Calibri"/>
      <family val="2"/>
      <scheme val="minor"/>
    </font>
    <font>
      <sz val="11"/>
      <color theme="1"/>
      <name val="Arial"/>
      <family val="2"/>
    </font>
    <font>
      <b/>
      <sz val="11"/>
      <color theme="1"/>
      <name val="Verdana"/>
      <family val="2"/>
    </font>
    <font>
      <sz val="11"/>
      <color theme="1"/>
      <name val="Verdana"/>
      <family val="2"/>
    </font>
    <font>
      <sz val="11"/>
      <color rgb="FF1984B3"/>
      <name val="Verdana"/>
      <family val="2"/>
    </font>
    <font>
      <b/>
      <sz val="11"/>
      <color rgb="FF1984B3"/>
      <name val="Verdana"/>
      <family val="2"/>
    </font>
    <font>
      <b/>
      <sz val="11"/>
      <color rgb="FFFF0000"/>
      <name val="Verdana"/>
      <family val="2"/>
    </font>
    <font>
      <sz val="7"/>
      <color rgb="FF1984B3"/>
      <name val="Verdana"/>
      <family val="2"/>
    </font>
    <font>
      <sz val="7"/>
      <color rgb="FFFF0000"/>
      <name val="Verdana"/>
      <family val="2"/>
    </font>
    <font>
      <u/>
      <sz val="11"/>
      <color theme="10"/>
      <name val="Calibri"/>
      <family val="2"/>
      <scheme val="minor"/>
    </font>
    <font>
      <sz val="8"/>
      <color theme="1"/>
      <name val="Calibri"/>
      <family val="2"/>
      <scheme val="minor"/>
    </font>
    <font>
      <sz val="8"/>
      <color theme="1"/>
      <name val="Verdana"/>
      <family val="2"/>
    </font>
    <font>
      <sz val="10"/>
      <color theme="1"/>
      <name val="Arial Narrow"/>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54">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4AA6D7"/>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79998168889431442"/>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4">
    <xf numFmtId="0" fontId="0" fillId="0" borderId="0"/>
    <xf numFmtId="0" fontId="24" fillId="0" borderId="0" applyNumberFormat="0" applyFill="0" applyBorder="0" applyAlignment="0" applyProtection="0"/>
    <xf numFmtId="0" fontId="28" fillId="0" borderId="0"/>
    <xf numFmtId="0" fontId="29" fillId="0" borderId="0" applyNumberFormat="0" applyFill="0" applyBorder="0" applyAlignment="0" applyProtection="0"/>
    <xf numFmtId="0" fontId="30" fillId="0" borderId="30" applyNumberFormat="0" applyFill="0" applyAlignment="0" applyProtection="0"/>
    <xf numFmtId="0" fontId="31" fillId="0" borderId="31" applyNumberFormat="0" applyFill="0" applyAlignment="0" applyProtection="0"/>
    <xf numFmtId="0" fontId="32" fillId="0" borderId="32" applyNumberFormat="0" applyFill="0" applyAlignment="0" applyProtection="0"/>
    <xf numFmtId="0" fontId="32" fillId="0" borderId="0" applyNumberFormat="0" applyFill="0" applyBorder="0" applyAlignment="0" applyProtection="0"/>
    <xf numFmtId="0" fontId="33" fillId="18" borderId="0" applyNumberFormat="0" applyBorder="0" applyAlignment="0" applyProtection="0"/>
    <xf numFmtId="0" fontId="34" fillId="19" borderId="0" applyNumberFormat="0" applyBorder="0" applyAlignment="0" applyProtection="0"/>
    <xf numFmtId="0" fontId="35" fillId="20" borderId="0" applyNumberFormat="0" applyBorder="0" applyAlignment="0" applyProtection="0"/>
    <xf numFmtId="0" fontId="36" fillId="21" borderId="33" applyNumberFormat="0" applyAlignment="0" applyProtection="0"/>
    <xf numFmtId="0" fontId="37" fillId="22" borderId="34" applyNumberFormat="0" applyAlignment="0" applyProtection="0"/>
    <xf numFmtId="0" fontId="38" fillId="22" borderId="33" applyNumberFormat="0" applyAlignment="0" applyProtection="0"/>
    <xf numFmtId="0" fontId="39" fillId="0" borderId="35" applyNumberFormat="0" applyFill="0" applyAlignment="0" applyProtection="0"/>
    <xf numFmtId="0" fontId="40" fillId="23" borderId="36" applyNumberFormat="0" applyAlignment="0" applyProtection="0"/>
    <xf numFmtId="0" fontId="41" fillId="0" borderId="0" applyNumberFormat="0" applyFill="0" applyBorder="0" applyAlignment="0" applyProtection="0"/>
    <xf numFmtId="0" fontId="28" fillId="24" borderId="37" applyNumberFormat="0" applyFont="0" applyAlignment="0" applyProtection="0"/>
    <xf numFmtId="0" fontId="42" fillId="0" borderId="0" applyNumberFormat="0" applyFill="0" applyBorder="0" applyAlignment="0" applyProtection="0"/>
    <xf numFmtId="0" fontId="1" fillId="0" borderId="38" applyNumberFormat="0" applyFill="0" applyAlignment="0" applyProtection="0"/>
    <xf numFmtId="0" fontId="43"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43"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43" fillId="33"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43" fillId="37"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43" fillId="41"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43" fillId="45"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cellStyleXfs>
  <cellXfs count="450">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14" fontId="0" fillId="0" borderId="1" xfId="0" applyNumberFormat="1" applyBorder="1"/>
    <xf numFmtId="0" fontId="0" fillId="0" borderId="0" xfId="0" applyAlignment="1">
      <alignment horizontal="center"/>
    </xf>
    <xf numFmtId="14" fontId="0" fillId="0" borderId="1" xfId="0" applyNumberFormat="1" applyBorder="1" applyAlignment="1">
      <alignment horizontal="center"/>
    </xf>
    <xf numFmtId="2" fontId="0" fillId="3" borderId="1" xfId="0" applyNumberFormat="1" applyFill="1" applyBorder="1" applyAlignment="1">
      <alignment horizontal="center" vertical="center"/>
    </xf>
    <xf numFmtId="0" fontId="2" fillId="0" borderId="1" xfId="0" applyFont="1" applyBorder="1" applyAlignment="1">
      <alignment horizontal="center"/>
    </xf>
    <xf numFmtId="0" fontId="3" fillId="0" borderId="2" xfId="0" applyFont="1" applyBorder="1" applyAlignment="1">
      <alignment horizontal="center"/>
    </xf>
    <xf numFmtId="0" fontId="3" fillId="0" borderId="7" xfId="0" applyFont="1" applyBorder="1" applyAlignment="1">
      <alignment horizontal="center"/>
    </xf>
    <xf numFmtId="0" fontId="3" fillId="0" borderId="4" xfId="0" applyFont="1" applyBorder="1" applyAlignment="1">
      <alignment horizontal="center"/>
    </xf>
    <xf numFmtId="0" fontId="3" fillId="3" borderId="4" xfId="0" applyFont="1" applyFill="1" applyBorder="1" applyAlignment="1">
      <alignment horizontal="center"/>
    </xf>
    <xf numFmtId="0" fontId="3" fillId="0" borderId="8" xfId="0" applyFont="1" applyBorder="1" applyAlignment="1">
      <alignment horizontal="center"/>
    </xf>
    <xf numFmtId="0" fontId="0" fillId="0" borderId="8" xfId="0" applyBorder="1" applyAlignment="1">
      <alignment horizontal="center"/>
    </xf>
    <xf numFmtId="0" fontId="3" fillId="0" borderId="9" xfId="0" applyFont="1" applyBorder="1" applyAlignment="1">
      <alignment horizontal="center"/>
    </xf>
    <xf numFmtId="0" fontId="3" fillId="0" borderId="1" xfId="0" applyFont="1" applyBorder="1" applyAlignment="1">
      <alignment horizontal="center"/>
    </xf>
    <xf numFmtId="0" fontId="3" fillId="3" borderId="1" xfId="0" applyFont="1" applyFill="1" applyBorder="1" applyAlignment="1">
      <alignment horizontal="center"/>
    </xf>
    <xf numFmtId="0" fontId="3" fillId="0" borderId="6" xfId="0" applyFont="1" applyBorder="1" applyAlignment="1">
      <alignment horizontal="center"/>
    </xf>
    <xf numFmtId="0" fontId="2" fillId="0" borderId="1"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0" fillId="0" borderId="4" xfId="0" applyBorder="1" applyAlignment="1">
      <alignment horizontal="left" vertical="center"/>
    </xf>
    <xf numFmtId="0" fontId="3" fillId="0" borderId="5" xfId="0" applyFont="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xf>
    <xf numFmtId="0" fontId="0" fillId="0" borderId="1" xfId="0" applyBorder="1" applyAlignment="1">
      <alignment horizontal="center" vertical="center"/>
    </xf>
    <xf numFmtId="0" fontId="4" fillId="0" borderId="4" xfId="0" applyFont="1" applyBorder="1" applyAlignment="1">
      <alignment horizontal="center"/>
    </xf>
    <xf numFmtId="0" fontId="4" fillId="0" borderId="8" xfId="0" applyFont="1" applyBorder="1" applyAlignment="1">
      <alignment horizontal="center"/>
    </xf>
    <xf numFmtId="0" fontId="5" fillId="0" borderId="4" xfId="0" applyFont="1" applyBorder="1" applyAlignment="1">
      <alignment horizontal="center"/>
    </xf>
    <xf numFmtId="0" fontId="5" fillId="2" borderId="4" xfId="0" applyFont="1" applyFill="1" applyBorder="1" applyAlignment="1">
      <alignment horizontal="center"/>
    </xf>
    <xf numFmtId="0" fontId="2" fillId="0" borderId="8" xfId="0" applyFont="1" applyBorder="1" applyAlignment="1">
      <alignment horizontal="center"/>
    </xf>
    <xf numFmtId="0" fontId="5" fillId="0" borderId="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8" xfId="0" applyFont="1" applyBorder="1" applyAlignment="1">
      <alignment horizontal="center" vertical="top"/>
    </xf>
    <xf numFmtId="14" fontId="5" fillId="0" borderId="4" xfId="0" applyNumberFormat="1" applyFont="1" applyBorder="1" applyAlignment="1">
      <alignment horizontal="center"/>
    </xf>
    <xf numFmtId="0" fontId="5" fillId="0" borderId="5" xfId="0" applyFont="1" applyBorder="1" applyAlignment="1">
      <alignment horizontal="center"/>
    </xf>
    <xf numFmtId="0" fontId="5" fillId="0" borderId="8" xfId="0" applyFont="1" applyBorder="1" applyAlignment="1">
      <alignment horizontal="center"/>
    </xf>
    <xf numFmtId="0" fontId="4" fillId="0" borderId="9" xfId="0" applyFont="1" applyBorder="1" applyAlignment="1">
      <alignment horizontal="center"/>
    </xf>
    <xf numFmtId="0" fontId="4" fillId="0" borderId="4" xfId="0" applyFont="1" applyBorder="1" applyAlignment="1">
      <alignment horizontal="left"/>
    </xf>
    <xf numFmtId="0" fontId="5" fillId="0" borderId="4" xfId="0" applyFont="1" applyBorder="1" applyAlignment="1">
      <alignment horizontal="left"/>
    </xf>
    <xf numFmtId="0" fontId="5" fillId="0" borderId="4" xfId="0" applyFont="1" applyBorder="1" applyAlignment="1">
      <alignment horizontal="left" vertical="center" wrapText="1"/>
    </xf>
    <xf numFmtId="0" fontId="5" fillId="0" borderId="5" xfId="0" applyFont="1" applyBorder="1" applyAlignment="1">
      <alignment horizontal="left"/>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4" xfId="0" applyFont="1" applyFill="1" applyBorder="1" applyAlignment="1">
      <alignment horizontal="center" vertical="center" wrapText="1"/>
    </xf>
    <xf numFmtId="0" fontId="3" fillId="3" borderId="10" xfId="0" applyFont="1" applyFill="1" applyBorder="1" applyAlignment="1">
      <alignment horizontal="center"/>
    </xf>
    <xf numFmtId="0" fontId="5" fillId="3" borderId="3" xfId="0" applyFont="1" applyFill="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0" borderId="9" xfId="0" applyFont="1" applyBorder="1" applyAlignment="1">
      <alignment horizontal="center"/>
    </xf>
    <xf numFmtId="0" fontId="5" fillId="3" borderId="12" xfId="0" applyFont="1" applyFill="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2" fontId="1" fillId="0" borderId="1"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applyAlignment="1">
      <alignment horizontal="left"/>
    </xf>
    <xf numFmtId="0" fontId="3" fillId="0" borderId="4" xfId="0" applyFont="1" applyBorder="1" applyAlignment="1">
      <alignment horizontal="left"/>
    </xf>
    <xf numFmtId="0" fontId="1" fillId="0" borderId="18" xfId="0" applyFont="1" applyBorder="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center" vertical="center" wrapText="1"/>
    </xf>
    <xf numFmtId="2" fontId="1" fillId="0" borderId="18" xfId="0" applyNumberFormat="1" applyFont="1" applyBorder="1" applyAlignment="1">
      <alignment horizontal="center" vertical="center"/>
    </xf>
    <xf numFmtId="0" fontId="2" fillId="0" borderId="1" xfId="0" applyFont="1" applyBorder="1" applyAlignment="1">
      <alignment horizontal="left"/>
    </xf>
    <xf numFmtId="0" fontId="3" fillId="0" borderId="1" xfId="0" applyFont="1" applyBorder="1" applyAlignment="1">
      <alignment horizontal="left"/>
    </xf>
    <xf numFmtId="22" fontId="3" fillId="0" borderId="1" xfId="0" applyNumberFormat="1" applyFont="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center"/>
    </xf>
    <xf numFmtId="0" fontId="3" fillId="0" borderId="3" xfId="0" applyFont="1" applyBorder="1" applyAlignment="1">
      <alignment horizontal="center"/>
    </xf>
    <xf numFmtId="2" fontId="3" fillId="3" borderId="2" xfId="0" applyNumberFormat="1" applyFont="1" applyFill="1" applyBorder="1" applyAlignment="1">
      <alignment horizontal="center"/>
    </xf>
    <xf numFmtId="2" fontId="3" fillId="3" borderId="4" xfId="0" applyNumberFormat="1" applyFont="1" applyFill="1" applyBorder="1" applyAlignment="1">
      <alignment horizontal="center"/>
    </xf>
    <xf numFmtId="2" fontId="0" fillId="3" borderId="4" xfId="0" applyNumberFormat="1" applyFill="1" applyBorder="1" applyAlignment="1">
      <alignment horizontal="center"/>
    </xf>
    <xf numFmtId="2" fontId="3" fillId="3" borderId="5" xfId="0" applyNumberFormat="1" applyFont="1" applyFill="1" applyBorder="1" applyAlignment="1">
      <alignment horizontal="center"/>
    </xf>
    <xf numFmtId="2" fontId="3" fillId="3" borderId="1" xfId="0" applyNumberFormat="1" applyFont="1" applyFill="1" applyBorder="1" applyAlignment="1">
      <alignment horizontal="center"/>
    </xf>
    <xf numFmtId="2" fontId="3" fillId="3" borderId="1" xfId="0" applyNumberFormat="1" applyFont="1" applyFill="1" applyBorder="1" applyAlignment="1">
      <alignment horizontal="center" vertical="center" wrapText="1"/>
    </xf>
    <xf numFmtId="2" fontId="0" fillId="3" borderId="1" xfId="0" applyNumberFormat="1" applyFill="1" applyBorder="1" applyAlignment="1">
      <alignment horizontal="center" vertical="center" wrapText="1"/>
    </xf>
    <xf numFmtId="2" fontId="1" fillId="3" borderId="1" xfId="0" applyNumberFormat="1" applyFont="1" applyFill="1" applyBorder="1" applyAlignment="1">
      <alignment horizontal="center"/>
    </xf>
    <xf numFmtId="2" fontId="1" fillId="3" borderId="18" xfId="0" applyNumberFormat="1" applyFont="1" applyFill="1" applyBorder="1" applyAlignment="1">
      <alignment horizontal="center" vertical="center"/>
    </xf>
    <xf numFmtId="0" fontId="1" fillId="0" borderId="21" xfId="0" applyFont="1" applyBorder="1" applyAlignment="1">
      <alignment horizontal="center"/>
    </xf>
    <xf numFmtId="0" fontId="6" fillId="3" borderId="1" xfId="0" applyFont="1" applyFill="1" applyBorder="1" applyAlignment="1">
      <alignment horizontal="center"/>
    </xf>
    <xf numFmtId="0" fontId="6" fillId="0" borderId="1" xfId="0" applyFont="1" applyBorder="1" applyAlignment="1">
      <alignment horizontal="center"/>
    </xf>
    <xf numFmtId="2" fontId="7" fillId="0" borderId="1" xfId="0" applyNumberFormat="1" applyFont="1" applyBorder="1" applyAlignment="1">
      <alignment horizontal="center"/>
    </xf>
    <xf numFmtId="0" fontId="8" fillId="0" borderId="4" xfId="0" applyFont="1" applyBorder="1" applyAlignment="1">
      <alignment horizontal="center" vertical="center"/>
    </xf>
    <xf numFmtId="0" fontId="0" fillId="0" borderId="21" xfId="0" applyBorder="1"/>
    <xf numFmtId="49" fontId="3" fillId="0" borderId="10" xfId="0" applyNumberFormat="1" applyFont="1" applyBorder="1" applyAlignment="1">
      <alignment horizontal="center" vertical="center"/>
    </xf>
    <xf numFmtId="49" fontId="3" fillId="0" borderId="22" xfId="0" applyNumberFormat="1"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vertical="center"/>
    </xf>
    <xf numFmtId="2" fontId="5" fillId="3" borderId="4" xfId="0" applyNumberFormat="1" applyFont="1" applyFill="1" applyBorder="1" applyAlignment="1">
      <alignment horizontal="center"/>
    </xf>
    <xf numFmtId="2" fontId="5" fillId="3" borderId="4" xfId="0" applyNumberFormat="1" applyFont="1" applyFill="1" applyBorder="1" applyAlignment="1">
      <alignment horizontal="center" vertical="center" wrapText="1"/>
    </xf>
    <xf numFmtId="2" fontId="3" fillId="3" borderId="10" xfId="0" applyNumberFormat="1" applyFont="1" applyFill="1" applyBorder="1" applyAlignment="1">
      <alignment horizontal="center"/>
    </xf>
    <xf numFmtId="2" fontId="5" fillId="3" borderId="3" xfId="0" applyNumberFormat="1" applyFont="1" applyFill="1" applyBorder="1" applyAlignment="1">
      <alignment horizontal="center"/>
    </xf>
    <xf numFmtId="2" fontId="5" fillId="3" borderId="5" xfId="0" applyNumberFormat="1" applyFont="1" applyFill="1" applyBorder="1" applyAlignment="1">
      <alignment horizontal="center"/>
    </xf>
    <xf numFmtId="2" fontId="5" fillId="3" borderId="1" xfId="0" applyNumberFormat="1" applyFont="1" applyFill="1" applyBorder="1" applyAlignment="1">
      <alignment horizontal="center"/>
    </xf>
    <xf numFmtId="2" fontId="5" fillId="3" borderId="12" xfId="0" applyNumberFormat="1" applyFont="1" applyFill="1" applyBorder="1" applyAlignment="1">
      <alignment horizontal="center"/>
    </xf>
    <xf numFmtId="2" fontId="5" fillId="3" borderId="13" xfId="0" applyNumberFormat="1" applyFont="1" applyFill="1" applyBorder="1" applyAlignment="1">
      <alignment horizontal="center"/>
    </xf>
    <xf numFmtId="2" fontId="5" fillId="3" borderId="14" xfId="0" applyNumberFormat="1" applyFont="1" applyFill="1" applyBorder="1" applyAlignment="1">
      <alignment horizontal="center"/>
    </xf>
    <xf numFmtId="2" fontId="0" fillId="3" borderId="1" xfId="0" applyNumberFormat="1" applyFill="1" applyBorder="1" applyAlignment="1">
      <alignment horizontal="center"/>
    </xf>
    <xf numFmtId="2" fontId="4" fillId="0" borderId="8" xfId="0" applyNumberFormat="1" applyFont="1" applyBorder="1" applyAlignment="1">
      <alignment horizontal="center"/>
    </xf>
    <xf numFmtId="2" fontId="2" fillId="0" borderId="8" xfId="0" applyNumberFormat="1" applyFont="1" applyBorder="1" applyAlignment="1">
      <alignment horizontal="center"/>
    </xf>
    <xf numFmtId="2" fontId="4" fillId="0" borderId="8" xfId="0" applyNumberFormat="1" applyFont="1" applyBorder="1" applyAlignment="1">
      <alignment horizontal="center" vertical="center" wrapText="1"/>
    </xf>
    <xf numFmtId="2" fontId="4" fillId="0" borderId="8" xfId="0" applyNumberFormat="1" applyFont="1" applyBorder="1" applyAlignment="1">
      <alignment horizontal="center" vertical="top"/>
    </xf>
    <xf numFmtId="2" fontId="4" fillId="0" borderId="9" xfId="0" applyNumberFormat="1" applyFont="1" applyBorder="1" applyAlignment="1">
      <alignment horizontal="center"/>
    </xf>
    <xf numFmtId="2" fontId="8" fillId="3" borderId="4" xfId="0" applyNumberFormat="1" applyFont="1" applyFill="1" applyBorder="1" applyAlignment="1">
      <alignment horizontal="center" vertical="center"/>
    </xf>
    <xf numFmtId="2" fontId="6" fillId="3" borderId="1" xfId="0" applyNumberFormat="1" applyFont="1" applyFill="1" applyBorder="1" applyAlignment="1">
      <alignment horizontal="center"/>
    </xf>
    <xf numFmtId="0" fontId="9" fillId="4" borderId="4" xfId="0" applyFont="1" applyFill="1" applyBorder="1" applyAlignment="1">
      <alignment horizontal="center" vertical="center"/>
    </xf>
    <xf numFmtId="0" fontId="7" fillId="4" borderId="1" xfId="0" applyFont="1" applyFill="1" applyBorder="1" applyAlignment="1">
      <alignment horizontal="center"/>
    </xf>
    <xf numFmtId="2" fontId="0" fillId="4" borderId="1" xfId="0" applyNumberFormat="1" applyFill="1" applyBorder="1" applyAlignment="1">
      <alignment horizontal="center"/>
    </xf>
    <xf numFmtId="2" fontId="0" fillId="4" borderId="1" xfId="0" applyNumberFormat="1" applyFill="1" applyBorder="1" applyAlignment="1">
      <alignment horizontal="center" vertical="center"/>
    </xf>
    <xf numFmtId="2" fontId="0" fillId="4" borderId="11" xfId="0" applyNumberFormat="1" applyFill="1" applyBorder="1" applyAlignment="1">
      <alignment horizontal="center"/>
    </xf>
    <xf numFmtId="2" fontId="3" fillId="4" borderId="1" xfId="0" applyNumberFormat="1" applyFont="1" applyFill="1" applyBorder="1" applyAlignment="1">
      <alignment horizontal="center"/>
    </xf>
    <xf numFmtId="2" fontId="2" fillId="0" borderId="7" xfId="0" applyNumberFormat="1" applyFont="1" applyBorder="1" applyAlignment="1">
      <alignment horizontal="center"/>
    </xf>
    <xf numFmtId="2" fontId="1" fillId="0" borderId="8" xfId="0" applyNumberFormat="1" applyFont="1" applyBorder="1" applyAlignment="1">
      <alignment horizontal="center"/>
    </xf>
    <xf numFmtId="2" fontId="2" fillId="0" borderId="9" xfId="0" applyNumberFormat="1" applyFont="1" applyBorder="1" applyAlignment="1">
      <alignment horizontal="center"/>
    </xf>
    <xf numFmtId="2" fontId="2" fillId="0" borderId="6" xfId="0" applyNumberFormat="1" applyFont="1" applyBorder="1" applyAlignment="1">
      <alignment horizontal="center"/>
    </xf>
    <xf numFmtId="2" fontId="2"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2" fontId="4" fillId="0" borderId="19" xfId="0" applyNumberFormat="1" applyFont="1" applyBorder="1" applyAlignment="1">
      <alignment horizontal="center"/>
    </xf>
    <xf numFmtId="2" fontId="4" fillId="0" borderId="20" xfId="0" applyNumberFormat="1" applyFont="1" applyBorder="1" applyAlignment="1">
      <alignment horizontal="center"/>
    </xf>
    <xf numFmtId="2" fontId="2" fillId="0" borderId="1" xfId="0" applyNumberFormat="1" applyFont="1" applyBorder="1" applyAlignment="1">
      <alignment horizontal="center"/>
    </xf>
    <xf numFmtId="0" fontId="1" fillId="0" borderId="0" xfId="0" applyFont="1"/>
    <xf numFmtId="0" fontId="0" fillId="0" borderId="3" xfId="0" applyBorder="1" applyAlignment="1">
      <alignment horizontal="center"/>
    </xf>
    <xf numFmtId="0" fontId="3" fillId="0" borderId="16" xfId="0" applyFont="1" applyBorder="1" applyAlignment="1">
      <alignment horizontal="center"/>
    </xf>
    <xf numFmtId="0" fontId="3" fillId="0" borderId="0" xfId="0" applyFont="1" applyAlignment="1">
      <alignment horizontal="center"/>
    </xf>
    <xf numFmtId="0" fontId="0" fillId="0" borderId="11" xfId="0" applyBorder="1" applyAlignment="1">
      <alignment horizontal="center"/>
    </xf>
    <xf numFmtId="2" fontId="0" fillId="3" borderId="11" xfId="0" applyNumberFormat="1" applyFill="1" applyBorder="1" applyAlignment="1">
      <alignment horizontal="center"/>
    </xf>
    <xf numFmtId="2" fontId="1" fillId="0" borderId="11" xfId="0" applyNumberFormat="1" applyFont="1" applyBorder="1" applyAlignment="1">
      <alignment horizontal="center"/>
    </xf>
    <xf numFmtId="0" fontId="0" fillId="5" borderId="1" xfId="0" applyFill="1" applyBorder="1"/>
    <xf numFmtId="0" fontId="0" fillId="5" borderId="1" xfId="0" applyFill="1" applyBorder="1" applyAlignment="1">
      <alignment horizontal="center"/>
    </xf>
    <xf numFmtId="14" fontId="0" fillId="5" borderId="1" xfId="0" applyNumberFormat="1" applyFill="1" applyBorder="1" applyAlignment="1">
      <alignment horizontal="center"/>
    </xf>
    <xf numFmtId="2" fontId="0" fillId="5" borderId="1" xfId="0" applyNumberFormat="1" applyFill="1" applyBorder="1" applyAlignment="1">
      <alignment horizontal="center" vertical="center"/>
    </xf>
    <xf numFmtId="0" fontId="1" fillId="5" borderId="1" xfId="0" applyFont="1" applyFill="1" applyBorder="1" applyAlignment="1">
      <alignment horizontal="center"/>
    </xf>
    <xf numFmtId="2" fontId="1" fillId="6" borderId="1" xfId="0" applyNumberFormat="1" applyFont="1" applyFill="1" applyBorder="1" applyAlignment="1">
      <alignment horizontal="center"/>
    </xf>
    <xf numFmtId="0" fontId="0" fillId="7" borderId="1" xfId="0" applyFill="1" applyBorder="1"/>
    <xf numFmtId="0" fontId="0" fillId="7" borderId="1" xfId="0" applyFill="1" applyBorder="1" applyAlignment="1">
      <alignment horizontal="center"/>
    </xf>
    <xf numFmtId="2" fontId="0" fillId="7" borderId="1" xfId="0" applyNumberFormat="1" applyFill="1" applyBorder="1" applyAlignment="1">
      <alignment horizontal="center" vertical="center"/>
    </xf>
    <xf numFmtId="2" fontId="1" fillId="7" borderId="1" xfId="0" applyNumberFormat="1" applyFont="1" applyFill="1" applyBorder="1" applyAlignment="1">
      <alignment horizontal="center"/>
    </xf>
    <xf numFmtId="2" fontId="0" fillId="7" borderId="1" xfId="0" applyNumberFormat="1" applyFill="1" applyBorder="1" applyAlignment="1">
      <alignment horizontal="center"/>
    </xf>
    <xf numFmtId="0" fontId="0" fillId="4" borderId="1" xfId="0" applyFill="1" applyBorder="1" applyAlignment="1">
      <alignment horizontal="center"/>
    </xf>
    <xf numFmtId="0" fontId="3" fillId="4" borderId="1" xfId="0" applyFont="1" applyFill="1" applyBorder="1" applyAlignment="1">
      <alignment horizontal="center"/>
    </xf>
    <xf numFmtId="0" fontId="0" fillId="4" borderId="11" xfId="0" applyFill="1" applyBorder="1" applyAlignment="1">
      <alignment horizontal="center"/>
    </xf>
    <xf numFmtId="2" fontId="1" fillId="4" borderId="1" xfId="0" applyNumberFormat="1" applyFont="1" applyFill="1" applyBorder="1" applyAlignment="1">
      <alignment horizontal="center"/>
    </xf>
    <xf numFmtId="0" fontId="0" fillId="4" borderId="1" xfId="0" applyFill="1" applyBorder="1" applyAlignment="1">
      <alignment horizontal="center" vertical="center"/>
    </xf>
    <xf numFmtId="2" fontId="1" fillId="4" borderId="18" xfId="0" applyNumberFormat="1" applyFont="1" applyFill="1" applyBorder="1" applyAlignment="1">
      <alignment horizontal="center" vertical="center"/>
    </xf>
    <xf numFmtId="2" fontId="7" fillId="3" borderId="1" xfId="0" applyNumberFormat="1" applyFont="1" applyFill="1" applyBorder="1" applyAlignment="1">
      <alignment horizontal="center"/>
    </xf>
    <xf numFmtId="2" fontId="7" fillId="4" borderId="1" xfId="0" applyNumberFormat="1" applyFont="1" applyFill="1" applyBorder="1" applyAlignment="1">
      <alignment horizontal="center"/>
    </xf>
    <xf numFmtId="2" fontId="9" fillId="4" borderId="4" xfId="0" applyNumberFormat="1" applyFont="1" applyFill="1" applyBorder="1" applyAlignment="1">
      <alignment horizontal="center" vertical="center"/>
    </xf>
    <xf numFmtId="2" fontId="9" fillId="0" borderId="4" xfId="0" applyNumberFormat="1" applyFont="1" applyBorder="1" applyAlignment="1">
      <alignment horizontal="center" vertical="center"/>
    </xf>
    <xf numFmtId="0" fontId="0" fillId="0" borderId="1" xfId="0" applyBorder="1" applyAlignment="1">
      <alignment horizontal="left"/>
    </xf>
    <xf numFmtId="2" fontId="7" fillId="3" borderId="18" xfId="0" applyNumberFormat="1"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3" fillId="0" borderId="11" xfId="0" applyFont="1" applyBorder="1" applyAlignment="1">
      <alignment horizontal="left" vertical="center" wrapText="1"/>
    </xf>
    <xf numFmtId="0" fontId="3" fillId="0" borderId="11" xfId="0" applyFont="1" applyBorder="1" applyAlignment="1">
      <alignment horizontal="center" vertical="center"/>
    </xf>
    <xf numFmtId="2" fontId="8" fillId="3" borderId="5" xfId="0" applyNumberFormat="1" applyFont="1" applyFill="1" applyBorder="1" applyAlignment="1">
      <alignment horizontal="center" vertical="center"/>
    </xf>
    <xf numFmtId="2" fontId="9" fillId="0" borderId="5" xfId="0" applyNumberFormat="1" applyFont="1" applyBorder="1" applyAlignment="1">
      <alignment horizontal="center" vertical="center"/>
    </xf>
    <xf numFmtId="2" fontId="9" fillId="4" borderId="5"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2" fontId="8" fillId="3" borderId="1" xfId="0" applyNumberFormat="1" applyFont="1" applyFill="1" applyBorder="1" applyAlignment="1">
      <alignment horizontal="center" vertical="center"/>
    </xf>
    <xf numFmtId="2" fontId="9" fillId="0" borderId="1" xfId="0" applyNumberFormat="1" applyFont="1" applyBorder="1" applyAlignment="1">
      <alignment horizontal="center" vertical="center"/>
    </xf>
    <xf numFmtId="2" fontId="9" fillId="4" borderId="1" xfId="0" applyNumberFormat="1" applyFont="1" applyFill="1" applyBorder="1" applyAlignment="1">
      <alignment horizontal="center" vertical="center"/>
    </xf>
    <xf numFmtId="0" fontId="1" fillId="0" borderId="27" xfId="0" applyFont="1" applyBorder="1" applyAlignment="1">
      <alignment horizontal="center"/>
    </xf>
    <xf numFmtId="2" fontId="7" fillId="4" borderId="6" xfId="0" applyNumberFormat="1" applyFont="1" applyFill="1" applyBorder="1" applyAlignment="1">
      <alignment horizontal="center"/>
    </xf>
    <xf numFmtId="1" fontId="9" fillId="0" borderId="1" xfId="0" applyNumberFormat="1" applyFont="1" applyBorder="1" applyAlignment="1">
      <alignment horizontal="center" vertical="center"/>
    </xf>
    <xf numFmtId="1" fontId="9" fillId="4" borderId="1" xfId="0" applyNumberFormat="1" applyFont="1" applyFill="1" applyBorder="1" applyAlignment="1">
      <alignment horizontal="center" vertical="center"/>
    </xf>
    <xf numFmtId="2" fontId="0" fillId="0" borderId="1" xfId="0" applyNumberFormat="1" applyBorder="1" applyAlignment="1">
      <alignment horizontal="center"/>
    </xf>
    <xf numFmtId="0" fontId="1" fillId="0" borderId="0" xfId="0" applyFont="1" applyAlignment="1">
      <alignment horizontal="centerContinuous"/>
    </xf>
    <xf numFmtId="0" fontId="0" fillId="0" borderId="0" xfId="0" applyAlignment="1">
      <alignment horizontal="centerContinuous"/>
    </xf>
    <xf numFmtId="49" fontId="3" fillId="0" borderId="19" xfId="0" applyNumberFormat="1" applyFont="1" applyBorder="1" applyAlignment="1">
      <alignment horizontal="center" vertical="center"/>
    </xf>
    <xf numFmtId="0" fontId="0" fillId="0" borderId="0" xfId="0" applyAlignment="1">
      <alignment horizontal="center" vertical="center"/>
    </xf>
    <xf numFmtId="0" fontId="0" fillId="0" borderId="0" xfId="0" applyAlignment="1">
      <alignment horizontal="centerContinuous" vertical="center"/>
    </xf>
    <xf numFmtId="2" fontId="0" fillId="0" borderId="1" xfId="0" applyNumberFormat="1" applyBorder="1" applyAlignment="1">
      <alignment horizontal="center" vertical="center"/>
    </xf>
    <xf numFmtId="2" fontId="0" fillId="0" borderId="0" xfId="0" applyNumberFormat="1" applyAlignment="1">
      <alignment horizontal="center"/>
    </xf>
    <xf numFmtId="0" fontId="5" fillId="6" borderId="4" xfId="0" applyFont="1" applyFill="1" applyBorder="1" applyAlignment="1">
      <alignment horizontal="center"/>
    </xf>
    <xf numFmtId="0" fontId="5" fillId="6" borderId="4" xfId="0" applyFont="1" applyFill="1" applyBorder="1" applyAlignment="1">
      <alignment horizontal="center" vertical="center" wrapText="1"/>
    </xf>
    <xf numFmtId="0" fontId="5" fillId="6" borderId="5" xfId="0" applyFont="1" applyFill="1" applyBorder="1" applyAlignment="1">
      <alignment horizontal="center"/>
    </xf>
    <xf numFmtId="164" fontId="0" fillId="0" borderId="1" xfId="0" applyNumberFormat="1" applyBorder="1" applyAlignment="1">
      <alignment horizontal="center"/>
    </xf>
    <xf numFmtId="2" fontId="7" fillId="6" borderId="1" xfId="0" applyNumberFormat="1" applyFont="1" applyFill="1" applyBorder="1" applyAlignment="1">
      <alignment horizontal="center"/>
    </xf>
    <xf numFmtId="0" fontId="11" fillId="0" borderId="0" xfId="0" applyFont="1"/>
    <xf numFmtId="0" fontId="12" fillId="0" borderId="0" xfId="0" applyFont="1"/>
    <xf numFmtId="2" fontId="0" fillId="0" borderId="0" xfId="0" applyNumberFormat="1"/>
    <xf numFmtId="2" fontId="8" fillId="3" borderId="10" xfId="0" applyNumberFormat="1" applyFont="1" applyFill="1" applyBorder="1" applyAlignment="1">
      <alignment horizontal="center" vertical="center"/>
    </xf>
    <xf numFmtId="0" fontId="3" fillId="0" borderId="11" xfId="0" applyFont="1" applyBorder="1" applyAlignment="1">
      <alignment horizontal="center" vertical="center" wrapText="1"/>
    </xf>
    <xf numFmtId="0" fontId="13" fillId="0" borderId="0" xfId="0" applyFont="1"/>
    <xf numFmtId="0" fontId="0" fillId="0" borderId="1" xfId="0" applyBorder="1" applyAlignment="1">
      <alignment horizontal="left" vertical="center"/>
    </xf>
    <xf numFmtId="0" fontId="5" fillId="0" borderId="1" xfId="0" applyFont="1" applyBorder="1" applyAlignment="1">
      <alignment horizontal="left"/>
    </xf>
    <xf numFmtId="0" fontId="5" fillId="0" borderId="1" xfId="0" applyFont="1" applyBorder="1" applyAlignment="1">
      <alignment horizontal="center"/>
    </xf>
    <xf numFmtId="49" fontId="3" fillId="0" borderId="20" xfId="0" applyNumberFormat="1" applyFont="1" applyBorder="1" applyAlignment="1">
      <alignment horizontal="center" vertical="center"/>
    </xf>
    <xf numFmtId="2" fontId="8" fillId="3" borderId="11" xfId="0" applyNumberFormat="1" applyFont="1" applyFill="1" applyBorder="1" applyAlignment="1">
      <alignment horizontal="center" vertical="center"/>
    </xf>
    <xf numFmtId="2" fontId="9" fillId="0" borderId="11" xfId="0" applyNumberFormat="1" applyFont="1" applyBorder="1" applyAlignment="1">
      <alignment horizontal="center" vertical="center"/>
    </xf>
    <xf numFmtId="2" fontId="9" fillId="4" borderId="11" xfId="0" applyNumberFormat="1" applyFont="1" applyFill="1" applyBorder="1" applyAlignment="1">
      <alignment horizontal="center" vertical="center"/>
    </xf>
    <xf numFmtId="0" fontId="0" fillId="6" borderId="1" xfId="0" applyFill="1" applyBorder="1" applyAlignment="1">
      <alignment horizontal="center"/>
    </xf>
    <xf numFmtId="0" fontId="0" fillId="6" borderId="1" xfId="0" applyFill="1" applyBorder="1"/>
    <xf numFmtId="0" fontId="0" fillId="9" borderId="1" xfId="0" applyFill="1" applyBorder="1"/>
    <xf numFmtId="0" fontId="0" fillId="9" borderId="1" xfId="0" applyFill="1" applyBorder="1" applyAlignment="1">
      <alignment horizontal="center"/>
    </xf>
    <xf numFmtId="0" fontId="15" fillId="0" borderId="0" xfId="0" applyFont="1"/>
    <xf numFmtId="0" fontId="0" fillId="0" borderId="0" xfId="0" applyAlignment="1">
      <alignment vertical="center"/>
    </xf>
    <xf numFmtId="2" fontId="2" fillId="8" borderId="1" xfId="0" applyNumberFormat="1" applyFont="1" applyFill="1" applyBorder="1" applyAlignment="1">
      <alignment horizontal="center" vertical="center"/>
    </xf>
    <xf numFmtId="0" fontId="0" fillId="0" borderId="21" xfId="0" applyBorder="1" applyAlignment="1">
      <alignment horizontal="center"/>
    </xf>
    <xf numFmtId="1" fontId="1" fillId="0" borderId="1" xfId="0" applyNumberFormat="1" applyFont="1" applyBorder="1" applyAlignment="1">
      <alignment horizontal="center"/>
    </xf>
    <xf numFmtId="1" fontId="0" fillId="4" borderId="1" xfId="0" applyNumberFormat="1" applyFill="1" applyBorder="1" applyAlignment="1">
      <alignment horizontal="center"/>
    </xf>
    <xf numFmtId="0" fontId="3" fillId="0" borderId="0" xfId="0" applyFont="1" applyAlignment="1">
      <alignment horizontal="center" vertical="center" wrapText="1"/>
    </xf>
    <xf numFmtId="0" fontId="1" fillId="0" borderId="0" xfId="0" applyFont="1" applyAlignment="1">
      <alignment horizontal="center"/>
    </xf>
    <xf numFmtId="2" fontId="1" fillId="4" borderId="1" xfId="0" applyNumberFormat="1" applyFont="1" applyFill="1" applyBorder="1" applyAlignment="1">
      <alignment horizontal="center" vertical="center"/>
    </xf>
    <xf numFmtId="2" fontId="2" fillId="4" borderId="1" xfId="0" applyNumberFormat="1" applyFont="1" applyFill="1" applyBorder="1" applyAlignment="1">
      <alignment horizontal="center"/>
    </xf>
    <xf numFmtId="2" fontId="2" fillId="0" borderId="1" xfId="0" applyNumberFormat="1" applyFont="1" applyBorder="1" applyAlignment="1">
      <alignment horizontal="center" vertical="center"/>
    </xf>
    <xf numFmtId="2" fontId="2" fillId="4" borderId="1" xfId="0" applyNumberFormat="1" applyFont="1" applyFill="1" applyBorder="1" applyAlignment="1">
      <alignment horizontal="center" vertical="center"/>
    </xf>
    <xf numFmtId="2" fontId="8" fillId="6" borderId="4" xfId="0" applyNumberFormat="1" applyFont="1" applyFill="1" applyBorder="1" applyAlignment="1">
      <alignment horizontal="center" vertical="center"/>
    </xf>
    <xf numFmtId="16"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0" fillId="0" borderId="26" xfId="0" applyBorder="1" applyAlignment="1">
      <alignment horizontal="center"/>
    </xf>
    <xf numFmtId="0" fontId="3" fillId="0" borderId="26" xfId="0" applyFont="1" applyBorder="1" applyAlignment="1">
      <alignment horizontal="center" vertical="center"/>
    </xf>
    <xf numFmtId="2" fontId="5" fillId="3" borderId="1" xfId="0" applyNumberFormat="1" applyFont="1" applyFill="1" applyBorder="1" applyAlignment="1">
      <alignment horizontal="center" vertical="center" wrapText="1"/>
    </xf>
    <xf numFmtId="2" fontId="7" fillId="11" borderId="18" xfId="0" applyNumberFormat="1" applyFont="1" applyFill="1" applyBorder="1" applyAlignment="1">
      <alignment horizontal="center"/>
    </xf>
    <xf numFmtId="2" fontId="7" fillId="4" borderId="18" xfId="0" applyNumberFormat="1" applyFont="1" applyFill="1" applyBorder="1" applyAlignment="1">
      <alignment horizontal="center"/>
    </xf>
    <xf numFmtId="0" fontId="16" fillId="0" borderId="0" xfId="0" applyFont="1"/>
    <xf numFmtId="0" fontId="5" fillId="6" borderId="4" xfId="0" applyFont="1" applyFill="1" applyBorder="1" applyAlignment="1">
      <alignment horizontal="center" vertical="center"/>
    </xf>
    <xf numFmtId="0" fontId="12" fillId="0" borderId="0" xfId="0" applyFont="1" applyAlignment="1">
      <alignment horizontal="center"/>
    </xf>
    <xf numFmtId="0" fontId="8" fillId="0" borderId="1" xfId="0" applyFont="1" applyBorder="1" applyAlignment="1">
      <alignment horizontal="center" vertical="center"/>
    </xf>
    <xf numFmtId="0" fontId="9" fillId="4" borderId="1" xfId="0" applyFont="1" applyFill="1" applyBorder="1" applyAlignment="1">
      <alignment horizontal="center" vertical="center"/>
    </xf>
    <xf numFmtId="2" fontId="7" fillId="6" borderId="18" xfId="0" applyNumberFormat="1" applyFont="1" applyFill="1" applyBorder="1" applyAlignment="1">
      <alignment horizontal="center"/>
    </xf>
    <xf numFmtId="0" fontId="11" fillId="0" borderId="0" xfId="0" applyFont="1" applyAlignment="1">
      <alignment horizontal="center"/>
    </xf>
    <xf numFmtId="0" fontId="13" fillId="0" borderId="0" xfId="0" applyFont="1" applyAlignment="1">
      <alignment horizontal="center"/>
    </xf>
    <xf numFmtId="49" fontId="0" fillId="0" borderId="21" xfId="0" applyNumberFormat="1" applyBorder="1" applyAlignment="1">
      <alignment horizontal="center"/>
    </xf>
    <xf numFmtId="0" fontId="3" fillId="6" borderId="1" xfId="0" applyFont="1" applyFill="1" applyBorder="1" applyAlignment="1">
      <alignment horizontal="center" vertical="center"/>
    </xf>
    <xf numFmtId="0" fontId="8" fillId="3" borderId="1" xfId="0" applyFont="1" applyFill="1" applyBorder="1" applyAlignment="1">
      <alignment horizontal="center" vertical="center"/>
    </xf>
    <xf numFmtId="2" fontId="0" fillId="3" borderId="21" xfId="0" applyNumberFormat="1" applyFill="1" applyBorder="1" applyAlignment="1">
      <alignment horizontal="center"/>
    </xf>
    <xf numFmtId="2" fontId="8" fillId="3" borderId="21" xfId="0" applyNumberFormat="1" applyFont="1" applyFill="1" applyBorder="1" applyAlignment="1">
      <alignment horizontal="center" vertical="center"/>
    </xf>
    <xf numFmtId="0" fontId="0" fillId="0" borderId="21" xfId="0" applyBorder="1" applyAlignment="1">
      <alignment horizontal="center" vertical="center"/>
    </xf>
    <xf numFmtId="0" fontId="1" fillId="0" borderId="1" xfId="0" applyFont="1" applyBorder="1" applyAlignment="1">
      <alignment horizontal="center" vertical="center"/>
    </xf>
    <xf numFmtId="0" fontId="0" fillId="6" borderId="1" xfId="0" applyFill="1" applyBorder="1" applyAlignment="1">
      <alignment horizontal="center" vertical="center"/>
    </xf>
    <xf numFmtId="2"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 fontId="0" fillId="4" borderId="1" xfId="0" applyNumberFormat="1" applyFill="1" applyBorder="1" applyAlignment="1">
      <alignment horizontal="center" vertical="center"/>
    </xf>
    <xf numFmtId="0" fontId="0" fillId="6" borderId="1" xfId="0" applyFill="1" applyBorder="1" applyAlignment="1">
      <alignment vertical="center"/>
    </xf>
    <xf numFmtId="0" fontId="1" fillId="0" borderId="18" xfId="0" applyFont="1" applyBorder="1" applyAlignment="1">
      <alignment horizontal="center" vertical="center"/>
    </xf>
    <xf numFmtId="2" fontId="7" fillId="3" borderId="18" xfId="0" applyNumberFormat="1" applyFont="1" applyFill="1" applyBorder="1" applyAlignment="1">
      <alignment horizontal="center" vertical="center"/>
    </xf>
    <xf numFmtId="2" fontId="7" fillId="6" borderId="18" xfId="0" applyNumberFormat="1" applyFont="1" applyFill="1" applyBorder="1" applyAlignment="1">
      <alignment horizontal="center" vertical="center"/>
    </xf>
    <xf numFmtId="2" fontId="7" fillId="4" borderId="18"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1" xfId="0" applyNumberFormat="1" applyFont="1" applyBorder="1" applyAlignment="1">
      <alignment horizontal="center" vertical="top"/>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2"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0" fillId="6" borderId="1" xfId="0" applyFill="1" applyBorder="1" applyAlignment="1">
      <alignment horizontal="left"/>
    </xf>
    <xf numFmtId="16" fontId="0" fillId="0" borderId="1" xfId="0" applyNumberFormat="1" applyBorder="1" applyAlignment="1">
      <alignment horizontal="center" vertical="center"/>
    </xf>
    <xf numFmtId="2" fontId="0" fillId="0" borderId="1" xfId="0" applyNumberFormat="1" applyBorder="1"/>
    <xf numFmtId="0" fontId="17" fillId="12" borderId="1" xfId="0" applyFont="1" applyFill="1" applyBorder="1" applyAlignment="1">
      <alignment horizontal="center" vertical="center" wrapText="1"/>
    </xf>
    <xf numFmtId="0" fontId="17" fillId="12" borderId="1" xfId="0" applyFont="1" applyFill="1" applyBorder="1" applyAlignment="1">
      <alignment horizontal="lef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20" fillId="0" borderId="1" xfId="0" applyFont="1" applyBorder="1" applyAlignment="1">
      <alignment horizontal="left" vertical="center" wrapText="1"/>
    </xf>
    <xf numFmtId="22" fontId="18" fillId="0" borderId="1" xfId="0" applyNumberFormat="1" applyFont="1" applyBorder="1" applyAlignment="1">
      <alignment vertical="center" wrapText="1"/>
    </xf>
    <xf numFmtId="0" fontId="19" fillId="0" borderId="1" xfId="0" applyFont="1" applyBorder="1" applyAlignment="1">
      <alignment horizontal="left" vertical="center" wrapText="1"/>
    </xf>
    <xf numFmtId="0" fontId="0" fillId="0" borderId="1" xfId="0" applyBorder="1" applyAlignment="1">
      <alignment horizontal="left" vertical="center" wrapText="1"/>
    </xf>
    <xf numFmtId="0" fontId="17" fillId="0" borderId="1" xfId="0" applyFont="1" applyBorder="1" applyAlignment="1">
      <alignment horizontal="left" vertical="center" wrapText="1"/>
    </xf>
    <xf numFmtId="14" fontId="23" fillId="0" borderId="1" xfId="0" applyNumberFormat="1" applyFont="1" applyBorder="1" applyAlignment="1">
      <alignment vertical="center" wrapText="1"/>
    </xf>
    <xf numFmtId="0" fontId="23" fillId="0" borderId="1" xfId="0" applyFont="1" applyBorder="1" applyAlignment="1">
      <alignment vertical="center" wrapText="1"/>
    </xf>
    <xf numFmtId="16" fontId="0" fillId="0" borderId="1" xfId="0" applyNumberFormat="1" applyBorder="1" applyAlignment="1">
      <alignment horizontal="center"/>
    </xf>
    <xf numFmtId="49" fontId="0" fillId="0" borderId="1" xfId="0" applyNumberFormat="1" applyBorder="1" applyAlignment="1">
      <alignment horizontal="center" wrapText="1"/>
    </xf>
    <xf numFmtId="0" fontId="24" fillId="0" borderId="0" xfId="1"/>
    <xf numFmtId="0" fontId="3" fillId="13" borderId="1" xfId="0" applyFont="1" applyFill="1" applyBorder="1" applyAlignment="1">
      <alignment horizontal="center" vertical="center"/>
    </xf>
    <xf numFmtId="0" fontId="0" fillId="14" borderId="1" xfId="0" applyFill="1" applyBorder="1" applyAlignment="1">
      <alignment horizontal="left"/>
    </xf>
    <xf numFmtId="0" fontId="0" fillId="14" borderId="11" xfId="0" applyFill="1" applyBorder="1"/>
    <xf numFmtId="0" fontId="0" fillId="14" borderId="11" xfId="0" applyFill="1" applyBorder="1" applyAlignment="1">
      <alignment horizontal="center"/>
    </xf>
    <xf numFmtId="0" fontId="0" fillId="6" borderId="0" xfId="0" applyFill="1" applyAlignment="1">
      <alignment horizontal="center" vertical="center"/>
    </xf>
    <xf numFmtId="0" fontId="0" fillId="14" borderId="11" xfId="0" applyFill="1" applyBorder="1" applyAlignment="1">
      <alignment horizontal="center" vertical="center"/>
    </xf>
    <xf numFmtId="0" fontId="0" fillId="14" borderId="1" xfId="0" applyFill="1" applyBorder="1" applyAlignment="1">
      <alignment horizontal="center"/>
    </xf>
    <xf numFmtId="0" fontId="3" fillId="6" borderId="1" xfId="0" applyFont="1" applyFill="1" applyBorder="1" applyAlignment="1">
      <alignment horizontal="center" vertical="center" wrapText="1"/>
    </xf>
    <xf numFmtId="0" fontId="27" fillId="6" borderId="1" xfId="0" applyFont="1" applyFill="1" applyBorder="1" applyAlignment="1">
      <alignment horizontal="center" vertical="center"/>
    </xf>
    <xf numFmtId="16" fontId="0" fillId="14" borderId="1" xfId="0" applyNumberFormat="1" applyFill="1" applyBorder="1" applyAlignment="1">
      <alignment horizontal="center"/>
    </xf>
    <xf numFmtId="0" fontId="0" fillId="6" borderId="1" xfId="0" applyFill="1" applyBorder="1" applyAlignment="1">
      <alignment horizontal="left" vertical="center"/>
    </xf>
    <xf numFmtId="0" fontId="3" fillId="14" borderId="1" xfId="0" applyFont="1" applyFill="1" applyBorder="1" applyAlignment="1">
      <alignment horizontal="center" vertical="center"/>
    </xf>
    <xf numFmtId="0" fontId="0" fillId="14" borderId="1" xfId="0" applyFill="1" applyBorder="1" applyAlignment="1">
      <alignment horizontal="center" vertical="center"/>
    </xf>
    <xf numFmtId="49" fontId="0" fillId="14" borderId="1" xfId="0" applyNumberFormat="1" applyFill="1" applyBorder="1" applyAlignment="1">
      <alignment horizontal="center"/>
    </xf>
    <xf numFmtId="0" fontId="0" fillId="0" borderId="1" xfId="0" applyBorder="1" applyAlignment="1">
      <alignment horizontal="left" indent="1"/>
    </xf>
    <xf numFmtId="0" fontId="0" fillId="10" borderId="1" xfId="0" applyFill="1" applyBorder="1" applyAlignment="1">
      <alignment horizontal="left" wrapText="1" indent="2"/>
    </xf>
    <xf numFmtId="0" fontId="0" fillId="0" borderId="0" xfId="0" pivotButton="1"/>
    <xf numFmtId="0" fontId="0" fillId="0" borderId="0" xfId="0" applyAlignment="1">
      <alignment horizontal="left" indent="1"/>
    </xf>
    <xf numFmtId="14" fontId="0" fillId="0" borderId="0" xfId="0" applyNumberFormat="1"/>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center"/>
    </xf>
    <xf numFmtId="165" fontId="0" fillId="0" borderId="0" xfId="0" applyNumberFormat="1" applyAlignment="1">
      <alignment horizontal="center" vertical="center" wrapText="1"/>
    </xf>
    <xf numFmtId="165" fontId="0" fillId="0" borderId="0" xfId="0" applyNumberFormat="1" applyAlignment="1">
      <alignment horizontal="center"/>
    </xf>
    <xf numFmtId="0" fontId="0" fillId="0" borderId="0" xfId="0" applyAlignment="1">
      <alignment horizontal="left" indent="2"/>
    </xf>
    <xf numFmtId="0" fontId="0" fillId="0" borderId="1" xfId="0" quotePrefix="1" applyBorder="1" applyAlignment="1">
      <alignment horizontal="center"/>
    </xf>
    <xf numFmtId="0" fontId="25" fillId="0" borderId="1" xfId="0" applyFont="1" applyBorder="1" applyAlignment="1">
      <alignment horizontal="center" vertical="center"/>
    </xf>
    <xf numFmtId="0" fontId="0" fillId="0" borderId="4" xfId="0" applyBorder="1" applyAlignment="1">
      <alignment horizontal="center"/>
    </xf>
    <xf numFmtId="0" fontId="5" fillId="0" borderId="4" xfId="0" applyFont="1" applyBorder="1" applyAlignment="1">
      <alignment horizontal="center" vertical="center"/>
    </xf>
    <xf numFmtId="0" fontId="3" fillId="0" borderId="4" xfId="0" applyFont="1" applyBorder="1" applyAlignment="1">
      <alignment horizontal="left" vertical="center" wrapText="1"/>
    </xf>
    <xf numFmtId="0" fontId="0" fillId="0" borderId="4" xfId="0" applyBorder="1" applyAlignment="1">
      <alignment horizontal="left"/>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26" fillId="0" borderId="1" xfId="0" applyFont="1" applyBorder="1" applyAlignment="1">
      <alignment horizontal="center" vertical="center" wrapText="1"/>
    </xf>
    <xf numFmtId="0" fontId="25" fillId="0" borderId="1" xfId="0" applyFont="1" applyBorder="1" applyAlignment="1">
      <alignment horizontal="center"/>
    </xf>
    <xf numFmtId="22" fontId="0" fillId="0" borderId="1" xfId="0" applyNumberFormat="1" applyBorder="1" applyAlignment="1">
      <alignment horizontal="center"/>
    </xf>
    <xf numFmtId="0" fontId="0" fillId="0" borderId="11" xfId="0" applyBorder="1" applyAlignment="1">
      <alignment horizontal="center" vertical="center"/>
    </xf>
    <xf numFmtId="49" fontId="0" fillId="0" borderId="1" xfId="0" applyNumberFormat="1" applyBorder="1" applyAlignment="1">
      <alignment horizontal="center"/>
    </xf>
    <xf numFmtId="0" fontId="3" fillId="4" borderId="8" xfId="0" applyFont="1" applyFill="1" applyBorder="1" applyAlignment="1">
      <alignment horizontal="center"/>
    </xf>
    <xf numFmtId="0" fontId="3" fillId="4" borderId="9" xfId="0" applyFont="1" applyFill="1" applyBorder="1" applyAlignment="1">
      <alignment horizontal="center"/>
    </xf>
    <xf numFmtId="0" fontId="3" fillId="4" borderId="1" xfId="0" applyFont="1" applyFill="1" applyBorder="1" applyAlignment="1">
      <alignment horizontal="center" vertical="center" wrapText="1"/>
    </xf>
    <xf numFmtId="0" fontId="5" fillId="4" borderId="8" xfId="0" applyFont="1" applyFill="1" applyBorder="1" applyAlignment="1">
      <alignment horizontal="center"/>
    </xf>
    <xf numFmtId="0" fontId="6" fillId="4" borderId="1" xfId="0" applyFont="1" applyFill="1" applyBorder="1" applyAlignment="1">
      <alignment horizontal="center"/>
    </xf>
    <xf numFmtId="0" fontId="8" fillId="4" borderId="1" xfId="0" applyFont="1" applyFill="1" applyBorder="1" applyAlignment="1">
      <alignment horizontal="center" vertical="center"/>
    </xf>
    <xf numFmtId="0" fontId="8" fillId="4" borderId="4" xfId="0" applyFont="1" applyFill="1" applyBorder="1" applyAlignment="1">
      <alignment horizontal="center" vertical="center"/>
    </xf>
    <xf numFmtId="0" fontId="3" fillId="15" borderId="1" xfId="0" applyFont="1" applyFill="1" applyBorder="1" applyAlignment="1">
      <alignment horizontal="center"/>
    </xf>
    <xf numFmtId="0" fontId="0" fillId="0" borderId="18" xfId="0" applyBorder="1" applyAlignment="1">
      <alignment horizontal="center"/>
    </xf>
    <xf numFmtId="0" fontId="0" fillId="15" borderId="1" xfId="0" applyFill="1" applyBorder="1" applyAlignment="1">
      <alignment horizontal="center"/>
    </xf>
    <xf numFmtId="0" fontId="0" fillId="15" borderId="1" xfId="0" applyFill="1" applyBorder="1" applyAlignment="1">
      <alignment horizontal="center" vertical="center"/>
    </xf>
    <xf numFmtId="0" fontId="0" fillId="15" borderId="11" xfId="0" applyFill="1" applyBorder="1" applyAlignment="1">
      <alignment horizontal="center"/>
    </xf>
    <xf numFmtId="0" fontId="6" fillId="15" borderId="1" xfId="0" applyFont="1" applyFill="1" applyBorder="1" applyAlignment="1">
      <alignment horizontal="center"/>
    </xf>
    <xf numFmtId="0" fontId="8" fillId="15" borderId="1" xfId="0" applyFont="1" applyFill="1" applyBorder="1" applyAlignment="1">
      <alignment horizontal="center" vertical="center"/>
    </xf>
    <xf numFmtId="0" fontId="8" fillId="15" borderId="4" xfId="0" applyFont="1" applyFill="1" applyBorder="1" applyAlignment="1">
      <alignment horizontal="center" vertical="center"/>
    </xf>
    <xf numFmtId="1" fontId="8" fillId="15" borderId="1" xfId="0" applyNumberFormat="1" applyFont="1" applyFill="1" applyBorder="1" applyAlignment="1">
      <alignment horizontal="center" vertical="center"/>
    </xf>
    <xf numFmtId="1" fontId="8" fillId="15" borderId="4" xfId="0" applyNumberFormat="1" applyFont="1" applyFill="1" applyBorder="1" applyAlignment="1">
      <alignment horizontal="center" vertical="center"/>
    </xf>
    <xf numFmtId="1" fontId="0" fillId="15" borderId="1" xfId="0" applyNumberFormat="1" applyFill="1" applyBorder="1" applyAlignment="1">
      <alignment horizontal="center" vertical="center"/>
    </xf>
    <xf numFmtId="0" fontId="0" fillId="4" borderId="8" xfId="0" applyFill="1" applyBorder="1" applyAlignment="1">
      <alignment horizontal="center"/>
    </xf>
    <xf numFmtId="0" fontId="0" fillId="4" borderId="1" xfId="0" applyFill="1" applyBorder="1" applyAlignment="1">
      <alignment horizontal="center" vertical="center" wrapText="1"/>
    </xf>
    <xf numFmtId="1" fontId="8" fillId="4" borderId="1" xfId="0" applyNumberFormat="1" applyFont="1" applyFill="1" applyBorder="1" applyAlignment="1">
      <alignment horizontal="center" vertical="center"/>
    </xf>
    <xf numFmtId="1" fontId="8" fillId="4" borderId="4" xfId="0" applyNumberFormat="1" applyFont="1" applyFill="1" applyBorder="1" applyAlignment="1">
      <alignment horizontal="center" vertical="center"/>
    </xf>
    <xf numFmtId="0" fontId="9" fillId="7" borderId="4" xfId="0" applyFont="1" applyFill="1" applyBorder="1" applyAlignment="1">
      <alignment horizontal="center" vertical="center"/>
    </xf>
    <xf numFmtId="1" fontId="9" fillId="7" borderId="1" xfId="0" applyNumberFormat="1" applyFont="1" applyFill="1" applyBorder="1" applyAlignment="1">
      <alignment horizontal="center" vertical="center"/>
    </xf>
    <xf numFmtId="0" fontId="9" fillId="7" borderId="1" xfId="0" applyFont="1" applyFill="1" applyBorder="1" applyAlignment="1">
      <alignment horizontal="center" vertical="center"/>
    </xf>
    <xf numFmtId="2" fontId="7" fillId="7" borderId="18" xfId="0" applyNumberFormat="1" applyFont="1" applyFill="1" applyBorder="1" applyAlignment="1">
      <alignment horizontal="center" vertical="center"/>
    </xf>
    <xf numFmtId="0" fontId="8" fillId="16" borderId="4" xfId="0" applyFont="1" applyFill="1" applyBorder="1" applyAlignment="1">
      <alignment horizontal="center" vertical="center"/>
    </xf>
    <xf numFmtId="2" fontId="9" fillId="16" borderId="1" xfId="0" applyNumberFormat="1" applyFont="1" applyFill="1" applyBorder="1" applyAlignment="1">
      <alignment horizontal="center" vertical="center"/>
    </xf>
    <xf numFmtId="0" fontId="8" fillId="16" borderId="1" xfId="0" applyFont="1" applyFill="1" applyBorder="1" applyAlignment="1">
      <alignment horizontal="center" vertical="center"/>
    </xf>
    <xf numFmtId="2" fontId="7" fillId="16" borderId="18" xfId="0" applyNumberFormat="1" applyFont="1" applyFill="1" applyBorder="1" applyAlignment="1">
      <alignment horizontal="center" vertical="center"/>
    </xf>
    <xf numFmtId="0" fontId="0" fillId="0" borderId="1" xfId="0" applyFill="1" applyBorder="1" applyAlignment="1">
      <alignment horizontal="left"/>
    </xf>
    <xf numFmtId="0" fontId="25" fillId="0" borderId="1" xfId="0" applyFont="1" applyFill="1" applyBorder="1" applyAlignment="1">
      <alignment horizontal="center" vertical="center"/>
    </xf>
    <xf numFmtId="0" fontId="0" fillId="0" borderId="1" xfId="0" applyFill="1" applyBorder="1" applyAlignment="1">
      <alignment horizontal="center"/>
    </xf>
    <xf numFmtId="0" fontId="3"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ont="1" applyBorder="1" applyAlignment="1">
      <alignment horizontal="left"/>
    </xf>
    <xf numFmtId="0" fontId="0" fillId="13" borderId="1" xfId="0" applyFont="1" applyFill="1" applyBorder="1" applyAlignment="1">
      <alignment horizontal="left"/>
    </xf>
    <xf numFmtId="0" fontId="0" fillId="0" borderId="0" xfId="0"/>
    <xf numFmtId="0" fontId="6" fillId="0" borderId="1" xfId="0" applyFont="1" applyBorder="1" applyAlignment="1">
      <alignment horizontal="center" vertical="center"/>
    </xf>
    <xf numFmtId="0" fontId="0" fillId="0" borderId="1" xfId="0" applyFont="1" applyBorder="1" applyAlignment="1">
      <alignment horizontal="center"/>
    </xf>
    <xf numFmtId="0" fontId="0" fillId="13" borderId="1" xfId="0" applyFont="1" applyFill="1" applyBorder="1" applyAlignment="1">
      <alignment horizontal="center"/>
    </xf>
    <xf numFmtId="0" fontId="0" fillId="0" borderId="1" xfId="0" applyFont="1" applyBorder="1" applyAlignment="1">
      <alignment horizontal="center" vertical="center"/>
    </xf>
    <xf numFmtId="0" fontId="0" fillId="13" borderId="1" xfId="0" applyFont="1" applyFill="1" applyBorder="1" applyAlignment="1">
      <alignment horizontal="center" vertical="center"/>
    </xf>
    <xf numFmtId="14" fontId="0" fillId="0" borderId="1" xfId="0" applyNumberFormat="1" applyFont="1" applyBorder="1" applyAlignment="1">
      <alignment horizontal="center"/>
    </xf>
    <xf numFmtId="16" fontId="0" fillId="6" borderId="1" xfId="0" applyNumberFormat="1" applyFill="1" applyBorder="1" applyAlignment="1">
      <alignment horizontal="center"/>
    </xf>
    <xf numFmtId="49" fontId="0" fillId="6" borderId="1" xfId="0" applyNumberFormat="1" applyFill="1" applyBorder="1" applyAlignment="1">
      <alignment horizontal="center" wrapText="1"/>
    </xf>
    <xf numFmtId="16" fontId="3" fillId="6" borderId="1" xfId="0" applyNumberFormat="1" applyFont="1" applyFill="1" applyBorder="1" applyAlignment="1">
      <alignment horizontal="center" vertical="center"/>
    </xf>
    <xf numFmtId="16" fontId="0" fillId="6" borderId="1" xfId="0" applyNumberFormat="1" applyFill="1" applyBorder="1" applyAlignment="1">
      <alignment horizontal="center" vertical="center"/>
    </xf>
    <xf numFmtId="0" fontId="0" fillId="6" borderId="29" xfId="0" applyFill="1" applyBorder="1" applyAlignment="1">
      <alignment horizontal="center"/>
    </xf>
    <xf numFmtId="0" fontId="0" fillId="17" borderId="1" xfId="0" applyFill="1" applyBorder="1" applyAlignment="1">
      <alignment horizontal="left"/>
    </xf>
    <xf numFmtId="0" fontId="0" fillId="17" borderId="1" xfId="0" applyFill="1" applyBorder="1" applyAlignment="1">
      <alignment horizontal="center"/>
    </xf>
    <xf numFmtId="0" fontId="3" fillId="17" borderId="1" xfId="0" applyFont="1" applyFill="1" applyBorder="1" applyAlignment="1">
      <alignment horizontal="center" vertical="center"/>
    </xf>
    <xf numFmtId="0" fontId="0" fillId="17" borderId="1" xfId="0" applyFill="1" applyBorder="1" applyAlignment="1">
      <alignment horizontal="center" vertical="center"/>
    </xf>
    <xf numFmtId="0" fontId="0" fillId="14" borderId="1" xfId="0" applyFont="1" applyFill="1" applyBorder="1" applyAlignment="1">
      <alignment horizontal="left"/>
    </xf>
    <xf numFmtId="0" fontId="0" fillId="14" borderId="1" xfId="0" applyFont="1" applyFill="1" applyBorder="1" applyAlignment="1">
      <alignment horizontal="center"/>
    </xf>
    <xf numFmtId="0" fontId="0" fillId="14" borderId="1" xfId="0" applyFont="1" applyFill="1" applyBorder="1" applyAlignment="1">
      <alignment horizontal="center" vertical="center"/>
    </xf>
    <xf numFmtId="1" fontId="8" fillId="15" borderId="21" xfId="0" applyNumberFormat="1" applyFont="1" applyFill="1" applyBorder="1" applyAlignment="1">
      <alignment horizontal="center" vertical="center"/>
    </xf>
    <xf numFmtId="165" fontId="1" fillId="0" borderId="18" xfId="0" applyNumberFormat="1" applyFont="1" applyBorder="1" applyAlignment="1">
      <alignment horizontal="center"/>
    </xf>
    <xf numFmtId="0" fontId="1" fillId="0" borderId="18" xfId="0" applyFont="1" applyBorder="1"/>
    <xf numFmtId="0" fontId="1" fillId="0" borderId="39" xfId="0" applyFont="1" applyBorder="1" applyAlignment="1">
      <alignment horizontal="center"/>
    </xf>
    <xf numFmtId="0" fontId="1" fillId="0" borderId="40" xfId="0" applyFont="1" applyBorder="1"/>
    <xf numFmtId="0" fontId="3" fillId="50" borderId="1" xfId="0" applyFont="1" applyFill="1" applyBorder="1" applyAlignment="1">
      <alignment horizontal="center"/>
    </xf>
    <xf numFmtId="0" fontId="43" fillId="49" borderId="18" xfId="0" applyFont="1" applyFill="1" applyBorder="1" applyAlignment="1">
      <alignment horizontal="center"/>
    </xf>
    <xf numFmtId="0" fontId="0" fillId="0" borderId="0" xfId="0"/>
    <xf numFmtId="0" fontId="0" fillId="0" borderId="1" xfId="0" applyBorder="1"/>
    <xf numFmtId="14" fontId="0" fillId="0" borderId="1" xfId="0" applyNumberFormat="1" applyBorder="1"/>
    <xf numFmtId="0" fontId="0" fillId="0" borderId="6" xfId="0" applyBorder="1"/>
    <xf numFmtId="0" fontId="0" fillId="0" borderId="11" xfId="0" applyBorder="1"/>
    <xf numFmtId="14" fontId="0" fillId="0" borderId="11" xfId="0" applyNumberFormat="1" applyBorder="1"/>
    <xf numFmtId="0" fontId="0" fillId="0" borderId="42" xfId="0" applyBorder="1"/>
    <xf numFmtId="0" fontId="0" fillId="0" borderId="21" xfId="0" applyBorder="1" applyAlignment="1">
      <alignment horizontal="center"/>
    </xf>
    <xf numFmtId="0" fontId="0" fillId="0" borderId="1" xfId="0" applyBorder="1" applyAlignment="1">
      <alignment horizontal="center"/>
    </xf>
    <xf numFmtId="0" fontId="0" fillId="0" borderId="41" xfId="0" applyBorder="1" applyAlignment="1">
      <alignment horizontal="center"/>
    </xf>
    <xf numFmtId="0" fontId="0" fillId="0" borderId="11" xfId="0" applyBorder="1" applyAlignment="1">
      <alignment horizontal="center"/>
    </xf>
    <xf numFmtId="14" fontId="0" fillId="0" borderId="1" xfId="0" applyNumberFormat="1" applyBorder="1" applyAlignment="1">
      <alignment horizontal="center"/>
    </xf>
    <xf numFmtId="17" fontId="0" fillId="0" borderId="1" xfId="0" applyNumberFormat="1" applyBorder="1" applyAlignment="1">
      <alignment horizontal="center"/>
    </xf>
    <xf numFmtId="3" fontId="0" fillId="0" borderId="1" xfId="0" applyNumberFormat="1" applyBorder="1" applyAlignment="1">
      <alignment horizontal="center"/>
    </xf>
    <xf numFmtId="14" fontId="0" fillId="0" borderId="11" xfId="0" applyNumberFormat="1" applyBorder="1" applyAlignment="1">
      <alignment horizontal="center"/>
    </xf>
    <xf numFmtId="165" fontId="0" fillId="0" borderId="1" xfId="0" applyNumberFormat="1" applyBorder="1" applyAlignment="1">
      <alignment horizontal="center"/>
    </xf>
    <xf numFmtId="165" fontId="0" fillId="0" borderId="11" xfId="0" applyNumberFormat="1" applyBorder="1" applyAlignment="1">
      <alignment horizontal="center"/>
    </xf>
    <xf numFmtId="0" fontId="0" fillId="0" borderId="0" xfId="0" applyNumberFormat="1" applyAlignment="1">
      <alignment horizontal="center"/>
    </xf>
    <xf numFmtId="0" fontId="43" fillId="0" borderId="0" xfId="0" applyNumberFormat="1" applyFont="1" applyAlignment="1">
      <alignment horizontal="center"/>
    </xf>
    <xf numFmtId="0" fontId="0" fillId="15" borderId="0" xfId="0" applyFill="1" applyAlignment="1">
      <alignment horizontal="center"/>
    </xf>
    <xf numFmtId="0" fontId="0" fillId="15" borderId="0" xfId="0" applyNumberFormat="1" applyFill="1" applyAlignment="1">
      <alignment horizontal="center"/>
    </xf>
    <xf numFmtId="2" fontId="0" fillId="15" borderId="0" xfId="0" applyNumberFormat="1" applyFill="1" applyAlignment="1">
      <alignment horizontal="center"/>
    </xf>
    <xf numFmtId="0" fontId="0" fillId="0" borderId="11" xfId="0" applyFill="1" applyBorder="1"/>
    <xf numFmtId="0" fontId="0" fillId="0" borderId="11" xfId="0" applyFill="1" applyBorder="1" applyAlignment="1">
      <alignment horizontal="center"/>
    </xf>
    <xf numFmtId="0" fontId="0" fillId="0" borderId="0" xfId="0" applyFill="1" applyAlignment="1">
      <alignment horizontal="center" vertical="center"/>
    </xf>
    <xf numFmtId="0" fontId="0" fillId="0" borderId="11" xfId="0" applyFill="1" applyBorder="1" applyAlignment="1">
      <alignment horizontal="center" vertical="center"/>
    </xf>
    <xf numFmtId="0" fontId="27" fillId="0" borderId="1" xfId="0" applyFont="1" applyFill="1" applyBorder="1" applyAlignment="1">
      <alignment horizontal="center" vertical="center"/>
    </xf>
    <xf numFmtId="0" fontId="0" fillId="0" borderId="1" xfId="0" applyFill="1" applyBorder="1" applyAlignment="1">
      <alignment vertical="center"/>
    </xf>
    <xf numFmtId="0" fontId="0" fillId="0" borderId="1" xfId="0" applyFont="1" applyFill="1" applyBorder="1" applyAlignment="1">
      <alignment horizontal="left"/>
    </xf>
    <xf numFmtId="0" fontId="0" fillId="0" borderId="1" xfId="0" applyFont="1" applyFill="1" applyBorder="1" applyAlignment="1">
      <alignment horizontal="center"/>
    </xf>
    <xf numFmtId="0" fontId="0"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16" fontId="0" fillId="0" borderId="1" xfId="0" applyNumberFormat="1" applyFill="1" applyBorder="1" applyAlignment="1">
      <alignment horizontal="center"/>
    </xf>
    <xf numFmtId="0" fontId="0" fillId="0" borderId="1" xfId="0" applyFill="1" applyBorder="1" applyAlignment="1">
      <alignment horizontal="left" vertical="center"/>
    </xf>
    <xf numFmtId="0" fontId="0" fillId="0" borderId="1" xfId="0" applyFill="1" applyBorder="1"/>
    <xf numFmtId="49" fontId="0" fillId="0" borderId="1" xfId="0" applyNumberFormat="1" applyFill="1" applyBorder="1" applyAlignment="1">
      <alignment horizontal="center"/>
    </xf>
    <xf numFmtId="0" fontId="0" fillId="0" borderId="1" xfId="0" quotePrefix="1" applyFill="1" applyBorder="1" applyAlignment="1">
      <alignment horizontal="center"/>
    </xf>
    <xf numFmtId="0" fontId="6" fillId="0" borderId="1" xfId="0" applyFont="1" applyFill="1" applyBorder="1" applyAlignment="1">
      <alignment horizontal="center" vertical="center"/>
    </xf>
    <xf numFmtId="14" fontId="0" fillId="0" borderId="1" xfId="0" applyNumberFormat="1" applyFont="1" applyFill="1" applyBorder="1" applyAlignment="1">
      <alignment horizontal="center"/>
    </xf>
    <xf numFmtId="0" fontId="0" fillId="0" borderId="0" xfId="0" applyFill="1" applyAlignment="1">
      <alignment horizontal="center"/>
    </xf>
    <xf numFmtId="0" fontId="0" fillId="0" borderId="0" xfId="0" applyFill="1"/>
    <xf numFmtId="0" fontId="1" fillId="0" borderId="18" xfId="0" applyFont="1" applyFill="1" applyBorder="1" applyAlignment="1">
      <alignment horizontal="center" vertical="center"/>
    </xf>
    <xf numFmtId="0" fontId="0" fillId="0" borderId="11" xfId="0" applyFill="1" applyBorder="1" applyAlignment="1">
      <alignment horizontal="left"/>
    </xf>
    <xf numFmtId="0" fontId="6" fillId="0" borderId="11" xfId="0" applyFont="1" applyBorder="1" applyAlignment="1">
      <alignment horizontal="center" vertical="center"/>
    </xf>
    <xf numFmtId="0" fontId="3" fillId="0" borderId="0" xfId="0" applyFont="1" applyFill="1" applyBorder="1" applyAlignment="1">
      <alignment horizontal="center" vertical="center"/>
    </xf>
    <xf numFmtId="49" fontId="3" fillId="0" borderId="21" xfId="0" applyNumberFormat="1" applyFont="1" applyBorder="1" applyAlignment="1">
      <alignment horizontal="center" vertical="center"/>
    </xf>
    <xf numFmtId="49" fontId="0" fillId="0" borderId="10" xfId="0" applyNumberFormat="1" applyBorder="1" applyAlignment="1">
      <alignment horizontal="center"/>
    </xf>
    <xf numFmtId="2" fontId="5" fillId="3" borderId="15" xfId="0" applyNumberFormat="1" applyFont="1" applyFill="1" applyBorder="1" applyAlignment="1">
      <alignment horizontal="center" vertical="center" wrapText="1"/>
    </xf>
    <xf numFmtId="2" fontId="5" fillId="3" borderId="15" xfId="0" applyNumberFormat="1" applyFont="1" applyFill="1" applyBorder="1" applyAlignment="1">
      <alignment horizontal="center"/>
    </xf>
    <xf numFmtId="2" fontId="5" fillId="3" borderId="3" xfId="0" applyNumberFormat="1" applyFont="1" applyFill="1" applyBorder="1" applyAlignment="1">
      <alignment horizontal="center" vertical="center" wrapText="1"/>
    </xf>
    <xf numFmtId="2" fontId="5" fillId="3" borderId="16" xfId="0" applyNumberFormat="1" applyFont="1" applyFill="1" applyBorder="1" applyAlignment="1">
      <alignment horizontal="center" vertical="center" wrapText="1"/>
    </xf>
    <xf numFmtId="2" fontId="5" fillId="3" borderId="16" xfId="0" applyNumberFormat="1" applyFont="1" applyFill="1" applyBorder="1" applyAlignment="1">
      <alignment horizontal="center"/>
    </xf>
    <xf numFmtId="2" fontId="5" fillId="3" borderId="17" xfId="0" applyNumberFormat="1" applyFont="1" applyFill="1" applyBorder="1" applyAlignment="1">
      <alignment horizontal="center" vertical="center" wrapText="1"/>
    </xf>
    <xf numFmtId="2" fontId="5" fillId="3" borderId="17" xfId="0" applyNumberFormat="1" applyFont="1" applyFill="1" applyBorder="1" applyAlignment="1">
      <alignment horizontal="center"/>
    </xf>
    <xf numFmtId="2" fontId="5" fillId="3" borderId="10" xfId="0" applyNumberFormat="1" applyFont="1" applyFill="1" applyBorder="1" applyAlignment="1">
      <alignment horizontal="center"/>
    </xf>
    <xf numFmtId="0" fontId="5" fillId="4" borderId="9" xfId="0" applyFont="1" applyFill="1" applyBorder="1" applyAlignment="1">
      <alignment horizontal="center" vertical="center" wrapText="1"/>
    </xf>
    <xf numFmtId="0" fontId="3" fillId="4" borderId="7" xfId="0" applyFont="1" applyFill="1" applyBorder="1" applyAlignment="1">
      <alignment horizontal="center"/>
    </xf>
    <xf numFmtId="0" fontId="5" fillId="4" borderId="9" xfId="0" applyFont="1" applyFill="1" applyBorder="1" applyAlignment="1">
      <alignment horizontal="center"/>
    </xf>
    <xf numFmtId="1" fontId="0" fillId="4" borderId="4" xfId="0" applyNumberFormat="1" applyFill="1" applyBorder="1" applyAlignment="1">
      <alignment horizontal="center"/>
    </xf>
    <xf numFmtId="0" fontId="3" fillId="4" borderId="6" xfId="0" applyFont="1" applyFill="1" applyBorder="1" applyAlignment="1">
      <alignment horizontal="center"/>
    </xf>
    <xf numFmtId="0" fontId="0" fillId="4" borderId="6" xfId="0" applyFill="1" applyBorder="1" applyAlignment="1">
      <alignment horizontal="center"/>
    </xf>
    <xf numFmtId="0" fontId="5" fillId="4" borderId="8" xfId="0" applyFont="1" applyFill="1" applyBorder="1" applyAlignment="1">
      <alignment horizontal="center" vertical="top"/>
    </xf>
    <xf numFmtId="0" fontId="5" fillId="4" borderId="8" xfId="0" applyFont="1" applyFill="1" applyBorder="1" applyAlignment="1">
      <alignment horizontal="center" vertical="center" wrapText="1"/>
    </xf>
    <xf numFmtId="1" fontId="0" fillId="15" borderId="4" xfId="0" applyNumberFormat="1" applyFill="1" applyBorder="1" applyAlignment="1">
      <alignment horizontal="center"/>
    </xf>
    <xf numFmtId="0" fontId="0" fillId="0" borderId="0" xfId="0" applyAlignment="1">
      <alignment wrapText="1"/>
    </xf>
    <xf numFmtId="0" fontId="0" fillId="0" borderId="0" xfId="0" applyAlignment="1">
      <alignment horizontal="left" wrapText="1"/>
    </xf>
    <xf numFmtId="0" fontId="14" fillId="0" borderId="28" xfId="0" applyFont="1" applyBorder="1" applyAlignment="1">
      <alignment horizontal="center"/>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22" fontId="18" fillId="0" borderId="1" xfId="0" applyNumberFormat="1" applyFont="1" applyBorder="1" applyAlignment="1">
      <alignment vertical="center" wrapText="1"/>
    </xf>
    <xf numFmtId="0" fontId="5" fillId="7" borderId="1" xfId="0" applyFont="1" applyFill="1" applyBorder="1" applyAlignment="1">
      <alignment horizontal="left"/>
    </xf>
    <xf numFmtId="2" fontId="5" fillId="0" borderId="1" xfId="0" applyNumberFormat="1" applyFont="1" applyBorder="1" applyAlignment="1">
      <alignment horizontal="center"/>
    </xf>
    <xf numFmtId="0" fontId="0" fillId="0" borderId="1" xfId="0" pivotButton="1" applyBorder="1"/>
    <xf numFmtId="2" fontId="5" fillId="7" borderId="1" xfId="0" applyNumberFormat="1" applyFont="1" applyFill="1" applyBorder="1" applyAlignment="1">
      <alignment horizontal="center"/>
    </xf>
    <xf numFmtId="2" fontId="5" fillId="51" borderId="1" xfId="0" applyNumberFormat="1" applyFont="1" applyFill="1" applyBorder="1" applyAlignment="1">
      <alignment horizontal="center"/>
    </xf>
    <xf numFmtId="0" fontId="0" fillId="51" borderId="1" xfId="0" applyFill="1" applyBorder="1" applyAlignment="1">
      <alignment horizontal="left" indent="1"/>
    </xf>
    <xf numFmtId="0" fontId="0" fillId="52" borderId="1" xfId="0" applyFill="1" applyBorder="1" applyAlignment="1">
      <alignment horizontal="left" indent="2"/>
    </xf>
    <xf numFmtId="2" fontId="5" fillId="52" borderId="1" xfId="0" applyNumberFormat="1" applyFont="1" applyFill="1" applyBorder="1" applyAlignment="1">
      <alignment horizontal="center"/>
    </xf>
    <xf numFmtId="0" fontId="0" fillId="7" borderId="1" xfId="0" applyFill="1" applyBorder="1" applyAlignment="1">
      <alignment horizontal="left" indent="2"/>
    </xf>
    <xf numFmtId="0" fontId="0" fillId="53" borderId="1" xfId="0" applyFill="1" applyBorder="1" applyAlignment="1">
      <alignment horizontal="left" indent="2"/>
    </xf>
    <xf numFmtId="2" fontId="5" fillId="53" borderId="1" xfId="0" applyNumberFormat="1" applyFont="1" applyFill="1" applyBorder="1" applyAlignment="1">
      <alignment horizontal="center"/>
    </xf>
  </cellXfs>
  <cellStyles count="44">
    <cellStyle name="20% - Ênfase1" xfId="21" builtinId="30" customBuiltin="1"/>
    <cellStyle name="20% - Ênfase2" xfId="25" builtinId="34" customBuiltin="1"/>
    <cellStyle name="20% - Ênfase3" xfId="29" builtinId="38" customBuiltin="1"/>
    <cellStyle name="20% - Ênfase4" xfId="33" builtinId="42" customBuiltin="1"/>
    <cellStyle name="20% - Ênfase5" xfId="37" builtinId="46" customBuiltin="1"/>
    <cellStyle name="20% - Ênfase6" xfId="41" builtinId="50" customBuiltin="1"/>
    <cellStyle name="40% - Ênfase1" xfId="22" builtinId="31" customBuiltin="1"/>
    <cellStyle name="40% - Ênfase2" xfId="26" builtinId="35" customBuiltin="1"/>
    <cellStyle name="40% - Ênfase3" xfId="30" builtinId="39" customBuiltin="1"/>
    <cellStyle name="40% - Ênfase4" xfId="34" builtinId="43" customBuiltin="1"/>
    <cellStyle name="40% - Ênfase5" xfId="38" builtinId="47" customBuiltin="1"/>
    <cellStyle name="40% - Ênfase6" xfId="42" builtinId="51" customBuiltin="1"/>
    <cellStyle name="60% - Ênfase1" xfId="23" builtinId="32" customBuiltin="1"/>
    <cellStyle name="60% - Ênfase2" xfId="27" builtinId="36" customBuiltin="1"/>
    <cellStyle name="60% - Ênfase3" xfId="31" builtinId="40" customBuiltin="1"/>
    <cellStyle name="60% - Ênfase4" xfId="35" builtinId="44" customBuiltin="1"/>
    <cellStyle name="60% - Ênfase5" xfId="39" builtinId="48" customBuiltin="1"/>
    <cellStyle name="60% - Ênfase6" xfId="43" builtinId="52" customBuiltin="1"/>
    <cellStyle name="Bom" xfId="8" builtinId="26" customBuiltin="1"/>
    <cellStyle name="Cálculo" xfId="13" builtinId="22" customBuiltin="1"/>
    <cellStyle name="Célula de Verificação" xfId="15" builtinId="23" customBuiltin="1"/>
    <cellStyle name="Célula Vinculada" xfId="14" builtinId="24" customBuiltin="1"/>
    <cellStyle name="Ênfase1" xfId="20" builtinId="29" customBuiltin="1"/>
    <cellStyle name="Ênfase2" xfId="24" builtinId="33" customBuiltin="1"/>
    <cellStyle name="Ênfase3" xfId="28" builtinId="37" customBuiltin="1"/>
    <cellStyle name="Ênfase4" xfId="32" builtinId="41" customBuiltin="1"/>
    <cellStyle name="Ênfase5" xfId="36" builtinId="45" customBuiltin="1"/>
    <cellStyle name="Ênfase6" xfId="40" builtinId="49" customBuiltin="1"/>
    <cellStyle name="Entrada" xfId="11" builtinId="20" customBuiltin="1"/>
    <cellStyle name="Hiperlink" xfId="1" builtinId="8"/>
    <cellStyle name="Neutro" xfId="10" builtinId="28" customBuiltin="1"/>
    <cellStyle name="Normal" xfId="0" builtinId="0"/>
    <cellStyle name="Normal 2" xfId="2" xr:uid="{ECEC6139-825E-4C8F-8127-9C50F2DD9D70}"/>
    <cellStyle name="Nota" xfId="17" builtinId="10" customBuiltin="1"/>
    <cellStyle name="Ruim" xfId="9" builtinId="27" customBuiltin="1"/>
    <cellStyle name="Saída" xfId="12" builtinId="21" customBuiltin="1"/>
    <cellStyle name="Texto de Aviso" xfId="16" builtinId="11" customBuiltin="1"/>
    <cellStyle name="Texto Explicativo" xfId="18" builtinId="53" customBuiltin="1"/>
    <cellStyle name="Título" xfId="3" builtinId="15" customBuiltin="1"/>
    <cellStyle name="Título 1" xfId="4" builtinId="16" customBuiltin="1"/>
    <cellStyle name="Título 2" xfId="5" builtinId="17" customBuiltin="1"/>
    <cellStyle name="Título 3" xfId="6" builtinId="18" customBuiltin="1"/>
    <cellStyle name="Título 4" xfId="7" builtinId="19" customBuiltin="1"/>
    <cellStyle name="Total" xfId="19" builtinId="25" customBuiltin="1"/>
  </cellStyles>
  <dxfs count="1101">
    <dxf>
      <fill>
        <patternFill>
          <bgColor theme="4" tint="0.59999389629810485"/>
        </patternFill>
      </fill>
    </dxf>
    <dxf>
      <fill>
        <patternFill>
          <bgColor theme="4" tint="0.39997558519241921"/>
        </patternFill>
      </fill>
    </dxf>
    <dxf>
      <fill>
        <patternFill>
          <bgColor theme="8" tint="0.7999816888943144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8" tint="0.79998168889431442"/>
        </patternFill>
      </fill>
    </dxf>
    <dxf>
      <fill>
        <patternFill>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9" tint="0.79998168889431442"/>
        </patternFill>
      </fill>
    </dxf>
    <dxf>
      <fill>
        <patternFill>
          <bgColor theme="9"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ont>
        <color auto="1"/>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ont>
        <color auto="1"/>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font>
        <color rgb="FF00000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ont>
        <color auto="1"/>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ont>
        <color auto="1"/>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ont>
        <color auto="1"/>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7" tint="0.79998168889431442"/>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4" tint="0.39997558519241921"/>
        </patternFill>
      </fill>
    </dxf>
    <dxf>
      <fill>
        <patternFill patternType="solid">
          <bgColor theme="4" tint="0.39997558519241921"/>
        </patternFill>
      </fill>
    </dxf>
    <dxf>
      <fill>
        <patternFill patternType="solid">
          <bgColor theme="7" tint="0.59999389629810485"/>
        </patternFill>
      </fill>
    </dxf>
    <dxf>
      <fill>
        <patternFill patternType="solid">
          <bgColor theme="6" tint="0.59999389629810485"/>
        </patternFill>
      </fill>
    </dxf>
    <dxf>
      <alignment wrapText="1"/>
    </dxf>
    <dxf>
      <font>
        <color auto="1"/>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00000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alignment horizontal="center" textRotation="0" indent="0" justifyLastLine="0" shrinkToFit="0" readingOrder="0"/>
    </dxf>
    <dxf>
      <alignment horizontal="center" textRotation="0" indent="0" justifyLastLine="0" shrinkToFit="0" readingOrder="0"/>
    </dxf>
    <dxf>
      <numFmt numFmtId="0" formatCode="General"/>
    </dxf>
    <dxf>
      <numFmt numFmtId="0" formatCode="General"/>
    </dxf>
    <dxf>
      <numFmt numFmtId="165" formatCode="000000000\-00"/>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19" formatCode="dd/mm/yyyy"/>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dxf>
    <dxf>
      <numFmt numFmtId="0" formatCode="General"/>
      <alignment horizontal="center" textRotation="0" indent="0" justifyLastLine="0" shrinkToFit="0" readingOrder="0"/>
    </dxf>
    <dxf>
      <numFmt numFmtId="0" formatCode="General"/>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0" formatCode="General"/>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left" vertical="bottom" textRotation="0" wrapText="0" indent="0" justifyLastLine="0" shrinkToFit="0" readingOrder="0"/>
    </dxf>
    <dxf>
      <numFmt numFmtId="0" formatCode="General"/>
      <alignment horizontal="center" textRotation="0" indent="0" justifyLastLine="0" shrinkToFit="0" readingOrder="0"/>
    </dxf>
    <dxf>
      <numFmt numFmtId="19" formatCode="dd/mm/yyyy"/>
      <alignment horizontal="center" textRotation="0" indent="0" justifyLastLine="0" shrinkToFit="0" readingOrder="0"/>
    </dxf>
    <dxf>
      <numFmt numFmtId="19" formatCode="dd/mm/yyyy"/>
    </dxf>
    <dxf>
      <numFmt numFmtId="0" formatCode="General"/>
      <alignment horizontal="center" textRotation="0" indent="0" justifyLastLine="0" shrinkToFit="0" readingOrder="0"/>
    </dxf>
    <dxf>
      <numFmt numFmtId="0" formatCode="General"/>
    </dxf>
    <dxf>
      <alignment horizontal="center" textRotation="0" indent="0" justifyLastLine="0" shrinkToFit="0" readingOrder="0"/>
    </dxf>
    <dxf>
      <alignment horizontal="center" vertical="center" textRotation="0" wrapText="1" indent="0" justifyLastLine="0" shrinkToFit="0" readingOrder="0"/>
    </dxf>
    <dxf>
      <alignment wrapText="1"/>
    </dxf>
    <dxf>
      <fill>
        <patternFill patternType="solid">
          <bgColor theme="6" tint="0.59999389629810485"/>
        </patternFill>
      </fill>
    </dxf>
    <dxf>
      <fill>
        <patternFill patternType="solid">
          <bgColor theme="7" tint="0.59999389629810485"/>
        </patternFill>
      </fill>
    </dxf>
    <dxf>
      <fill>
        <patternFill patternType="solid">
          <bgColor theme="4" tint="0.39997558519241921"/>
        </patternFill>
      </fill>
    </dxf>
    <dxf>
      <fill>
        <patternFill patternType="solid">
          <bgColor theme="4" tint="0.39997558519241921"/>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ont>
        <b val="0"/>
        <i val="0"/>
        <strike val="0"/>
        <condense val="0"/>
        <extend val="0"/>
        <outline val="0"/>
        <shadow val="0"/>
        <u val="none"/>
        <vertAlign val="baseline"/>
        <sz val="10"/>
        <color rgb="FF000000"/>
        <name val="Calibri"/>
        <family val="2"/>
        <scheme val="minor"/>
      </font>
      <numFmt numFmtId="1" formatCode="0"/>
      <fill>
        <patternFill patternType="solid">
          <fgColor indexed="64"/>
          <bgColor theme="5"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numFmt numFmtId="1" formatCode="0"/>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numFmt numFmtId="2" formatCode="0.00"/>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numFmt numFmtId="2" formatCode="0.00"/>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numFmt numFmtId="2" formatCode="0.00"/>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textRotation="0" indent="0" justifyLastLine="0" shrinkToFit="0" readingOrder="0"/>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textRotation="0" indent="0" justifyLastLine="0" shrinkToFit="0" readingOrder="0"/>
    </dxf>
    <dxf>
      <fill>
        <patternFill patternType="none">
          <bgColor auto="1"/>
        </patternFill>
      </fill>
    </dxf>
    <dxf>
      <font>
        <strike val="0"/>
        <outline val="0"/>
        <shadow val="0"/>
        <u val="none"/>
        <vertAlign val="baseline"/>
        <sz val="8"/>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textRotation="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fill>
        <patternFill patternType="none">
          <fgColor indexed="64"/>
          <bgColor auto="1"/>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color theme="0"/>
      </font>
    </dxf>
    <dxf>
      <font>
        <color theme="0"/>
      </font>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pivotCacheDefinition" Target="pivotCache/pivotCacheDefinition1.xml"/><Relationship Id="rId63" Type="http://schemas.microsoft.com/office/2007/relationships/slicerCache" Target="slicerCaches/slicerCache14.xml"/><Relationship Id="rId68" Type="http://schemas.microsoft.com/office/2007/relationships/slicerCache" Target="slicerCaches/slicerCache1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07/relationships/slicerCache" Target="slicerCaches/slicerCache4.xml"/><Relationship Id="rId58" Type="http://schemas.microsoft.com/office/2007/relationships/slicerCache" Target="slicerCaches/slicerCache9.xml"/><Relationship Id="rId66" Type="http://schemas.microsoft.com/office/2007/relationships/slicerCache" Target="slicerCaches/slicerCache17.xml"/><Relationship Id="rId74" Type="http://schemas.openxmlformats.org/officeDocument/2006/relationships/theme" Target="theme/theme1.xml"/><Relationship Id="rId79" Type="http://schemas.openxmlformats.org/officeDocument/2006/relationships/customXml" Target="../customXml/item1.xml"/><Relationship Id="rId5" Type="http://schemas.openxmlformats.org/officeDocument/2006/relationships/worksheet" Target="worksheets/sheet5.xml"/><Relationship Id="rId61" Type="http://schemas.microsoft.com/office/2007/relationships/slicerCache" Target="slicerCaches/slicerCache1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2.xml"/><Relationship Id="rId56" Type="http://schemas.microsoft.com/office/2007/relationships/slicerCache" Target="slicerCaches/slicerCache7.xml"/><Relationship Id="rId64" Type="http://schemas.microsoft.com/office/2007/relationships/slicerCache" Target="slicerCaches/slicerCache15.xml"/><Relationship Id="rId69" Type="http://schemas.microsoft.com/office/2007/relationships/slicerCache" Target="slicerCaches/slicerCache20.xml"/><Relationship Id="rId77" Type="http://schemas.openxmlformats.org/officeDocument/2006/relationships/sharedStrings" Target="sharedStrings.xml"/><Relationship Id="rId8" Type="http://schemas.openxmlformats.org/officeDocument/2006/relationships/worksheet" Target="worksheets/sheet8.xml"/><Relationship Id="rId51" Type="http://schemas.microsoft.com/office/2007/relationships/slicerCache" Target="slicerCaches/slicerCache2.xml"/><Relationship Id="rId72" Type="http://schemas.microsoft.com/office/2007/relationships/slicerCache" Target="slicerCaches/slicerCache23.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07/relationships/slicerCache" Target="slicerCaches/slicerCache10.xml"/><Relationship Id="rId67" Type="http://schemas.microsoft.com/office/2007/relationships/slicerCache" Target="slicerCaches/slicerCache1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07/relationships/slicerCache" Target="slicerCaches/slicerCache5.xml"/><Relationship Id="rId62" Type="http://schemas.microsoft.com/office/2007/relationships/slicerCache" Target="slicerCaches/slicerCache13.xml"/><Relationship Id="rId70" Type="http://schemas.microsoft.com/office/2007/relationships/slicerCache" Target="slicerCaches/slicerCache21.xml"/><Relationship Id="rId75"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3.xml"/><Relationship Id="rId57" Type="http://schemas.microsoft.com/office/2007/relationships/slicerCache" Target="slicerCaches/slicerCache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07/relationships/slicerCache" Target="slicerCaches/slicerCache3.xml"/><Relationship Id="rId60" Type="http://schemas.microsoft.com/office/2007/relationships/slicerCache" Target="slicerCaches/slicerCache11.xml"/><Relationship Id="rId65" Type="http://schemas.microsoft.com/office/2007/relationships/slicerCache" Target="slicerCaches/slicerCache16.xml"/><Relationship Id="rId73" Type="http://schemas.microsoft.com/office/2007/relationships/slicerCache" Target="slicerCaches/slicerCache24.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microsoft.com/office/2007/relationships/slicerCache" Target="slicerCaches/slicerCache1.xml"/><Relationship Id="rId55" Type="http://schemas.microsoft.com/office/2007/relationships/slicerCache" Target="slicerCaches/slicerCache6.xml"/><Relationship Id="rId76" Type="http://schemas.openxmlformats.org/officeDocument/2006/relationships/styles" Target="styles.xml"/><Relationship Id="rId7" Type="http://schemas.openxmlformats.org/officeDocument/2006/relationships/worksheet" Target="worksheets/sheet7.xml"/><Relationship Id="rId71" Type="http://schemas.microsoft.com/office/2007/relationships/slicerCache" Target="slicerCaches/slicerCache22.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795011977214638E-2"/>
          <c:y val="8.4121930432709074E-2"/>
          <c:w val="0.93919334319017977"/>
          <c:h val="0.76515541581845559"/>
        </c:manualLayout>
      </c:layout>
      <c:bar3DChart>
        <c:barDir val="col"/>
        <c:grouping val="clustered"/>
        <c:varyColors val="0"/>
        <c:ser>
          <c:idx val="0"/>
          <c:order val="0"/>
          <c:tx>
            <c:v>D1</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'2011 (GRAF)'!$B$16:$B$25</c:f>
              <c:strCache>
                <c:ptCount val="10"/>
                <c:pt idx="0">
                  <c:v>ITEC</c:v>
                </c:pt>
                <c:pt idx="1">
                  <c:v>ICEN</c:v>
                </c:pt>
                <c:pt idx="2">
                  <c:v>ILC</c:v>
                </c:pt>
                <c:pt idx="3">
                  <c:v>IFCH</c:v>
                </c:pt>
                <c:pt idx="4">
                  <c:v>ICA</c:v>
                </c:pt>
                <c:pt idx="5">
                  <c:v>ICED</c:v>
                </c:pt>
                <c:pt idx="6">
                  <c:v>ABT</c:v>
                </c:pt>
                <c:pt idx="7">
                  <c:v>BRG</c:v>
                </c:pt>
                <c:pt idx="8">
                  <c:v>BRV</c:v>
                </c:pt>
                <c:pt idx="9">
                  <c:v>MRB</c:v>
                </c:pt>
              </c:strCache>
            </c:strRef>
          </c:cat>
          <c:val>
            <c:numRef>
              <c:f>'2011 (GRAF)'!$C$16:$C$25</c:f>
              <c:numCache>
                <c:formatCode>0.00</c:formatCode>
                <c:ptCount val="10"/>
                <c:pt idx="0">
                  <c:v>3</c:v>
                </c:pt>
                <c:pt idx="1">
                  <c:v>2.6666666666666665</c:v>
                </c:pt>
                <c:pt idx="2">
                  <c:v>3</c:v>
                </c:pt>
                <c:pt idx="3">
                  <c:v>0</c:v>
                </c:pt>
                <c:pt idx="4">
                  <c:v>4</c:v>
                </c:pt>
                <c:pt idx="5">
                  <c:v>4</c:v>
                </c:pt>
                <c:pt idx="6">
                  <c:v>3</c:v>
                </c:pt>
                <c:pt idx="7">
                  <c:v>3</c:v>
                </c:pt>
                <c:pt idx="8">
                  <c:v>3</c:v>
                </c:pt>
                <c:pt idx="9">
                  <c:v>4</c:v>
                </c:pt>
              </c:numCache>
            </c:numRef>
          </c:val>
          <c:extLst>
            <c:ext xmlns:c16="http://schemas.microsoft.com/office/drawing/2014/chart" uri="{C3380CC4-5D6E-409C-BE32-E72D297353CC}">
              <c16:uniqueId val="{00000000-D186-4A20-81A4-D75D997F41EE}"/>
            </c:ext>
          </c:extLst>
        </c:ser>
        <c:ser>
          <c:idx val="1"/>
          <c:order val="1"/>
          <c:tx>
            <c:v>D2</c:v>
          </c:tx>
          <c:spPr>
            <a:solidFill>
              <a:schemeClr val="accent2"/>
            </a:solidFill>
            <a:ln>
              <a:noFill/>
            </a:ln>
            <a:effectLst/>
            <a:sp3d/>
          </c:spPr>
          <c:invertIfNegative val="0"/>
          <c:dLbls>
            <c:dLbl>
              <c:idx val="4"/>
              <c:layout>
                <c:manualLayout>
                  <c:x val="-6.188395459088199E-17"/>
                  <c:y val="-3.9892582395942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86-4A20-81A4-D75D997F41EE}"/>
                </c:ext>
              </c:extLst>
            </c:dLbl>
            <c:dLbl>
              <c:idx val="5"/>
              <c:layout>
                <c:manualLayout>
                  <c:x val="-6.188395459088199E-17"/>
                  <c:y val="-4.296124258024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86-4A20-81A4-D75D997F41EE}"/>
                </c:ext>
              </c:extLst>
            </c:dLbl>
            <c:dLbl>
              <c:idx val="6"/>
              <c:layout>
                <c:manualLayout>
                  <c:x val="0"/>
                  <c:y val="-4.90985629488519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86-4A20-81A4-D75D997F41EE}"/>
                </c:ext>
              </c:extLst>
            </c:dLbl>
            <c:dLbl>
              <c:idx val="7"/>
              <c:layout>
                <c:manualLayout>
                  <c:x val="0"/>
                  <c:y val="-3.0686601843032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86-4A20-81A4-D75D997F41EE}"/>
                </c:ext>
              </c:extLst>
            </c:dLbl>
            <c:dLbl>
              <c:idx val="8"/>
              <c:layout>
                <c:manualLayout>
                  <c:x val="0"/>
                  <c:y val="-3.9892582395942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86-4A20-81A4-D75D997F41EE}"/>
                </c:ext>
              </c:extLst>
            </c:dLbl>
            <c:dLbl>
              <c:idx val="9"/>
              <c:layout>
                <c:manualLayout>
                  <c:x val="0"/>
                  <c:y val="-2.7617941658729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86-4A20-81A4-D75D997F41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'2011 (GRAF)'!$B$16:$B$25</c:f>
              <c:strCache>
                <c:ptCount val="10"/>
                <c:pt idx="0">
                  <c:v>ITEC</c:v>
                </c:pt>
                <c:pt idx="1">
                  <c:v>ICEN</c:v>
                </c:pt>
                <c:pt idx="2">
                  <c:v>ILC</c:v>
                </c:pt>
                <c:pt idx="3">
                  <c:v>IFCH</c:v>
                </c:pt>
                <c:pt idx="4">
                  <c:v>ICA</c:v>
                </c:pt>
                <c:pt idx="5">
                  <c:v>ICED</c:v>
                </c:pt>
                <c:pt idx="6">
                  <c:v>ABT</c:v>
                </c:pt>
                <c:pt idx="7">
                  <c:v>BRG</c:v>
                </c:pt>
                <c:pt idx="8">
                  <c:v>BRV</c:v>
                </c:pt>
                <c:pt idx="9">
                  <c:v>MRB</c:v>
                </c:pt>
              </c:strCache>
            </c:strRef>
          </c:cat>
          <c:val>
            <c:numRef>
              <c:f>'2011 (GRAF)'!$D$16:$D$25</c:f>
              <c:numCache>
                <c:formatCode>0.00</c:formatCode>
                <c:ptCount val="10"/>
                <c:pt idx="0">
                  <c:v>4</c:v>
                </c:pt>
                <c:pt idx="1">
                  <c:v>4</c:v>
                </c:pt>
                <c:pt idx="2">
                  <c:v>4</c:v>
                </c:pt>
                <c:pt idx="3">
                  <c:v>0</c:v>
                </c:pt>
                <c:pt idx="4">
                  <c:v>4</c:v>
                </c:pt>
                <c:pt idx="5">
                  <c:v>4</c:v>
                </c:pt>
                <c:pt idx="6">
                  <c:v>3</c:v>
                </c:pt>
                <c:pt idx="7">
                  <c:v>3</c:v>
                </c:pt>
                <c:pt idx="8">
                  <c:v>3</c:v>
                </c:pt>
                <c:pt idx="9">
                  <c:v>4</c:v>
                </c:pt>
              </c:numCache>
            </c:numRef>
          </c:val>
          <c:extLst>
            <c:ext xmlns:c16="http://schemas.microsoft.com/office/drawing/2014/chart" uri="{C3380CC4-5D6E-409C-BE32-E72D297353CC}">
              <c16:uniqueId val="{00000007-D186-4A20-81A4-D75D997F41EE}"/>
            </c:ext>
          </c:extLst>
        </c:ser>
        <c:ser>
          <c:idx val="2"/>
          <c:order val="2"/>
          <c:tx>
            <c:v>D3</c:v>
          </c:tx>
          <c:spPr>
            <a:solidFill>
              <a:schemeClr val="accent3"/>
            </a:solidFill>
            <a:ln>
              <a:noFill/>
            </a:ln>
            <a:effectLst/>
            <a:sp3d/>
          </c:spPr>
          <c:invertIfNegative val="0"/>
          <c:dLbls>
            <c:dLbl>
              <c:idx val="0"/>
              <c:layout>
                <c:manualLayout>
                  <c:x val="1.45560407569141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5F-4A3D-98C4-06F14D5C18C2}"/>
                </c:ext>
              </c:extLst>
            </c:dLbl>
            <c:dLbl>
              <c:idx val="1"/>
              <c:layout>
                <c:manualLayout>
                  <c:x val="1.1644832605531296E-2"/>
                  <c:y val="-5.140725251457663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5F-4A3D-98C4-06F14D5C18C2}"/>
                </c:ext>
              </c:extLst>
            </c:dLbl>
            <c:dLbl>
              <c:idx val="2"/>
              <c:layout>
                <c:manualLayout>
                  <c:x val="1.31004366812227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5F-4A3D-98C4-06F14D5C18C2}"/>
                </c:ext>
              </c:extLst>
            </c:dLbl>
            <c:dLbl>
              <c:idx val="3"/>
              <c:layout>
                <c:manualLayout>
                  <c:x val="1.31004366812227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5F-4A3D-98C4-06F14D5C18C2}"/>
                </c:ext>
              </c:extLst>
            </c:dLbl>
            <c:dLbl>
              <c:idx val="4"/>
              <c:layout>
                <c:manualLayout>
                  <c:x val="1.455604075691411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5F-4A3D-98C4-06F14D5C18C2}"/>
                </c:ext>
              </c:extLst>
            </c:dLbl>
            <c:dLbl>
              <c:idx val="7"/>
              <c:layout>
                <c:manualLayout>
                  <c:x val="1.7467248908297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5F-4A3D-98C4-06F14D5C18C2}"/>
                </c:ext>
              </c:extLst>
            </c:dLbl>
            <c:dLbl>
              <c:idx val="8"/>
              <c:layout>
                <c:manualLayout>
                  <c:x val="1.31004366812226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5F-4A3D-98C4-06F14D5C18C2}"/>
                </c:ext>
              </c:extLst>
            </c:dLbl>
            <c:dLbl>
              <c:idx val="9"/>
              <c:layout>
                <c:manualLayout>
                  <c:x val="1.310043668122249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5F-4A3D-98C4-06F14D5C18C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'2011 (GRAF)'!$B$16:$B$25</c:f>
              <c:strCache>
                <c:ptCount val="10"/>
                <c:pt idx="0">
                  <c:v>ITEC</c:v>
                </c:pt>
                <c:pt idx="1">
                  <c:v>ICEN</c:v>
                </c:pt>
                <c:pt idx="2">
                  <c:v>ILC</c:v>
                </c:pt>
                <c:pt idx="3">
                  <c:v>IFCH</c:v>
                </c:pt>
                <c:pt idx="4">
                  <c:v>ICA</c:v>
                </c:pt>
                <c:pt idx="5">
                  <c:v>ICED</c:v>
                </c:pt>
                <c:pt idx="6">
                  <c:v>ABT</c:v>
                </c:pt>
                <c:pt idx="7">
                  <c:v>BRG</c:v>
                </c:pt>
                <c:pt idx="8">
                  <c:v>BRV</c:v>
                </c:pt>
                <c:pt idx="9">
                  <c:v>MRB</c:v>
                </c:pt>
              </c:strCache>
            </c:strRef>
          </c:cat>
          <c:val>
            <c:numRef>
              <c:f>'2011 (GRAF)'!$E$16:$E$25</c:f>
              <c:numCache>
                <c:formatCode>0.00</c:formatCode>
                <c:ptCount val="10"/>
                <c:pt idx="0">
                  <c:v>3.25</c:v>
                </c:pt>
                <c:pt idx="1">
                  <c:v>2.6666666666666665</c:v>
                </c:pt>
                <c:pt idx="2">
                  <c:v>2</c:v>
                </c:pt>
                <c:pt idx="3">
                  <c:v>0</c:v>
                </c:pt>
                <c:pt idx="4">
                  <c:v>2</c:v>
                </c:pt>
                <c:pt idx="5">
                  <c:v>4</c:v>
                </c:pt>
                <c:pt idx="6">
                  <c:v>3</c:v>
                </c:pt>
                <c:pt idx="7">
                  <c:v>2</c:v>
                </c:pt>
                <c:pt idx="8">
                  <c:v>2</c:v>
                </c:pt>
                <c:pt idx="9">
                  <c:v>3.5</c:v>
                </c:pt>
              </c:numCache>
            </c:numRef>
          </c:val>
          <c:extLst>
            <c:ext xmlns:c16="http://schemas.microsoft.com/office/drawing/2014/chart" uri="{C3380CC4-5D6E-409C-BE32-E72D297353CC}">
              <c16:uniqueId val="{00000008-D186-4A20-81A4-D75D997F41EE}"/>
            </c:ext>
          </c:extLst>
        </c:ser>
        <c:dLbls>
          <c:showLegendKey val="0"/>
          <c:showVal val="0"/>
          <c:showCatName val="0"/>
          <c:showSerName val="0"/>
          <c:showPercent val="0"/>
          <c:showBubbleSize val="0"/>
        </c:dLbls>
        <c:gapWidth val="219"/>
        <c:shape val="box"/>
        <c:axId val="1634153792"/>
        <c:axId val="1739063184"/>
        <c:axId val="0"/>
      </c:bar3DChart>
      <c:catAx>
        <c:axId val="16341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crossAx val="1739063184"/>
        <c:crosses val="autoZero"/>
        <c:auto val="1"/>
        <c:lblAlgn val="ctr"/>
        <c:lblOffset val="100"/>
        <c:noMultiLvlLbl val="0"/>
      </c:catAx>
      <c:valAx>
        <c:axId val="1739063184"/>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34153792"/>
        <c:crosses val="autoZero"/>
        <c:crossBetween val="between"/>
      </c:valAx>
      <c:spPr>
        <a:noFill/>
        <a:ln>
          <a:noFill/>
        </a:ln>
        <a:effectLst/>
      </c:spPr>
    </c:plotArea>
    <c:legend>
      <c:legendPos val="b"/>
      <c:layout>
        <c:manualLayout>
          <c:xMode val="edge"/>
          <c:yMode val="edge"/>
          <c:x val="0.39035130735240375"/>
          <c:y val="0.92980403584388394"/>
          <c:w val="0.32804524980229"/>
          <c:h val="7.019603022417178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rAngAx val="0"/>
      <c:perspective val="2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'2012 (GRAF)'!$C$13</c:f>
              <c:strCache>
                <c:ptCount val="1"/>
                <c:pt idx="0">
                  <c:v>D1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'2012 (GRAF)'!$B$14:$B$24</c:f>
              <c:strCache>
                <c:ptCount val="11"/>
                <c:pt idx="0">
                  <c:v>ALT</c:v>
                </c:pt>
                <c:pt idx="1">
                  <c:v>CMT</c:v>
                </c:pt>
                <c:pt idx="2">
                  <c:v>CST</c:v>
                </c:pt>
                <c:pt idx="3">
                  <c:v>SOU</c:v>
                </c:pt>
                <c:pt idx="4">
                  <c:v>MRB</c:v>
                </c:pt>
                <c:pt idx="5">
                  <c:v>ILC</c:v>
                </c:pt>
                <c:pt idx="6">
                  <c:v>IG</c:v>
                </c:pt>
                <c:pt idx="7">
                  <c:v>ITEC</c:v>
                </c:pt>
                <c:pt idx="8">
                  <c:v>ICEN</c:v>
                </c:pt>
                <c:pt idx="9">
                  <c:v>ICB</c:v>
                </c:pt>
                <c:pt idx="10">
                  <c:v>IFCH</c:v>
                </c:pt>
              </c:strCache>
            </c:strRef>
          </c:cat>
          <c:val>
            <c:numRef>
              <c:f>'2012 (GRAF)'!$C$14:$C$24</c:f>
              <c:numCache>
                <c:formatCode>0.00</c:formatCode>
                <c:ptCount val="11"/>
                <c:pt idx="0">
                  <c:v>3.25</c:v>
                </c:pt>
                <c:pt idx="1">
                  <c:v>2.9</c:v>
                </c:pt>
                <c:pt idx="2">
                  <c:v>2.7</c:v>
                </c:pt>
                <c:pt idx="3">
                  <c:v>3</c:v>
                </c:pt>
                <c:pt idx="4">
                  <c:v>3.1</c:v>
                </c:pt>
                <c:pt idx="5">
                  <c:v>3.5</c:v>
                </c:pt>
                <c:pt idx="6">
                  <c:v>4.4000000000000004</c:v>
                </c:pt>
                <c:pt idx="7">
                  <c:v>5</c:v>
                </c:pt>
                <c:pt idx="8">
                  <c:v>2.2999999999999998</c:v>
                </c:pt>
                <c:pt idx="9">
                  <c:v>3.4</c:v>
                </c:pt>
                <c:pt idx="10">
                  <c:v>3</c:v>
                </c:pt>
              </c:numCache>
            </c:numRef>
          </c:val>
          <c:extLst>
            <c:ext xmlns:c16="http://schemas.microsoft.com/office/drawing/2014/chart" uri="{C3380CC4-5D6E-409C-BE32-E72D297353CC}">
              <c16:uniqueId val="{00000000-CAA7-437C-A11F-E331D58AF1AE}"/>
            </c:ext>
          </c:extLst>
        </c:ser>
        <c:ser>
          <c:idx val="1"/>
          <c:order val="1"/>
          <c:tx>
            <c:strRef>
              <c:f>'2012 (GRAF)'!$D$13</c:f>
              <c:strCache>
                <c:ptCount val="1"/>
                <c:pt idx="0">
                  <c:v>D2</c:v>
                </c:pt>
              </c:strCache>
            </c:strRef>
          </c:tx>
          <c:spPr>
            <a:solidFill>
              <a:schemeClr val="accent2"/>
            </a:solidFill>
            <a:ln>
              <a:noFill/>
            </a:ln>
            <a:effectLst/>
            <a:sp3d/>
          </c:spPr>
          <c:invertIfNegative val="0"/>
          <c:dLbls>
            <c:dLbl>
              <c:idx val="6"/>
              <c:layout>
                <c:manualLayout>
                  <c:x val="7.191657677094570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F5-40E7-A578-7D9E15617D0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'2012 (GRAF)'!$B$14:$B$24</c:f>
              <c:strCache>
                <c:ptCount val="11"/>
                <c:pt idx="0">
                  <c:v>ALT</c:v>
                </c:pt>
                <c:pt idx="1">
                  <c:v>CMT</c:v>
                </c:pt>
                <c:pt idx="2">
                  <c:v>CST</c:v>
                </c:pt>
                <c:pt idx="3">
                  <c:v>SOU</c:v>
                </c:pt>
                <c:pt idx="4">
                  <c:v>MRB</c:v>
                </c:pt>
                <c:pt idx="5">
                  <c:v>ILC</c:v>
                </c:pt>
                <c:pt idx="6">
                  <c:v>IG</c:v>
                </c:pt>
                <c:pt idx="7">
                  <c:v>ITEC</c:v>
                </c:pt>
                <c:pt idx="8">
                  <c:v>ICEN</c:v>
                </c:pt>
                <c:pt idx="9">
                  <c:v>ICB</c:v>
                </c:pt>
                <c:pt idx="10">
                  <c:v>IFCH</c:v>
                </c:pt>
              </c:strCache>
            </c:strRef>
          </c:cat>
          <c:val>
            <c:numRef>
              <c:f>'2012 (GRAF)'!$D$14:$D$24</c:f>
              <c:numCache>
                <c:formatCode>0.00</c:formatCode>
                <c:ptCount val="11"/>
                <c:pt idx="0">
                  <c:v>3.9249999999999998</c:v>
                </c:pt>
                <c:pt idx="1">
                  <c:v>4.0999999999999996</c:v>
                </c:pt>
                <c:pt idx="2">
                  <c:v>3.9</c:v>
                </c:pt>
                <c:pt idx="3">
                  <c:v>3.7</c:v>
                </c:pt>
                <c:pt idx="4">
                  <c:v>4.0999999999999996</c:v>
                </c:pt>
                <c:pt idx="5">
                  <c:v>3.4</c:v>
                </c:pt>
                <c:pt idx="6">
                  <c:v>4.3</c:v>
                </c:pt>
                <c:pt idx="7">
                  <c:v>5</c:v>
                </c:pt>
                <c:pt idx="8">
                  <c:v>3.2</c:v>
                </c:pt>
                <c:pt idx="9">
                  <c:v>4.0999999999999996</c:v>
                </c:pt>
                <c:pt idx="10">
                  <c:v>4.3</c:v>
                </c:pt>
              </c:numCache>
            </c:numRef>
          </c:val>
          <c:extLst>
            <c:ext xmlns:c16="http://schemas.microsoft.com/office/drawing/2014/chart" uri="{C3380CC4-5D6E-409C-BE32-E72D297353CC}">
              <c16:uniqueId val="{00000001-CAA7-437C-A11F-E331D58AF1AE}"/>
            </c:ext>
          </c:extLst>
        </c:ser>
        <c:ser>
          <c:idx val="2"/>
          <c:order val="2"/>
          <c:tx>
            <c:strRef>
              <c:f>'2012 (GRAF)'!$E$13</c:f>
              <c:strCache>
                <c:ptCount val="1"/>
                <c:pt idx="0">
                  <c:v>D3</c:v>
                </c:pt>
              </c:strCache>
            </c:strRef>
          </c:tx>
          <c:spPr>
            <a:solidFill>
              <a:schemeClr val="accent3"/>
            </a:solidFill>
            <a:ln>
              <a:noFill/>
            </a:ln>
            <a:effectLst/>
            <a:sp3d/>
          </c:spPr>
          <c:invertIfNegative val="0"/>
          <c:dLbls>
            <c:dLbl>
              <c:idx val="6"/>
              <c:layout>
                <c:manualLayout>
                  <c:x val="1.29449838187702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F5-40E7-A578-7D9E15617D0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'2012 (GRAF)'!$B$14:$B$24</c:f>
              <c:strCache>
                <c:ptCount val="11"/>
                <c:pt idx="0">
                  <c:v>ALT</c:v>
                </c:pt>
                <c:pt idx="1">
                  <c:v>CMT</c:v>
                </c:pt>
                <c:pt idx="2">
                  <c:v>CST</c:v>
                </c:pt>
                <c:pt idx="3">
                  <c:v>SOU</c:v>
                </c:pt>
                <c:pt idx="4">
                  <c:v>MRB</c:v>
                </c:pt>
                <c:pt idx="5">
                  <c:v>ILC</c:v>
                </c:pt>
                <c:pt idx="6">
                  <c:v>IG</c:v>
                </c:pt>
                <c:pt idx="7">
                  <c:v>ITEC</c:v>
                </c:pt>
                <c:pt idx="8">
                  <c:v>ICEN</c:v>
                </c:pt>
                <c:pt idx="9">
                  <c:v>ICB</c:v>
                </c:pt>
                <c:pt idx="10">
                  <c:v>IFCH</c:v>
                </c:pt>
              </c:strCache>
            </c:strRef>
          </c:cat>
          <c:val>
            <c:numRef>
              <c:f>'2012 (GRAF)'!$E$14:$E$24</c:f>
              <c:numCache>
                <c:formatCode>0.00</c:formatCode>
                <c:ptCount val="11"/>
                <c:pt idx="0">
                  <c:v>2.8249999999999997</c:v>
                </c:pt>
                <c:pt idx="1">
                  <c:v>1.6</c:v>
                </c:pt>
                <c:pt idx="2">
                  <c:v>2.6</c:v>
                </c:pt>
                <c:pt idx="3">
                  <c:v>2.2000000000000002</c:v>
                </c:pt>
                <c:pt idx="4">
                  <c:v>3.3</c:v>
                </c:pt>
                <c:pt idx="5">
                  <c:v>3.6</c:v>
                </c:pt>
                <c:pt idx="6">
                  <c:v>4.3</c:v>
                </c:pt>
                <c:pt idx="7">
                  <c:v>4</c:v>
                </c:pt>
                <c:pt idx="8">
                  <c:v>1.8</c:v>
                </c:pt>
                <c:pt idx="9">
                  <c:v>2.1</c:v>
                </c:pt>
                <c:pt idx="10">
                  <c:v>1.9</c:v>
                </c:pt>
              </c:numCache>
            </c:numRef>
          </c:val>
          <c:extLst>
            <c:ext xmlns:c16="http://schemas.microsoft.com/office/drawing/2014/chart" uri="{C3380CC4-5D6E-409C-BE32-E72D297353CC}">
              <c16:uniqueId val="{00000002-CAA7-437C-A11F-E331D58AF1AE}"/>
            </c:ext>
          </c:extLst>
        </c:ser>
        <c:dLbls>
          <c:showLegendKey val="0"/>
          <c:showVal val="0"/>
          <c:showCatName val="0"/>
          <c:showSerName val="0"/>
          <c:showPercent val="0"/>
          <c:showBubbleSize val="0"/>
        </c:dLbls>
        <c:gapWidth val="219"/>
        <c:shape val="box"/>
        <c:axId val="964343648"/>
        <c:axId val="876115472"/>
        <c:axId val="0"/>
      </c:bar3DChart>
      <c:catAx>
        <c:axId val="9643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crossAx val="876115472"/>
        <c:crosses val="autoZero"/>
        <c:auto val="1"/>
        <c:lblAlgn val="ctr"/>
        <c:lblOffset val="100"/>
        <c:noMultiLvlLbl val="0"/>
      </c:catAx>
      <c:valAx>
        <c:axId val="876115472"/>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964343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'2013 (GRAF)'!$C$14</c:f>
              <c:strCache>
                <c:ptCount val="1"/>
                <c:pt idx="0">
                  <c:v>D1</c:v>
                </c:pt>
              </c:strCache>
            </c:strRef>
          </c:tx>
          <c:spPr>
            <a:solidFill>
              <a:schemeClr val="accent1"/>
            </a:solidFill>
            <a:ln>
              <a:noFill/>
            </a:ln>
            <a:effectLst/>
            <a:sp3d/>
          </c:spPr>
          <c:invertIfNegative val="0"/>
          <c:dLbls>
            <c:dLbl>
              <c:idx val="3"/>
              <c:layout>
                <c:manualLayout>
                  <c:x val="-6.5965775968537957E-3"/>
                  <c:y val="-8.68620965044734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02-4B0A-81AE-8C6B872EC02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'2013 (GRAF)'!$B$15:$B$27</c:f>
              <c:strCache>
                <c:ptCount val="13"/>
                <c:pt idx="0">
                  <c:v>ABT</c:v>
                </c:pt>
                <c:pt idx="1">
                  <c:v>ALT</c:v>
                </c:pt>
                <c:pt idx="2">
                  <c:v>BRG</c:v>
                </c:pt>
                <c:pt idx="3">
                  <c:v>BRV</c:v>
                </c:pt>
                <c:pt idx="4">
                  <c:v>CMT</c:v>
                </c:pt>
                <c:pt idx="5">
                  <c:v>ICA</c:v>
                </c:pt>
                <c:pt idx="6">
                  <c:v>ICB</c:v>
                </c:pt>
                <c:pt idx="7">
                  <c:v>ICEN</c:v>
                </c:pt>
                <c:pt idx="8">
                  <c:v>ILC</c:v>
                </c:pt>
                <c:pt idx="9">
                  <c:v>ITEC</c:v>
                </c:pt>
                <c:pt idx="10">
                  <c:v>MRB</c:v>
                </c:pt>
                <c:pt idx="11">
                  <c:v>TUC</c:v>
                </c:pt>
                <c:pt idx="12">
                  <c:v>UFPA-EAD</c:v>
                </c:pt>
              </c:strCache>
            </c:strRef>
          </c:cat>
          <c:val>
            <c:numRef>
              <c:f>'2013 (GRAF)'!$C$15:$C$27</c:f>
              <c:numCache>
                <c:formatCode>0.00</c:formatCode>
                <c:ptCount val="13"/>
                <c:pt idx="0">
                  <c:v>2.5</c:v>
                </c:pt>
                <c:pt idx="1">
                  <c:v>4</c:v>
                </c:pt>
                <c:pt idx="2">
                  <c:v>3.9499999999999997</c:v>
                </c:pt>
                <c:pt idx="3">
                  <c:v>3.1</c:v>
                </c:pt>
                <c:pt idx="4">
                  <c:v>2.95</c:v>
                </c:pt>
                <c:pt idx="5">
                  <c:v>3.5</c:v>
                </c:pt>
                <c:pt idx="6">
                  <c:v>3.5</c:v>
                </c:pt>
                <c:pt idx="7">
                  <c:v>3.05</c:v>
                </c:pt>
                <c:pt idx="8">
                  <c:v>3.9</c:v>
                </c:pt>
                <c:pt idx="9">
                  <c:v>3.5</c:v>
                </c:pt>
                <c:pt idx="10">
                  <c:v>3.3</c:v>
                </c:pt>
                <c:pt idx="11">
                  <c:v>5</c:v>
                </c:pt>
                <c:pt idx="12">
                  <c:v>5</c:v>
                </c:pt>
              </c:numCache>
            </c:numRef>
          </c:val>
          <c:extLst>
            <c:ext xmlns:c16="http://schemas.microsoft.com/office/drawing/2014/chart" uri="{C3380CC4-5D6E-409C-BE32-E72D297353CC}">
              <c16:uniqueId val="{00000000-28B2-4CF7-9FD8-2B64D76BBE17}"/>
            </c:ext>
          </c:extLst>
        </c:ser>
        <c:ser>
          <c:idx val="1"/>
          <c:order val="1"/>
          <c:tx>
            <c:strRef>
              <c:f>'2013 (GRAF)'!$D$14</c:f>
              <c:strCache>
                <c:ptCount val="1"/>
                <c:pt idx="0">
                  <c:v>D2</c:v>
                </c:pt>
              </c:strCache>
            </c:strRef>
          </c:tx>
          <c:spPr>
            <a:solidFill>
              <a:schemeClr val="accent2"/>
            </a:solidFill>
            <a:ln>
              <a:noFill/>
            </a:ln>
            <a:effectLst/>
            <a:sp3d/>
          </c:spPr>
          <c:invertIfNegative val="0"/>
          <c:dLbls>
            <c:dLbl>
              <c:idx val="1"/>
              <c:layout>
                <c:manualLayout>
                  <c:x val="0"/>
                  <c:y val="-3.18494353849734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02-4B0A-81AE-8C6B872EC02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'2013 (GRAF)'!$B$15:$B$27</c:f>
              <c:strCache>
                <c:ptCount val="13"/>
                <c:pt idx="0">
                  <c:v>ABT</c:v>
                </c:pt>
                <c:pt idx="1">
                  <c:v>ALT</c:v>
                </c:pt>
                <c:pt idx="2">
                  <c:v>BRG</c:v>
                </c:pt>
                <c:pt idx="3">
                  <c:v>BRV</c:v>
                </c:pt>
                <c:pt idx="4">
                  <c:v>CMT</c:v>
                </c:pt>
                <c:pt idx="5">
                  <c:v>ICA</c:v>
                </c:pt>
                <c:pt idx="6">
                  <c:v>ICB</c:v>
                </c:pt>
                <c:pt idx="7">
                  <c:v>ICEN</c:v>
                </c:pt>
                <c:pt idx="8">
                  <c:v>ILC</c:v>
                </c:pt>
                <c:pt idx="9">
                  <c:v>ITEC</c:v>
                </c:pt>
                <c:pt idx="10">
                  <c:v>MRB</c:v>
                </c:pt>
                <c:pt idx="11">
                  <c:v>TUC</c:v>
                </c:pt>
                <c:pt idx="12">
                  <c:v>UFPA-EAD</c:v>
                </c:pt>
              </c:strCache>
            </c:strRef>
          </c:cat>
          <c:val>
            <c:numRef>
              <c:f>'2013 (GRAF)'!$D$15:$D$27</c:f>
              <c:numCache>
                <c:formatCode>0.00</c:formatCode>
                <c:ptCount val="13"/>
                <c:pt idx="0">
                  <c:v>3.7</c:v>
                </c:pt>
                <c:pt idx="1">
                  <c:v>4</c:v>
                </c:pt>
                <c:pt idx="2">
                  <c:v>4.4749999999999996</c:v>
                </c:pt>
                <c:pt idx="3">
                  <c:v>3.6</c:v>
                </c:pt>
                <c:pt idx="4">
                  <c:v>3.7</c:v>
                </c:pt>
                <c:pt idx="5">
                  <c:v>4.5999999999999996</c:v>
                </c:pt>
                <c:pt idx="6">
                  <c:v>3.9</c:v>
                </c:pt>
                <c:pt idx="7">
                  <c:v>3.7</c:v>
                </c:pt>
                <c:pt idx="8">
                  <c:v>3.1</c:v>
                </c:pt>
                <c:pt idx="9">
                  <c:v>4.3</c:v>
                </c:pt>
                <c:pt idx="10">
                  <c:v>4.05</c:v>
                </c:pt>
                <c:pt idx="11">
                  <c:v>3.5</c:v>
                </c:pt>
                <c:pt idx="12">
                  <c:v>2</c:v>
                </c:pt>
              </c:numCache>
            </c:numRef>
          </c:val>
          <c:extLst>
            <c:ext xmlns:c16="http://schemas.microsoft.com/office/drawing/2014/chart" uri="{C3380CC4-5D6E-409C-BE32-E72D297353CC}">
              <c16:uniqueId val="{00000001-28B2-4CF7-9FD8-2B64D76BBE17}"/>
            </c:ext>
          </c:extLst>
        </c:ser>
        <c:ser>
          <c:idx val="2"/>
          <c:order val="2"/>
          <c:tx>
            <c:strRef>
              <c:f>'2013 (GRAF)'!$E$14</c:f>
              <c:strCache>
                <c:ptCount val="1"/>
                <c:pt idx="0">
                  <c:v>D3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'2013 (GRAF)'!$B$15:$B$27</c:f>
              <c:strCache>
                <c:ptCount val="13"/>
                <c:pt idx="0">
                  <c:v>ABT</c:v>
                </c:pt>
                <c:pt idx="1">
                  <c:v>ALT</c:v>
                </c:pt>
                <c:pt idx="2">
                  <c:v>BRG</c:v>
                </c:pt>
                <c:pt idx="3">
                  <c:v>BRV</c:v>
                </c:pt>
                <c:pt idx="4">
                  <c:v>CMT</c:v>
                </c:pt>
                <c:pt idx="5">
                  <c:v>ICA</c:v>
                </c:pt>
                <c:pt idx="6">
                  <c:v>ICB</c:v>
                </c:pt>
                <c:pt idx="7">
                  <c:v>ICEN</c:v>
                </c:pt>
                <c:pt idx="8">
                  <c:v>ILC</c:v>
                </c:pt>
                <c:pt idx="9">
                  <c:v>ITEC</c:v>
                </c:pt>
                <c:pt idx="10">
                  <c:v>MRB</c:v>
                </c:pt>
                <c:pt idx="11">
                  <c:v>TUC</c:v>
                </c:pt>
                <c:pt idx="12">
                  <c:v>UFPA-EAD</c:v>
                </c:pt>
              </c:strCache>
            </c:strRef>
          </c:cat>
          <c:val>
            <c:numRef>
              <c:f>'2013 (GRAF)'!$E$15:$E$27</c:f>
              <c:numCache>
                <c:formatCode>0.00</c:formatCode>
                <c:ptCount val="13"/>
                <c:pt idx="0">
                  <c:v>2.8</c:v>
                </c:pt>
                <c:pt idx="1">
                  <c:v>2</c:v>
                </c:pt>
                <c:pt idx="2">
                  <c:v>2.625</c:v>
                </c:pt>
                <c:pt idx="3">
                  <c:v>2.4</c:v>
                </c:pt>
                <c:pt idx="4">
                  <c:v>2.1</c:v>
                </c:pt>
                <c:pt idx="5">
                  <c:v>2.5</c:v>
                </c:pt>
                <c:pt idx="6">
                  <c:v>2.5</c:v>
                </c:pt>
                <c:pt idx="7">
                  <c:v>3.6</c:v>
                </c:pt>
                <c:pt idx="8">
                  <c:v>3.6</c:v>
                </c:pt>
                <c:pt idx="9">
                  <c:v>3.4</c:v>
                </c:pt>
                <c:pt idx="10">
                  <c:v>2.5499999999999998</c:v>
                </c:pt>
                <c:pt idx="11">
                  <c:v>3.25</c:v>
                </c:pt>
                <c:pt idx="12">
                  <c:v>4</c:v>
                </c:pt>
              </c:numCache>
            </c:numRef>
          </c:val>
          <c:extLst>
            <c:ext xmlns:c16="http://schemas.microsoft.com/office/drawing/2014/chart" uri="{C3380CC4-5D6E-409C-BE32-E72D297353CC}">
              <c16:uniqueId val="{00000002-28B2-4CF7-9FD8-2B64D76BBE17}"/>
            </c:ext>
          </c:extLst>
        </c:ser>
        <c:dLbls>
          <c:showLegendKey val="0"/>
          <c:showVal val="0"/>
          <c:showCatName val="0"/>
          <c:showSerName val="0"/>
          <c:showPercent val="0"/>
          <c:showBubbleSize val="0"/>
        </c:dLbls>
        <c:gapWidth val="150"/>
        <c:shape val="box"/>
        <c:axId val="871551840"/>
        <c:axId val="1113683680"/>
        <c:axId val="0"/>
      </c:bar3DChart>
      <c:catAx>
        <c:axId val="87155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crossAx val="1113683680"/>
        <c:crosses val="autoZero"/>
        <c:auto val="1"/>
        <c:lblAlgn val="ctr"/>
        <c:lblOffset val="100"/>
        <c:noMultiLvlLbl val="0"/>
      </c:catAx>
      <c:valAx>
        <c:axId val="111368368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7155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rAngAx val="0"/>
      <c:perspective val="2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7.7896778794411389E-3"/>
          <c:w val="0.96553075239187458"/>
          <c:h val="0.83129990709633517"/>
        </c:manualLayout>
      </c:layout>
      <c:bar3DChart>
        <c:barDir val="col"/>
        <c:grouping val="clustered"/>
        <c:varyColors val="0"/>
        <c:ser>
          <c:idx val="0"/>
          <c:order val="0"/>
          <c:tx>
            <c:strRef>
              <c:f>'2014 (GRAF)'!$D$11</c:f>
              <c:strCache>
                <c:ptCount val="1"/>
                <c:pt idx="0">
                  <c:v>D1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'2014 (GRAF)'!$C$12:$C$27</c:f>
              <c:strCache>
                <c:ptCount val="16"/>
                <c:pt idx="0">
                  <c:v>ABT</c:v>
                </c:pt>
                <c:pt idx="1">
                  <c:v>ALT</c:v>
                </c:pt>
                <c:pt idx="2">
                  <c:v>ANA</c:v>
                </c:pt>
                <c:pt idx="3">
                  <c:v>CMT</c:v>
                </c:pt>
                <c:pt idx="4">
                  <c:v>CST</c:v>
                </c:pt>
                <c:pt idx="5">
                  <c:v>ICA</c:v>
                </c:pt>
                <c:pt idx="6">
                  <c:v>ICJ</c:v>
                </c:pt>
                <c:pt idx="7">
                  <c:v>ICS</c:v>
                </c:pt>
                <c:pt idx="8">
                  <c:v>ICSA</c:v>
                </c:pt>
                <c:pt idx="9">
                  <c:v>IEMCI</c:v>
                </c:pt>
                <c:pt idx="10">
                  <c:v>IFCH</c:v>
                </c:pt>
                <c:pt idx="11">
                  <c:v>IG</c:v>
                </c:pt>
                <c:pt idx="12">
                  <c:v>ILC</c:v>
                </c:pt>
                <c:pt idx="13">
                  <c:v>MRB</c:v>
                </c:pt>
                <c:pt idx="14">
                  <c:v>SOU</c:v>
                </c:pt>
                <c:pt idx="15">
                  <c:v>UFPA</c:v>
                </c:pt>
              </c:strCache>
            </c:strRef>
          </c:cat>
          <c:val>
            <c:numRef>
              <c:f>'2014 (GRAF)'!$D$12:$D$27</c:f>
              <c:numCache>
                <c:formatCode>General</c:formatCode>
                <c:ptCount val="16"/>
                <c:pt idx="0">
                  <c:v>3.8</c:v>
                </c:pt>
                <c:pt idx="1">
                  <c:v>3.4</c:v>
                </c:pt>
                <c:pt idx="2">
                  <c:v>3.4</c:v>
                </c:pt>
                <c:pt idx="3">
                  <c:v>3.6</c:v>
                </c:pt>
                <c:pt idx="4">
                  <c:v>3.5</c:v>
                </c:pt>
                <c:pt idx="5">
                  <c:v>4.4000000000000004</c:v>
                </c:pt>
                <c:pt idx="6">
                  <c:v>3.1</c:v>
                </c:pt>
                <c:pt idx="7" formatCode="0.00">
                  <c:v>3.6333333333333329</c:v>
                </c:pt>
                <c:pt idx="8">
                  <c:v>4.4000000000000004</c:v>
                </c:pt>
                <c:pt idx="9">
                  <c:v>4.0999999999999996</c:v>
                </c:pt>
                <c:pt idx="10">
                  <c:v>3.1</c:v>
                </c:pt>
                <c:pt idx="11">
                  <c:v>3.9</c:v>
                </c:pt>
                <c:pt idx="12">
                  <c:v>3.2</c:v>
                </c:pt>
                <c:pt idx="13">
                  <c:v>3</c:v>
                </c:pt>
                <c:pt idx="14">
                  <c:v>3</c:v>
                </c:pt>
                <c:pt idx="15">
                  <c:v>2</c:v>
                </c:pt>
              </c:numCache>
            </c:numRef>
          </c:val>
          <c:extLst>
            <c:ext xmlns:c16="http://schemas.microsoft.com/office/drawing/2014/chart" uri="{C3380CC4-5D6E-409C-BE32-E72D297353CC}">
              <c16:uniqueId val="{00000000-A8D4-4670-8891-E71FDD3DB1E8}"/>
            </c:ext>
          </c:extLst>
        </c:ser>
        <c:ser>
          <c:idx val="1"/>
          <c:order val="1"/>
          <c:tx>
            <c:strRef>
              <c:f>'2014 (GRAF)'!$E$11</c:f>
              <c:strCache>
                <c:ptCount val="1"/>
                <c:pt idx="0">
                  <c:v>D2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'2014 (GRAF)'!$C$12:$C$27</c:f>
              <c:strCache>
                <c:ptCount val="16"/>
                <c:pt idx="0">
                  <c:v>ABT</c:v>
                </c:pt>
                <c:pt idx="1">
                  <c:v>ALT</c:v>
                </c:pt>
                <c:pt idx="2">
                  <c:v>ANA</c:v>
                </c:pt>
                <c:pt idx="3">
                  <c:v>CMT</c:v>
                </c:pt>
                <c:pt idx="4">
                  <c:v>CST</c:v>
                </c:pt>
                <c:pt idx="5">
                  <c:v>ICA</c:v>
                </c:pt>
                <c:pt idx="6">
                  <c:v>ICJ</c:v>
                </c:pt>
                <c:pt idx="7">
                  <c:v>ICS</c:v>
                </c:pt>
                <c:pt idx="8">
                  <c:v>ICSA</c:v>
                </c:pt>
                <c:pt idx="9">
                  <c:v>IEMCI</c:v>
                </c:pt>
                <c:pt idx="10">
                  <c:v>IFCH</c:v>
                </c:pt>
                <c:pt idx="11">
                  <c:v>IG</c:v>
                </c:pt>
                <c:pt idx="12">
                  <c:v>ILC</c:v>
                </c:pt>
                <c:pt idx="13">
                  <c:v>MRB</c:v>
                </c:pt>
                <c:pt idx="14">
                  <c:v>SOU</c:v>
                </c:pt>
                <c:pt idx="15">
                  <c:v>UFPA</c:v>
                </c:pt>
              </c:strCache>
            </c:strRef>
          </c:cat>
          <c:val>
            <c:numRef>
              <c:f>'2014 (GRAF)'!$E$12:$E$27</c:f>
              <c:numCache>
                <c:formatCode>General</c:formatCode>
                <c:ptCount val="16"/>
                <c:pt idx="0">
                  <c:v>3.7</c:v>
                </c:pt>
                <c:pt idx="1">
                  <c:v>3.4</c:v>
                </c:pt>
                <c:pt idx="2">
                  <c:v>4</c:v>
                </c:pt>
                <c:pt idx="3">
                  <c:v>4.45</c:v>
                </c:pt>
                <c:pt idx="4">
                  <c:v>4.9000000000000004</c:v>
                </c:pt>
                <c:pt idx="5">
                  <c:v>4.5999999999999996</c:v>
                </c:pt>
                <c:pt idx="6">
                  <c:v>3.9</c:v>
                </c:pt>
                <c:pt idx="7" formatCode="0.00">
                  <c:v>4.0333333333333332</c:v>
                </c:pt>
                <c:pt idx="8">
                  <c:v>4.5</c:v>
                </c:pt>
                <c:pt idx="9">
                  <c:v>4.8</c:v>
                </c:pt>
                <c:pt idx="10">
                  <c:v>4</c:v>
                </c:pt>
                <c:pt idx="11">
                  <c:v>4.2</c:v>
                </c:pt>
                <c:pt idx="12">
                  <c:v>4.0500000000000007</c:v>
                </c:pt>
                <c:pt idx="13">
                  <c:v>3</c:v>
                </c:pt>
                <c:pt idx="14">
                  <c:v>3</c:v>
                </c:pt>
                <c:pt idx="15">
                  <c:v>2</c:v>
                </c:pt>
              </c:numCache>
            </c:numRef>
          </c:val>
          <c:extLst>
            <c:ext xmlns:c16="http://schemas.microsoft.com/office/drawing/2014/chart" uri="{C3380CC4-5D6E-409C-BE32-E72D297353CC}">
              <c16:uniqueId val="{00000001-A8D4-4670-8891-E71FDD3DB1E8}"/>
            </c:ext>
          </c:extLst>
        </c:ser>
        <c:ser>
          <c:idx val="2"/>
          <c:order val="2"/>
          <c:tx>
            <c:strRef>
              <c:f>'2014 (GRAF)'!$F$11</c:f>
              <c:strCache>
                <c:ptCount val="1"/>
                <c:pt idx="0">
                  <c:v>D3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'2014 (GRAF)'!$C$12:$C$27</c:f>
              <c:strCache>
                <c:ptCount val="16"/>
                <c:pt idx="0">
                  <c:v>ABT</c:v>
                </c:pt>
                <c:pt idx="1">
                  <c:v>ALT</c:v>
                </c:pt>
                <c:pt idx="2">
                  <c:v>ANA</c:v>
                </c:pt>
                <c:pt idx="3">
                  <c:v>CMT</c:v>
                </c:pt>
                <c:pt idx="4">
                  <c:v>CST</c:v>
                </c:pt>
                <c:pt idx="5">
                  <c:v>ICA</c:v>
                </c:pt>
                <c:pt idx="6">
                  <c:v>ICJ</c:v>
                </c:pt>
                <c:pt idx="7">
                  <c:v>ICS</c:v>
                </c:pt>
                <c:pt idx="8">
                  <c:v>ICSA</c:v>
                </c:pt>
                <c:pt idx="9">
                  <c:v>IEMCI</c:v>
                </c:pt>
                <c:pt idx="10">
                  <c:v>IFCH</c:v>
                </c:pt>
                <c:pt idx="11">
                  <c:v>IG</c:v>
                </c:pt>
                <c:pt idx="12">
                  <c:v>ILC</c:v>
                </c:pt>
                <c:pt idx="13">
                  <c:v>MRB</c:v>
                </c:pt>
                <c:pt idx="14">
                  <c:v>SOU</c:v>
                </c:pt>
                <c:pt idx="15">
                  <c:v>UFPA</c:v>
                </c:pt>
              </c:strCache>
            </c:strRef>
          </c:cat>
          <c:val>
            <c:numRef>
              <c:f>'2014 (GRAF)'!$F$12:$F$27</c:f>
              <c:numCache>
                <c:formatCode>General</c:formatCode>
                <c:ptCount val="16"/>
                <c:pt idx="0">
                  <c:v>3.5</c:v>
                </c:pt>
                <c:pt idx="1">
                  <c:v>2.8</c:v>
                </c:pt>
                <c:pt idx="2">
                  <c:v>2.9</c:v>
                </c:pt>
                <c:pt idx="3">
                  <c:v>2.5499999999999998</c:v>
                </c:pt>
                <c:pt idx="4">
                  <c:v>4</c:v>
                </c:pt>
                <c:pt idx="5">
                  <c:v>3.3</c:v>
                </c:pt>
                <c:pt idx="6">
                  <c:v>2.8</c:v>
                </c:pt>
                <c:pt idx="7" formatCode="0.00">
                  <c:v>2.8333333333333335</c:v>
                </c:pt>
                <c:pt idx="8">
                  <c:v>4.0999999999999996</c:v>
                </c:pt>
                <c:pt idx="9">
                  <c:v>3.4</c:v>
                </c:pt>
                <c:pt idx="10">
                  <c:v>3.8</c:v>
                </c:pt>
                <c:pt idx="11">
                  <c:v>3.3</c:v>
                </c:pt>
                <c:pt idx="12">
                  <c:v>2.8</c:v>
                </c:pt>
                <c:pt idx="13">
                  <c:v>3</c:v>
                </c:pt>
                <c:pt idx="14">
                  <c:v>1.9</c:v>
                </c:pt>
                <c:pt idx="15">
                  <c:v>3</c:v>
                </c:pt>
              </c:numCache>
            </c:numRef>
          </c:val>
          <c:extLst>
            <c:ext xmlns:c16="http://schemas.microsoft.com/office/drawing/2014/chart" uri="{C3380CC4-5D6E-409C-BE32-E72D297353CC}">
              <c16:uniqueId val="{00000002-A8D4-4670-8891-E71FDD3DB1E8}"/>
            </c:ext>
          </c:extLst>
        </c:ser>
        <c:dLbls>
          <c:showLegendKey val="0"/>
          <c:showVal val="0"/>
          <c:showCatName val="0"/>
          <c:showSerName val="0"/>
          <c:showPercent val="0"/>
          <c:showBubbleSize val="0"/>
        </c:dLbls>
        <c:gapWidth val="219"/>
        <c:shape val="box"/>
        <c:axId val="1647481903"/>
        <c:axId val="1651356687"/>
        <c:axId val="0"/>
      </c:bar3DChart>
      <c:catAx>
        <c:axId val="164748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651356687"/>
        <c:crosses val="autoZero"/>
        <c:auto val="1"/>
        <c:lblAlgn val="ctr"/>
        <c:lblOffset val="100"/>
        <c:noMultiLvlLbl val="0"/>
      </c:catAx>
      <c:valAx>
        <c:axId val="165135668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7481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'2015 (GRAF)'!$D$11</c:f>
              <c:strCache>
                <c:ptCount val="1"/>
                <c:pt idx="0">
                  <c:v>D1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'2015 (GRAF)'!$C$12:$C$18</c:f>
              <c:strCache>
                <c:ptCount val="7"/>
                <c:pt idx="0">
                  <c:v>ABT</c:v>
                </c:pt>
                <c:pt idx="1">
                  <c:v>BRV</c:v>
                </c:pt>
                <c:pt idx="2">
                  <c:v>CST</c:v>
                </c:pt>
                <c:pt idx="3">
                  <c:v>CMT</c:v>
                </c:pt>
                <c:pt idx="4">
                  <c:v>ICA</c:v>
                </c:pt>
                <c:pt idx="5">
                  <c:v>ICSA</c:v>
                </c:pt>
                <c:pt idx="6">
                  <c:v>ILC</c:v>
                </c:pt>
              </c:strCache>
            </c:strRef>
          </c:cat>
          <c:val>
            <c:numRef>
              <c:f>'2015 (GRAF)'!$D$12:$D$18</c:f>
              <c:numCache>
                <c:formatCode>General</c:formatCode>
                <c:ptCount val="7"/>
                <c:pt idx="0">
                  <c:v>3.5</c:v>
                </c:pt>
                <c:pt idx="1">
                  <c:v>4.0999999999999996</c:v>
                </c:pt>
                <c:pt idx="2">
                  <c:v>3.8</c:v>
                </c:pt>
                <c:pt idx="3">
                  <c:v>3.5</c:v>
                </c:pt>
                <c:pt idx="4">
                  <c:v>3.9499999999999997</c:v>
                </c:pt>
                <c:pt idx="5">
                  <c:v>3.4</c:v>
                </c:pt>
                <c:pt idx="6">
                  <c:v>3.4</c:v>
                </c:pt>
              </c:numCache>
            </c:numRef>
          </c:val>
          <c:extLst>
            <c:ext xmlns:c16="http://schemas.microsoft.com/office/drawing/2014/chart" uri="{C3380CC4-5D6E-409C-BE32-E72D297353CC}">
              <c16:uniqueId val="{00000000-FA22-4B4F-AE8A-ACC643877809}"/>
            </c:ext>
          </c:extLst>
        </c:ser>
        <c:ser>
          <c:idx val="1"/>
          <c:order val="1"/>
          <c:tx>
            <c:strRef>
              <c:f>'2015 (GRAF)'!$E$11</c:f>
              <c:strCache>
                <c:ptCount val="1"/>
                <c:pt idx="0">
                  <c:v>D2</c:v>
                </c:pt>
              </c:strCache>
            </c:strRef>
          </c:tx>
          <c:spPr>
            <a:solidFill>
              <a:schemeClr val="accent2"/>
            </a:solidFill>
            <a:ln>
              <a:noFill/>
            </a:ln>
            <a:effectLst/>
            <a:sp3d/>
          </c:spPr>
          <c:invertIfNegative val="0"/>
          <c:dLbls>
            <c:dLbl>
              <c:idx val="0"/>
              <c:layout>
                <c:manualLayout>
                  <c:x val="4.3383947939262474E-3"/>
                  <c:y val="-3.22450583813285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22-4B4F-AE8A-ACC64387780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'2015 (GRAF)'!$C$12:$C$18</c:f>
              <c:strCache>
                <c:ptCount val="7"/>
                <c:pt idx="0">
                  <c:v>ABT</c:v>
                </c:pt>
                <c:pt idx="1">
                  <c:v>BRV</c:v>
                </c:pt>
                <c:pt idx="2">
                  <c:v>CST</c:v>
                </c:pt>
                <c:pt idx="3">
                  <c:v>CMT</c:v>
                </c:pt>
                <c:pt idx="4">
                  <c:v>ICA</c:v>
                </c:pt>
                <c:pt idx="5">
                  <c:v>ICSA</c:v>
                </c:pt>
                <c:pt idx="6">
                  <c:v>ILC</c:v>
                </c:pt>
              </c:strCache>
            </c:strRef>
          </c:cat>
          <c:val>
            <c:numRef>
              <c:f>'2015 (GRAF)'!$E$12:$E$18</c:f>
              <c:numCache>
                <c:formatCode>General</c:formatCode>
                <c:ptCount val="7"/>
                <c:pt idx="0">
                  <c:v>2.2999999999999998</c:v>
                </c:pt>
                <c:pt idx="1">
                  <c:v>4.3</c:v>
                </c:pt>
                <c:pt idx="2">
                  <c:v>4.5999999999999996</c:v>
                </c:pt>
                <c:pt idx="3">
                  <c:v>4</c:v>
                </c:pt>
                <c:pt idx="4">
                  <c:v>4.45</c:v>
                </c:pt>
                <c:pt idx="5">
                  <c:v>4.5999999999999996</c:v>
                </c:pt>
                <c:pt idx="6">
                  <c:v>4.5999999999999996</c:v>
                </c:pt>
              </c:numCache>
            </c:numRef>
          </c:val>
          <c:extLst>
            <c:ext xmlns:c16="http://schemas.microsoft.com/office/drawing/2014/chart" uri="{C3380CC4-5D6E-409C-BE32-E72D297353CC}">
              <c16:uniqueId val="{00000001-FA22-4B4F-AE8A-ACC643877809}"/>
            </c:ext>
          </c:extLst>
        </c:ser>
        <c:ser>
          <c:idx val="2"/>
          <c:order val="2"/>
          <c:tx>
            <c:strRef>
              <c:f>'2015 (GRAF)'!$F$11</c:f>
              <c:strCache>
                <c:ptCount val="1"/>
                <c:pt idx="0">
                  <c:v>D3</c:v>
                </c:pt>
              </c:strCache>
            </c:strRef>
          </c:tx>
          <c:spPr>
            <a:solidFill>
              <a:schemeClr val="accent3"/>
            </a:solidFill>
            <a:ln>
              <a:noFill/>
            </a:ln>
            <a:effectLst/>
            <a:sp3d/>
          </c:spPr>
          <c:invertIfNegative val="0"/>
          <c:dLbls>
            <c:dLbl>
              <c:idx val="0"/>
              <c:layout>
                <c:manualLayout>
                  <c:x val="4.3383947939262474E-3"/>
                  <c:y val="-3.22450583813285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A22-4B4F-AE8A-ACC643877809}"/>
                </c:ext>
              </c:extLst>
            </c:dLbl>
            <c:dLbl>
              <c:idx val="1"/>
              <c:layout>
                <c:manualLayout>
                  <c:x val="1.3015184381778741E-2"/>
                  <c:y val="-9.6735175143985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22-4B4F-AE8A-ACC643877809}"/>
                </c:ext>
              </c:extLst>
            </c:dLbl>
            <c:dLbl>
              <c:idx val="2"/>
              <c:layout>
                <c:manualLayout>
                  <c:x val="1.7353579175704938E-2"/>
                  <c:y val="-6.44901167626570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22-4B4F-AE8A-ACC643877809}"/>
                </c:ext>
              </c:extLst>
            </c:dLbl>
            <c:dLbl>
              <c:idx val="3"/>
              <c:layout>
                <c:manualLayout>
                  <c:x val="1.3015184381778741E-2"/>
                  <c:y val="-9.67351751439856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22-4B4F-AE8A-ACC643877809}"/>
                </c:ext>
              </c:extLst>
            </c:dLbl>
            <c:dLbl>
              <c:idx val="4"/>
              <c:layout>
                <c:manualLayout>
                  <c:x val="8.676789587852389E-3"/>
                  <c:y val="-2.955762873063514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22-4B4F-AE8A-ACC643877809}"/>
                </c:ext>
              </c:extLst>
            </c:dLbl>
            <c:dLbl>
              <c:idx val="5"/>
              <c:layout>
                <c:manualLayout>
                  <c:x val="1.301518438177874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22-4B4F-AE8A-ACC643877809}"/>
                </c:ext>
              </c:extLst>
            </c:dLbl>
            <c:dLbl>
              <c:idx val="6"/>
              <c:layout>
                <c:manualLayout>
                  <c:x val="1.15690527838032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22-4B4F-AE8A-ACC64387780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'2015 (GRAF)'!$C$12:$C$18</c:f>
              <c:strCache>
                <c:ptCount val="7"/>
                <c:pt idx="0">
                  <c:v>ABT</c:v>
                </c:pt>
                <c:pt idx="1">
                  <c:v>BRV</c:v>
                </c:pt>
                <c:pt idx="2">
                  <c:v>CST</c:v>
                </c:pt>
                <c:pt idx="3">
                  <c:v>CMT</c:v>
                </c:pt>
                <c:pt idx="4">
                  <c:v>ICA</c:v>
                </c:pt>
                <c:pt idx="5">
                  <c:v>ICSA</c:v>
                </c:pt>
                <c:pt idx="6">
                  <c:v>ILC</c:v>
                </c:pt>
              </c:strCache>
            </c:strRef>
          </c:cat>
          <c:val>
            <c:numRef>
              <c:f>'2015 (GRAF)'!$F$12:$F$18</c:f>
              <c:numCache>
                <c:formatCode>General</c:formatCode>
                <c:ptCount val="7"/>
                <c:pt idx="0">
                  <c:v>3.1</c:v>
                </c:pt>
                <c:pt idx="1">
                  <c:v>3.5</c:v>
                </c:pt>
                <c:pt idx="2">
                  <c:v>3.6</c:v>
                </c:pt>
                <c:pt idx="3">
                  <c:v>2.9</c:v>
                </c:pt>
                <c:pt idx="4">
                  <c:v>3.5</c:v>
                </c:pt>
                <c:pt idx="5">
                  <c:v>2.7</c:v>
                </c:pt>
                <c:pt idx="6">
                  <c:v>2.8</c:v>
                </c:pt>
              </c:numCache>
            </c:numRef>
          </c:val>
          <c:extLst>
            <c:ext xmlns:c16="http://schemas.microsoft.com/office/drawing/2014/chart" uri="{C3380CC4-5D6E-409C-BE32-E72D297353CC}">
              <c16:uniqueId val="{00000002-FA22-4B4F-AE8A-ACC643877809}"/>
            </c:ext>
          </c:extLst>
        </c:ser>
        <c:dLbls>
          <c:showLegendKey val="0"/>
          <c:showVal val="0"/>
          <c:showCatName val="0"/>
          <c:showSerName val="0"/>
          <c:showPercent val="0"/>
          <c:showBubbleSize val="0"/>
        </c:dLbls>
        <c:gapWidth val="150"/>
        <c:shape val="box"/>
        <c:axId val="1663342879"/>
        <c:axId val="1651412431"/>
        <c:axId val="0"/>
      </c:bar3DChart>
      <c:catAx>
        <c:axId val="1663342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651412431"/>
        <c:crosses val="autoZero"/>
        <c:auto val="1"/>
        <c:lblAlgn val="ctr"/>
        <c:lblOffset val="100"/>
        <c:noMultiLvlLbl val="0"/>
      </c:catAx>
      <c:valAx>
        <c:axId val="16514124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6334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'2016 (GRAF)'!$E$12</c:f>
              <c:strCache>
                <c:ptCount val="1"/>
                <c:pt idx="0">
                  <c:v>D1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'2016 (GRAF)'!$D$13:$D$20</c:f>
              <c:strCache>
                <c:ptCount val="8"/>
                <c:pt idx="0">
                  <c:v>ABT</c:v>
                </c:pt>
                <c:pt idx="1">
                  <c:v>ALT</c:v>
                </c:pt>
                <c:pt idx="2">
                  <c:v>ANA</c:v>
                </c:pt>
                <c:pt idx="3">
                  <c:v>CMT</c:v>
                </c:pt>
                <c:pt idx="4">
                  <c:v>ICA</c:v>
                </c:pt>
                <c:pt idx="5">
                  <c:v>ICSA</c:v>
                </c:pt>
                <c:pt idx="6">
                  <c:v>IFCH</c:v>
                </c:pt>
                <c:pt idx="7">
                  <c:v>ITEC</c:v>
                </c:pt>
              </c:strCache>
            </c:strRef>
          </c:cat>
          <c:val>
            <c:numRef>
              <c:f>'2016 (GRAF)'!$E$13:$E$20</c:f>
              <c:numCache>
                <c:formatCode>0.00</c:formatCode>
                <c:ptCount val="8"/>
                <c:pt idx="0">
                  <c:v>4.3</c:v>
                </c:pt>
                <c:pt idx="1">
                  <c:v>3.1</c:v>
                </c:pt>
                <c:pt idx="2">
                  <c:v>3.8</c:v>
                </c:pt>
                <c:pt idx="3">
                  <c:v>3.1</c:v>
                </c:pt>
                <c:pt idx="4">
                  <c:v>3.1</c:v>
                </c:pt>
                <c:pt idx="5">
                  <c:v>3.2</c:v>
                </c:pt>
                <c:pt idx="6">
                  <c:v>3.4</c:v>
                </c:pt>
                <c:pt idx="7">
                  <c:v>2.9</c:v>
                </c:pt>
              </c:numCache>
            </c:numRef>
          </c:val>
          <c:extLst>
            <c:ext xmlns:c16="http://schemas.microsoft.com/office/drawing/2014/chart" uri="{C3380CC4-5D6E-409C-BE32-E72D297353CC}">
              <c16:uniqueId val="{00000000-DBFC-458C-8E36-5F0D0466C6AC}"/>
            </c:ext>
          </c:extLst>
        </c:ser>
        <c:ser>
          <c:idx val="1"/>
          <c:order val="1"/>
          <c:tx>
            <c:strRef>
              <c:f>'2016 (GRAF)'!$F$12</c:f>
              <c:strCache>
                <c:ptCount val="1"/>
                <c:pt idx="0">
                  <c:v>D2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'2016 (GRAF)'!$D$13:$D$20</c:f>
              <c:strCache>
                <c:ptCount val="8"/>
                <c:pt idx="0">
                  <c:v>ABT</c:v>
                </c:pt>
                <c:pt idx="1">
                  <c:v>ALT</c:v>
                </c:pt>
                <c:pt idx="2">
                  <c:v>ANA</c:v>
                </c:pt>
                <c:pt idx="3">
                  <c:v>CMT</c:v>
                </c:pt>
                <c:pt idx="4">
                  <c:v>ICA</c:v>
                </c:pt>
                <c:pt idx="5">
                  <c:v>ICSA</c:v>
                </c:pt>
                <c:pt idx="6">
                  <c:v>IFCH</c:v>
                </c:pt>
                <c:pt idx="7">
                  <c:v>ITEC</c:v>
                </c:pt>
              </c:strCache>
            </c:strRef>
          </c:cat>
          <c:val>
            <c:numRef>
              <c:f>'2016 (GRAF)'!$F$13:$F$20</c:f>
              <c:numCache>
                <c:formatCode>0.00</c:formatCode>
                <c:ptCount val="8"/>
                <c:pt idx="0">
                  <c:v>4.8</c:v>
                </c:pt>
                <c:pt idx="1">
                  <c:v>3.8</c:v>
                </c:pt>
                <c:pt idx="2">
                  <c:v>4.0999999999999996</c:v>
                </c:pt>
                <c:pt idx="3">
                  <c:v>4.0999999999999996</c:v>
                </c:pt>
                <c:pt idx="4">
                  <c:v>3.8</c:v>
                </c:pt>
                <c:pt idx="5">
                  <c:v>3.2</c:v>
                </c:pt>
                <c:pt idx="6">
                  <c:v>4.2</c:v>
                </c:pt>
                <c:pt idx="7">
                  <c:v>4.4000000000000004</c:v>
                </c:pt>
              </c:numCache>
            </c:numRef>
          </c:val>
          <c:extLst>
            <c:ext xmlns:c16="http://schemas.microsoft.com/office/drawing/2014/chart" uri="{C3380CC4-5D6E-409C-BE32-E72D297353CC}">
              <c16:uniqueId val="{00000001-DBFC-458C-8E36-5F0D0466C6AC}"/>
            </c:ext>
          </c:extLst>
        </c:ser>
        <c:ser>
          <c:idx val="2"/>
          <c:order val="2"/>
          <c:tx>
            <c:strRef>
              <c:f>'2016 (GRAF)'!$G$12</c:f>
              <c:strCache>
                <c:ptCount val="1"/>
                <c:pt idx="0">
                  <c:v>D3</c:v>
                </c:pt>
              </c:strCache>
            </c:strRef>
          </c:tx>
          <c:spPr>
            <a:solidFill>
              <a:schemeClr val="accent3"/>
            </a:solidFill>
            <a:ln>
              <a:noFill/>
            </a:ln>
            <a:effectLst/>
            <a:sp3d/>
          </c:spPr>
          <c:invertIfNegative val="0"/>
          <c:dLbls>
            <c:dLbl>
              <c:idx val="0"/>
              <c:layout>
                <c:manualLayout>
                  <c:x val="1.3777267508610792E-2"/>
                  <c:y val="-6.36435958631662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FC-458C-8E36-5F0D0466C6AC}"/>
                </c:ext>
              </c:extLst>
            </c:dLbl>
            <c:dLbl>
              <c:idx val="1"/>
              <c:layout>
                <c:manualLayout>
                  <c:x val="1.5308075009567547E-2"/>
                  <c:y val="-6.36435958631668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FC-458C-8E36-5F0D0466C6AC}"/>
                </c:ext>
              </c:extLst>
            </c:dLbl>
            <c:dLbl>
              <c:idx val="2"/>
              <c:layout>
                <c:manualLayout>
                  <c:x val="1.530807500956754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FC-458C-8E36-5F0D0466C6AC}"/>
                </c:ext>
              </c:extLst>
            </c:dLbl>
            <c:dLbl>
              <c:idx val="3"/>
              <c:layout>
                <c:manualLayout>
                  <c:x val="1.3777267508610736E-2"/>
                  <c:y val="-9.546539379474940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FC-458C-8E36-5F0D0466C6AC}"/>
                </c:ext>
              </c:extLst>
            </c:dLbl>
            <c:dLbl>
              <c:idx val="4"/>
              <c:layout>
                <c:manualLayout>
                  <c:x val="1.6838882510524303E-2"/>
                  <c:y val="-2.916964446706251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FC-458C-8E36-5F0D0466C6AC}"/>
                </c:ext>
              </c:extLst>
            </c:dLbl>
            <c:dLbl>
              <c:idx val="5"/>
              <c:layout>
                <c:manualLayout>
                  <c:x val="1.3777267508610792E-2"/>
                  <c:y val="-3.1821797931583136E-3"/>
                </c:manualLayout>
              </c:layout>
              <c:spPr>
                <a:noFill/>
                <a:ln>
                  <a:noFill/>
                </a:ln>
                <a:effectLst/>
              </c:spPr>
              <c:txPr>
                <a:bodyPr rot="0" spcFirstLastPara="1" vertOverflow="ellipsis" vert="horz" wrap="square" lIns="38100" tIns="19050" rIns="38100" bIns="19050" anchor="ctr" anchorCtr="0">
                  <a:no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4.5602755453501724E-2"/>
                      <c:h val="5.4749528623957808E-2"/>
                    </c:manualLayout>
                  </c15:layout>
                </c:ext>
                <c:ext xmlns:c16="http://schemas.microsoft.com/office/drawing/2014/chart" uri="{C3380CC4-5D6E-409C-BE32-E72D297353CC}">
                  <c16:uniqueId val="{00000008-DBFC-458C-8E36-5F0D0466C6AC}"/>
                </c:ext>
              </c:extLst>
            </c:dLbl>
            <c:dLbl>
              <c:idx val="6"/>
              <c:layout>
                <c:manualLayout>
                  <c:x val="1.8369690011481057E-2"/>
                  <c:y val="-6.36435958631662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FC-458C-8E36-5F0D0466C6AC}"/>
                </c:ext>
              </c:extLst>
            </c:dLbl>
            <c:dLbl>
              <c:idx val="7"/>
              <c:layout>
                <c:manualLayout>
                  <c:x val="1.2246460007653925E-2"/>
                  <c:y val="-6.36435958631662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BFC-458C-8E36-5F0D0466C6AC}"/>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'2016 (GRAF)'!$D$13:$D$20</c:f>
              <c:strCache>
                <c:ptCount val="8"/>
                <c:pt idx="0">
                  <c:v>ABT</c:v>
                </c:pt>
                <c:pt idx="1">
                  <c:v>ALT</c:v>
                </c:pt>
                <c:pt idx="2">
                  <c:v>ANA</c:v>
                </c:pt>
                <c:pt idx="3">
                  <c:v>CMT</c:v>
                </c:pt>
                <c:pt idx="4">
                  <c:v>ICA</c:v>
                </c:pt>
                <c:pt idx="5">
                  <c:v>ICSA</c:v>
                </c:pt>
                <c:pt idx="6">
                  <c:v>IFCH</c:v>
                </c:pt>
                <c:pt idx="7">
                  <c:v>ITEC</c:v>
                </c:pt>
              </c:strCache>
            </c:strRef>
          </c:cat>
          <c:val>
            <c:numRef>
              <c:f>'2016 (GRAF)'!$G$13:$G$20</c:f>
              <c:numCache>
                <c:formatCode>0.00</c:formatCode>
                <c:ptCount val="8"/>
                <c:pt idx="0">
                  <c:v>4</c:v>
                </c:pt>
                <c:pt idx="1">
                  <c:v>2.2999999999999998</c:v>
                </c:pt>
                <c:pt idx="2">
                  <c:v>3.2</c:v>
                </c:pt>
                <c:pt idx="3">
                  <c:v>1.7</c:v>
                </c:pt>
                <c:pt idx="4">
                  <c:v>3.4</c:v>
                </c:pt>
                <c:pt idx="5">
                  <c:v>3.2</c:v>
                </c:pt>
                <c:pt idx="6">
                  <c:v>2.5</c:v>
                </c:pt>
                <c:pt idx="7">
                  <c:v>2.5</c:v>
                </c:pt>
              </c:numCache>
            </c:numRef>
          </c:val>
          <c:extLst>
            <c:ext xmlns:c16="http://schemas.microsoft.com/office/drawing/2014/chart" uri="{C3380CC4-5D6E-409C-BE32-E72D297353CC}">
              <c16:uniqueId val="{00000002-DBFC-458C-8E36-5F0D0466C6AC}"/>
            </c:ext>
          </c:extLst>
        </c:ser>
        <c:dLbls>
          <c:showLegendKey val="0"/>
          <c:showVal val="0"/>
          <c:showCatName val="0"/>
          <c:showSerName val="0"/>
          <c:showPercent val="0"/>
          <c:showBubbleSize val="0"/>
        </c:dLbls>
        <c:gapWidth val="150"/>
        <c:shape val="box"/>
        <c:axId val="1674152047"/>
        <c:axId val="1651408687"/>
        <c:axId val="0"/>
      </c:bar3DChart>
      <c:catAx>
        <c:axId val="1674152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651408687"/>
        <c:crosses val="autoZero"/>
        <c:auto val="1"/>
        <c:lblAlgn val="ctr"/>
        <c:lblOffset val="100"/>
        <c:noMultiLvlLbl val="0"/>
      </c:catAx>
      <c:valAx>
        <c:axId val="16514086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7415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'2017 (GRAF)'!$F$14</c:f>
              <c:strCache>
                <c:ptCount val="1"/>
                <c:pt idx="0">
                  <c:v>D1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'2017 (GRAF)'!$E$15:$E$26</c:f>
              <c:strCache>
                <c:ptCount val="12"/>
                <c:pt idx="0">
                  <c:v>ABT</c:v>
                </c:pt>
                <c:pt idx="1">
                  <c:v>ALT</c:v>
                </c:pt>
                <c:pt idx="2">
                  <c:v>ANA</c:v>
                </c:pt>
                <c:pt idx="3">
                  <c:v>BRG</c:v>
                </c:pt>
                <c:pt idx="4">
                  <c:v>CMT</c:v>
                </c:pt>
                <c:pt idx="5">
                  <c:v>ICEN</c:v>
                </c:pt>
                <c:pt idx="6">
                  <c:v>ICSA</c:v>
                </c:pt>
                <c:pt idx="7">
                  <c:v>IG</c:v>
                </c:pt>
                <c:pt idx="8">
                  <c:v>IMV</c:v>
                </c:pt>
                <c:pt idx="9">
                  <c:v>ITEC</c:v>
                </c:pt>
                <c:pt idx="10">
                  <c:v>SOU</c:v>
                </c:pt>
                <c:pt idx="11">
                  <c:v>TUC</c:v>
                </c:pt>
              </c:strCache>
            </c:strRef>
          </c:cat>
          <c:val>
            <c:numRef>
              <c:f>'2017 (GRAF)'!$F$15:$F$26</c:f>
              <c:numCache>
                <c:formatCode>0.0</c:formatCode>
                <c:ptCount val="12"/>
                <c:pt idx="0">
                  <c:v>3.9</c:v>
                </c:pt>
                <c:pt idx="1">
                  <c:v>3.7749999999999995</c:v>
                </c:pt>
                <c:pt idx="2">
                  <c:v>2.5</c:v>
                </c:pt>
                <c:pt idx="3">
                  <c:v>4</c:v>
                </c:pt>
                <c:pt idx="4">
                  <c:v>3.3333333333333335</c:v>
                </c:pt>
                <c:pt idx="5">
                  <c:v>2.9666666666666668</c:v>
                </c:pt>
                <c:pt idx="6">
                  <c:v>4</c:v>
                </c:pt>
                <c:pt idx="7">
                  <c:v>4.1500000000000004</c:v>
                </c:pt>
                <c:pt idx="8">
                  <c:v>3</c:v>
                </c:pt>
                <c:pt idx="9">
                  <c:v>3.6999999999999997</c:v>
                </c:pt>
                <c:pt idx="10">
                  <c:v>3.6</c:v>
                </c:pt>
                <c:pt idx="11">
                  <c:v>3.7</c:v>
                </c:pt>
              </c:numCache>
            </c:numRef>
          </c:val>
          <c:extLst>
            <c:ext xmlns:c16="http://schemas.microsoft.com/office/drawing/2014/chart" uri="{C3380CC4-5D6E-409C-BE32-E72D297353CC}">
              <c16:uniqueId val="{00000000-5251-4EF1-9639-AC47FDDCA11F}"/>
            </c:ext>
          </c:extLst>
        </c:ser>
        <c:ser>
          <c:idx val="1"/>
          <c:order val="1"/>
          <c:tx>
            <c:strRef>
              <c:f>'2017 (GRAF)'!$G$14</c:f>
              <c:strCache>
                <c:ptCount val="1"/>
                <c:pt idx="0">
                  <c:v>D2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'2017 (GRAF)'!$E$15:$E$26</c:f>
              <c:strCache>
                <c:ptCount val="12"/>
                <c:pt idx="0">
                  <c:v>ABT</c:v>
                </c:pt>
                <c:pt idx="1">
                  <c:v>ALT</c:v>
                </c:pt>
                <c:pt idx="2">
                  <c:v>ANA</c:v>
                </c:pt>
                <c:pt idx="3">
                  <c:v>BRG</c:v>
                </c:pt>
                <c:pt idx="4">
                  <c:v>CMT</c:v>
                </c:pt>
                <c:pt idx="5">
                  <c:v>ICEN</c:v>
                </c:pt>
                <c:pt idx="6">
                  <c:v>ICSA</c:v>
                </c:pt>
                <c:pt idx="7">
                  <c:v>IG</c:v>
                </c:pt>
                <c:pt idx="8">
                  <c:v>IMV</c:v>
                </c:pt>
                <c:pt idx="9">
                  <c:v>ITEC</c:v>
                </c:pt>
                <c:pt idx="10">
                  <c:v>SOU</c:v>
                </c:pt>
                <c:pt idx="11">
                  <c:v>TUC</c:v>
                </c:pt>
              </c:strCache>
            </c:strRef>
          </c:cat>
          <c:val>
            <c:numRef>
              <c:f>'2017 (GRAF)'!$G$15:$G$26</c:f>
              <c:numCache>
                <c:formatCode>0.0</c:formatCode>
                <c:ptCount val="12"/>
                <c:pt idx="0">
                  <c:v>3.95</c:v>
                </c:pt>
                <c:pt idx="1">
                  <c:v>4.5500000000000007</c:v>
                </c:pt>
                <c:pt idx="2">
                  <c:v>3.9</c:v>
                </c:pt>
                <c:pt idx="3">
                  <c:v>4.1500000000000004</c:v>
                </c:pt>
                <c:pt idx="4">
                  <c:v>3.9</c:v>
                </c:pt>
                <c:pt idx="5">
                  <c:v>3.7333333333333329</c:v>
                </c:pt>
                <c:pt idx="6">
                  <c:v>4.7</c:v>
                </c:pt>
                <c:pt idx="7">
                  <c:v>4.55</c:v>
                </c:pt>
                <c:pt idx="8">
                  <c:v>4.0999999999999996</c:v>
                </c:pt>
                <c:pt idx="9">
                  <c:v>4.05</c:v>
                </c:pt>
                <c:pt idx="10">
                  <c:v>4.7</c:v>
                </c:pt>
                <c:pt idx="11">
                  <c:v>4</c:v>
                </c:pt>
              </c:numCache>
            </c:numRef>
          </c:val>
          <c:extLst>
            <c:ext xmlns:c16="http://schemas.microsoft.com/office/drawing/2014/chart" uri="{C3380CC4-5D6E-409C-BE32-E72D297353CC}">
              <c16:uniqueId val="{00000001-5251-4EF1-9639-AC47FDDCA11F}"/>
            </c:ext>
          </c:extLst>
        </c:ser>
        <c:ser>
          <c:idx val="2"/>
          <c:order val="2"/>
          <c:tx>
            <c:strRef>
              <c:f>'2017 (GRAF)'!$H$14</c:f>
              <c:strCache>
                <c:ptCount val="1"/>
                <c:pt idx="0">
                  <c:v>D3</c:v>
                </c:pt>
              </c:strCache>
            </c:strRef>
          </c:tx>
          <c:spPr>
            <a:solidFill>
              <a:schemeClr val="accent3"/>
            </a:solidFill>
            <a:ln>
              <a:noFill/>
            </a:ln>
            <a:effectLst/>
            <a:sp3d/>
          </c:spPr>
          <c:invertIfNegative val="0"/>
          <c:dLbls>
            <c:dLbl>
              <c:idx val="0"/>
              <c:layout>
                <c:manualLayout>
                  <c:x val="7.1996126041520333E-3"/>
                  <c:y val="-4.622954986999047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51-4EF1-9639-AC47FDDCA11F}"/>
                </c:ext>
              </c:extLst>
            </c:dLbl>
            <c:dLbl>
              <c:idx val="1"/>
              <c:layout>
                <c:manualLayout>
                  <c:x val="1.15193801666432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51-4EF1-9639-AC47FDDCA11F}"/>
                </c:ext>
              </c:extLst>
            </c:dLbl>
            <c:dLbl>
              <c:idx val="2"/>
              <c:layout>
                <c:manualLayout>
                  <c:x val="1.00794576458128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51-4EF1-9639-AC47FDDCA11F}"/>
                </c:ext>
              </c:extLst>
            </c:dLbl>
            <c:dLbl>
              <c:idx val="3"/>
              <c:layout>
                <c:manualLayout>
                  <c:x val="1.2959302687473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51-4EF1-9639-AC47FDDCA11F}"/>
                </c:ext>
              </c:extLst>
            </c:dLbl>
            <c:dLbl>
              <c:idx val="4"/>
              <c:layout>
                <c:manualLayout>
                  <c:x val="1.0079457645812848E-2"/>
                  <c:y val="-2.52164094096525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51-4EF1-9639-AC47FDDCA11F}"/>
                </c:ext>
              </c:extLst>
            </c:dLbl>
            <c:dLbl>
              <c:idx val="5"/>
              <c:layout>
                <c:manualLayout>
                  <c:x val="1.1519380166643148E-2"/>
                  <c:y val="5.043281881930370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51-4EF1-9639-AC47FDDCA11F}"/>
                </c:ext>
              </c:extLst>
            </c:dLbl>
            <c:dLbl>
              <c:idx val="6"/>
              <c:layout>
                <c:manualLayout>
                  <c:x val="1.151938016664325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51-4EF1-9639-AC47FDDCA11F}"/>
                </c:ext>
              </c:extLst>
            </c:dLbl>
            <c:dLbl>
              <c:idx val="7"/>
              <c:layout>
                <c:manualLayout>
                  <c:x val="1.151938016664325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251-4EF1-9639-AC47FDDCA11F}"/>
                </c:ext>
              </c:extLst>
            </c:dLbl>
            <c:dLbl>
              <c:idx val="8"/>
              <c:layout>
                <c:manualLayout>
                  <c:x val="1.00794576458128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251-4EF1-9639-AC47FDDCA11F}"/>
                </c:ext>
              </c:extLst>
            </c:dLbl>
            <c:dLbl>
              <c:idx val="9"/>
              <c:layout>
                <c:manualLayout>
                  <c:x val="8.6395351249823355E-3"/>
                  <c:y val="-2.52164094096520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251-4EF1-9639-AC47FDDCA11F}"/>
                </c:ext>
              </c:extLst>
            </c:dLbl>
            <c:dLbl>
              <c:idx val="10"/>
              <c:layout>
                <c:manualLayout>
                  <c:x val="5.7596900833215212E-3"/>
                  <c:y val="-4.622954986999047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251-4EF1-9639-AC47FDDCA11F}"/>
                </c:ext>
              </c:extLst>
            </c:dLbl>
            <c:dLbl>
              <c:idx val="11"/>
              <c:layout>
                <c:manualLayout>
                  <c:x val="1.2959302687473766E-2"/>
                  <c:y val="-4.622954986999047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251-4EF1-9639-AC47FDDCA11F}"/>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'2017 (GRAF)'!$E$15:$E$26</c:f>
              <c:strCache>
                <c:ptCount val="12"/>
                <c:pt idx="0">
                  <c:v>ABT</c:v>
                </c:pt>
                <c:pt idx="1">
                  <c:v>ALT</c:v>
                </c:pt>
                <c:pt idx="2">
                  <c:v>ANA</c:v>
                </c:pt>
                <c:pt idx="3">
                  <c:v>BRG</c:v>
                </c:pt>
                <c:pt idx="4">
                  <c:v>CMT</c:v>
                </c:pt>
                <c:pt idx="5">
                  <c:v>ICEN</c:v>
                </c:pt>
                <c:pt idx="6">
                  <c:v>ICSA</c:v>
                </c:pt>
                <c:pt idx="7">
                  <c:v>IG</c:v>
                </c:pt>
                <c:pt idx="8">
                  <c:v>IMV</c:v>
                </c:pt>
                <c:pt idx="9">
                  <c:v>ITEC</c:v>
                </c:pt>
                <c:pt idx="10">
                  <c:v>SOU</c:v>
                </c:pt>
                <c:pt idx="11">
                  <c:v>TUC</c:v>
                </c:pt>
              </c:strCache>
            </c:strRef>
          </c:cat>
          <c:val>
            <c:numRef>
              <c:f>'2017 (GRAF)'!$H$15:$H$26</c:f>
              <c:numCache>
                <c:formatCode>0.0</c:formatCode>
                <c:ptCount val="12"/>
                <c:pt idx="0">
                  <c:v>3.65</c:v>
                </c:pt>
                <c:pt idx="1">
                  <c:v>3.3</c:v>
                </c:pt>
                <c:pt idx="2">
                  <c:v>2.5</c:v>
                </c:pt>
                <c:pt idx="3">
                  <c:v>3.45</c:v>
                </c:pt>
                <c:pt idx="4">
                  <c:v>3</c:v>
                </c:pt>
                <c:pt idx="5">
                  <c:v>3.0333333333333332</c:v>
                </c:pt>
                <c:pt idx="6">
                  <c:v>2.5</c:v>
                </c:pt>
                <c:pt idx="7">
                  <c:v>4.0999999999999996</c:v>
                </c:pt>
                <c:pt idx="8">
                  <c:v>3.3</c:v>
                </c:pt>
                <c:pt idx="9">
                  <c:v>3.4000000000000004</c:v>
                </c:pt>
                <c:pt idx="10">
                  <c:v>3.6</c:v>
                </c:pt>
                <c:pt idx="11">
                  <c:v>3.1</c:v>
                </c:pt>
              </c:numCache>
            </c:numRef>
          </c:val>
          <c:extLst>
            <c:ext xmlns:c16="http://schemas.microsoft.com/office/drawing/2014/chart" uri="{C3380CC4-5D6E-409C-BE32-E72D297353CC}">
              <c16:uniqueId val="{00000002-5251-4EF1-9639-AC47FDDCA11F}"/>
            </c:ext>
          </c:extLst>
        </c:ser>
        <c:dLbls>
          <c:showLegendKey val="0"/>
          <c:showVal val="0"/>
          <c:showCatName val="0"/>
          <c:showSerName val="0"/>
          <c:showPercent val="0"/>
          <c:showBubbleSize val="0"/>
        </c:dLbls>
        <c:gapWidth val="150"/>
        <c:shape val="box"/>
        <c:axId val="1715978287"/>
        <c:axId val="1341851935"/>
        <c:axId val="0"/>
      </c:bar3DChart>
      <c:catAx>
        <c:axId val="171597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341851935"/>
        <c:crosses val="autoZero"/>
        <c:auto val="1"/>
        <c:lblAlgn val="ctr"/>
        <c:lblOffset val="100"/>
        <c:noMultiLvlLbl val="0"/>
      </c:catAx>
      <c:valAx>
        <c:axId val="13418519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1597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'2018 (GRAF)'!$E$14</c:f>
              <c:strCache>
                <c:ptCount val="1"/>
                <c:pt idx="0">
                  <c:v>D1</c:v>
                </c:pt>
              </c:strCache>
            </c:strRef>
          </c:tx>
          <c:spPr>
            <a:solidFill>
              <a:schemeClr val="accent1"/>
            </a:solidFill>
            <a:ln>
              <a:noFill/>
            </a:ln>
            <a:effectLst/>
            <a:sp3d/>
          </c:spPr>
          <c:invertIfNegative val="0"/>
          <c:dLbls>
            <c:dLbl>
              <c:idx val="14"/>
              <c:layout>
                <c:manualLayout>
                  <c:x val="-8.3452684440054551E-3"/>
                  <c:y val="-2.73687726613976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60D-407F-B4EC-A2F2451474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'2018 (GRAF)'!$D$15:$D$31</c:f>
              <c:strCache>
                <c:ptCount val="17"/>
                <c:pt idx="0">
                  <c:v>ABT</c:v>
                </c:pt>
                <c:pt idx="1">
                  <c:v>ALT</c:v>
                </c:pt>
                <c:pt idx="2">
                  <c:v>ANA</c:v>
                </c:pt>
                <c:pt idx="3">
                  <c:v>BRG</c:v>
                </c:pt>
                <c:pt idx="4">
                  <c:v>BRV</c:v>
                </c:pt>
                <c:pt idx="5">
                  <c:v>CMT</c:v>
                </c:pt>
                <c:pt idx="6">
                  <c:v>CST</c:v>
                </c:pt>
                <c:pt idx="7">
                  <c:v>ICA</c:v>
                </c:pt>
                <c:pt idx="8">
                  <c:v>ICB</c:v>
                </c:pt>
                <c:pt idx="9">
                  <c:v>ICS</c:v>
                </c:pt>
                <c:pt idx="10">
                  <c:v>ICSA</c:v>
                </c:pt>
                <c:pt idx="11">
                  <c:v>IEMCI</c:v>
                </c:pt>
                <c:pt idx="12">
                  <c:v>IFCH</c:v>
                </c:pt>
                <c:pt idx="13">
                  <c:v>IG</c:v>
                </c:pt>
                <c:pt idx="14">
                  <c:v>ILC</c:v>
                </c:pt>
                <c:pt idx="15">
                  <c:v>SAL</c:v>
                </c:pt>
                <c:pt idx="16">
                  <c:v>TUC</c:v>
                </c:pt>
              </c:strCache>
            </c:strRef>
          </c:cat>
          <c:val>
            <c:numRef>
              <c:f>'2018 (GRAF)'!$E$15:$E$31</c:f>
              <c:numCache>
                <c:formatCode>0.00</c:formatCode>
                <c:ptCount val="17"/>
                <c:pt idx="0">
                  <c:v>3.25</c:v>
                </c:pt>
                <c:pt idx="1">
                  <c:v>4.21</c:v>
                </c:pt>
                <c:pt idx="2" formatCode="General">
                  <c:v>4.28</c:v>
                </c:pt>
                <c:pt idx="3">
                  <c:v>4.47</c:v>
                </c:pt>
                <c:pt idx="4">
                  <c:v>4.1900000000000004</c:v>
                </c:pt>
                <c:pt idx="5">
                  <c:v>3.3</c:v>
                </c:pt>
                <c:pt idx="6" formatCode="General">
                  <c:v>3.65</c:v>
                </c:pt>
                <c:pt idx="7" formatCode="General">
                  <c:v>4.4000000000000004</c:v>
                </c:pt>
                <c:pt idx="8">
                  <c:v>4</c:v>
                </c:pt>
                <c:pt idx="9" formatCode="General">
                  <c:v>4.49</c:v>
                </c:pt>
                <c:pt idx="10" formatCode="General">
                  <c:v>3.86</c:v>
                </c:pt>
                <c:pt idx="11">
                  <c:v>4</c:v>
                </c:pt>
                <c:pt idx="12" formatCode="General">
                  <c:v>3.2</c:v>
                </c:pt>
                <c:pt idx="13">
                  <c:v>3.36</c:v>
                </c:pt>
                <c:pt idx="14">
                  <c:v>3.8600000000000003</c:v>
                </c:pt>
                <c:pt idx="15">
                  <c:v>4.1100000000000003</c:v>
                </c:pt>
                <c:pt idx="16">
                  <c:v>3.665</c:v>
                </c:pt>
              </c:numCache>
            </c:numRef>
          </c:val>
          <c:extLst>
            <c:ext xmlns:c16="http://schemas.microsoft.com/office/drawing/2014/chart" uri="{C3380CC4-5D6E-409C-BE32-E72D297353CC}">
              <c16:uniqueId val="{00000000-060D-407F-B4EC-A2F24514745E}"/>
            </c:ext>
          </c:extLst>
        </c:ser>
        <c:ser>
          <c:idx val="1"/>
          <c:order val="1"/>
          <c:tx>
            <c:strRef>
              <c:f>'2018 (GRAF)'!$F$14</c:f>
              <c:strCache>
                <c:ptCount val="1"/>
                <c:pt idx="0">
                  <c:v>D2</c:v>
                </c:pt>
              </c:strCache>
            </c:strRef>
          </c:tx>
          <c:spPr>
            <a:solidFill>
              <a:schemeClr val="accent2"/>
            </a:solidFill>
            <a:ln>
              <a:noFill/>
            </a:ln>
            <a:effectLst/>
            <a:sp3d/>
          </c:spPr>
          <c:invertIfNegative val="0"/>
          <c:dLbls>
            <c:dLbl>
              <c:idx val="14"/>
              <c:layout>
                <c:manualLayout>
                  <c:x val="0"/>
                  <c:y val="-1.0947509064559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60D-407F-B4EC-A2F2451474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'2018 (GRAF)'!$D$15:$D$31</c:f>
              <c:strCache>
                <c:ptCount val="17"/>
                <c:pt idx="0">
                  <c:v>ABT</c:v>
                </c:pt>
                <c:pt idx="1">
                  <c:v>ALT</c:v>
                </c:pt>
                <c:pt idx="2">
                  <c:v>ANA</c:v>
                </c:pt>
                <c:pt idx="3">
                  <c:v>BRG</c:v>
                </c:pt>
                <c:pt idx="4">
                  <c:v>BRV</c:v>
                </c:pt>
                <c:pt idx="5">
                  <c:v>CMT</c:v>
                </c:pt>
                <c:pt idx="6">
                  <c:v>CST</c:v>
                </c:pt>
                <c:pt idx="7">
                  <c:v>ICA</c:v>
                </c:pt>
                <c:pt idx="8">
                  <c:v>ICB</c:v>
                </c:pt>
                <c:pt idx="9">
                  <c:v>ICS</c:v>
                </c:pt>
                <c:pt idx="10">
                  <c:v>ICSA</c:v>
                </c:pt>
                <c:pt idx="11">
                  <c:v>IEMCI</c:v>
                </c:pt>
                <c:pt idx="12">
                  <c:v>IFCH</c:v>
                </c:pt>
                <c:pt idx="13">
                  <c:v>IG</c:v>
                </c:pt>
                <c:pt idx="14">
                  <c:v>ILC</c:v>
                </c:pt>
                <c:pt idx="15">
                  <c:v>SAL</c:v>
                </c:pt>
                <c:pt idx="16">
                  <c:v>TUC</c:v>
                </c:pt>
              </c:strCache>
            </c:strRef>
          </c:cat>
          <c:val>
            <c:numRef>
              <c:f>'2018 (GRAF)'!$F$15:$F$31</c:f>
              <c:numCache>
                <c:formatCode>0.00</c:formatCode>
                <c:ptCount val="17"/>
                <c:pt idx="0">
                  <c:v>4.08</c:v>
                </c:pt>
                <c:pt idx="1">
                  <c:v>4.59</c:v>
                </c:pt>
                <c:pt idx="2" formatCode="General">
                  <c:v>4.4400000000000004</c:v>
                </c:pt>
                <c:pt idx="3">
                  <c:v>4.6399999999999997</c:v>
                </c:pt>
                <c:pt idx="4">
                  <c:v>4.42</c:v>
                </c:pt>
                <c:pt idx="5">
                  <c:v>4.415</c:v>
                </c:pt>
                <c:pt idx="6" formatCode="General">
                  <c:v>4.1399999999999997</c:v>
                </c:pt>
                <c:pt idx="7" formatCode="General">
                  <c:v>4.17</c:v>
                </c:pt>
                <c:pt idx="8">
                  <c:v>4.6399999999999997</c:v>
                </c:pt>
                <c:pt idx="9" formatCode="General">
                  <c:v>4.83</c:v>
                </c:pt>
                <c:pt idx="10" formatCode="General">
                  <c:v>4.33</c:v>
                </c:pt>
                <c:pt idx="11">
                  <c:v>4.92</c:v>
                </c:pt>
                <c:pt idx="12" formatCode="General">
                  <c:v>4.7300000000000004</c:v>
                </c:pt>
                <c:pt idx="13">
                  <c:v>4.46</c:v>
                </c:pt>
                <c:pt idx="14">
                  <c:v>3.9140000000000001</c:v>
                </c:pt>
                <c:pt idx="15">
                  <c:v>4</c:v>
                </c:pt>
                <c:pt idx="16">
                  <c:v>4.2750000000000004</c:v>
                </c:pt>
              </c:numCache>
            </c:numRef>
          </c:val>
          <c:extLst>
            <c:ext xmlns:c16="http://schemas.microsoft.com/office/drawing/2014/chart" uri="{C3380CC4-5D6E-409C-BE32-E72D297353CC}">
              <c16:uniqueId val="{00000001-060D-407F-B4EC-A2F24514745E}"/>
            </c:ext>
          </c:extLst>
        </c:ser>
        <c:ser>
          <c:idx val="2"/>
          <c:order val="2"/>
          <c:tx>
            <c:strRef>
              <c:f>'2018 (GRAF)'!$G$14</c:f>
              <c:strCache>
                <c:ptCount val="1"/>
                <c:pt idx="0">
                  <c:v>D3</c:v>
                </c:pt>
              </c:strCache>
            </c:strRef>
          </c:tx>
          <c:spPr>
            <a:solidFill>
              <a:schemeClr val="accent3"/>
            </a:solidFill>
            <a:ln>
              <a:noFill/>
            </a:ln>
            <a:effectLst/>
            <a:sp3d/>
          </c:spPr>
          <c:invertIfNegative val="0"/>
          <c:dLbls>
            <c:dLbl>
              <c:idx val="0"/>
              <c:layout>
                <c:manualLayout>
                  <c:x val="7.1530872377189615E-3"/>
                  <c:y val="2.73687726613976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0D-407F-B4EC-A2F24514745E}"/>
                </c:ext>
              </c:extLst>
            </c:dLbl>
            <c:dLbl>
              <c:idx val="1"/>
              <c:layout>
                <c:manualLayout>
                  <c:x val="7.1530872377189615E-3"/>
                  <c:y val="2.73687726613973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0D-407F-B4EC-A2F24514745E}"/>
                </c:ext>
              </c:extLst>
            </c:dLbl>
            <c:dLbl>
              <c:idx val="2"/>
              <c:layout>
                <c:manualLayout>
                  <c:x val="8.3452684440054551E-3"/>
                  <c:y val="-2.73687726613981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0D-407F-B4EC-A2F24514745E}"/>
                </c:ext>
              </c:extLst>
            </c:dLbl>
            <c:dLbl>
              <c:idx val="3"/>
              <c:layout>
                <c:manualLayout>
                  <c:x val="8.3452684440054117E-3"/>
                  <c:y val="2.73687726613973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60D-407F-B4EC-A2F24514745E}"/>
                </c:ext>
              </c:extLst>
            </c:dLbl>
            <c:dLbl>
              <c:idx val="4"/>
              <c:layout>
                <c:manualLayout>
                  <c:x val="9.5374496502919487E-3"/>
                  <c:y val="-2.508775179043166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60D-407F-B4EC-A2F24514745E}"/>
                </c:ext>
              </c:extLst>
            </c:dLbl>
            <c:dLbl>
              <c:idx val="5"/>
              <c:layout>
                <c:manualLayout>
                  <c:x val="8.345268444005366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60D-407F-B4EC-A2F24514745E}"/>
                </c:ext>
              </c:extLst>
            </c:dLbl>
            <c:dLbl>
              <c:idx val="6"/>
              <c:layout>
                <c:manualLayout>
                  <c:x val="7.153087237718961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60D-407F-B4EC-A2F24514745E}"/>
                </c:ext>
              </c:extLst>
            </c:dLbl>
            <c:dLbl>
              <c:idx val="7"/>
              <c:layout>
                <c:manualLayout>
                  <c:x val="9.5374496502919487E-3"/>
                  <c:y val="-5.017550358086332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60D-407F-B4EC-A2F24514745E}"/>
                </c:ext>
              </c:extLst>
            </c:dLbl>
            <c:dLbl>
              <c:idx val="8"/>
              <c:layout>
                <c:manualLayout>
                  <c:x val="8.3452684440054551E-3"/>
                  <c:y val="5.47375453227952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60D-407F-B4EC-A2F24514745E}"/>
                </c:ext>
              </c:extLst>
            </c:dLbl>
            <c:dLbl>
              <c:idx val="9"/>
              <c:layout>
                <c:manualLayout>
                  <c:x val="1.1921812062864936E-2"/>
                  <c:y val="-1.254387589521583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60D-407F-B4EC-A2F24514745E}"/>
                </c:ext>
              </c:extLst>
            </c:dLbl>
            <c:dLbl>
              <c:idx val="11"/>
              <c:layout>
                <c:manualLayout>
                  <c:x val="1.1921812062864847E-2"/>
                  <c:y val="2.73687726613975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60D-407F-B4EC-A2F24514745E}"/>
                </c:ext>
              </c:extLst>
            </c:dLbl>
            <c:dLbl>
              <c:idx val="12"/>
              <c:layout>
                <c:manualLayout>
                  <c:x val="5.9609060314324679E-3"/>
                  <c:y val="-2.508775179043166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60D-407F-B4EC-A2F24514745E}"/>
                </c:ext>
              </c:extLst>
            </c:dLbl>
            <c:dLbl>
              <c:idx val="13"/>
              <c:layout>
                <c:manualLayout>
                  <c:x val="8.3452684440053666E-3"/>
                  <c:y val="-5.017550358086332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60D-407F-B4EC-A2F24514745E}"/>
                </c:ext>
              </c:extLst>
            </c:dLbl>
            <c:dLbl>
              <c:idx val="14"/>
              <c:layout>
                <c:manualLayout>
                  <c:x val="4.7687248251459743E-3"/>
                  <c:y val="-5.47375453227952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60D-407F-B4EC-A2F24514745E}"/>
                </c:ext>
              </c:extLst>
            </c:dLbl>
            <c:dLbl>
              <c:idx val="15"/>
              <c:layout>
                <c:manualLayout>
                  <c:x val="8.3452684440054551E-3"/>
                  <c:y val="-2.508775179043166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60D-407F-B4EC-A2F24514745E}"/>
                </c:ext>
              </c:extLst>
            </c:dLbl>
            <c:dLbl>
              <c:idx val="16"/>
              <c:layout>
                <c:manualLayout>
                  <c:x val="1.072963085657826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60D-407F-B4EC-A2F24514745E}"/>
                </c:ext>
              </c:extLst>
            </c:dLbl>
            <c:spPr>
              <a:noFill/>
              <a:ln>
                <a:noFill/>
              </a:ln>
              <a:effectLst/>
            </c:spPr>
            <c:txPr>
              <a:bodyPr rot="0" spcFirstLastPara="1" vertOverflow="ellipsis" vert="horz" wrap="square" lIns="38100" tIns="3600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'2018 (GRAF)'!$D$15:$D$31</c:f>
              <c:strCache>
                <c:ptCount val="17"/>
                <c:pt idx="0">
                  <c:v>ABT</c:v>
                </c:pt>
                <c:pt idx="1">
                  <c:v>ALT</c:v>
                </c:pt>
                <c:pt idx="2">
                  <c:v>ANA</c:v>
                </c:pt>
                <c:pt idx="3">
                  <c:v>BRG</c:v>
                </c:pt>
                <c:pt idx="4">
                  <c:v>BRV</c:v>
                </c:pt>
                <c:pt idx="5">
                  <c:v>CMT</c:v>
                </c:pt>
                <c:pt idx="6">
                  <c:v>CST</c:v>
                </c:pt>
                <c:pt idx="7">
                  <c:v>ICA</c:v>
                </c:pt>
                <c:pt idx="8">
                  <c:v>ICB</c:v>
                </c:pt>
                <c:pt idx="9">
                  <c:v>ICS</c:v>
                </c:pt>
                <c:pt idx="10">
                  <c:v>ICSA</c:v>
                </c:pt>
                <c:pt idx="11">
                  <c:v>IEMCI</c:v>
                </c:pt>
                <c:pt idx="12">
                  <c:v>IFCH</c:v>
                </c:pt>
                <c:pt idx="13">
                  <c:v>IG</c:v>
                </c:pt>
                <c:pt idx="14">
                  <c:v>ILC</c:v>
                </c:pt>
                <c:pt idx="15">
                  <c:v>SAL</c:v>
                </c:pt>
                <c:pt idx="16">
                  <c:v>TUC</c:v>
                </c:pt>
              </c:strCache>
            </c:strRef>
          </c:cat>
          <c:val>
            <c:numRef>
              <c:f>'2018 (GRAF)'!$G$15:$G$31</c:f>
              <c:numCache>
                <c:formatCode>0.00</c:formatCode>
                <c:ptCount val="17"/>
                <c:pt idx="0">
                  <c:v>2.91</c:v>
                </c:pt>
                <c:pt idx="1">
                  <c:v>3.8099999999999996</c:v>
                </c:pt>
                <c:pt idx="2" formatCode="General">
                  <c:v>3</c:v>
                </c:pt>
                <c:pt idx="3">
                  <c:v>3.91</c:v>
                </c:pt>
                <c:pt idx="4">
                  <c:v>3.88</c:v>
                </c:pt>
                <c:pt idx="5">
                  <c:v>3</c:v>
                </c:pt>
                <c:pt idx="6" formatCode="General">
                  <c:v>3.4</c:v>
                </c:pt>
                <c:pt idx="7" formatCode="General">
                  <c:v>4</c:v>
                </c:pt>
                <c:pt idx="8">
                  <c:v>4.13</c:v>
                </c:pt>
                <c:pt idx="9" formatCode="General">
                  <c:v>4.29</c:v>
                </c:pt>
                <c:pt idx="10" formatCode="General">
                  <c:v>4.25</c:v>
                </c:pt>
                <c:pt idx="11">
                  <c:v>4.3</c:v>
                </c:pt>
                <c:pt idx="12" formatCode="General">
                  <c:v>4</c:v>
                </c:pt>
                <c:pt idx="13">
                  <c:v>3.44</c:v>
                </c:pt>
                <c:pt idx="14">
                  <c:v>4.0540000000000003</c:v>
                </c:pt>
                <c:pt idx="15">
                  <c:v>4</c:v>
                </c:pt>
                <c:pt idx="16">
                  <c:v>3</c:v>
                </c:pt>
              </c:numCache>
            </c:numRef>
          </c:val>
          <c:extLst>
            <c:ext xmlns:c16="http://schemas.microsoft.com/office/drawing/2014/chart" uri="{C3380CC4-5D6E-409C-BE32-E72D297353CC}">
              <c16:uniqueId val="{00000002-060D-407F-B4EC-A2F24514745E}"/>
            </c:ext>
          </c:extLst>
        </c:ser>
        <c:dLbls>
          <c:showLegendKey val="0"/>
          <c:showVal val="0"/>
          <c:showCatName val="0"/>
          <c:showSerName val="0"/>
          <c:showPercent val="0"/>
          <c:showBubbleSize val="0"/>
        </c:dLbls>
        <c:gapWidth val="150"/>
        <c:shape val="box"/>
        <c:axId val="1778432287"/>
        <c:axId val="1804983375"/>
        <c:axId val="0"/>
      </c:bar3DChart>
      <c:catAx>
        <c:axId val="1778432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83375"/>
        <c:crosses val="autoZero"/>
        <c:auto val="1"/>
        <c:lblAlgn val="ctr"/>
        <c:lblOffset val="100"/>
        <c:noMultiLvlLbl val="0"/>
      </c:catAx>
      <c:valAx>
        <c:axId val="180498337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7843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'2019 (GRAF)'!$D$16</c:f>
              <c:strCache>
                <c:ptCount val="1"/>
                <c:pt idx="0">
                  <c:v>D1</c:v>
                </c:pt>
              </c:strCache>
            </c:strRef>
          </c:tx>
          <c:spPr>
            <a:solidFill>
              <a:schemeClr val="accent1"/>
            </a:solidFill>
            <a:ln>
              <a:noFill/>
            </a:ln>
            <a:effectLst/>
            <a:sp3d/>
          </c:spPr>
          <c:invertIfNegative val="0"/>
          <c:dLbls>
            <c:dLbl>
              <c:idx val="1"/>
              <c:layout>
                <c:manualLayout>
                  <c:x val="4.514672686230221E-3"/>
                  <c:y val="-3.73672886166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74-45A1-AF3D-E97FC87950D9}"/>
                </c:ext>
              </c:extLst>
            </c:dLbl>
            <c:dLbl>
              <c:idx val="2"/>
              <c:layout>
                <c:manualLayout>
                  <c:x val="4.5146726862302479E-3"/>
                  <c:y val="-3.2269889928953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74-45A1-AF3D-E97FC87950D9}"/>
                </c:ext>
              </c:extLst>
            </c:dLbl>
            <c:dLbl>
              <c:idx val="3"/>
              <c:layout>
                <c:manualLayout>
                  <c:x val="0"/>
                  <c:y val="-2.6402637214598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6C-4850-8309-EFDE7F3747A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(GRAF)'!$C$17:$C$21</c:f>
              <c:strCache>
                <c:ptCount val="5"/>
                <c:pt idx="0">
                  <c:v>ALT</c:v>
                </c:pt>
                <c:pt idx="1">
                  <c:v>ANA</c:v>
                </c:pt>
                <c:pt idx="2">
                  <c:v>ICA</c:v>
                </c:pt>
                <c:pt idx="3">
                  <c:v>ICEN</c:v>
                </c:pt>
                <c:pt idx="4">
                  <c:v>ICS</c:v>
                </c:pt>
              </c:strCache>
            </c:strRef>
          </c:cat>
          <c:val>
            <c:numRef>
              <c:f>'2019 (GRAF)'!$D$17:$D$21</c:f>
              <c:numCache>
                <c:formatCode>0.00</c:formatCode>
                <c:ptCount val="5"/>
                <c:pt idx="0">
                  <c:v>3.79</c:v>
                </c:pt>
                <c:pt idx="1">
                  <c:v>4.0933333333333337</c:v>
                </c:pt>
                <c:pt idx="2">
                  <c:v>4.4060000000000006</c:v>
                </c:pt>
                <c:pt idx="3">
                  <c:v>4.55</c:v>
                </c:pt>
                <c:pt idx="4">
                  <c:v>1.87</c:v>
                </c:pt>
              </c:numCache>
            </c:numRef>
          </c:val>
          <c:extLst>
            <c:ext xmlns:c16="http://schemas.microsoft.com/office/drawing/2014/chart" uri="{C3380CC4-5D6E-409C-BE32-E72D297353CC}">
              <c16:uniqueId val="{00000000-C774-45A1-AF3D-E97FC87950D9}"/>
            </c:ext>
          </c:extLst>
        </c:ser>
        <c:ser>
          <c:idx val="1"/>
          <c:order val="1"/>
          <c:tx>
            <c:strRef>
              <c:f>'2019 (GRAF)'!$E$16</c:f>
              <c:strCache>
                <c:ptCount val="1"/>
                <c:pt idx="0">
                  <c:v>D2</c:v>
                </c:pt>
              </c:strCache>
            </c:strRef>
          </c:tx>
          <c:spPr>
            <a:solidFill>
              <a:schemeClr val="accent2"/>
            </a:solidFill>
            <a:ln>
              <a:noFill/>
            </a:ln>
            <a:effectLst/>
            <a:sp3d/>
          </c:spPr>
          <c:invertIfNegative val="0"/>
          <c:dLbls>
            <c:dLbl>
              <c:idx val="0"/>
              <c:layout>
                <c:manualLayout>
                  <c:x val="6.0195635816403031E-3"/>
                  <c:y val="-1.3588104951526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3D-4D0B-923C-F75FB6090FE7}"/>
                </c:ext>
              </c:extLst>
            </c:dLbl>
            <c:dLbl>
              <c:idx val="1"/>
              <c:layout>
                <c:manualLayout>
                  <c:x val="1.2039127163280662E-2"/>
                  <c:y val="-3.057323614093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74-45A1-AF3D-E97FC87950D9}"/>
                </c:ext>
              </c:extLst>
            </c:dLbl>
            <c:dLbl>
              <c:idx val="2"/>
              <c:layout>
                <c:manualLayout>
                  <c:x val="1.6553799849510911E-2"/>
                  <c:y val="-2.05353845002428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774-45A1-AF3D-E97FC87950D9}"/>
                </c:ext>
              </c:extLst>
            </c:dLbl>
            <c:dLbl>
              <c:idx val="3"/>
              <c:layout>
                <c:manualLayout>
                  <c:x val="1.5048908954100607E-2"/>
                  <c:y val="-2.640263721459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6C-4850-8309-EFDE7F3747A9}"/>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(GRAF)'!$C$17:$C$21</c:f>
              <c:strCache>
                <c:ptCount val="5"/>
                <c:pt idx="0">
                  <c:v>ALT</c:v>
                </c:pt>
                <c:pt idx="1">
                  <c:v>ANA</c:v>
                </c:pt>
                <c:pt idx="2">
                  <c:v>ICA</c:v>
                </c:pt>
                <c:pt idx="3">
                  <c:v>ICEN</c:v>
                </c:pt>
                <c:pt idx="4">
                  <c:v>ICS</c:v>
                </c:pt>
              </c:strCache>
            </c:strRef>
          </c:cat>
          <c:val>
            <c:numRef>
              <c:f>'2019 (GRAF)'!$E$17:$E$21</c:f>
              <c:numCache>
                <c:formatCode>0.00</c:formatCode>
                <c:ptCount val="5"/>
                <c:pt idx="0">
                  <c:v>3.44</c:v>
                </c:pt>
                <c:pt idx="1">
                  <c:v>3.7066666666666666</c:v>
                </c:pt>
                <c:pt idx="2">
                  <c:v>4.2560000000000002</c:v>
                </c:pt>
                <c:pt idx="3">
                  <c:v>4.72</c:v>
                </c:pt>
                <c:pt idx="4">
                  <c:v>3.67</c:v>
                </c:pt>
              </c:numCache>
            </c:numRef>
          </c:val>
          <c:extLst>
            <c:ext xmlns:c16="http://schemas.microsoft.com/office/drawing/2014/chart" uri="{C3380CC4-5D6E-409C-BE32-E72D297353CC}">
              <c16:uniqueId val="{00000001-C774-45A1-AF3D-E97FC87950D9}"/>
            </c:ext>
          </c:extLst>
        </c:ser>
        <c:ser>
          <c:idx val="2"/>
          <c:order val="2"/>
          <c:tx>
            <c:strRef>
              <c:f>'2019 (GRAF)'!$F$16</c:f>
              <c:strCache>
                <c:ptCount val="1"/>
                <c:pt idx="0">
                  <c:v>D3</c:v>
                </c:pt>
              </c:strCache>
            </c:strRef>
          </c:tx>
          <c:spPr>
            <a:solidFill>
              <a:schemeClr val="accent3"/>
            </a:solidFill>
            <a:ln>
              <a:noFill/>
            </a:ln>
            <a:effectLst/>
            <a:sp3d/>
          </c:spPr>
          <c:invertIfNegative val="0"/>
          <c:dLbls>
            <c:dLbl>
              <c:idx val="1"/>
              <c:layout>
                <c:manualLayout>
                  <c:x val="1.8058690744920992E-2"/>
                  <c:y val="-3.7367288616698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774-45A1-AF3D-E97FC87950D9}"/>
                </c:ext>
              </c:extLst>
            </c:dLbl>
            <c:dLbl>
              <c:idx val="2"/>
              <c:layout>
                <c:manualLayout>
                  <c:x val="2.2573363431151242E-2"/>
                  <c:y val="-2.0535384500242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774-45A1-AF3D-E97FC87950D9}"/>
                </c:ext>
              </c:extLst>
            </c:dLbl>
            <c:dLbl>
              <c:idx val="3"/>
              <c:layout>
                <c:manualLayout>
                  <c:x val="2.2573363431151131E-2"/>
                  <c:y val="-1.760175814306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6C-4850-8309-EFDE7F3747A9}"/>
                </c:ext>
              </c:extLst>
            </c:dLbl>
            <c:dLbl>
              <c:idx val="4"/>
              <c:layout>
                <c:manualLayout>
                  <c:x val="1.3544018058690856E-2"/>
                  <c:y val="-1.0191078713645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62-4BB1-A37A-46FF3E298FC3}"/>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'2019 (GRAF)'!$C$17:$C$21</c:f>
              <c:strCache>
                <c:ptCount val="5"/>
                <c:pt idx="0">
                  <c:v>ALT</c:v>
                </c:pt>
                <c:pt idx="1">
                  <c:v>ANA</c:v>
                </c:pt>
                <c:pt idx="2">
                  <c:v>ICA</c:v>
                </c:pt>
                <c:pt idx="3">
                  <c:v>ICEN</c:v>
                </c:pt>
                <c:pt idx="4">
                  <c:v>ICS</c:v>
                </c:pt>
              </c:strCache>
            </c:strRef>
          </c:cat>
          <c:val>
            <c:numRef>
              <c:f>'2019 (GRAF)'!$F$17:$F$21</c:f>
              <c:numCache>
                <c:formatCode>0.00</c:formatCode>
                <c:ptCount val="5"/>
                <c:pt idx="0">
                  <c:v>3.63</c:v>
                </c:pt>
                <c:pt idx="1">
                  <c:v>2.9133333333333336</c:v>
                </c:pt>
                <c:pt idx="2">
                  <c:v>3.9560000000000004</c:v>
                </c:pt>
                <c:pt idx="3">
                  <c:v>4.55</c:v>
                </c:pt>
                <c:pt idx="4">
                  <c:v>2.4</c:v>
                </c:pt>
              </c:numCache>
            </c:numRef>
          </c:val>
          <c:extLst>
            <c:ext xmlns:c16="http://schemas.microsoft.com/office/drawing/2014/chart" uri="{C3380CC4-5D6E-409C-BE32-E72D297353CC}">
              <c16:uniqueId val="{00000002-C774-45A1-AF3D-E97FC87950D9}"/>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'2020 (GRAF)'!$D$16</c:f>
              <c:strCache>
                <c:ptCount val="1"/>
                <c:pt idx="0">
                  <c:v>D1</c:v>
                </c:pt>
              </c:strCache>
            </c:strRef>
          </c:tx>
          <c:spPr>
            <a:solidFill>
              <a:schemeClr val="accent1"/>
            </a:solidFill>
            <a:ln>
              <a:noFill/>
            </a:ln>
            <a:effectLst/>
            <a:sp3d/>
          </c:spPr>
          <c:invertIfNegative val="0"/>
          <c:dLbls>
            <c:dLbl>
              <c:idx val="0"/>
              <c:layout>
                <c:manualLayout>
                  <c:x val="-6.3326844723830014E-17"/>
                  <c:y val="-7.813160347127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6B-445F-ACE4-43231533182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'2020 (GRAF)'!$C$17:$C$21</c15:sqref>
                  </c15:fullRef>
                </c:ext>
              </c:extLst>
              <c:f>'2020 (GRAF)'!$C$17</c:f>
              <c:strCache>
                <c:ptCount val="1"/>
                <c:pt idx="0">
                  <c:v>ICS</c:v>
                </c:pt>
              </c:strCache>
            </c:strRef>
          </c:cat>
          <c:val>
            <c:numRef>
              <c:extLst>
                <c:ext xmlns:c15="http://schemas.microsoft.com/office/drawing/2012/chart" uri="{02D57815-91ED-43cb-92C2-25804820EDAC}">
                  <c15:fullRef>
                    <c15:sqref>'2020 (GRAF)'!$D$17:$D$21</c15:sqref>
                  </c15:fullRef>
                </c:ext>
              </c:extLst>
              <c:f>'2020 (GRAF)'!$D$17</c:f>
              <c:numCache>
                <c:formatCode>0.00</c:formatCode>
                <c:ptCount val="1"/>
                <c:pt idx="0">
                  <c:v>3.13</c:v>
                </c:pt>
              </c:numCache>
            </c:numRef>
          </c:val>
          <c:extLst>
            <c:ext xmlns:c15="http://schemas.microsoft.com/office/drawing/2012/chart" uri="{02D57815-91ED-43cb-92C2-25804820EDAC}">
              <c15:categoryFilterExceptions>
                <c15:categoryFilterException>
                  <c15:sqref>'2020 (GRAF)'!$D$18</c15:sqref>
                  <c15:dLbl>
                    <c:idx val="0"/>
                    <c:layout>
                      <c:manualLayout>
                        <c:x val="4.514672686230221E-3"/>
                        <c:y val="-3.736728861669885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4ABE-4905-BD6E-EEE968F9554A}"/>
                      </c:ext>
                    </c:extLst>
                  </c15:dLbl>
                </c15:categoryFilterException>
                <c15:categoryFilterException>
                  <c15:sqref>'2020 (GRAF)'!$D$19</c15:sqref>
                  <c15:dLbl>
                    <c:idx val="0"/>
                    <c:layout>
                      <c:manualLayout>
                        <c:x val="4.5146726862302479E-3"/>
                        <c:y val="-3.226988992895311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4ABE-4905-BD6E-EEE968F9554A}"/>
                      </c:ext>
                    </c:extLst>
                  </c15:dLbl>
                </c15:categoryFilterException>
                <c15:categoryFilterException>
                  <c15:sqref>'2020 (GRAF)'!$D$20</c15:sqref>
                  <c15:dLbl>
                    <c:idx val="0"/>
                    <c:layout>
                      <c:manualLayout>
                        <c:x val="0"/>
                        <c:y val="-2.640263721459800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4ABE-4905-BD6E-EEE968F9554A}"/>
                      </c:ext>
                    </c:extLst>
                  </c15:dLbl>
                </c15:categoryFilterException>
              </c15:categoryFilterExceptions>
            </c:ext>
            <c:ext xmlns:c16="http://schemas.microsoft.com/office/drawing/2014/chart" uri="{C3380CC4-5D6E-409C-BE32-E72D297353CC}">
              <c16:uniqueId val="{00000003-0C7B-4D52-81F1-7C9B3EB78162}"/>
            </c:ext>
          </c:extLst>
        </c:ser>
        <c:ser>
          <c:idx val="1"/>
          <c:order val="1"/>
          <c:tx>
            <c:strRef>
              <c:f>'2020 (GRAF)'!$E$16</c:f>
              <c:strCache>
                <c:ptCount val="1"/>
                <c:pt idx="0">
                  <c:v>D2</c:v>
                </c:pt>
              </c:strCache>
            </c:strRef>
          </c:tx>
          <c:spPr>
            <a:solidFill>
              <a:schemeClr val="accent2"/>
            </a:solidFill>
            <a:ln>
              <a:noFill/>
            </a:ln>
            <a:effectLst/>
            <a:sp3d/>
          </c:spPr>
          <c:invertIfNegative val="0"/>
          <c:dLbls>
            <c:dLbl>
              <c:idx val="0"/>
              <c:layout>
                <c:manualLayout>
                  <c:x val="6.019610243020077E-3"/>
                  <c:y val="-7.1337550995515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7B-4D52-81F1-7C9B3EB78162}"/>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'2020 (GRAF)'!$C$17:$C$21</c15:sqref>
                  </c15:fullRef>
                </c:ext>
              </c:extLst>
              <c:f>'2020 (GRAF)'!$C$17</c:f>
              <c:strCache>
                <c:ptCount val="1"/>
                <c:pt idx="0">
                  <c:v>ICS</c:v>
                </c:pt>
              </c:strCache>
            </c:strRef>
          </c:cat>
          <c:val>
            <c:numRef>
              <c:extLst>
                <c:ext xmlns:c15="http://schemas.microsoft.com/office/drawing/2012/chart" uri="{02D57815-91ED-43cb-92C2-25804820EDAC}">
                  <c15:fullRef>
                    <c15:sqref>'2020 (GRAF)'!$E$17:$E$21</c15:sqref>
                  </c15:fullRef>
                </c:ext>
              </c:extLst>
              <c:f>'2020 (GRAF)'!$E$17</c:f>
              <c:numCache>
                <c:formatCode>0.00</c:formatCode>
                <c:ptCount val="1"/>
                <c:pt idx="0">
                  <c:v>3</c:v>
                </c:pt>
              </c:numCache>
            </c:numRef>
          </c:val>
          <c:extLst>
            <c:ext xmlns:c15="http://schemas.microsoft.com/office/drawing/2012/chart" uri="{02D57815-91ED-43cb-92C2-25804820EDAC}">
              <c15:categoryFilterExceptions>
                <c15:categoryFilterException>
                  <c15:sqref>'2020 (GRAF)'!$E$18</c15:sqref>
                  <c15:dLbl>
                    <c:idx val="0"/>
                    <c:layout>
                      <c:manualLayout>
                        <c:x val="1.2039127163280662E-2"/>
                        <c:y val="-3.057323614093542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3-4ABE-4905-BD6E-EEE968F9554A}"/>
                      </c:ext>
                    </c:extLst>
                  </c15:dLbl>
                </c15:categoryFilterException>
                <c15:categoryFilterException>
                  <c15:sqref>'2020 (GRAF)'!$E$19</c15:sqref>
                  <c15:dLbl>
                    <c:idx val="0"/>
                    <c:layout>
                      <c:manualLayout>
                        <c:x val="1.6553799849510911E-2"/>
                        <c:y val="-2.0535384500242889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4-4ABE-4905-BD6E-EEE968F9554A}"/>
                      </c:ext>
                    </c:extLst>
                  </c15:dLbl>
                </c15:categoryFilterException>
                <c15:categoryFilterException>
                  <c15:sqref>'2020 (GRAF)'!$E$20</c15:sqref>
                  <c15:dLbl>
                    <c:idx val="0"/>
                    <c:layout>
                      <c:manualLayout>
                        <c:x val="1.5048908954100607E-2"/>
                        <c:y val="-2.6402637214597995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5-4ABE-4905-BD6E-EEE968F9554A}"/>
                      </c:ext>
                    </c:extLst>
                  </c15:dLbl>
                </c15:categoryFilterException>
              </c15:categoryFilterExceptions>
            </c:ext>
            <c:ext xmlns:c16="http://schemas.microsoft.com/office/drawing/2014/chart" uri="{C3380CC4-5D6E-409C-BE32-E72D297353CC}">
              <c16:uniqueId val="{00000008-0C7B-4D52-81F1-7C9B3EB78162}"/>
            </c:ext>
          </c:extLst>
        </c:ser>
        <c:ser>
          <c:idx val="2"/>
          <c:order val="2"/>
          <c:tx>
            <c:strRef>
              <c:f>'2020 (GRAF)'!$F$16</c:f>
              <c:strCache>
                <c:ptCount val="1"/>
                <c:pt idx="0">
                  <c:v>D3</c:v>
                </c:pt>
              </c:strCache>
            </c:strRef>
          </c:tx>
          <c:spPr>
            <a:solidFill>
              <a:schemeClr val="accent3"/>
            </a:solidFill>
            <a:ln>
              <a:noFill/>
            </a:ln>
            <a:effectLst/>
            <a:sp3d/>
          </c:spPr>
          <c:invertIfNegative val="0"/>
          <c:dLbls>
            <c:dLbl>
              <c:idx val="0"/>
              <c:layout>
                <c:manualLayout>
                  <c:x val="1.5544041450777202E-2"/>
                  <c:y val="-7.4734577233397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6B-445F-ACE4-43231533182F}"/>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'2020 (GRAF)'!$C$17:$C$21</c15:sqref>
                  </c15:fullRef>
                </c:ext>
              </c:extLst>
              <c:f>'2020 (GRAF)'!$C$17</c:f>
              <c:strCache>
                <c:ptCount val="1"/>
                <c:pt idx="0">
                  <c:v>ICS</c:v>
                </c:pt>
              </c:strCache>
            </c:strRef>
          </c:cat>
          <c:val>
            <c:numRef>
              <c:extLst>
                <c:ext xmlns:c15="http://schemas.microsoft.com/office/drawing/2012/chart" uri="{02D57815-91ED-43cb-92C2-25804820EDAC}">
                  <c15:fullRef>
                    <c15:sqref>'2020 (GRAF)'!$F$17:$F$21</c15:sqref>
                  </c15:fullRef>
                </c:ext>
              </c:extLst>
              <c:f>'2020 (GRAF)'!$F$17</c:f>
              <c:numCache>
                <c:formatCode>0.00</c:formatCode>
                <c:ptCount val="1"/>
                <c:pt idx="0">
                  <c:v>3.25</c:v>
                </c:pt>
              </c:numCache>
            </c:numRef>
          </c:val>
          <c:extLst>
            <c:ext xmlns:c15="http://schemas.microsoft.com/office/drawing/2012/chart" uri="{02D57815-91ED-43cb-92C2-25804820EDAC}">
              <c15:categoryFilterExceptions>
                <c15:categoryFilterException>
                  <c15:sqref>'2020 (GRAF)'!$F$18</c15:sqref>
                  <c15:dLbl>
                    <c:idx val="0"/>
                    <c:layout>
                      <c:manualLayout>
                        <c:x val="1.8058690744920992E-2"/>
                        <c:y val="-3.736728861669881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6-4ABE-4905-BD6E-EEE968F9554A}"/>
                      </c:ext>
                    </c:extLst>
                  </c15:dLbl>
                </c15:categoryFilterException>
                <c15:categoryFilterException>
                  <c15:sqref>'2020 (GRAF)'!$F$19</c15:sqref>
                  <c15:dLbl>
                    <c:idx val="0"/>
                    <c:layout>
                      <c:manualLayout>
                        <c:x val="2.2573363431151242E-2"/>
                        <c:y val="-2.053538450024291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7-4ABE-4905-BD6E-EEE968F9554A}"/>
                      </c:ext>
                    </c:extLst>
                  </c15:dLbl>
                </c15:categoryFilterException>
                <c15:categoryFilterException>
                  <c15:sqref>'2020 (GRAF)'!$F$20</c15:sqref>
                  <c15:dLbl>
                    <c:idx val="0"/>
                    <c:layout>
                      <c:manualLayout>
                        <c:x val="2.2573363431151131E-2"/>
                        <c:y val="-1.760175814306533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8-4ABE-4905-BD6E-EEE968F9554A}"/>
                      </c:ext>
                    </c:extLst>
                  </c15:dLbl>
                </c15:categoryFilterException>
                <c15:categoryFilterException>
                  <c15:sqref>'2020 (GRAF)'!$F$21</c15:sqref>
                  <c15:dLbl>
                    <c:idx val="0"/>
                    <c:layout>
                      <c:manualLayout>
                        <c:x val="1.3544018058690856E-2"/>
                        <c:y val="-1.0191078713645194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9-4ABE-4905-BD6E-EEE968F9554A}"/>
                      </c:ext>
                    </c:extLst>
                  </c15:dLbl>
                </c15:categoryFilterException>
              </c15:categoryFilterExceptions>
            </c:ext>
            <c:ext xmlns:c16="http://schemas.microsoft.com/office/drawing/2014/chart" uri="{C3380CC4-5D6E-409C-BE32-E72D297353CC}">
              <c16:uniqueId val="{0000000D-0C7B-4D52-81F1-7C9B3EB78162}"/>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'2021 (GRAF)'!$D$16</c:f>
              <c:strCache>
                <c:ptCount val="1"/>
                <c:pt idx="0">
                  <c:v>D1</c:v>
                </c:pt>
              </c:strCache>
            </c:strRef>
          </c:tx>
          <c:spPr>
            <a:solidFill>
              <a:schemeClr val="accent1"/>
            </a:solidFill>
            <a:ln>
              <a:noFill/>
            </a:ln>
            <a:effectLst/>
            <a:sp3d/>
          </c:spPr>
          <c:invertIfNegative val="0"/>
          <c:dLbls>
            <c:dLbl>
              <c:idx val="0"/>
              <c:layout>
                <c:manualLayout>
                  <c:x val="-6.3326844723830014E-17"/>
                  <c:y val="-7.8131603471279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F7-42DF-B429-9E72331C859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'2021 (GRAF)'!$C$17:$C$21</c15:sqref>
                  </c15:fullRef>
                </c:ext>
              </c:extLst>
              <c:f>'2021 (GRAF)'!$C$17</c:f>
              <c:strCache>
                <c:ptCount val="1"/>
                <c:pt idx="0">
                  <c:v>ANA</c:v>
                </c:pt>
              </c:strCache>
            </c:strRef>
          </c:cat>
          <c:val>
            <c:numRef>
              <c:extLst>
                <c:ext xmlns:c15="http://schemas.microsoft.com/office/drawing/2012/chart" uri="{02D57815-91ED-43cb-92C2-25804820EDAC}">
                  <c15:fullRef>
                    <c15:sqref>'2021 (GRAF)'!$D$17:$D$21</c15:sqref>
                  </c15:fullRef>
                </c:ext>
              </c:extLst>
              <c:f>'2021 (GRAF)'!$D$17</c:f>
              <c:numCache>
                <c:formatCode>0.00</c:formatCode>
                <c:ptCount val="1"/>
                <c:pt idx="0">
                  <c:v>4.5599999999999996</c:v>
                </c:pt>
              </c:numCache>
            </c:numRef>
          </c:val>
          <c:extLst>
            <c:ext xmlns:c15="http://schemas.microsoft.com/office/drawing/2012/chart" uri="{02D57815-91ED-43cb-92C2-25804820EDAC}">
              <c15:categoryFilterExceptions>
                <c15:categoryFilterException>
                  <c15:sqref>'2021 (GRAF)'!$D$18</c15:sqref>
                  <c15:dLbl>
                    <c:idx val="0"/>
                    <c:layout>
                      <c:manualLayout>
                        <c:x val="4.514672686230221E-3"/>
                        <c:y val="-3.736728861669885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E789-487D-BCC5-99F4D087765E}"/>
                      </c:ext>
                    </c:extLst>
                  </c15:dLbl>
                </c15:categoryFilterException>
                <c15:categoryFilterException>
                  <c15:sqref>'2021 (GRAF)'!$D$19</c15:sqref>
                  <c15:dLbl>
                    <c:idx val="0"/>
                    <c:layout>
                      <c:manualLayout>
                        <c:x val="4.5146726862302479E-3"/>
                        <c:y val="-3.226988992895311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E789-487D-BCC5-99F4D087765E}"/>
                      </c:ext>
                    </c:extLst>
                  </c15:dLbl>
                </c15:categoryFilterException>
                <c15:categoryFilterException>
                  <c15:sqref>'2021 (GRAF)'!$D$20</c15:sqref>
                  <c15:dLbl>
                    <c:idx val="0"/>
                    <c:layout>
                      <c:manualLayout>
                        <c:x val="0"/>
                        <c:y val="-2.640263721459800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E789-487D-BCC5-99F4D087765E}"/>
                      </c:ext>
                    </c:extLst>
                  </c15:dLbl>
                </c15:categoryFilterException>
              </c15:categoryFilterExceptions>
            </c:ext>
            <c:ext xmlns:c16="http://schemas.microsoft.com/office/drawing/2014/chart" uri="{C3380CC4-5D6E-409C-BE32-E72D297353CC}">
              <c16:uniqueId val="{00000001-F3F7-42DF-B429-9E72331C859A}"/>
            </c:ext>
          </c:extLst>
        </c:ser>
        <c:ser>
          <c:idx val="1"/>
          <c:order val="1"/>
          <c:tx>
            <c:strRef>
              <c:f>'2021 (GRAF)'!$E$16</c:f>
              <c:strCache>
                <c:ptCount val="1"/>
                <c:pt idx="0">
                  <c:v>D2</c:v>
                </c:pt>
              </c:strCache>
            </c:strRef>
          </c:tx>
          <c:spPr>
            <a:solidFill>
              <a:schemeClr val="accent2"/>
            </a:solidFill>
            <a:ln>
              <a:noFill/>
            </a:ln>
            <a:effectLst/>
            <a:sp3d/>
          </c:spPr>
          <c:invertIfNegative val="0"/>
          <c:dLbls>
            <c:dLbl>
              <c:idx val="0"/>
              <c:layout>
                <c:manualLayout>
                  <c:x val="6.019610243020077E-3"/>
                  <c:y val="-7.1337550995515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F7-42DF-B429-9E72331C859A}"/>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'2021 (GRAF)'!$C$17:$C$21</c15:sqref>
                  </c15:fullRef>
                </c:ext>
              </c:extLst>
              <c:f>'2021 (GRAF)'!$C$17</c:f>
              <c:strCache>
                <c:ptCount val="1"/>
                <c:pt idx="0">
                  <c:v>ANA</c:v>
                </c:pt>
              </c:strCache>
            </c:strRef>
          </c:cat>
          <c:val>
            <c:numRef>
              <c:extLst>
                <c:ext xmlns:c15="http://schemas.microsoft.com/office/drawing/2012/chart" uri="{02D57815-91ED-43cb-92C2-25804820EDAC}">
                  <c15:fullRef>
                    <c15:sqref>'2021 (GRAF)'!$E$17:$E$21</c15:sqref>
                  </c15:fullRef>
                </c:ext>
              </c:extLst>
              <c:f>'2021 (GRAF)'!$E$17</c:f>
              <c:numCache>
                <c:formatCode>0.00</c:formatCode>
                <c:ptCount val="1"/>
                <c:pt idx="0">
                  <c:v>4.67</c:v>
                </c:pt>
              </c:numCache>
            </c:numRef>
          </c:val>
          <c:extLst>
            <c:ext xmlns:c15="http://schemas.microsoft.com/office/drawing/2012/chart" uri="{02D57815-91ED-43cb-92C2-25804820EDAC}">
              <c15:categoryFilterExceptions>
                <c15:categoryFilterException>
                  <c15:sqref>'2021 (GRAF)'!$E$18</c15:sqref>
                  <c15:dLbl>
                    <c:idx val="0"/>
                    <c:layout>
                      <c:manualLayout>
                        <c:x val="1.2039127163280662E-2"/>
                        <c:y val="-3.057323614093542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3-E789-487D-BCC5-99F4D087765E}"/>
                      </c:ext>
                    </c:extLst>
                  </c15:dLbl>
                </c15:categoryFilterException>
                <c15:categoryFilterException>
                  <c15:sqref>'2021 (GRAF)'!$E$19</c15:sqref>
                  <c15:dLbl>
                    <c:idx val="0"/>
                    <c:layout>
                      <c:manualLayout>
                        <c:x val="1.6553799849510911E-2"/>
                        <c:y val="-2.0535384500242889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4-E789-487D-BCC5-99F4D087765E}"/>
                      </c:ext>
                    </c:extLst>
                  </c15:dLbl>
                </c15:categoryFilterException>
                <c15:categoryFilterException>
                  <c15:sqref>'2021 (GRAF)'!$E$20</c15:sqref>
                  <c15:dLbl>
                    <c:idx val="0"/>
                    <c:layout>
                      <c:manualLayout>
                        <c:x val="1.5048908954100607E-2"/>
                        <c:y val="-2.6402637214597995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5-E789-487D-BCC5-99F4D087765E}"/>
                      </c:ext>
                    </c:extLst>
                  </c15:dLbl>
                </c15:categoryFilterException>
              </c15:categoryFilterExceptions>
            </c:ext>
            <c:ext xmlns:c16="http://schemas.microsoft.com/office/drawing/2014/chart" uri="{C3380CC4-5D6E-409C-BE32-E72D297353CC}">
              <c16:uniqueId val="{00000003-F3F7-42DF-B429-9E72331C859A}"/>
            </c:ext>
          </c:extLst>
        </c:ser>
        <c:ser>
          <c:idx val="2"/>
          <c:order val="2"/>
          <c:tx>
            <c:strRef>
              <c:f>'2021 (GRAF)'!$F$16</c:f>
              <c:strCache>
                <c:ptCount val="1"/>
                <c:pt idx="0">
                  <c:v>D3</c:v>
                </c:pt>
              </c:strCache>
            </c:strRef>
          </c:tx>
          <c:spPr>
            <a:solidFill>
              <a:schemeClr val="accent3"/>
            </a:solidFill>
            <a:ln>
              <a:noFill/>
            </a:ln>
            <a:effectLst/>
            <a:sp3d/>
          </c:spPr>
          <c:invertIfNegative val="0"/>
          <c:dLbls>
            <c:dLbl>
              <c:idx val="0"/>
              <c:layout>
                <c:manualLayout>
                  <c:x val="1.5544041450777202E-2"/>
                  <c:y val="-7.4734577233397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F7-42DF-B429-9E72331C859A}"/>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'2021 (GRAF)'!$C$17:$C$21</c15:sqref>
                  </c15:fullRef>
                </c:ext>
              </c:extLst>
              <c:f>'2021 (GRAF)'!$C$17</c:f>
              <c:strCache>
                <c:ptCount val="1"/>
                <c:pt idx="0">
                  <c:v>ANA</c:v>
                </c:pt>
              </c:strCache>
            </c:strRef>
          </c:cat>
          <c:val>
            <c:numRef>
              <c:extLst>
                <c:ext xmlns:c15="http://schemas.microsoft.com/office/drawing/2012/chart" uri="{02D57815-91ED-43cb-92C2-25804820EDAC}">
                  <c15:fullRef>
                    <c15:sqref>'2021 (GRAF)'!$F$17:$F$21</c15:sqref>
                  </c15:fullRef>
                </c:ext>
              </c:extLst>
              <c:f>'2021 (GRAF)'!$F$17</c:f>
              <c:numCache>
                <c:formatCode>0.00</c:formatCode>
                <c:ptCount val="1"/>
                <c:pt idx="0">
                  <c:v>3.67</c:v>
                </c:pt>
              </c:numCache>
            </c:numRef>
          </c:val>
          <c:extLst>
            <c:ext xmlns:c15="http://schemas.microsoft.com/office/drawing/2012/chart" uri="{02D57815-91ED-43cb-92C2-25804820EDAC}">
              <c15:categoryFilterExceptions>
                <c15:categoryFilterException>
                  <c15:sqref>'2021 (GRAF)'!$F$18</c15:sqref>
                  <c15:dLbl>
                    <c:idx val="0"/>
                    <c:layout>
                      <c:manualLayout>
                        <c:x val="1.8058690744920992E-2"/>
                        <c:y val="-3.736728861669881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6-E789-487D-BCC5-99F4D087765E}"/>
                      </c:ext>
                    </c:extLst>
                  </c15:dLbl>
                </c15:categoryFilterException>
                <c15:categoryFilterException>
                  <c15:sqref>'2021 (GRAF)'!$F$19</c15:sqref>
                  <c15:dLbl>
                    <c:idx val="0"/>
                    <c:layout>
                      <c:manualLayout>
                        <c:x val="2.2573363431151242E-2"/>
                        <c:y val="-2.053538450024291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7-E789-487D-BCC5-99F4D087765E}"/>
                      </c:ext>
                    </c:extLst>
                  </c15:dLbl>
                </c15:categoryFilterException>
                <c15:categoryFilterException>
                  <c15:sqref>'2021 (GRAF)'!$F$20</c15:sqref>
                  <c15:dLbl>
                    <c:idx val="0"/>
                    <c:layout>
                      <c:manualLayout>
                        <c:x val="2.2573363431151131E-2"/>
                        <c:y val="-1.7601758143065336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8-E789-487D-BCC5-99F4D087765E}"/>
                      </c:ext>
                    </c:extLst>
                  </c15:dLbl>
                </c15:categoryFilterException>
                <c15:categoryFilterException>
                  <c15:sqref>'2021 (GRAF)'!$F$21</c15:sqref>
                  <c15:dLbl>
                    <c:idx val="0"/>
                    <c:layout>
                      <c:manualLayout>
                        <c:x val="1.3544018058690856E-2"/>
                        <c:y val="-1.0191078713645194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9-E789-487D-BCC5-99F4D087765E}"/>
                      </c:ext>
                    </c:extLst>
                  </c15:dLbl>
                </c15:categoryFilterException>
              </c15:categoryFilterExceptions>
            </c:ext>
            <c:ext xmlns:c16="http://schemas.microsoft.com/office/drawing/2014/chart" uri="{C3380CC4-5D6E-409C-BE32-E72D297353CC}">
              <c16:uniqueId val="{00000005-F3F7-42DF-B429-9E72331C859A}"/>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877673969510286E-2"/>
          <c:y val="5.407718043612466E-2"/>
          <c:w val="0.92785116886295949"/>
          <c:h val="0.77929306546577781"/>
        </c:manualLayout>
      </c:layout>
      <c:bar3DChart>
        <c:barDir val="col"/>
        <c:grouping val="clustered"/>
        <c:varyColors val="0"/>
        <c:ser>
          <c:idx val="0"/>
          <c:order val="0"/>
          <c:tx>
            <c:strRef>
              <c:f>'2022 (GRAF)'!$D$16</c:f>
              <c:strCache>
                <c:ptCount val="1"/>
                <c:pt idx="0">
                  <c:v>D1</c:v>
                </c:pt>
              </c:strCache>
            </c:strRef>
          </c:tx>
          <c:spPr>
            <a:solidFill>
              <a:schemeClr val="accent1"/>
            </a:solidFill>
            <a:ln>
              <a:noFill/>
            </a:ln>
            <a:effectLst/>
            <a:sp3d/>
          </c:spPr>
          <c:invertIfNegative val="0"/>
          <c:dLbls>
            <c:dLbl>
              <c:idx val="0"/>
              <c:layout>
                <c:manualLayout>
                  <c:x val="1.3816925734024117E-2"/>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35-4862-B44B-B4F321FEDC7E}"/>
                </c:ext>
              </c:extLst>
            </c:dLbl>
            <c:dLbl>
              <c:idx val="1"/>
              <c:layout>
                <c:manualLayout>
                  <c:x val="4.514672686230221E-3"/>
                  <c:y val="-3.73672886166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26-44F3-92CD-A59F05B9FE90}"/>
                </c:ext>
              </c:extLst>
            </c:dLbl>
            <c:dLbl>
              <c:idx val="3"/>
              <c:layout>
                <c:manualLayout>
                  <c:x val="4.5146726862302479E-3"/>
                  <c:y val="-3.2269889928953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26-44F3-92CD-A59F05B9FE90}"/>
                </c:ext>
              </c:extLst>
            </c:dLbl>
            <c:dLbl>
              <c:idx val="4"/>
              <c:layout>
                <c:manualLayout>
                  <c:x val="0"/>
                  <c:y val="-2.6402637214598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1C-442B-8C33-079C3C1C82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'2022 (GRAF)'!$C$17:$C$21</c:f>
              <c:strCache>
                <c:ptCount val="5"/>
                <c:pt idx="0">
                  <c:v>SAL</c:v>
                </c:pt>
                <c:pt idx="1">
                  <c:v>ABT</c:v>
                </c:pt>
                <c:pt idx="2">
                  <c:v>ALT</c:v>
                </c:pt>
                <c:pt idx="3">
                  <c:v>INEAF</c:v>
                </c:pt>
                <c:pt idx="4">
                  <c:v>ICB</c:v>
                </c:pt>
              </c:strCache>
            </c:strRef>
          </c:cat>
          <c:val>
            <c:numRef>
              <c:f>'2022 (GRAF)'!$D$17:$D$21</c:f>
              <c:numCache>
                <c:formatCode>0.00</c:formatCode>
                <c:ptCount val="5"/>
                <c:pt idx="0">
                  <c:v>3.13</c:v>
                </c:pt>
                <c:pt idx="1">
                  <c:v>4.79</c:v>
                </c:pt>
                <c:pt idx="2">
                  <c:v>4.4400000000000004</c:v>
                </c:pt>
                <c:pt idx="3">
                  <c:v>5</c:v>
                </c:pt>
                <c:pt idx="4">
                  <c:v>4.8600000000000003</c:v>
                </c:pt>
              </c:numCache>
            </c:numRef>
          </c:val>
          <c:extLst>
            <c:ext xmlns:c16="http://schemas.microsoft.com/office/drawing/2014/chart" uri="{C3380CC4-5D6E-409C-BE32-E72D297353CC}">
              <c16:uniqueId val="{00000003-E326-44F3-92CD-A59F05B9FE90}"/>
            </c:ext>
          </c:extLst>
        </c:ser>
        <c:ser>
          <c:idx val="1"/>
          <c:order val="1"/>
          <c:tx>
            <c:strRef>
              <c:f>'2022 (GRAF)'!$E$16</c:f>
              <c:strCache>
                <c:ptCount val="1"/>
                <c:pt idx="0">
                  <c:v>D2</c:v>
                </c:pt>
              </c:strCache>
            </c:strRef>
          </c:tx>
          <c:spPr>
            <a:solidFill>
              <a:schemeClr val="accent2"/>
            </a:solidFill>
            <a:ln>
              <a:noFill/>
            </a:ln>
            <a:effectLst/>
            <a:sp3d/>
          </c:spPr>
          <c:invertIfNegative val="0"/>
          <c:dLbls>
            <c:dLbl>
              <c:idx val="0"/>
              <c:layout>
                <c:manualLayout>
                  <c:x val="1.1200957393279145E-2"/>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26-44F3-92CD-A59F05B9FE90}"/>
                </c:ext>
              </c:extLst>
            </c:dLbl>
            <c:dLbl>
              <c:idx val="1"/>
              <c:layout>
                <c:manualLayout>
                  <c:x val="1.2039127163280662E-2"/>
                  <c:y val="-3.057323614093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26-44F3-92CD-A59F05B9FE90}"/>
                </c:ext>
              </c:extLst>
            </c:dLbl>
            <c:dLbl>
              <c:idx val="3"/>
              <c:layout>
                <c:manualLayout>
                  <c:x val="1.6553799849510911E-2"/>
                  <c:y val="-2.05353845002428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26-44F3-92CD-A59F05B9FE90}"/>
                </c:ext>
              </c:extLst>
            </c:dLbl>
            <c:dLbl>
              <c:idx val="4"/>
              <c:layout>
                <c:manualLayout>
                  <c:x val="1.5048908954100607E-2"/>
                  <c:y val="-2.640263721459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1C-442B-8C33-079C3C1C82B5}"/>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'2022 (GRAF)'!$C$17:$C$21</c:f>
              <c:strCache>
                <c:ptCount val="5"/>
                <c:pt idx="0">
                  <c:v>SAL</c:v>
                </c:pt>
                <c:pt idx="1">
                  <c:v>ABT</c:v>
                </c:pt>
                <c:pt idx="2">
                  <c:v>ALT</c:v>
                </c:pt>
                <c:pt idx="3">
                  <c:v>INEAF</c:v>
                </c:pt>
                <c:pt idx="4">
                  <c:v>ICB</c:v>
                </c:pt>
              </c:strCache>
            </c:strRef>
          </c:cat>
          <c:val>
            <c:numRef>
              <c:f>'2022 (GRAF)'!$E$17:$E$21</c:f>
              <c:numCache>
                <c:formatCode>0.00</c:formatCode>
                <c:ptCount val="5"/>
                <c:pt idx="0">
                  <c:v>3.5</c:v>
                </c:pt>
                <c:pt idx="1">
                  <c:v>4.78</c:v>
                </c:pt>
                <c:pt idx="2">
                  <c:v>4.67</c:v>
                </c:pt>
                <c:pt idx="3">
                  <c:v>4.78</c:v>
                </c:pt>
                <c:pt idx="4">
                  <c:v>4.8899999999999997</c:v>
                </c:pt>
              </c:numCache>
            </c:numRef>
          </c:val>
          <c:extLst>
            <c:ext xmlns:c16="http://schemas.microsoft.com/office/drawing/2014/chart" uri="{C3380CC4-5D6E-409C-BE32-E72D297353CC}">
              <c16:uniqueId val="{00000008-E326-44F3-92CD-A59F05B9FE90}"/>
            </c:ext>
          </c:extLst>
        </c:ser>
        <c:ser>
          <c:idx val="2"/>
          <c:order val="2"/>
          <c:tx>
            <c:strRef>
              <c:f>'2022 (GRAF)'!$F$16</c:f>
              <c:strCache>
                <c:ptCount val="1"/>
                <c:pt idx="0">
                  <c:v>D3</c:v>
                </c:pt>
              </c:strCache>
            </c:strRef>
          </c:tx>
          <c:spPr>
            <a:solidFill>
              <a:schemeClr val="accent3"/>
            </a:solidFill>
            <a:ln>
              <a:noFill/>
            </a:ln>
            <a:effectLst/>
            <a:sp3d/>
          </c:spPr>
          <c:invertIfNegative val="0"/>
          <c:dLbls>
            <c:dLbl>
              <c:idx val="0"/>
              <c:layout>
                <c:manualLayout>
                  <c:x val="4.145077720207254E-2"/>
                  <c:y val="-6.1146472281870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35-4862-B44B-B4F321FEDC7E}"/>
                </c:ext>
              </c:extLst>
            </c:dLbl>
            <c:dLbl>
              <c:idx val="1"/>
              <c:layout>
                <c:manualLayout>
                  <c:x val="1.8058690744920992E-2"/>
                  <c:y val="-3.7367288616698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26-44F3-92CD-A59F05B9FE90}"/>
                </c:ext>
              </c:extLst>
            </c:dLbl>
            <c:dLbl>
              <c:idx val="3"/>
              <c:layout>
                <c:manualLayout>
                  <c:x val="2.2573363431151242E-2"/>
                  <c:y val="-2.0535384500242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26-44F3-92CD-A59F05B9FE90}"/>
                </c:ext>
              </c:extLst>
            </c:dLbl>
            <c:dLbl>
              <c:idx val="4"/>
              <c:layout>
                <c:manualLayout>
                  <c:x val="2.2573363431151131E-2"/>
                  <c:y val="-1.760175814306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03-4898-9160-DAEB1F2E9528}"/>
                </c:ext>
              </c:extLst>
            </c:dLbl>
            <c:spPr>
              <a:noFill/>
              <a:ln>
                <a:noFill/>
              </a:ln>
              <a:effectLst/>
            </c:spPr>
            <c:txPr>
              <a:bodyPr rot="0" spcFirstLastPara="1" vertOverflow="ellipsis" vert="horz"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'2022 (GRAF)'!$C$17:$C$21</c:f>
              <c:strCache>
                <c:ptCount val="5"/>
                <c:pt idx="0">
                  <c:v>SAL</c:v>
                </c:pt>
                <c:pt idx="1">
                  <c:v>ABT</c:v>
                </c:pt>
                <c:pt idx="2">
                  <c:v>ALT</c:v>
                </c:pt>
                <c:pt idx="3">
                  <c:v>INEAF</c:v>
                </c:pt>
                <c:pt idx="4">
                  <c:v>ICB</c:v>
                </c:pt>
              </c:strCache>
            </c:strRef>
          </c:cat>
          <c:val>
            <c:numRef>
              <c:f>'2022 (GRAF)'!$F$17:$F$21</c:f>
              <c:numCache>
                <c:formatCode>0.00</c:formatCode>
                <c:ptCount val="5"/>
                <c:pt idx="0">
                  <c:v>3.67</c:v>
                </c:pt>
                <c:pt idx="1">
                  <c:v>4.0999999999999996</c:v>
                </c:pt>
                <c:pt idx="2">
                  <c:v>4.3600000000000003</c:v>
                </c:pt>
                <c:pt idx="3">
                  <c:v>3.86</c:v>
                </c:pt>
                <c:pt idx="4">
                  <c:v>4.1399999999999997</c:v>
                </c:pt>
              </c:numCache>
            </c:numRef>
          </c:val>
          <c:extLst>
            <c:ext xmlns:c16="http://schemas.microsoft.com/office/drawing/2014/chart" uri="{C3380CC4-5D6E-409C-BE32-E72D297353CC}">
              <c16:uniqueId val="{0000000D-E326-44F3-92CD-A59F05B9FE90}"/>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877673969510286E-2"/>
          <c:y val="5.407718043612466E-2"/>
          <c:w val="0.92785116886295949"/>
          <c:h val="0.77929306546577781"/>
        </c:manualLayout>
      </c:layout>
      <c:bar3DChart>
        <c:barDir val="col"/>
        <c:grouping val="clustered"/>
        <c:varyColors val="0"/>
        <c:ser>
          <c:idx val="0"/>
          <c:order val="0"/>
          <c:tx>
            <c:strRef>
              <c:f>'2023 (GRAF)'!$D$16</c:f>
              <c:strCache>
                <c:ptCount val="1"/>
                <c:pt idx="0">
                  <c:v>D1</c:v>
                </c:pt>
              </c:strCache>
            </c:strRef>
          </c:tx>
          <c:spPr>
            <a:solidFill>
              <a:schemeClr val="accent1"/>
            </a:solidFill>
            <a:ln>
              <a:noFill/>
            </a:ln>
            <a:effectLst/>
            <a:sp3d/>
          </c:spPr>
          <c:invertIfNegative val="0"/>
          <c:dLbls>
            <c:dLbl>
              <c:idx val="1"/>
              <c:layout>
                <c:manualLayout>
                  <c:x val="-1.7271157167530382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9B-4112-89A0-485D960A2801}"/>
                </c:ext>
              </c:extLst>
            </c:dLbl>
            <c:dLbl>
              <c:idx val="2"/>
              <c:layout>
                <c:manualLayout>
                  <c:x val="4.514672686230221E-3"/>
                  <c:y val="-3.73672886166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79-4C4D-B231-C43306DE22F6}"/>
                </c:ext>
              </c:extLst>
            </c:dLbl>
            <c:dLbl>
              <c:idx val="3"/>
              <c:layout>
                <c:manualLayout>
                  <c:x val="-6.3326844723830014E-17"/>
                  <c:y val="-2.3779183665171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9B-4112-89A0-485D960A2801}"/>
                </c:ext>
              </c:extLst>
            </c:dLbl>
            <c:dLbl>
              <c:idx val="4"/>
              <c:layout>
                <c:manualLayout>
                  <c:x val="4.5146726862302479E-3"/>
                  <c:y val="-3.2269889928953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9B-4112-89A0-485D960A2801}"/>
                </c:ext>
              </c:extLst>
            </c:dLbl>
            <c:dLbl>
              <c:idx val="5"/>
              <c:layout>
                <c:manualLayout>
                  <c:x val="0"/>
                  <c:y val="-2.6402637214598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EC-46C1-B65C-138831CB26D1}"/>
                </c:ext>
              </c:extLst>
            </c:dLbl>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(GRAF)'!$C$17:$C$25</c:f>
              <c:strCache>
                <c:ptCount val="9"/>
                <c:pt idx="0">
                  <c:v>ABT</c:v>
                </c:pt>
                <c:pt idx="1">
                  <c:v>CMT</c:v>
                </c:pt>
                <c:pt idx="2">
                  <c:v>ALT</c:v>
                </c:pt>
                <c:pt idx="3">
                  <c:v>CST</c:v>
                </c:pt>
                <c:pt idx="4">
                  <c:v>ICEN</c:v>
                </c:pt>
                <c:pt idx="5">
                  <c:v>ILC</c:v>
                </c:pt>
                <c:pt idx="6">
                  <c:v>ICSA</c:v>
                </c:pt>
                <c:pt idx="7">
                  <c:v>ICA</c:v>
                </c:pt>
                <c:pt idx="8">
                  <c:v>ITEC</c:v>
                </c:pt>
              </c:strCache>
            </c:strRef>
          </c:cat>
          <c:val>
            <c:numRef>
              <c:f>'2023 (GRAF)'!$D$17:$D$25</c:f>
              <c:numCache>
                <c:formatCode>0.00</c:formatCode>
                <c:ptCount val="9"/>
                <c:pt idx="0">
                  <c:v>4.83</c:v>
                </c:pt>
                <c:pt idx="1">
                  <c:v>4.0599999999999996</c:v>
                </c:pt>
                <c:pt idx="2">
                  <c:v>4.5</c:v>
                </c:pt>
                <c:pt idx="3">
                  <c:v>4.5599999999999996</c:v>
                </c:pt>
                <c:pt idx="4">
                  <c:v>3.71</c:v>
                </c:pt>
                <c:pt idx="5">
                  <c:v>4.6100000000000003</c:v>
                </c:pt>
                <c:pt idx="6">
                  <c:v>3.72</c:v>
                </c:pt>
                <c:pt idx="7">
                  <c:v>4.54</c:v>
                </c:pt>
                <c:pt idx="8">
                  <c:v>4.21</c:v>
                </c:pt>
              </c:numCache>
            </c:numRef>
          </c:val>
          <c:extLst>
            <c:ext xmlns:c16="http://schemas.microsoft.com/office/drawing/2014/chart" uri="{C3380CC4-5D6E-409C-BE32-E72D297353CC}">
              <c16:uniqueId val="{00000004-ED9B-4112-89A0-485D960A2801}"/>
            </c:ext>
          </c:extLst>
        </c:ser>
        <c:ser>
          <c:idx val="1"/>
          <c:order val="1"/>
          <c:tx>
            <c:strRef>
              <c:f>'2023 (GRAF)'!$E$16</c:f>
              <c:strCache>
                <c:ptCount val="1"/>
                <c:pt idx="0">
                  <c:v>D2</c:v>
                </c:pt>
              </c:strCache>
            </c:strRef>
          </c:tx>
          <c:spPr>
            <a:solidFill>
              <a:schemeClr val="accent2"/>
            </a:solidFill>
            <a:ln>
              <a:noFill/>
            </a:ln>
            <a:effectLst/>
            <a:sp3d/>
          </c:spPr>
          <c:invertIfNegative val="0"/>
          <c:dLbls>
            <c:dLbl>
              <c:idx val="1"/>
              <c:layout>
                <c:manualLayout>
                  <c:x val="6.0196102430201404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9B-4112-89A0-485D960A2801}"/>
                </c:ext>
              </c:extLst>
            </c:dLbl>
            <c:dLbl>
              <c:idx val="2"/>
              <c:layout>
                <c:manualLayout>
                  <c:x val="1.2039127163280662E-2"/>
                  <c:y val="-3.057323614093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79-4C4D-B231-C43306DE22F6}"/>
                </c:ext>
              </c:extLst>
            </c:dLbl>
            <c:dLbl>
              <c:idx val="3"/>
              <c:layout>
                <c:manualLayout>
                  <c:x val="1.208981001727122E-2"/>
                  <c:y val="-6.79405247576343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9B-4112-89A0-485D960A2801}"/>
                </c:ext>
              </c:extLst>
            </c:dLbl>
            <c:dLbl>
              <c:idx val="4"/>
              <c:layout>
                <c:manualLayout>
                  <c:x val="-4.1715964260944068E-3"/>
                  <c:y val="-3.0726503545211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D9B-4112-89A0-485D960A2801}"/>
                </c:ext>
              </c:extLst>
            </c:dLbl>
            <c:dLbl>
              <c:idx val="5"/>
              <c:layout>
                <c:manualLayout>
                  <c:x val="1.5048908954100607E-2"/>
                  <c:y val="-2.640263721459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EC-46C1-B65C-138831CB26D1}"/>
                </c:ext>
              </c:extLst>
            </c:dLbl>
            <c:dLbl>
              <c:idx val="7"/>
              <c:layout>
                <c:manualLayout>
                  <c:x val="5.1813471502590676E-3"/>
                  <c:y val="-5.4352419806107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EC-46C1-B65C-138831CB26D1}"/>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(GRAF)'!$C$17:$C$25</c:f>
              <c:strCache>
                <c:ptCount val="9"/>
                <c:pt idx="0">
                  <c:v>ABT</c:v>
                </c:pt>
                <c:pt idx="1">
                  <c:v>CMT</c:v>
                </c:pt>
                <c:pt idx="2">
                  <c:v>ALT</c:v>
                </c:pt>
                <c:pt idx="3">
                  <c:v>CST</c:v>
                </c:pt>
                <c:pt idx="4">
                  <c:v>ICEN</c:v>
                </c:pt>
                <c:pt idx="5">
                  <c:v>ILC</c:v>
                </c:pt>
                <c:pt idx="6">
                  <c:v>ICSA</c:v>
                </c:pt>
                <c:pt idx="7">
                  <c:v>ICA</c:v>
                </c:pt>
                <c:pt idx="8">
                  <c:v>ITEC</c:v>
                </c:pt>
              </c:strCache>
            </c:strRef>
          </c:cat>
          <c:val>
            <c:numRef>
              <c:f>'2023 (GRAF)'!$E$17:$E$25</c:f>
              <c:numCache>
                <c:formatCode>0.00</c:formatCode>
                <c:ptCount val="9"/>
                <c:pt idx="0">
                  <c:v>4.8899999999999997</c:v>
                </c:pt>
                <c:pt idx="1">
                  <c:v>4</c:v>
                </c:pt>
                <c:pt idx="2">
                  <c:v>4.78</c:v>
                </c:pt>
                <c:pt idx="3">
                  <c:v>4.4400000000000004</c:v>
                </c:pt>
                <c:pt idx="4">
                  <c:v>4.1100000000000003</c:v>
                </c:pt>
                <c:pt idx="5">
                  <c:v>4.22</c:v>
                </c:pt>
                <c:pt idx="6">
                  <c:v>3.53</c:v>
                </c:pt>
                <c:pt idx="7">
                  <c:v>4</c:v>
                </c:pt>
                <c:pt idx="8">
                  <c:v>3.89</c:v>
                </c:pt>
              </c:numCache>
            </c:numRef>
          </c:val>
          <c:extLst>
            <c:ext xmlns:c16="http://schemas.microsoft.com/office/drawing/2014/chart" uri="{C3380CC4-5D6E-409C-BE32-E72D297353CC}">
              <c16:uniqueId val="{00000009-ED9B-4112-89A0-485D960A2801}"/>
            </c:ext>
          </c:extLst>
        </c:ser>
        <c:ser>
          <c:idx val="2"/>
          <c:order val="2"/>
          <c:tx>
            <c:strRef>
              <c:f>'2023 (GRAF)'!$F$16</c:f>
              <c:strCache>
                <c:ptCount val="1"/>
                <c:pt idx="0">
                  <c:v>D3</c:v>
                </c:pt>
              </c:strCache>
            </c:strRef>
          </c:tx>
          <c:spPr>
            <a:solidFill>
              <a:schemeClr val="accent3"/>
            </a:solidFill>
            <a:ln>
              <a:noFill/>
            </a:ln>
            <a:effectLst/>
            <a:sp3d/>
          </c:spPr>
          <c:invertIfNegative val="0"/>
          <c:dLbls>
            <c:dLbl>
              <c:idx val="1"/>
              <c:layout>
                <c:manualLayout>
                  <c:x val="2.0725388601036239E-2"/>
                  <c:y val="-6.1146472281870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D9B-4112-89A0-485D960A2801}"/>
                </c:ext>
              </c:extLst>
            </c:dLbl>
            <c:dLbl>
              <c:idx val="2"/>
              <c:layout>
                <c:manualLayout>
                  <c:x val="1.8058690744920992E-2"/>
                  <c:y val="-3.7367288616698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79-4C4D-B231-C43306DE22F6}"/>
                </c:ext>
              </c:extLst>
            </c:dLbl>
            <c:dLbl>
              <c:idx val="3"/>
              <c:layout>
                <c:manualLayout>
                  <c:x val="1.3816925734024117E-2"/>
                  <c:y val="-1.0191078713645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9B-4112-89A0-485D960A2801}"/>
                </c:ext>
              </c:extLst>
            </c:dLbl>
            <c:dLbl>
              <c:idx val="4"/>
              <c:layout>
                <c:manualLayout>
                  <c:x val="2.2573363431151242E-2"/>
                  <c:y val="-2.0535384500242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9B-4112-89A0-485D960A2801}"/>
                </c:ext>
              </c:extLst>
            </c:dLbl>
            <c:dLbl>
              <c:idx val="5"/>
              <c:layout>
                <c:manualLayout>
                  <c:x val="2.2573363431151131E-2"/>
                  <c:y val="-1.760175814306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EC-46C1-B65C-138831CB26D1}"/>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(GRAF)'!$C$17:$C$25</c:f>
              <c:strCache>
                <c:ptCount val="9"/>
                <c:pt idx="0">
                  <c:v>ABT</c:v>
                </c:pt>
                <c:pt idx="1">
                  <c:v>CMT</c:v>
                </c:pt>
                <c:pt idx="2">
                  <c:v>ALT</c:v>
                </c:pt>
                <c:pt idx="3">
                  <c:v>CST</c:v>
                </c:pt>
                <c:pt idx="4">
                  <c:v>ICEN</c:v>
                </c:pt>
                <c:pt idx="5">
                  <c:v>ILC</c:v>
                </c:pt>
                <c:pt idx="6">
                  <c:v>ICSA</c:v>
                </c:pt>
                <c:pt idx="7">
                  <c:v>ICA</c:v>
                </c:pt>
                <c:pt idx="8">
                  <c:v>ITEC</c:v>
                </c:pt>
              </c:strCache>
            </c:strRef>
          </c:cat>
          <c:val>
            <c:numRef>
              <c:f>'2023 (GRAF)'!$F$17:$F$25</c:f>
              <c:numCache>
                <c:formatCode>0.00</c:formatCode>
                <c:ptCount val="9"/>
                <c:pt idx="0">
                  <c:v>3.2</c:v>
                </c:pt>
                <c:pt idx="1">
                  <c:v>3.14</c:v>
                </c:pt>
                <c:pt idx="2">
                  <c:v>3</c:v>
                </c:pt>
                <c:pt idx="3">
                  <c:v>4</c:v>
                </c:pt>
                <c:pt idx="4">
                  <c:v>4.5</c:v>
                </c:pt>
                <c:pt idx="5">
                  <c:v>4.5</c:v>
                </c:pt>
                <c:pt idx="6">
                  <c:v>4.13</c:v>
                </c:pt>
                <c:pt idx="7">
                  <c:v>4.2200000000000006</c:v>
                </c:pt>
                <c:pt idx="8">
                  <c:v>4.5</c:v>
                </c:pt>
              </c:numCache>
            </c:numRef>
          </c:val>
          <c:extLst>
            <c:ext xmlns:c16="http://schemas.microsoft.com/office/drawing/2014/chart" uri="{C3380CC4-5D6E-409C-BE32-E72D297353CC}">
              <c16:uniqueId val="{0000000E-ED9B-4112-89A0-485D960A2801}"/>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149914207815273E-2"/>
          <c:y val="7.3980564143841895E-2"/>
          <c:w val="0.92785116886295949"/>
          <c:h val="0.77929306546577781"/>
        </c:manualLayout>
      </c:layout>
      <c:bar3DChart>
        <c:barDir val="col"/>
        <c:grouping val="clustered"/>
        <c:varyColors val="0"/>
        <c:ser>
          <c:idx val="0"/>
          <c:order val="0"/>
          <c:tx>
            <c:strRef>
              <c:f>'2024 (GRAF)'!$D$16</c:f>
              <c:strCache>
                <c:ptCount val="1"/>
                <c:pt idx="0">
                  <c:v>D1</c:v>
                </c:pt>
              </c:strCache>
            </c:strRef>
          </c:tx>
          <c:spPr>
            <a:solidFill>
              <a:schemeClr val="accent1"/>
            </a:solidFill>
            <a:ln>
              <a:noFill/>
            </a:ln>
            <a:effectLst/>
            <a:sp3d/>
          </c:spPr>
          <c:invertIfNegative val="0"/>
          <c:dLbls>
            <c:dLbl>
              <c:idx val="1"/>
              <c:layout>
                <c:manualLayout>
                  <c:x val="-1.7271157167530382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F7-471D-9C30-65FDEF494D00}"/>
                </c:ext>
              </c:extLst>
            </c:dLbl>
            <c:dLbl>
              <c:idx val="2"/>
              <c:layout>
                <c:manualLayout>
                  <c:x val="4.514672686230221E-3"/>
                  <c:y val="-3.73672886166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F7-471D-9C30-65FDEF494D00}"/>
                </c:ext>
              </c:extLst>
            </c:dLbl>
            <c:dLbl>
              <c:idx val="3"/>
              <c:layout>
                <c:manualLayout>
                  <c:x val="-6.3326844723830014E-17"/>
                  <c:y val="-2.3779183665171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F7-471D-9C30-65FDEF494D00}"/>
                </c:ext>
              </c:extLst>
            </c:dLbl>
            <c:dLbl>
              <c:idx val="4"/>
              <c:layout>
                <c:manualLayout>
                  <c:x val="4.5146726862302479E-3"/>
                  <c:y val="-3.2269889928953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F7-471D-9C30-65FDEF494D00}"/>
                </c:ext>
              </c:extLst>
            </c:dLbl>
            <c:dLbl>
              <c:idx val="5"/>
              <c:layout>
                <c:manualLayout>
                  <c:x val="0"/>
                  <c:y val="-2.6402637214598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7-471D-9C30-65FDEF494D00}"/>
                </c:ext>
              </c:extLst>
            </c:dLbl>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(GRAF)'!$C$17:$C$26</c:f>
              <c:strCache>
                <c:ptCount val="10"/>
                <c:pt idx="0">
                  <c:v>BRV</c:v>
                </c:pt>
                <c:pt idx="1">
                  <c:v>ICA</c:v>
                </c:pt>
                <c:pt idx="2">
                  <c:v>IFCH</c:v>
                </c:pt>
                <c:pt idx="3">
                  <c:v>ICM</c:v>
                </c:pt>
                <c:pt idx="4">
                  <c:v>ILC</c:v>
                </c:pt>
                <c:pt idx="5">
                  <c:v>ALT</c:v>
                </c:pt>
                <c:pt idx="6">
                  <c:v>IG</c:v>
                </c:pt>
                <c:pt idx="7">
                  <c:v>ICEN</c:v>
                </c:pt>
                <c:pt idx="8">
                  <c:v>CMT</c:v>
                </c:pt>
                <c:pt idx="9">
                  <c:v>ABT</c:v>
                </c:pt>
              </c:strCache>
            </c:strRef>
          </c:cat>
          <c:val>
            <c:numRef>
              <c:f>'2024 (GRAF)'!$D$17:$D$26</c:f>
              <c:numCache>
                <c:formatCode>0.00</c:formatCode>
                <c:ptCount val="10"/>
                <c:pt idx="0">
                  <c:v>3.72</c:v>
                </c:pt>
                <c:pt idx="1">
                  <c:v>4.5</c:v>
                </c:pt>
                <c:pt idx="2">
                  <c:v>4.2200000000000006</c:v>
                </c:pt>
                <c:pt idx="3">
                  <c:v>4.3099999999999996</c:v>
                </c:pt>
                <c:pt idx="4">
                  <c:v>4.6400000000000006</c:v>
                </c:pt>
                <c:pt idx="5">
                  <c:v>5</c:v>
                </c:pt>
                <c:pt idx="6">
                  <c:v>4.49</c:v>
                </c:pt>
                <c:pt idx="7">
                  <c:v>3.61</c:v>
                </c:pt>
                <c:pt idx="8">
                  <c:v>3.22</c:v>
                </c:pt>
                <c:pt idx="9">
                  <c:v>4.03</c:v>
                </c:pt>
              </c:numCache>
            </c:numRef>
          </c:val>
          <c:extLst>
            <c:ext xmlns:c16="http://schemas.microsoft.com/office/drawing/2014/chart" uri="{C3380CC4-5D6E-409C-BE32-E72D297353CC}">
              <c16:uniqueId val="{00000005-0AF7-471D-9C30-65FDEF494D00}"/>
            </c:ext>
          </c:extLst>
        </c:ser>
        <c:ser>
          <c:idx val="1"/>
          <c:order val="1"/>
          <c:tx>
            <c:strRef>
              <c:f>'2024 (GRAF)'!$E$16</c:f>
              <c:strCache>
                <c:ptCount val="1"/>
                <c:pt idx="0">
                  <c:v>D2</c:v>
                </c:pt>
              </c:strCache>
            </c:strRef>
          </c:tx>
          <c:spPr>
            <a:solidFill>
              <a:schemeClr val="accent2"/>
            </a:solidFill>
            <a:ln>
              <a:noFill/>
            </a:ln>
            <a:effectLst/>
            <a:sp3d/>
          </c:spPr>
          <c:invertIfNegative val="0"/>
          <c:dLbls>
            <c:dLbl>
              <c:idx val="1"/>
              <c:layout>
                <c:manualLayout>
                  <c:x val="6.0196102430201404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7-471D-9C30-65FDEF494D00}"/>
                </c:ext>
              </c:extLst>
            </c:dLbl>
            <c:dLbl>
              <c:idx val="2"/>
              <c:layout>
                <c:manualLayout>
                  <c:x val="1.2039127163280662E-2"/>
                  <c:y val="-3.057323614093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7-471D-9C30-65FDEF494D00}"/>
                </c:ext>
              </c:extLst>
            </c:dLbl>
            <c:dLbl>
              <c:idx val="3"/>
              <c:layout>
                <c:manualLayout>
                  <c:x val="1.208981001727122E-2"/>
                  <c:y val="-6.79405247576343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7-471D-9C30-65FDEF494D00}"/>
                </c:ext>
              </c:extLst>
            </c:dLbl>
            <c:dLbl>
              <c:idx val="4"/>
              <c:layout>
                <c:manualLayout>
                  <c:x val="-4.1715964260944068E-3"/>
                  <c:y val="-3.0726503545211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F7-471D-9C30-65FDEF494D00}"/>
                </c:ext>
              </c:extLst>
            </c:dLbl>
            <c:dLbl>
              <c:idx val="5"/>
              <c:layout>
                <c:manualLayout>
                  <c:x val="1.5048908954100607E-2"/>
                  <c:y val="-2.640263721459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F7-471D-9C30-65FDEF494D00}"/>
                </c:ext>
              </c:extLst>
            </c:dLbl>
            <c:dLbl>
              <c:idx val="7"/>
              <c:layout>
                <c:manualLayout>
                  <c:x val="5.1813471502590676E-3"/>
                  <c:y val="-5.4352419806107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F7-471D-9C30-65FDEF494D00}"/>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(GRAF)'!$C$17:$C$26</c:f>
              <c:strCache>
                <c:ptCount val="10"/>
                <c:pt idx="0">
                  <c:v>BRV</c:v>
                </c:pt>
                <c:pt idx="1">
                  <c:v>ICA</c:v>
                </c:pt>
                <c:pt idx="2">
                  <c:v>IFCH</c:v>
                </c:pt>
                <c:pt idx="3">
                  <c:v>ICM</c:v>
                </c:pt>
                <c:pt idx="4">
                  <c:v>ILC</c:v>
                </c:pt>
                <c:pt idx="5">
                  <c:v>ALT</c:v>
                </c:pt>
                <c:pt idx="6">
                  <c:v>IG</c:v>
                </c:pt>
                <c:pt idx="7">
                  <c:v>ICEN</c:v>
                </c:pt>
                <c:pt idx="8">
                  <c:v>CMT</c:v>
                </c:pt>
                <c:pt idx="9">
                  <c:v>ABT</c:v>
                </c:pt>
              </c:strCache>
            </c:strRef>
          </c:cat>
          <c:val>
            <c:numRef>
              <c:f>'2024 (GRAF)'!$E$17:$E$26</c:f>
              <c:numCache>
                <c:formatCode>0.00</c:formatCode>
                <c:ptCount val="10"/>
                <c:pt idx="0">
                  <c:v>4.22</c:v>
                </c:pt>
                <c:pt idx="1">
                  <c:v>4.5599999999999996</c:v>
                </c:pt>
                <c:pt idx="2">
                  <c:v>4.4400000000000004</c:v>
                </c:pt>
                <c:pt idx="3">
                  <c:v>4.22</c:v>
                </c:pt>
                <c:pt idx="4">
                  <c:v>4.5549999999999997</c:v>
                </c:pt>
                <c:pt idx="5">
                  <c:v>5</c:v>
                </c:pt>
                <c:pt idx="6">
                  <c:v>4.7249999999999996</c:v>
                </c:pt>
                <c:pt idx="7">
                  <c:v>3.78</c:v>
                </c:pt>
                <c:pt idx="8">
                  <c:v>3.89</c:v>
                </c:pt>
                <c:pt idx="9">
                  <c:v>4.835</c:v>
                </c:pt>
              </c:numCache>
            </c:numRef>
          </c:val>
          <c:extLst>
            <c:ext xmlns:c16="http://schemas.microsoft.com/office/drawing/2014/chart" uri="{C3380CC4-5D6E-409C-BE32-E72D297353CC}">
              <c16:uniqueId val="{0000000C-0AF7-471D-9C30-65FDEF494D00}"/>
            </c:ext>
          </c:extLst>
        </c:ser>
        <c:ser>
          <c:idx val="2"/>
          <c:order val="2"/>
          <c:tx>
            <c:strRef>
              <c:f>'2024 (GRAF)'!$F$16</c:f>
              <c:strCache>
                <c:ptCount val="1"/>
                <c:pt idx="0">
                  <c:v>D3</c:v>
                </c:pt>
              </c:strCache>
            </c:strRef>
          </c:tx>
          <c:spPr>
            <a:solidFill>
              <a:schemeClr val="accent3"/>
            </a:solidFill>
            <a:ln>
              <a:noFill/>
            </a:ln>
            <a:effectLst/>
            <a:sp3d/>
          </c:spPr>
          <c:invertIfNegative val="0"/>
          <c:dLbls>
            <c:dLbl>
              <c:idx val="1"/>
              <c:layout>
                <c:manualLayout>
                  <c:x val="2.0725388601036239E-2"/>
                  <c:y val="-6.1146472281870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AF7-471D-9C30-65FDEF494D00}"/>
                </c:ext>
              </c:extLst>
            </c:dLbl>
            <c:dLbl>
              <c:idx val="2"/>
              <c:layout>
                <c:manualLayout>
                  <c:x val="1.8058690744920992E-2"/>
                  <c:y val="-3.7367288616698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AF7-471D-9C30-65FDEF494D00}"/>
                </c:ext>
              </c:extLst>
            </c:dLbl>
            <c:dLbl>
              <c:idx val="3"/>
              <c:layout>
                <c:manualLayout>
                  <c:x val="1.3816925734024117E-2"/>
                  <c:y val="-1.0191078713645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AF7-471D-9C30-65FDEF494D00}"/>
                </c:ext>
              </c:extLst>
            </c:dLbl>
            <c:dLbl>
              <c:idx val="4"/>
              <c:layout>
                <c:manualLayout>
                  <c:x val="2.2573363431151242E-2"/>
                  <c:y val="-2.0535384500242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AF7-471D-9C30-65FDEF494D00}"/>
                </c:ext>
              </c:extLst>
            </c:dLbl>
            <c:dLbl>
              <c:idx val="5"/>
              <c:layout>
                <c:manualLayout>
                  <c:x val="2.2573363431151131E-2"/>
                  <c:y val="-1.760175814306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AF7-471D-9C30-65FDEF494D00}"/>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(GRAF)'!$C$17:$C$26</c:f>
              <c:strCache>
                <c:ptCount val="10"/>
                <c:pt idx="0">
                  <c:v>BRV</c:v>
                </c:pt>
                <c:pt idx="1">
                  <c:v>ICA</c:v>
                </c:pt>
                <c:pt idx="2">
                  <c:v>IFCH</c:v>
                </c:pt>
                <c:pt idx="3">
                  <c:v>ICM</c:v>
                </c:pt>
                <c:pt idx="4">
                  <c:v>ILC</c:v>
                </c:pt>
                <c:pt idx="5">
                  <c:v>ALT</c:v>
                </c:pt>
                <c:pt idx="6">
                  <c:v>IG</c:v>
                </c:pt>
                <c:pt idx="7">
                  <c:v>ICEN</c:v>
                </c:pt>
                <c:pt idx="8">
                  <c:v>CMT</c:v>
                </c:pt>
                <c:pt idx="9">
                  <c:v>ABT</c:v>
                </c:pt>
              </c:strCache>
            </c:strRef>
          </c:cat>
          <c:val>
            <c:numRef>
              <c:f>'2024 (GRAF)'!$F$17:$F$26</c:f>
              <c:numCache>
                <c:formatCode>0.00</c:formatCode>
                <c:ptCount val="10"/>
                <c:pt idx="0">
                  <c:v>3.2</c:v>
                </c:pt>
                <c:pt idx="1">
                  <c:v>3.38</c:v>
                </c:pt>
                <c:pt idx="2">
                  <c:v>4.5</c:v>
                </c:pt>
                <c:pt idx="3">
                  <c:v>3.42</c:v>
                </c:pt>
                <c:pt idx="4">
                  <c:v>4.4950000000000001</c:v>
                </c:pt>
                <c:pt idx="5">
                  <c:v>4.88</c:v>
                </c:pt>
                <c:pt idx="6">
                  <c:v>4.1899999999999995</c:v>
                </c:pt>
                <c:pt idx="7">
                  <c:v>4.63</c:v>
                </c:pt>
                <c:pt idx="8">
                  <c:v>3.5</c:v>
                </c:pt>
                <c:pt idx="9">
                  <c:v>4.2699999999999996</c:v>
                </c:pt>
              </c:numCache>
            </c:numRef>
          </c:val>
          <c:extLst>
            <c:ext xmlns:c16="http://schemas.microsoft.com/office/drawing/2014/chart" uri="{C3380CC4-5D6E-409C-BE32-E72D297353CC}">
              <c16:uniqueId val="{00000012-0AF7-471D-9C30-65FDEF494D00}"/>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149914207815273E-2"/>
          <c:y val="7.3980564143841895E-2"/>
          <c:w val="0.92785116886295949"/>
          <c:h val="0.77929306546577781"/>
        </c:manualLayout>
      </c:layout>
      <c:bar3DChart>
        <c:barDir val="col"/>
        <c:grouping val="clustered"/>
        <c:varyColors val="0"/>
        <c:ser>
          <c:idx val="0"/>
          <c:order val="0"/>
          <c:tx>
            <c:strRef>
              <c:f>'2025 (GRAF)'!$D$16</c:f>
              <c:strCache>
                <c:ptCount val="1"/>
                <c:pt idx="0">
                  <c:v>D1</c:v>
                </c:pt>
              </c:strCache>
            </c:strRef>
          </c:tx>
          <c:spPr>
            <a:solidFill>
              <a:schemeClr val="accent1"/>
            </a:solidFill>
            <a:ln>
              <a:noFill/>
            </a:ln>
            <a:effectLst/>
            <a:sp3d/>
          </c:spPr>
          <c:invertIfNegative val="0"/>
          <c:dLbls>
            <c:dLbl>
              <c:idx val="1"/>
              <c:layout>
                <c:manualLayout>
                  <c:x val="4.514672686230221E-3"/>
                  <c:y val="-3.73672886166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F7-4411-A803-A51941E17CA6}"/>
                </c:ext>
              </c:extLst>
            </c:dLbl>
            <c:dLbl>
              <c:idx val="4"/>
              <c:layout>
                <c:manualLayout>
                  <c:x val="-6.3326844723830014E-17"/>
                  <c:y val="-2.3779183665171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FD-4BD7-A65A-CF8E9E0F5E04}"/>
                </c:ext>
              </c:extLst>
            </c:dLbl>
            <c:dLbl>
              <c:idx val="5"/>
              <c:layout>
                <c:manualLayout>
                  <c:x val="0"/>
                  <c:y val="-2.6402637214598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67-450D-9476-8D03FC86FF63}"/>
                </c:ext>
              </c:extLst>
            </c:dLbl>
            <c:dLbl>
              <c:idx val="9"/>
              <c:layout>
                <c:manualLayout>
                  <c:x val="4.5146726862302479E-3"/>
                  <c:y val="-3.2269889928953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67-450D-9476-8D03FC86FF63}"/>
                </c:ext>
              </c:extLst>
            </c:dLbl>
            <c:dLbl>
              <c:idx val="16"/>
              <c:layout>
                <c:manualLayout>
                  <c:x val="-1.7271157167530382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67-450D-9476-8D03FC86FF63}"/>
                </c:ext>
              </c:extLst>
            </c:dLbl>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(GRAF)'!$C$17:$C$33</c:f>
              <c:strCache>
                <c:ptCount val="17"/>
                <c:pt idx="0">
                  <c:v>ALT</c:v>
                </c:pt>
                <c:pt idx="1">
                  <c:v>ANA</c:v>
                </c:pt>
                <c:pt idx="2">
                  <c:v>BRV</c:v>
                </c:pt>
                <c:pt idx="3">
                  <c:v>BRG</c:v>
                </c:pt>
                <c:pt idx="4">
                  <c:v>CMT</c:v>
                </c:pt>
                <c:pt idx="5">
                  <c:v>CST</c:v>
                </c:pt>
                <c:pt idx="6">
                  <c:v>ETDUFPA</c:v>
                </c:pt>
                <c:pt idx="7">
                  <c:v>ICA</c:v>
                </c:pt>
                <c:pt idx="8">
                  <c:v>ICB</c:v>
                </c:pt>
                <c:pt idx="9">
                  <c:v>ICED</c:v>
                </c:pt>
                <c:pt idx="10">
                  <c:v>ICEN</c:v>
                </c:pt>
                <c:pt idx="11">
                  <c:v>ICSA</c:v>
                </c:pt>
                <c:pt idx="12">
                  <c:v>IECOS</c:v>
                </c:pt>
                <c:pt idx="13">
                  <c:v>IEMCI</c:v>
                </c:pt>
                <c:pt idx="14">
                  <c:v>IFCH</c:v>
                </c:pt>
                <c:pt idx="15">
                  <c:v>ILC</c:v>
                </c:pt>
                <c:pt idx="16">
                  <c:v>SAL</c:v>
                </c:pt>
              </c:strCache>
            </c:strRef>
          </c:cat>
          <c:val>
            <c:numRef>
              <c:f>'2025 (GRAF)'!$D$17:$D$33</c:f>
              <c:numCache>
                <c:formatCode>0.00</c:formatCode>
                <c:ptCount val="17"/>
                <c:pt idx="0">
                  <c:v>0</c:v>
                </c:pt>
                <c:pt idx="1">
                  <c:v>4.6079999999999997</c:v>
                </c:pt>
                <c:pt idx="2">
                  <c:v>3.83</c:v>
                </c:pt>
                <c:pt idx="3">
                  <c:v>4.3600000000000003</c:v>
                </c:pt>
                <c:pt idx="4">
                  <c:v>4.5733333333333333</c:v>
                </c:pt>
                <c:pt idx="5">
                  <c:v>4.72</c:v>
                </c:pt>
                <c:pt idx="6">
                  <c:v>4.1633333333333331</c:v>
                </c:pt>
                <c:pt idx="7">
                  <c:v>4.16</c:v>
                </c:pt>
                <c:pt idx="8">
                  <c:v>4.375</c:v>
                </c:pt>
                <c:pt idx="9">
                  <c:v>4.8899999999999997</c:v>
                </c:pt>
                <c:pt idx="10">
                  <c:v>4.32</c:v>
                </c:pt>
                <c:pt idx="11">
                  <c:v>4.66</c:v>
                </c:pt>
                <c:pt idx="12">
                  <c:v>4.1100000000000003</c:v>
                </c:pt>
                <c:pt idx="13">
                  <c:v>4.2349999999999994</c:v>
                </c:pt>
                <c:pt idx="14">
                  <c:v>4.2799999999999994</c:v>
                </c:pt>
                <c:pt idx="15">
                  <c:v>4.78</c:v>
                </c:pt>
                <c:pt idx="16">
                  <c:v>3.61</c:v>
                </c:pt>
              </c:numCache>
            </c:numRef>
          </c:val>
          <c:extLst>
            <c:ext xmlns:c16="http://schemas.microsoft.com/office/drawing/2014/chart" uri="{C3380CC4-5D6E-409C-BE32-E72D297353CC}">
              <c16:uniqueId val="{00000005-F1F7-4411-A803-A51941E17CA6}"/>
            </c:ext>
          </c:extLst>
        </c:ser>
        <c:ser>
          <c:idx val="1"/>
          <c:order val="1"/>
          <c:tx>
            <c:strRef>
              <c:f>'2025 (GRAF)'!$E$16</c:f>
              <c:strCache>
                <c:ptCount val="1"/>
                <c:pt idx="0">
                  <c:v>D2</c:v>
                </c:pt>
              </c:strCache>
            </c:strRef>
          </c:tx>
          <c:spPr>
            <a:solidFill>
              <a:schemeClr val="accent2"/>
            </a:solidFill>
            <a:ln>
              <a:noFill/>
            </a:ln>
            <a:effectLst/>
            <a:sp3d/>
          </c:spPr>
          <c:invertIfNegative val="0"/>
          <c:dLbls>
            <c:dLbl>
              <c:idx val="1"/>
              <c:layout>
                <c:manualLayout>
                  <c:x val="1.2039127163280662E-2"/>
                  <c:y val="-3.057323614093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F7-4411-A803-A51941E17CA6}"/>
                </c:ext>
              </c:extLst>
            </c:dLbl>
            <c:dLbl>
              <c:idx val="4"/>
              <c:layout>
                <c:manualLayout>
                  <c:x val="1.208981001727122E-2"/>
                  <c:y val="-6.79405247576343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FD-4BD7-A65A-CF8E9E0F5E04}"/>
                </c:ext>
              </c:extLst>
            </c:dLbl>
            <c:dLbl>
              <c:idx val="5"/>
              <c:layout>
                <c:manualLayout>
                  <c:x val="1.5048908954100607E-2"/>
                  <c:y val="-2.640263721459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67-450D-9476-8D03FC86FF63}"/>
                </c:ext>
              </c:extLst>
            </c:dLbl>
            <c:dLbl>
              <c:idx val="9"/>
              <c:layout>
                <c:manualLayout>
                  <c:x val="-4.1715964260944068E-3"/>
                  <c:y val="-3.0726503545211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67-450D-9476-8D03FC86FF63}"/>
                </c:ext>
              </c:extLst>
            </c:dLbl>
            <c:dLbl>
              <c:idx val="16"/>
              <c:layout>
                <c:manualLayout>
                  <c:x val="6.0196102430201404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67-450D-9476-8D03FC86FF63}"/>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(GRAF)'!$C$17:$C$33</c:f>
              <c:strCache>
                <c:ptCount val="17"/>
                <c:pt idx="0">
                  <c:v>ALT</c:v>
                </c:pt>
                <c:pt idx="1">
                  <c:v>ANA</c:v>
                </c:pt>
                <c:pt idx="2">
                  <c:v>BRV</c:v>
                </c:pt>
                <c:pt idx="3">
                  <c:v>BRG</c:v>
                </c:pt>
                <c:pt idx="4">
                  <c:v>CMT</c:v>
                </c:pt>
                <c:pt idx="5">
                  <c:v>CST</c:v>
                </c:pt>
                <c:pt idx="6">
                  <c:v>ETDUFPA</c:v>
                </c:pt>
                <c:pt idx="7">
                  <c:v>ICA</c:v>
                </c:pt>
                <c:pt idx="8">
                  <c:v>ICB</c:v>
                </c:pt>
                <c:pt idx="9">
                  <c:v>ICED</c:v>
                </c:pt>
                <c:pt idx="10">
                  <c:v>ICEN</c:v>
                </c:pt>
                <c:pt idx="11">
                  <c:v>ICSA</c:v>
                </c:pt>
                <c:pt idx="12">
                  <c:v>IECOS</c:v>
                </c:pt>
                <c:pt idx="13">
                  <c:v>IEMCI</c:v>
                </c:pt>
                <c:pt idx="14">
                  <c:v>IFCH</c:v>
                </c:pt>
                <c:pt idx="15">
                  <c:v>ILC</c:v>
                </c:pt>
                <c:pt idx="16">
                  <c:v>SAL</c:v>
                </c:pt>
              </c:strCache>
            </c:strRef>
          </c:cat>
          <c:val>
            <c:numRef>
              <c:f>'2025 (GRAF)'!$E$17:$E$33</c:f>
              <c:numCache>
                <c:formatCode>0.00</c:formatCode>
                <c:ptCount val="17"/>
                <c:pt idx="0">
                  <c:v>0</c:v>
                </c:pt>
                <c:pt idx="1">
                  <c:v>4.8460000000000001</c:v>
                </c:pt>
                <c:pt idx="2">
                  <c:v>4.22</c:v>
                </c:pt>
                <c:pt idx="3">
                  <c:v>4.665</c:v>
                </c:pt>
                <c:pt idx="4">
                  <c:v>4.5199999999999996</c:v>
                </c:pt>
                <c:pt idx="5">
                  <c:v>4.78</c:v>
                </c:pt>
                <c:pt idx="6">
                  <c:v>4.37</c:v>
                </c:pt>
                <c:pt idx="7">
                  <c:v>4.835</c:v>
                </c:pt>
                <c:pt idx="8">
                  <c:v>4.4450000000000003</c:v>
                </c:pt>
                <c:pt idx="9">
                  <c:v>4.78</c:v>
                </c:pt>
                <c:pt idx="10">
                  <c:v>4.0933333333333328</c:v>
                </c:pt>
                <c:pt idx="11">
                  <c:v>4.8650000000000002</c:v>
                </c:pt>
                <c:pt idx="12">
                  <c:v>4.4400000000000004</c:v>
                </c:pt>
                <c:pt idx="13">
                  <c:v>4.6150000000000002</c:v>
                </c:pt>
                <c:pt idx="14">
                  <c:v>4.835</c:v>
                </c:pt>
                <c:pt idx="15">
                  <c:v>5</c:v>
                </c:pt>
                <c:pt idx="16">
                  <c:v>4.78</c:v>
                </c:pt>
              </c:numCache>
            </c:numRef>
          </c:val>
          <c:extLst>
            <c:ext xmlns:c16="http://schemas.microsoft.com/office/drawing/2014/chart" uri="{C3380CC4-5D6E-409C-BE32-E72D297353CC}">
              <c16:uniqueId val="{0000000C-F1F7-4411-A803-A51941E17CA6}"/>
            </c:ext>
          </c:extLst>
        </c:ser>
        <c:ser>
          <c:idx val="2"/>
          <c:order val="2"/>
          <c:tx>
            <c:strRef>
              <c:f>'2025 (GRAF)'!$F$16</c:f>
              <c:strCache>
                <c:ptCount val="1"/>
                <c:pt idx="0">
                  <c:v>D3</c:v>
                </c:pt>
              </c:strCache>
            </c:strRef>
          </c:tx>
          <c:spPr>
            <a:solidFill>
              <a:schemeClr val="accent3"/>
            </a:solidFill>
            <a:ln>
              <a:noFill/>
            </a:ln>
            <a:effectLst/>
            <a:sp3d/>
          </c:spPr>
          <c:invertIfNegative val="0"/>
          <c:dLbls>
            <c:dLbl>
              <c:idx val="1"/>
              <c:layout>
                <c:manualLayout>
                  <c:x val="1.8058690744920992E-2"/>
                  <c:y val="-3.7367288616698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1F7-4411-A803-A51941E17CA6}"/>
                </c:ext>
              </c:extLst>
            </c:dLbl>
            <c:dLbl>
              <c:idx val="4"/>
              <c:layout>
                <c:manualLayout>
                  <c:x val="1.3816925734024117E-2"/>
                  <c:y val="-1.0191078713645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FD-4BD7-A65A-CF8E9E0F5E04}"/>
                </c:ext>
              </c:extLst>
            </c:dLbl>
            <c:dLbl>
              <c:idx val="5"/>
              <c:layout>
                <c:manualLayout>
                  <c:x val="2.2573363431151131E-2"/>
                  <c:y val="-1.760175814306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67-450D-9476-8D03FC86FF63}"/>
                </c:ext>
              </c:extLst>
            </c:dLbl>
            <c:dLbl>
              <c:idx val="9"/>
              <c:layout>
                <c:manualLayout>
                  <c:x val="2.2573363431151242E-2"/>
                  <c:y val="-2.0535384500242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67-450D-9476-8D03FC86FF63}"/>
                </c:ext>
              </c:extLst>
            </c:dLbl>
            <c:dLbl>
              <c:idx val="16"/>
              <c:layout>
                <c:manualLayout>
                  <c:x val="2.0725388601036239E-2"/>
                  <c:y val="-6.1146472281870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67-450D-9476-8D03FC86FF63}"/>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(GRAF)'!$C$17:$C$33</c:f>
              <c:strCache>
                <c:ptCount val="17"/>
                <c:pt idx="0">
                  <c:v>ALT</c:v>
                </c:pt>
                <c:pt idx="1">
                  <c:v>ANA</c:v>
                </c:pt>
                <c:pt idx="2">
                  <c:v>BRV</c:v>
                </c:pt>
                <c:pt idx="3">
                  <c:v>BRG</c:v>
                </c:pt>
                <c:pt idx="4">
                  <c:v>CMT</c:v>
                </c:pt>
                <c:pt idx="5">
                  <c:v>CST</c:v>
                </c:pt>
                <c:pt idx="6">
                  <c:v>ETDUFPA</c:v>
                </c:pt>
                <c:pt idx="7">
                  <c:v>ICA</c:v>
                </c:pt>
                <c:pt idx="8">
                  <c:v>ICB</c:v>
                </c:pt>
                <c:pt idx="9">
                  <c:v>ICED</c:v>
                </c:pt>
                <c:pt idx="10">
                  <c:v>ICEN</c:v>
                </c:pt>
                <c:pt idx="11">
                  <c:v>ICSA</c:v>
                </c:pt>
                <c:pt idx="12">
                  <c:v>IECOS</c:v>
                </c:pt>
                <c:pt idx="13">
                  <c:v>IEMCI</c:v>
                </c:pt>
                <c:pt idx="14">
                  <c:v>IFCH</c:v>
                </c:pt>
                <c:pt idx="15">
                  <c:v>ILC</c:v>
                </c:pt>
                <c:pt idx="16">
                  <c:v>SAL</c:v>
                </c:pt>
              </c:strCache>
            </c:strRef>
          </c:cat>
          <c:val>
            <c:numRef>
              <c:f>'2025 (GRAF)'!$F$17:$F$33</c:f>
              <c:numCache>
                <c:formatCode>0.00</c:formatCode>
                <c:ptCount val="17"/>
                <c:pt idx="0">
                  <c:v>0</c:v>
                </c:pt>
                <c:pt idx="1">
                  <c:v>4.0280000000000005</c:v>
                </c:pt>
                <c:pt idx="2">
                  <c:v>4.71</c:v>
                </c:pt>
                <c:pt idx="3">
                  <c:v>4.25</c:v>
                </c:pt>
                <c:pt idx="4">
                  <c:v>4.13</c:v>
                </c:pt>
                <c:pt idx="5">
                  <c:v>4.25</c:v>
                </c:pt>
                <c:pt idx="6">
                  <c:v>3.9833333333333329</c:v>
                </c:pt>
                <c:pt idx="7">
                  <c:v>4.58</c:v>
                </c:pt>
                <c:pt idx="8">
                  <c:v>4.3</c:v>
                </c:pt>
                <c:pt idx="9">
                  <c:v>4.75</c:v>
                </c:pt>
                <c:pt idx="10">
                  <c:v>4.5583333333333336</c:v>
                </c:pt>
                <c:pt idx="11">
                  <c:v>4.875</c:v>
                </c:pt>
                <c:pt idx="12">
                  <c:v>3.6</c:v>
                </c:pt>
                <c:pt idx="13">
                  <c:v>4.45</c:v>
                </c:pt>
                <c:pt idx="14">
                  <c:v>4.125</c:v>
                </c:pt>
                <c:pt idx="15">
                  <c:v>3.78</c:v>
                </c:pt>
                <c:pt idx="16">
                  <c:v>3.11</c:v>
                </c:pt>
              </c:numCache>
            </c:numRef>
          </c:val>
          <c:extLst>
            <c:ext xmlns:c16="http://schemas.microsoft.com/office/drawing/2014/chart" uri="{C3380CC4-5D6E-409C-BE32-E72D297353CC}">
              <c16:uniqueId val="{00000012-F1F7-4411-A803-A51941E17CA6}"/>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layout>
        <c:manualLayout>
          <c:xMode val="edge"/>
          <c:yMode val="edge"/>
          <c:x val="0.39602891194469519"/>
          <c:y val="0.90876638356665884"/>
          <c:w val="0.20429175062765043"/>
          <c:h val="9.123361643334110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149914207815273E-2"/>
          <c:y val="7.3980564143841895E-2"/>
          <c:w val="0.92785116886295949"/>
          <c:h val="0.77929306546577781"/>
        </c:manualLayout>
      </c:layout>
      <c:bar3DChart>
        <c:barDir val="col"/>
        <c:grouping val="clustered"/>
        <c:varyColors val="0"/>
        <c:ser>
          <c:idx val="0"/>
          <c:order val="0"/>
          <c:tx>
            <c:strRef>
              <c:f>'2026 (GRAF)'!$D$16</c:f>
              <c:strCache>
                <c:ptCount val="1"/>
                <c:pt idx="0">
                  <c:v>D1</c:v>
                </c:pt>
              </c:strCache>
            </c:strRef>
          </c:tx>
          <c:spPr>
            <a:solidFill>
              <a:schemeClr val="accent1"/>
            </a:solidFill>
            <a:ln>
              <a:noFill/>
            </a:ln>
            <a:effectLst/>
            <a:sp3d/>
          </c:spPr>
          <c:invertIfNegative val="0"/>
          <c:dLbls>
            <c:dLbl>
              <c:idx val="1"/>
              <c:layout>
                <c:manualLayout>
                  <c:x val="4.514672686230221E-3"/>
                  <c:y val="-3.73672886166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21-4496-8515-F3879ACC7E1B}"/>
                </c:ext>
              </c:extLst>
            </c:dLbl>
            <c:dLbl>
              <c:idx val="4"/>
              <c:layout>
                <c:manualLayout>
                  <c:x val="-6.3326844723830014E-17"/>
                  <c:y val="-2.3779183665171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21-4496-8515-F3879ACC7E1B}"/>
                </c:ext>
              </c:extLst>
            </c:dLbl>
            <c:dLbl>
              <c:idx val="5"/>
              <c:layout>
                <c:manualLayout>
                  <c:x val="0"/>
                  <c:y val="-2.6402637214598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21-4496-8515-F3879ACC7E1B}"/>
                </c:ext>
              </c:extLst>
            </c:dLbl>
            <c:dLbl>
              <c:idx val="9"/>
              <c:layout>
                <c:manualLayout>
                  <c:x val="4.5146726862302479E-3"/>
                  <c:y val="-3.2269889928953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21-4496-8515-F3879ACC7E1B}"/>
                </c:ext>
              </c:extLst>
            </c:dLbl>
            <c:dLbl>
              <c:idx val="16"/>
              <c:layout>
                <c:manualLayout>
                  <c:x val="-1.7271157167530382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21-4496-8515-F3879ACC7E1B}"/>
                </c:ext>
              </c:extLst>
            </c:dLbl>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 (GRAF)'!$C$17:$C$33</c:f>
              <c:numCache>
                <c:formatCode>General</c:formatCode>
                <c:ptCount val="17"/>
              </c:numCache>
            </c:numRef>
          </c:cat>
          <c:val>
            <c:numRef>
              <c:f>'2026 (GRAF)'!$D$17:$D$33</c:f>
              <c:numCache>
                <c:formatCode>0.00</c:formatCode>
                <c:ptCount val="17"/>
              </c:numCache>
            </c:numRef>
          </c:val>
          <c:extLst>
            <c:ext xmlns:c16="http://schemas.microsoft.com/office/drawing/2014/chart" uri="{C3380CC4-5D6E-409C-BE32-E72D297353CC}">
              <c16:uniqueId val="{00000005-3721-4496-8515-F3879ACC7E1B}"/>
            </c:ext>
          </c:extLst>
        </c:ser>
        <c:ser>
          <c:idx val="1"/>
          <c:order val="1"/>
          <c:tx>
            <c:strRef>
              <c:f>'2026 (GRAF)'!$E$16</c:f>
              <c:strCache>
                <c:ptCount val="1"/>
                <c:pt idx="0">
                  <c:v>D2</c:v>
                </c:pt>
              </c:strCache>
            </c:strRef>
          </c:tx>
          <c:spPr>
            <a:solidFill>
              <a:schemeClr val="accent2"/>
            </a:solidFill>
            <a:ln>
              <a:noFill/>
            </a:ln>
            <a:effectLst/>
            <a:sp3d/>
          </c:spPr>
          <c:invertIfNegative val="0"/>
          <c:dLbls>
            <c:dLbl>
              <c:idx val="1"/>
              <c:layout>
                <c:manualLayout>
                  <c:x val="1.2039127163280662E-2"/>
                  <c:y val="-3.057323614093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21-4496-8515-F3879ACC7E1B}"/>
                </c:ext>
              </c:extLst>
            </c:dLbl>
            <c:dLbl>
              <c:idx val="4"/>
              <c:layout>
                <c:manualLayout>
                  <c:x val="1.208981001727122E-2"/>
                  <c:y val="-6.79405247576343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21-4496-8515-F3879ACC7E1B}"/>
                </c:ext>
              </c:extLst>
            </c:dLbl>
            <c:dLbl>
              <c:idx val="5"/>
              <c:layout>
                <c:manualLayout>
                  <c:x val="1.5048908954100607E-2"/>
                  <c:y val="-2.640263721459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21-4496-8515-F3879ACC7E1B}"/>
                </c:ext>
              </c:extLst>
            </c:dLbl>
            <c:dLbl>
              <c:idx val="9"/>
              <c:layout>
                <c:manualLayout>
                  <c:x val="-4.1715964260944068E-3"/>
                  <c:y val="-3.0726503545211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21-4496-8515-F3879ACC7E1B}"/>
                </c:ext>
              </c:extLst>
            </c:dLbl>
            <c:dLbl>
              <c:idx val="16"/>
              <c:layout>
                <c:manualLayout>
                  <c:x val="6.0196102430201404E-3"/>
                  <c:y val="-6.454349851975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21-4496-8515-F3879ACC7E1B}"/>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 (GRAF)'!$C$17:$C$33</c:f>
              <c:numCache>
                <c:formatCode>General</c:formatCode>
                <c:ptCount val="17"/>
              </c:numCache>
            </c:numRef>
          </c:cat>
          <c:val>
            <c:numRef>
              <c:f>'2026 (GRAF)'!$E$17:$E$33</c:f>
              <c:numCache>
                <c:formatCode>0.00</c:formatCode>
                <c:ptCount val="17"/>
              </c:numCache>
            </c:numRef>
          </c:val>
          <c:extLst>
            <c:ext xmlns:c16="http://schemas.microsoft.com/office/drawing/2014/chart" uri="{C3380CC4-5D6E-409C-BE32-E72D297353CC}">
              <c16:uniqueId val="{0000000B-3721-4496-8515-F3879ACC7E1B}"/>
            </c:ext>
          </c:extLst>
        </c:ser>
        <c:ser>
          <c:idx val="2"/>
          <c:order val="2"/>
          <c:tx>
            <c:strRef>
              <c:f>'2026 (GRAF)'!$F$16</c:f>
              <c:strCache>
                <c:ptCount val="1"/>
                <c:pt idx="0">
                  <c:v>D3</c:v>
                </c:pt>
              </c:strCache>
            </c:strRef>
          </c:tx>
          <c:spPr>
            <a:solidFill>
              <a:schemeClr val="accent3"/>
            </a:solidFill>
            <a:ln>
              <a:noFill/>
            </a:ln>
            <a:effectLst/>
            <a:sp3d/>
          </c:spPr>
          <c:invertIfNegative val="0"/>
          <c:dLbls>
            <c:dLbl>
              <c:idx val="1"/>
              <c:layout>
                <c:manualLayout>
                  <c:x val="1.8058690744920992E-2"/>
                  <c:y val="-3.7367288616698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721-4496-8515-F3879ACC7E1B}"/>
                </c:ext>
              </c:extLst>
            </c:dLbl>
            <c:dLbl>
              <c:idx val="4"/>
              <c:layout>
                <c:manualLayout>
                  <c:x val="1.3816925734024117E-2"/>
                  <c:y val="-1.0191078713645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721-4496-8515-F3879ACC7E1B}"/>
                </c:ext>
              </c:extLst>
            </c:dLbl>
            <c:dLbl>
              <c:idx val="5"/>
              <c:layout>
                <c:manualLayout>
                  <c:x val="2.2573363431151131E-2"/>
                  <c:y val="-1.760175814306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721-4496-8515-F3879ACC7E1B}"/>
                </c:ext>
              </c:extLst>
            </c:dLbl>
            <c:dLbl>
              <c:idx val="9"/>
              <c:layout>
                <c:manualLayout>
                  <c:x val="2.2573363431151242E-2"/>
                  <c:y val="-2.0535384500242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721-4496-8515-F3879ACC7E1B}"/>
                </c:ext>
              </c:extLst>
            </c:dLbl>
            <c:dLbl>
              <c:idx val="16"/>
              <c:layout>
                <c:manualLayout>
                  <c:x val="2.0725388601036239E-2"/>
                  <c:y val="-6.1146472281870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721-4496-8515-F3879ACC7E1B}"/>
                </c:ext>
              </c:extLst>
            </c:dLbl>
            <c:spPr>
              <a:noFill/>
              <a:ln>
                <a:noFill/>
              </a:ln>
              <a:effectLst/>
            </c:spPr>
            <c:txPr>
              <a:bodyPr rot="-5400000" spcFirstLastPara="1" vertOverflow="ellipsis" wrap="square" lIns="38100" tIns="19050" rIns="38100" bIns="19050" anchor="ctr" anchorCtr="0">
                <a:spAutoFit/>
              </a:bodyPr>
              <a:lstStyle/>
              <a:p>
                <a:pPr algn="ctr">
                  <a:defRPr lang="pt-BR" sz="10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 (GRAF)'!$C$17:$C$33</c:f>
              <c:numCache>
                <c:formatCode>General</c:formatCode>
                <c:ptCount val="17"/>
              </c:numCache>
            </c:numRef>
          </c:cat>
          <c:val>
            <c:numRef>
              <c:f>'2026 (GRAF)'!$F$17:$F$33</c:f>
              <c:numCache>
                <c:formatCode>0.00</c:formatCode>
                <c:ptCount val="17"/>
              </c:numCache>
            </c:numRef>
          </c:val>
          <c:extLst>
            <c:ext xmlns:c16="http://schemas.microsoft.com/office/drawing/2014/chart" uri="{C3380CC4-5D6E-409C-BE32-E72D297353CC}">
              <c16:uniqueId val="{00000011-3721-4496-8515-F3879ACC7E1B}"/>
            </c:ext>
          </c:extLst>
        </c:ser>
        <c:dLbls>
          <c:showLegendKey val="0"/>
          <c:showVal val="0"/>
          <c:showCatName val="0"/>
          <c:showSerName val="0"/>
          <c:showPercent val="0"/>
          <c:showBubbleSize val="0"/>
        </c:dLbls>
        <c:gapWidth val="150"/>
        <c:shape val="box"/>
        <c:axId val="1820865215"/>
        <c:axId val="1804975887"/>
        <c:axId val="0"/>
      </c:bar3DChart>
      <c:catAx>
        <c:axId val="18208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804975887"/>
        <c:crosses val="autoZero"/>
        <c:auto val="1"/>
        <c:lblAlgn val="ctr"/>
        <c:lblOffset val="100"/>
        <c:noMultiLvlLbl val="0"/>
      </c:catAx>
      <c:valAx>
        <c:axId val="180497588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20865215"/>
        <c:crosses val="autoZero"/>
        <c:crossBetween val="between"/>
      </c:valAx>
      <c:spPr>
        <a:noFill/>
        <a:ln>
          <a:noFill/>
        </a:ln>
        <a:effectLst/>
      </c:spPr>
    </c:plotArea>
    <c:legend>
      <c:legendPos val="b"/>
      <c:layout>
        <c:manualLayout>
          <c:xMode val="edge"/>
          <c:yMode val="edge"/>
          <c:x val="0.39602891194469519"/>
          <c:y val="0.90876638356665884"/>
          <c:w val="0.20429175062765043"/>
          <c:h val="9.123361643334110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038194838540264E-2"/>
          <c:y val="4.3010752688172046E-2"/>
          <c:w val="0.9869618051614597"/>
          <c:h val="0.66089546724547998"/>
        </c:manualLayout>
      </c:layout>
      <c:bar3DChart>
        <c:barDir val="col"/>
        <c:grouping val="clustered"/>
        <c:varyColors val="0"/>
        <c:ser>
          <c:idx val="0"/>
          <c:order val="0"/>
          <c:tx>
            <c:strRef>
              <c:f>'GRAFICO-EVOLUÇÃO'!$F$6</c:f>
              <c:strCache>
                <c:ptCount val="1"/>
                <c:pt idx="0">
                  <c:v>D1</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'GRAFICO-EVOLUÇÃO'!$E$7:$E$22</c:f>
              <c:numCache>
                <c:formatCode>General</c:formatCod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numCache>
            </c:numRef>
          </c:cat>
          <c:val>
            <c:numRef>
              <c:f>'GRAFICO-EVOLUÇÃO'!$F$7:$F$22</c:f>
              <c:numCache>
                <c:formatCode>0.00</c:formatCode>
                <c:ptCount val="16"/>
                <c:pt idx="0">
                  <c:v>3.1875</c:v>
                </c:pt>
                <c:pt idx="1">
                  <c:v>3.3071428571428574</c:v>
                </c:pt>
                <c:pt idx="2">
                  <c:v>3.5142857142857133</c:v>
                </c:pt>
                <c:pt idx="3">
                  <c:v>3.434782608695651</c:v>
                </c:pt>
                <c:pt idx="4">
                  <c:v>3.6999999999999997</c:v>
                </c:pt>
                <c:pt idx="5">
                  <c:v>3.3624999999999998</c:v>
                </c:pt>
                <c:pt idx="6">
                  <c:v>3.5782608695652178</c:v>
                </c:pt>
                <c:pt idx="7">
                  <c:v>3.8960000000000004</c:v>
                </c:pt>
                <c:pt idx="8">
                  <c:v>4.0107692307692311</c:v>
                </c:pt>
                <c:pt idx="9">
                  <c:v>3.13</c:v>
                </c:pt>
                <c:pt idx="10">
                  <c:v>4.5599999999999996</c:v>
                </c:pt>
                <c:pt idx="11">
                  <c:v>4.2250000000000005</c:v>
                </c:pt>
                <c:pt idx="12">
                  <c:v>4.3554545454545455</c:v>
                </c:pt>
                <c:pt idx="13">
                  <c:v>4.2527777777777764</c:v>
                </c:pt>
                <c:pt idx="14">
                  <c:v>4.4053846153846159</c:v>
                </c:pt>
              </c:numCache>
            </c:numRef>
          </c:val>
          <c:extLst>
            <c:ext xmlns:c16="http://schemas.microsoft.com/office/drawing/2014/chart" uri="{C3380CC4-5D6E-409C-BE32-E72D297353CC}">
              <c16:uniqueId val="{00000000-D059-4A6C-8EFC-95643F96A698}"/>
            </c:ext>
          </c:extLst>
        </c:ser>
        <c:ser>
          <c:idx val="1"/>
          <c:order val="1"/>
          <c:tx>
            <c:strRef>
              <c:f>'GRAFICO-EVOLUÇÃO'!$G$6</c:f>
              <c:strCache>
                <c:ptCount val="1"/>
                <c:pt idx="0">
                  <c:v>D2</c:v>
                </c:pt>
              </c:strCache>
            </c:strRef>
          </c:tx>
          <c:spPr>
            <a:solidFill>
              <a:schemeClr val="accent2"/>
            </a:solidFill>
            <a:ln>
              <a:noFill/>
            </a:ln>
            <a:effectLst/>
            <a:sp3d/>
          </c:spPr>
          <c:invertIfNegative val="0"/>
          <c:dLbls>
            <c:dLbl>
              <c:idx val="8"/>
              <c:layout>
                <c:manualLayout>
                  <c:x val="1.5873015873015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12-4636-B696-FCFD25EF4695}"/>
                </c:ext>
              </c:extLst>
            </c:dLbl>
            <c:spPr>
              <a:noFill/>
              <a:ln>
                <a:noFill/>
              </a:ln>
              <a:effectLst/>
            </c:spPr>
            <c:txPr>
              <a:bodyPr rot="-5400000" spcFirstLastPara="1" vertOverflow="ellipsis" wrap="square" lIns="38100" tIns="19050" rIns="38100" bIns="19050" anchor="ctr" anchorCtr="0">
                <a:spAutoFit/>
              </a:bodyPr>
              <a:lstStyle/>
              <a:p>
                <a:pPr algn="ctr">
                  <a:defRPr lang="pt-BR" sz="900" b="1" i="0" u="none" strike="noStrike" kern="1200" baseline="0">
                    <a:solidFill>
                      <a:schemeClr val="dk1">
                        <a:lumMod val="65000"/>
                        <a:lumOff val="3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'GRAFICO-EVOLUÇÃO'!$E$7:$E$22</c:f>
              <c:numCache>
                <c:formatCode>General</c:formatCod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numCache>
            </c:numRef>
          </c:cat>
          <c:val>
            <c:numRef>
              <c:f>'GRAFICO-EVOLUÇÃO'!$G$7:$G$22</c:f>
              <c:numCache>
                <c:formatCode>0.00</c:formatCode>
                <c:ptCount val="16"/>
                <c:pt idx="0">
                  <c:v>3.75</c:v>
                </c:pt>
                <c:pt idx="1">
                  <c:v>3.9857142857142862</c:v>
                </c:pt>
                <c:pt idx="2">
                  <c:v>3.9095238095238085</c:v>
                </c:pt>
                <c:pt idx="3">
                  <c:v>3.9000000000000012</c:v>
                </c:pt>
                <c:pt idx="4">
                  <c:v>4.1625000000000005</c:v>
                </c:pt>
                <c:pt idx="5">
                  <c:v>4.1875</c:v>
                </c:pt>
                <c:pt idx="6">
                  <c:v>4.1695652173913036</c:v>
                </c:pt>
                <c:pt idx="7">
                  <c:v>4.3503999999999987</c:v>
                </c:pt>
                <c:pt idx="8">
                  <c:v>4.0392307692307687</c:v>
                </c:pt>
                <c:pt idx="9">
                  <c:v>3</c:v>
                </c:pt>
                <c:pt idx="10">
                  <c:v>4.67</c:v>
                </c:pt>
                <c:pt idx="11">
                  <c:v>4.3533333333333335</c:v>
                </c:pt>
                <c:pt idx="12">
                  <c:v>4.25</c:v>
                </c:pt>
                <c:pt idx="13">
                  <c:v>4.4444444444444446</c:v>
                </c:pt>
                <c:pt idx="14">
                  <c:v>4.5694871794871776</c:v>
                </c:pt>
              </c:numCache>
            </c:numRef>
          </c:val>
          <c:extLst>
            <c:ext xmlns:c16="http://schemas.microsoft.com/office/drawing/2014/chart" uri="{C3380CC4-5D6E-409C-BE32-E72D297353CC}">
              <c16:uniqueId val="{00000000-8D93-485A-A926-1B72B9F37954}"/>
            </c:ext>
          </c:extLst>
        </c:ser>
        <c:ser>
          <c:idx val="2"/>
          <c:order val="2"/>
          <c:tx>
            <c:strRef>
              <c:f>'GRAFICO-EVOLUÇÃO'!$H$6</c:f>
              <c:strCache>
                <c:ptCount val="1"/>
                <c:pt idx="0">
                  <c:v>D3</c:v>
                </c:pt>
              </c:strCache>
            </c:strRef>
          </c:tx>
          <c:spPr>
            <a:solidFill>
              <a:schemeClr val="accent3"/>
            </a:solidFill>
            <a:ln>
              <a:noFill/>
            </a:ln>
            <a:effectLst/>
            <a:sp3d/>
          </c:spPr>
          <c:invertIfNegative val="0"/>
          <c:dLbls>
            <c:dLbl>
              <c:idx val="0"/>
              <c:layout>
                <c:manualLayout>
                  <c:x val="1.5873015873015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12-4636-B696-FCFD25EF4695}"/>
                </c:ext>
              </c:extLst>
            </c:dLbl>
            <c:dLbl>
              <c:idx val="1"/>
              <c:layout>
                <c:manualLayout>
                  <c:x val="1.5873015873015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12-4636-B696-FCFD25EF4695}"/>
                </c:ext>
              </c:extLst>
            </c:dLbl>
            <c:dLbl>
              <c:idx val="2"/>
              <c:layout>
                <c:manualLayout>
                  <c:x val="1.94003527336860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12-4636-B696-FCFD25EF4695}"/>
                </c:ext>
              </c:extLst>
            </c:dLbl>
            <c:dLbl>
              <c:idx val="3"/>
              <c:layout>
                <c:manualLayout>
                  <c:x val="1.41093474426807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12-4636-B696-FCFD25EF4695}"/>
                </c:ext>
              </c:extLst>
            </c:dLbl>
            <c:dLbl>
              <c:idx val="4"/>
              <c:layout>
                <c:manualLayout>
                  <c:x val="1.5873015873015744E-2"/>
                  <c:y val="-5.5808589185841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12-4636-B696-FCFD25EF4695}"/>
                </c:ext>
              </c:extLst>
            </c:dLbl>
            <c:dLbl>
              <c:idx val="5"/>
              <c:layout>
                <c:manualLayout>
                  <c:x val="1.4109347442680775E-2"/>
                  <c:y val="-5.5808589185841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12-4636-B696-FCFD25EF4695}"/>
                </c:ext>
              </c:extLst>
            </c:dLbl>
            <c:dLbl>
              <c:idx val="6"/>
              <c:layout>
                <c:manualLayout>
                  <c:x val="1.05820105820104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12-4636-B696-FCFD25EF4695}"/>
                </c:ext>
              </c:extLst>
            </c:dLbl>
            <c:dLbl>
              <c:idx val="7"/>
              <c:layout>
                <c:manualLayout>
                  <c:x val="1.94003527336860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812-4636-B696-FCFD25EF4695}"/>
                </c:ext>
              </c:extLst>
            </c:dLbl>
            <c:dLbl>
              <c:idx val="8"/>
              <c:layout>
                <c:manualLayout>
                  <c:x val="1.5873015873015744E-2"/>
                  <c:y val="-5.5808589185841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812-4636-B696-FCFD25EF4695}"/>
                </c:ext>
              </c:extLst>
            </c:dLbl>
            <c:spPr>
              <a:noFill/>
              <a:ln>
                <a:noFill/>
              </a:ln>
              <a:effectLst/>
            </c:spPr>
            <c:txPr>
              <a:bodyPr rot="-5400000" spcFirstLastPara="1" vertOverflow="ellipsis" wrap="square" lIns="38100" tIns="19050" rIns="38100" bIns="19050" anchor="ctr" anchorCtr="0">
                <a:spAutoFit/>
              </a:bodyPr>
              <a:lstStyle/>
              <a:p>
                <a:pPr algn="ctr">
                  <a:defRPr lang="pt-BR" sz="900" b="1" i="0" u="none" strike="noStrike" kern="1200" baseline="0">
                    <a:solidFill>
                      <a:schemeClr val="dk1">
                        <a:lumMod val="65000"/>
                        <a:lumOff val="3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'GRAFICO-EVOLUÇÃO'!$E$7:$E$22</c:f>
              <c:numCache>
                <c:formatCode>General</c:formatCode>
                <c:ptCount val="16"/>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numCache>
            </c:numRef>
          </c:cat>
          <c:val>
            <c:numRef>
              <c:f>'GRAFICO-EVOLUÇÃO'!$H$7:$H$22</c:f>
              <c:numCache>
                <c:formatCode>0.00</c:formatCode>
                <c:ptCount val="16"/>
                <c:pt idx="0">
                  <c:v>2.8125</c:v>
                </c:pt>
                <c:pt idx="1">
                  <c:v>2.7642857142857147</c:v>
                </c:pt>
                <c:pt idx="2">
                  <c:v>2.861904761904762</c:v>
                </c:pt>
                <c:pt idx="3">
                  <c:v>3.0565217391304342</c:v>
                </c:pt>
                <c:pt idx="4">
                  <c:v>3.2</c:v>
                </c:pt>
                <c:pt idx="5">
                  <c:v>2.8374999999999999</c:v>
                </c:pt>
                <c:pt idx="6">
                  <c:v>3.2826086956521734</c:v>
                </c:pt>
                <c:pt idx="7">
                  <c:v>3.7475999999999994</c:v>
                </c:pt>
                <c:pt idx="8">
                  <c:v>3.5769230769230775</c:v>
                </c:pt>
                <c:pt idx="9">
                  <c:v>3.25</c:v>
                </c:pt>
                <c:pt idx="10">
                  <c:v>3.67</c:v>
                </c:pt>
                <c:pt idx="11">
                  <c:v>3.9666666666666663</c:v>
                </c:pt>
                <c:pt idx="12">
                  <c:v>3.9672727272727282</c:v>
                </c:pt>
                <c:pt idx="13">
                  <c:v>4.1127777777777776</c:v>
                </c:pt>
                <c:pt idx="14">
                  <c:v>4.3015789473684212</c:v>
                </c:pt>
              </c:numCache>
            </c:numRef>
          </c:val>
          <c:extLst>
            <c:ext xmlns:c16="http://schemas.microsoft.com/office/drawing/2014/chart" uri="{C3380CC4-5D6E-409C-BE32-E72D297353CC}">
              <c16:uniqueId val="{00000001-8D93-485A-A926-1B72B9F37954}"/>
            </c:ext>
          </c:extLst>
        </c:ser>
        <c:dLbls>
          <c:showLegendKey val="0"/>
          <c:showVal val="0"/>
          <c:showCatName val="0"/>
          <c:showSerName val="0"/>
          <c:showPercent val="0"/>
          <c:showBubbleSize val="0"/>
        </c:dLbls>
        <c:gapWidth val="150"/>
        <c:shape val="box"/>
        <c:axId val="442262272"/>
        <c:axId val="442262928"/>
        <c:axId val="0"/>
      </c:bar3DChart>
      <c:catAx>
        <c:axId val="44226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442262928"/>
        <c:crosses val="autoZero"/>
        <c:auto val="1"/>
        <c:lblAlgn val="ctr"/>
        <c:lblOffset val="100"/>
        <c:noMultiLvlLbl val="0"/>
      </c:catAx>
      <c:valAx>
        <c:axId val="442262928"/>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42262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26136003375901E-2"/>
          <c:y val="2.2352194799552652E-2"/>
          <c:w val="0.94673863996624108"/>
          <c:h val="0.74302908318339378"/>
        </c:manualLayout>
      </c:layout>
      <c:lineChart>
        <c:grouping val="standard"/>
        <c:varyColors val="0"/>
        <c:ser>
          <c:idx val="0"/>
          <c:order val="0"/>
          <c:tx>
            <c:v>D1</c:v>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cat>
          <c:val>
            <c:numRef>
              <c:f>'GRAFICO-EVOLUÇÃO'!$F$7:$F$21</c:f>
              <c:numCache>
                <c:formatCode>0.00</c:formatCode>
                <c:ptCount val="15"/>
                <c:pt idx="0">
                  <c:v>3.1875</c:v>
                </c:pt>
                <c:pt idx="1">
                  <c:v>3.3071428571428574</c:v>
                </c:pt>
                <c:pt idx="2">
                  <c:v>3.5142857142857133</c:v>
                </c:pt>
                <c:pt idx="3">
                  <c:v>3.434782608695651</c:v>
                </c:pt>
                <c:pt idx="4">
                  <c:v>3.6999999999999997</c:v>
                </c:pt>
                <c:pt idx="5">
                  <c:v>3.3624999999999998</c:v>
                </c:pt>
                <c:pt idx="6">
                  <c:v>3.5782608695652178</c:v>
                </c:pt>
                <c:pt idx="7">
                  <c:v>3.8960000000000004</c:v>
                </c:pt>
                <c:pt idx="8">
                  <c:v>4.0107692307692311</c:v>
                </c:pt>
                <c:pt idx="9">
                  <c:v>3.13</c:v>
                </c:pt>
                <c:pt idx="10">
                  <c:v>4.5599999999999996</c:v>
                </c:pt>
                <c:pt idx="11">
                  <c:v>4.2250000000000005</c:v>
                </c:pt>
                <c:pt idx="12">
                  <c:v>4.3554545454545455</c:v>
                </c:pt>
                <c:pt idx="13">
                  <c:v>4.2527777777777764</c:v>
                </c:pt>
                <c:pt idx="14">
                  <c:v>4.4053846153846159</c:v>
                </c:pt>
              </c:numCache>
            </c:numRef>
          </c:val>
          <c:smooth val="0"/>
          <c:extLst>
            <c:ext xmlns:c16="http://schemas.microsoft.com/office/drawing/2014/chart" uri="{C3380CC4-5D6E-409C-BE32-E72D297353CC}">
              <c16:uniqueId val="{00000000-8470-4E05-AF91-C61E54D74C3A}"/>
            </c:ext>
          </c:extLst>
        </c:ser>
        <c:ser>
          <c:idx val="1"/>
          <c:order val="1"/>
          <c:tx>
            <c:strRef>
              <c:f>'GRAFICO-EVOLUÇÃO'!$G$6</c:f>
              <c:strCache>
                <c:ptCount val="1"/>
                <c:pt idx="0">
                  <c:v>D2</c:v>
                </c:pt>
              </c:strCache>
            </c:strRef>
          </c:tx>
          <c:spPr>
            <a:ln w="28575" cap="rnd">
              <a:solidFill>
                <a:schemeClr val="accent2"/>
              </a:solidFill>
              <a:round/>
            </a:ln>
            <a:effectLst/>
          </c:spPr>
          <c:marker>
            <c:symbol val="none"/>
          </c:marker>
          <c:dLbls>
            <c:dLbl>
              <c:idx val="8"/>
              <c:layout>
                <c:manualLayout>
                  <c:x val="1.5873015873015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70-4E05-AF91-C61E54D74C3A}"/>
                </c:ext>
              </c:extLst>
            </c:dLbl>
            <c:dLbl>
              <c:idx val="9"/>
              <c:layout>
                <c:manualLayout>
                  <c:x val="-3.8866397862472798E-2"/>
                  <c:y val="5.0793625400012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44-4116-9691-DC8927347A29}"/>
                </c:ext>
              </c:extLst>
            </c:dLbl>
            <c:spPr>
              <a:noFill/>
              <a:ln>
                <a:noFill/>
              </a:ln>
              <a:effectLst/>
            </c:spPr>
            <c:txPr>
              <a:bodyPr rot="-5400000" spcFirstLastPara="1" vertOverflow="ellipsis" wrap="square" lIns="38100" tIns="19050" rIns="38100" bIns="19050" anchor="ctr" anchorCtr="0">
                <a:spAutoFit/>
              </a:bodyPr>
              <a:lstStyle/>
              <a:p>
                <a:pPr algn="ctr">
                  <a:defRPr lang="pt-BR" sz="900" b="1" i="0" u="none" strike="noStrike" kern="1200" baseline="0">
                    <a:solidFill>
                      <a:schemeClr val="dk1">
                        <a:lumMod val="65000"/>
                        <a:lumOff val="3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cat>
          <c:val>
            <c:numRef>
              <c:f>'GRAFICO-EVOLUÇÃO'!$G$7:$G$21</c:f>
              <c:numCache>
                <c:formatCode>0.00</c:formatCode>
                <c:ptCount val="15"/>
                <c:pt idx="0">
                  <c:v>3.75</c:v>
                </c:pt>
                <c:pt idx="1">
                  <c:v>3.9857142857142862</c:v>
                </c:pt>
                <c:pt idx="2">
                  <c:v>3.9095238095238085</c:v>
                </c:pt>
                <c:pt idx="3">
                  <c:v>3.9000000000000012</c:v>
                </c:pt>
                <c:pt idx="4">
                  <c:v>4.1625000000000005</c:v>
                </c:pt>
                <c:pt idx="5">
                  <c:v>4.1875</c:v>
                </c:pt>
                <c:pt idx="6">
                  <c:v>4.1695652173913036</c:v>
                </c:pt>
                <c:pt idx="7">
                  <c:v>4.3503999999999987</c:v>
                </c:pt>
                <c:pt idx="8">
                  <c:v>4.0392307692307687</c:v>
                </c:pt>
                <c:pt idx="9">
                  <c:v>3</c:v>
                </c:pt>
                <c:pt idx="10">
                  <c:v>4.67</c:v>
                </c:pt>
                <c:pt idx="11">
                  <c:v>4.3533333333333335</c:v>
                </c:pt>
                <c:pt idx="12">
                  <c:v>4.25</c:v>
                </c:pt>
                <c:pt idx="13">
                  <c:v>4.4444444444444446</c:v>
                </c:pt>
                <c:pt idx="14">
                  <c:v>4.5694871794871776</c:v>
                </c:pt>
              </c:numCache>
            </c:numRef>
          </c:val>
          <c:smooth val="0"/>
          <c:extLst>
            <c:ext xmlns:c16="http://schemas.microsoft.com/office/drawing/2014/chart" uri="{C3380CC4-5D6E-409C-BE32-E72D297353CC}">
              <c16:uniqueId val="{00000002-8470-4E05-AF91-C61E54D74C3A}"/>
            </c:ext>
          </c:extLst>
        </c:ser>
        <c:ser>
          <c:idx val="2"/>
          <c:order val="2"/>
          <c:tx>
            <c:strRef>
              <c:f>'GRAFICO-EVOLUÇÃO'!$H$6</c:f>
              <c:strCache>
                <c:ptCount val="1"/>
                <c:pt idx="0">
                  <c:v>D3</c:v>
                </c:pt>
              </c:strCache>
            </c:strRef>
          </c:tx>
          <c:spPr>
            <a:ln w="28575" cap="rnd">
              <a:solidFill>
                <a:schemeClr val="accent3"/>
              </a:solidFill>
              <a:round/>
            </a:ln>
            <a:effectLst/>
          </c:spPr>
          <c:marker>
            <c:symbol val="none"/>
          </c:marker>
          <c:dLbls>
            <c:dLbl>
              <c:idx val="0"/>
              <c:layout>
                <c:manualLayout>
                  <c:x val="1.5873015873015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70-4E05-AF91-C61E54D74C3A}"/>
                </c:ext>
              </c:extLst>
            </c:dLbl>
            <c:dLbl>
              <c:idx val="1"/>
              <c:layout>
                <c:manualLayout>
                  <c:x val="1.5873015873015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70-4E05-AF91-C61E54D74C3A}"/>
                </c:ext>
              </c:extLst>
            </c:dLbl>
            <c:dLbl>
              <c:idx val="2"/>
              <c:layout>
                <c:manualLayout>
                  <c:x val="1.94003527336860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70-4E05-AF91-C61E54D74C3A}"/>
                </c:ext>
              </c:extLst>
            </c:dLbl>
            <c:dLbl>
              <c:idx val="3"/>
              <c:layout>
                <c:manualLayout>
                  <c:x val="1.41093474426807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70-4E05-AF91-C61E54D74C3A}"/>
                </c:ext>
              </c:extLst>
            </c:dLbl>
            <c:dLbl>
              <c:idx val="4"/>
              <c:layout>
                <c:manualLayout>
                  <c:x val="1.5873015873015744E-2"/>
                  <c:y val="-5.5808589185841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70-4E05-AF91-C61E54D74C3A}"/>
                </c:ext>
              </c:extLst>
            </c:dLbl>
            <c:dLbl>
              <c:idx val="5"/>
              <c:layout>
                <c:manualLayout>
                  <c:x val="1.4109347442680775E-2"/>
                  <c:y val="-5.5808589185841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70-4E05-AF91-C61E54D74C3A}"/>
                </c:ext>
              </c:extLst>
            </c:dLbl>
            <c:dLbl>
              <c:idx val="6"/>
              <c:layout>
                <c:manualLayout>
                  <c:x val="1.05820105820104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70-4E05-AF91-C61E54D74C3A}"/>
                </c:ext>
              </c:extLst>
            </c:dLbl>
            <c:dLbl>
              <c:idx val="7"/>
              <c:layout>
                <c:manualLayout>
                  <c:x val="1.94003527336860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70-4E05-AF91-C61E54D74C3A}"/>
                </c:ext>
              </c:extLst>
            </c:dLbl>
            <c:dLbl>
              <c:idx val="8"/>
              <c:layout>
                <c:manualLayout>
                  <c:x val="1.5873015873015744E-2"/>
                  <c:y val="-5.5808589185841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70-4E05-AF91-C61E54D74C3A}"/>
                </c:ext>
              </c:extLst>
            </c:dLbl>
            <c:dLbl>
              <c:idx val="9"/>
              <c:layout>
                <c:manualLayout>
                  <c:x val="-2.1592443256929331E-2"/>
                  <c:y val="-6.7724833866683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44-4116-9691-DC8927347A29}"/>
                </c:ext>
              </c:extLst>
            </c:dLbl>
            <c:spPr>
              <a:noFill/>
              <a:ln>
                <a:noFill/>
              </a:ln>
              <a:effectLst/>
            </c:spPr>
            <c:txPr>
              <a:bodyPr rot="-5400000" spcFirstLastPara="1" vertOverflow="ellipsis" wrap="square" lIns="38100" tIns="19050" rIns="38100" bIns="19050" anchor="ctr" anchorCtr="0">
                <a:spAutoFit/>
              </a:bodyPr>
              <a:lstStyle/>
              <a:p>
                <a:pPr algn="ctr">
                  <a:defRPr lang="pt-BR" sz="900" b="1" i="0" u="none" strike="noStrike" kern="1200" baseline="0">
                    <a:solidFill>
                      <a:schemeClr val="dk1">
                        <a:lumMod val="65000"/>
                        <a:lumOff val="3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cat>
          <c:val>
            <c:numRef>
              <c:f>'GRAFICO-EVOLUÇÃO'!$H$7:$H$21</c:f>
              <c:numCache>
                <c:formatCode>0.00</c:formatCode>
                <c:ptCount val="15"/>
                <c:pt idx="0">
                  <c:v>2.8125</c:v>
                </c:pt>
                <c:pt idx="1">
                  <c:v>2.7642857142857147</c:v>
                </c:pt>
                <c:pt idx="2">
                  <c:v>2.861904761904762</c:v>
                </c:pt>
                <c:pt idx="3">
                  <c:v>3.0565217391304342</c:v>
                </c:pt>
                <c:pt idx="4">
                  <c:v>3.2</c:v>
                </c:pt>
                <c:pt idx="5">
                  <c:v>2.8374999999999999</c:v>
                </c:pt>
                <c:pt idx="6">
                  <c:v>3.2826086956521734</c:v>
                </c:pt>
                <c:pt idx="7">
                  <c:v>3.7475999999999994</c:v>
                </c:pt>
                <c:pt idx="8">
                  <c:v>3.5769230769230775</c:v>
                </c:pt>
                <c:pt idx="9">
                  <c:v>3.25</c:v>
                </c:pt>
                <c:pt idx="10">
                  <c:v>3.67</c:v>
                </c:pt>
                <c:pt idx="11">
                  <c:v>3.9666666666666663</c:v>
                </c:pt>
                <c:pt idx="12">
                  <c:v>3.9672727272727282</c:v>
                </c:pt>
                <c:pt idx="13">
                  <c:v>4.1127777777777776</c:v>
                </c:pt>
                <c:pt idx="14">
                  <c:v>4.3015789473684212</c:v>
                </c:pt>
              </c:numCache>
            </c:numRef>
          </c:val>
          <c:smooth val="0"/>
          <c:extLst>
            <c:ext xmlns:c16="http://schemas.microsoft.com/office/drawing/2014/chart" uri="{C3380CC4-5D6E-409C-BE32-E72D297353CC}">
              <c16:uniqueId val="{0000000C-8470-4E05-AF91-C61E54D74C3A}"/>
            </c:ext>
          </c:extLst>
        </c:ser>
        <c:dLbls>
          <c:showLegendKey val="0"/>
          <c:showVal val="0"/>
          <c:showCatName val="0"/>
          <c:showSerName val="0"/>
          <c:showPercent val="0"/>
          <c:showBubbleSize val="0"/>
        </c:dLbls>
        <c:smooth val="0"/>
        <c:axId val="442262272"/>
        <c:axId val="442262928"/>
      </c:lineChart>
      <c:catAx>
        <c:axId val="44226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442262928"/>
        <c:crosses val="autoZero"/>
        <c:auto val="1"/>
        <c:lblAlgn val="ctr"/>
        <c:lblOffset val="100"/>
        <c:noMultiLvlLbl val="0"/>
      </c:catAx>
      <c:valAx>
        <c:axId val="442262928"/>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42262272"/>
        <c:crosses val="autoZero"/>
        <c:crossBetween val="between"/>
      </c:valAx>
      <c:spPr>
        <a:noFill/>
        <a:ln>
          <a:noFill/>
        </a:ln>
        <a:effectLst/>
      </c:spPr>
    </c:plotArea>
    <c:legend>
      <c:legendPos val="b"/>
      <c:layout>
        <c:manualLayout>
          <c:xMode val="edge"/>
          <c:yMode val="edge"/>
          <c:x val="0.35484409179179988"/>
          <c:y val="0.80386394840780817"/>
          <c:w val="0.31046476345620094"/>
          <c:h val="9.4548800792167251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'GRAFICO-EVOLUÇÃO'!$F$6</c:f>
              <c:strCache>
                <c:ptCount val="1"/>
                <c:pt idx="0">
                  <c:v>D1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xVal>
          <c:yVal>
            <c:numRef>
              <c:f>'GRAFICO-EVOLUÇÃO'!$F$7:$F$21</c:f>
              <c:numCache>
                <c:formatCode>0.00</c:formatCode>
                <c:ptCount val="15"/>
                <c:pt idx="0">
                  <c:v>3.1875</c:v>
                </c:pt>
                <c:pt idx="1">
                  <c:v>3.3071428571428574</c:v>
                </c:pt>
                <c:pt idx="2">
                  <c:v>3.5142857142857133</c:v>
                </c:pt>
                <c:pt idx="3">
                  <c:v>3.434782608695651</c:v>
                </c:pt>
                <c:pt idx="4">
                  <c:v>3.6999999999999997</c:v>
                </c:pt>
                <c:pt idx="5">
                  <c:v>3.3624999999999998</c:v>
                </c:pt>
                <c:pt idx="6">
                  <c:v>3.5782608695652178</c:v>
                </c:pt>
                <c:pt idx="7">
                  <c:v>3.8960000000000004</c:v>
                </c:pt>
                <c:pt idx="8">
                  <c:v>4.0107692307692311</c:v>
                </c:pt>
                <c:pt idx="9">
                  <c:v>3.13</c:v>
                </c:pt>
                <c:pt idx="10">
                  <c:v>4.5599999999999996</c:v>
                </c:pt>
                <c:pt idx="11">
                  <c:v>4.2250000000000005</c:v>
                </c:pt>
                <c:pt idx="12">
                  <c:v>4.3554545454545455</c:v>
                </c:pt>
                <c:pt idx="13">
                  <c:v>4.2527777777777764</c:v>
                </c:pt>
                <c:pt idx="14">
                  <c:v>4.4053846153846159</c:v>
                </c:pt>
              </c:numCache>
            </c:numRef>
          </c:yVal>
          <c:smooth val="0"/>
          <c:extLst>
            <c:ext xmlns:c16="http://schemas.microsoft.com/office/drawing/2014/chart" uri="{C3380CC4-5D6E-409C-BE32-E72D297353CC}">
              <c16:uniqueId val="{00000000-CDA6-42F1-B084-8BDF622DF286}"/>
            </c:ext>
          </c:extLst>
        </c:ser>
        <c:ser>
          <c:idx val="1"/>
          <c:order val="1"/>
          <c:tx>
            <c:strRef>
              <c:f>'GRAFICO-EVOLUÇÃO'!$G$6</c:f>
              <c:strCache>
                <c:ptCount val="1"/>
                <c:pt idx="0">
                  <c:v>D2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xVal>
          <c:yVal>
            <c:numRef>
              <c:f>'GRAFICO-EVOLUÇÃO'!$G$7:$G$21</c:f>
              <c:numCache>
                <c:formatCode>0.00</c:formatCode>
                <c:ptCount val="15"/>
                <c:pt idx="0">
                  <c:v>3.75</c:v>
                </c:pt>
                <c:pt idx="1">
                  <c:v>3.9857142857142862</c:v>
                </c:pt>
                <c:pt idx="2">
                  <c:v>3.9095238095238085</c:v>
                </c:pt>
                <c:pt idx="3">
                  <c:v>3.9000000000000012</c:v>
                </c:pt>
                <c:pt idx="4">
                  <c:v>4.1625000000000005</c:v>
                </c:pt>
                <c:pt idx="5">
                  <c:v>4.1875</c:v>
                </c:pt>
                <c:pt idx="6">
                  <c:v>4.1695652173913036</c:v>
                </c:pt>
                <c:pt idx="7">
                  <c:v>4.3503999999999987</c:v>
                </c:pt>
                <c:pt idx="8">
                  <c:v>4.0392307692307687</c:v>
                </c:pt>
                <c:pt idx="9">
                  <c:v>3</c:v>
                </c:pt>
                <c:pt idx="10">
                  <c:v>4.67</c:v>
                </c:pt>
                <c:pt idx="11">
                  <c:v>4.3533333333333335</c:v>
                </c:pt>
                <c:pt idx="12">
                  <c:v>4.25</c:v>
                </c:pt>
                <c:pt idx="13">
                  <c:v>4.4444444444444446</c:v>
                </c:pt>
                <c:pt idx="14">
                  <c:v>4.5694871794871776</c:v>
                </c:pt>
              </c:numCache>
            </c:numRef>
          </c:yVal>
          <c:smooth val="0"/>
          <c:extLst>
            <c:ext xmlns:c16="http://schemas.microsoft.com/office/drawing/2014/chart" uri="{C3380CC4-5D6E-409C-BE32-E72D297353CC}">
              <c16:uniqueId val="{00000001-CDA6-42F1-B084-8BDF622DF286}"/>
            </c:ext>
          </c:extLst>
        </c:ser>
        <c:ser>
          <c:idx val="2"/>
          <c:order val="2"/>
          <c:tx>
            <c:strRef>
              <c:f>'GRAFICO-EVOLUÇÃO'!$H$6</c:f>
              <c:strCache>
                <c:ptCount val="1"/>
                <c:pt idx="0">
                  <c:v>D3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xVal>
          <c:yVal>
            <c:numRef>
              <c:f>'GRAFICO-EVOLUÇÃO'!$H$7:$H$21</c:f>
              <c:numCache>
                <c:formatCode>0.00</c:formatCode>
                <c:ptCount val="15"/>
                <c:pt idx="0">
                  <c:v>2.8125</c:v>
                </c:pt>
                <c:pt idx="1">
                  <c:v>2.7642857142857147</c:v>
                </c:pt>
                <c:pt idx="2">
                  <c:v>2.861904761904762</c:v>
                </c:pt>
                <c:pt idx="3">
                  <c:v>3.0565217391304342</c:v>
                </c:pt>
                <c:pt idx="4">
                  <c:v>3.2</c:v>
                </c:pt>
                <c:pt idx="5">
                  <c:v>2.8374999999999999</c:v>
                </c:pt>
                <c:pt idx="6">
                  <c:v>3.2826086956521734</c:v>
                </c:pt>
                <c:pt idx="7">
                  <c:v>3.7475999999999994</c:v>
                </c:pt>
                <c:pt idx="8">
                  <c:v>3.5769230769230775</c:v>
                </c:pt>
                <c:pt idx="9">
                  <c:v>3.25</c:v>
                </c:pt>
                <c:pt idx="10">
                  <c:v>3.67</c:v>
                </c:pt>
                <c:pt idx="11">
                  <c:v>3.9666666666666663</c:v>
                </c:pt>
                <c:pt idx="12">
                  <c:v>3.9672727272727282</c:v>
                </c:pt>
                <c:pt idx="13">
                  <c:v>4.1127777777777776</c:v>
                </c:pt>
                <c:pt idx="14">
                  <c:v>4.3015789473684212</c:v>
                </c:pt>
              </c:numCache>
            </c:numRef>
          </c:yVal>
          <c:smooth val="0"/>
          <c:extLst>
            <c:ext xmlns:c16="http://schemas.microsoft.com/office/drawing/2014/chart" uri="{C3380CC4-5D6E-409C-BE32-E72D297353CC}">
              <c16:uniqueId val="{00000002-CDA6-42F1-B084-8BDF622DF286}"/>
            </c:ext>
          </c:extLst>
        </c:ser>
        <c:ser>
          <c:idx val="3"/>
          <c:order val="3"/>
          <c:tx>
            <c:strRef>
              <c:f>'GRAFICO-EVOLUÇÃO'!$I$6</c:f>
              <c:strCache>
                <c:ptCount val="1"/>
                <c:pt idx="0">
                  <c:v>CC</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xVal>
          <c:yVal>
            <c:numRef>
              <c:f>'GRAFICO-EVOLUÇÃO'!$I$7:$I$21</c:f>
              <c:numCache>
                <c:formatCode>0.00</c:formatCode>
                <c:ptCount val="15"/>
                <c:pt idx="0">
                  <c:v>3.375</c:v>
                </c:pt>
                <c:pt idx="1">
                  <c:v>3.2857142857142856</c:v>
                </c:pt>
                <c:pt idx="2">
                  <c:v>3.4285714285714284</c:v>
                </c:pt>
                <c:pt idx="3">
                  <c:v>3.4782608695652173</c:v>
                </c:pt>
                <c:pt idx="4">
                  <c:v>3.75</c:v>
                </c:pt>
                <c:pt idx="5">
                  <c:v>3.375</c:v>
                </c:pt>
                <c:pt idx="6">
                  <c:v>3.6956521739130435</c:v>
                </c:pt>
                <c:pt idx="7">
                  <c:v>4</c:v>
                </c:pt>
                <c:pt idx="8">
                  <c:v>4.0769230769230766</c:v>
                </c:pt>
                <c:pt idx="9">
                  <c:v>3</c:v>
                </c:pt>
                <c:pt idx="10">
                  <c:v>4</c:v>
                </c:pt>
                <c:pt idx="11">
                  <c:v>4.5</c:v>
                </c:pt>
                <c:pt idx="12">
                  <c:v>4.1972727272727273</c:v>
                </c:pt>
                <c:pt idx="13">
                  <c:v>4.2872222222222227</c:v>
                </c:pt>
                <c:pt idx="14">
                  <c:v>4.4417948717948725</c:v>
                </c:pt>
              </c:numCache>
            </c:numRef>
          </c:yVal>
          <c:smooth val="0"/>
          <c:extLst>
            <c:ext xmlns:c16="http://schemas.microsoft.com/office/drawing/2014/chart" uri="{C3380CC4-5D6E-409C-BE32-E72D297353CC}">
              <c16:uniqueId val="{00000003-CDA6-42F1-B084-8BDF622DF286}"/>
            </c:ext>
          </c:extLst>
        </c:ser>
        <c:ser>
          <c:idx val="4"/>
          <c:order val="4"/>
          <c:tx>
            <c:strRef>
              <c:f>'GRAFICO-EVOLUÇÃO'!$J$6</c:f>
              <c:strCache>
                <c:ptCount val="1"/>
                <c:pt idx="0">
                  <c:v>AVAL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xVal>
          <c:yVal>
            <c:numRef>
              <c:f>'GRAFICO-EVOLUÇÃO'!$J$7:$J$21</c:f>
              <c:numCache>
                <c:formatCode>0.00</c:formatCode>
                <c:ptCount val="15"/>
                <c:pt idx="0">
                  <c:v>2.8125</c:v>
                </c:pt>
                <c:pt idx="1">
                  <c:v>2.5714285714285716</c:v>
                </c:pt>
                <c:pt idx="2">
                  <c:v>2.6666666666666665</c:v>
                </c:pt>
                <c:pt idx="3">
                  <c:v>2.8695652173913042</c:v>
                </c:pt>
                <c:pt idx="4">
                  <c:v>2.75</c:v>
                </c:pt>
                <c:pt idx="5">
                  <c:v>2.75</c:v>
                </c:pt>
                <c:pt idx="6">
                  <c:v>3.1739130434782608</c:v>
                </c:pt>
                <c:pt idx="7">
                  <c:v>3.32</c:v>
                </c:pt>
                <c:pt idx="8">
                  <c:v>3.3846153846153846</c:v>
                </c:pt>
                <c:pt idx="9">
                  <c:v>3</c:v>
                </c:pt>
                <c:pt idx="10">
                  <c:v>5</c:v>
                </c:pt>
                <c:pt idx="11">
                  <c:v>4.333333333333333</c:v>
                </c:pt>
                <c:pt idx="12">
                  <c:v>4.5454545454545459</c:v>
                </c:pt>
                <c:pt idx="13">
                  <c:v>4.2777777777777777</c:v>
                </c:pt>
                <c:pt idx="14">
                  <c:v>4.666666666666667</c:v>
                </c:pt>
              </c:numCache>
            </c:numRef>
          </c:yVal>
          <c:smooth val="0"/>
          <c:extLst>
            <c:ext xmlns:c16="http://schemas.microsoft.com/office/drawing/2014/chart" uri="{C3380CC4-5D6E-409C-BE32-E72D297353CC}">
              <c16:uniqueId val="{00000004-CDA6-42F1-B084-8BDF622DF286}"/>
            </c:ext>
          </c:extLst>
        </c:ser>
        <c:dLbls>
          <c:showLegendKey val="0"/>
          <c:showVal val="0"/>
          <c:showCatName val="0"/>
          <c:showSerName val="0"/>
          <c:showPercent val="0"/>
          <c:showBubbleSize val="0"/>
        </c:dLbls>
        <c:axId val="1706140479"/>
        <c:axId val="1527562799"/>
      </c:scatterChart>
      <c:valAx>
        <c:axId val="170614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27562799"/>
        <c:crosses val="autoZero"/>
        <c:crossBetween val="midCat"/>
      </c:valAx>
      <c:valAx>
        <c:axId val="15275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061404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Quant. Cursos Avaliados</a:t>
            </a:r>
          </a:p>
        </c:rich>
      </c:tx>
      <c:layout>
        <c:manualLayout>
          <c:xMode val="edge"/>
          <c:yMode val="edge"/>
          <c:x val="9.2657351440698504E-2"/>
          <c:y val="5.5591615570728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111111111111109E-2"/>
          <c:y val="0.17171296296296298"/>
          <c:w val="0.93888888888888888"/>
          <c:h val="0.72088764946048411"/>
        </c:manualLayout>
      </c:layout>
      <c:bar3DChart>
        <c:barDir val="col"/>
        <c:grouping val="clustered"/>
        <c:varyColors val="0"/>
        <c:ser>
          <c:idx val="0"/>
          <c:order val="0"/>
          <c:tx>
            <c:strRef>
              <c:f>'GRAFICO-EVOLUÇÃO'!$K$6</c:f>
              <c:strCache>
                <c:ptCount val="1"/>
                <c:pt idx="0">
                  <c:v>Quant.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'GRAFICO-EVOLUÇÃO'!$E$7:$E$21</c:f>
              <c:numCache>
                <c:formatCode>General</c:formatCod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numCache>
            </c:numRef>
          </c:cat>
          <c:val>
            <c:numRef>
              <c:f>'GRAFICO-EVOLUÇÃO'!$K$7:$K$21</c:f>
              <c:numCache>
                <c:formatCode>General</c:formatCode>
                <c:ptCount val="15"/>
                <c:pt idx="0">
                  <c:v>16</c:v>
                </c:pt>
                <c:pt idx="1">
                  <c:v>14</c:v>
                </c:pt>
                <c:pt idx="2">
                  <c:v>21</c:v>
                </c:pt>
                <c:pt idx="3">
                  <c:v>23</c:v>
                </c:pt>
                <c:pt idx="4">
                  <c:v>8</c:v>
                </c:pt>
                <c:pt idx="5">
                  <c:v>8</c:v>
                </c:pt>
                <c:pt idx="6">
                  <c:v>23</c:v>
                </c:pt>
                <c:pt idx="7">
                  <c:v>25</c:v>
                </c:pt>
                <c:pt idx="8">
                  <c:v>13</c:v>
                </c:pt>
                <c:pt idx="9">
                  <c:v>1</c:v>
                </c:pt>
                <c:pt idx="10">
                  <c:v>1</c:v>
                </c:pt>
                <c:pt idx="11">
                  <c:v>6</c:v>
                </c:pt>
                <c:pt idx="12">
                  <c:v>11</c:v>
                </c:pt>
                <c:pt idx="13">
                  <c:v>18</c:v>
                </c:pt>
                <c:pt idx="14">
                  <c:v>39</c:v>
                </c:pt>
              </c:numCache>
            </c:numRef>
          </c:val>
          <c:extLst>
            <c:ext xmlns:c16="http://schemas.microsoft.com/office/drawing/2014/chart" uri="{C3380CC4-5D6E-409C-BE32-E72D297353CC}">
              <c16:uniqueId val="{00000000-9461-41E8-8466-C375D7A33BC2}"/>
            </c:ext>
          </c:extLst>
        </c:ser>
        <c:dLbls>
          <c:showLegendKey val="0"/>
          <c:showVal val="0"/>
          <c:showCatName val="0"/>
          <c:showSerName val="0"/>
          <c:showPercent val="0"/>
          <c:showBubbleSize val="0"/>
        </c:dLbls>
        <c:gapWidth val="150"/>
        <c:shape val="box"/>
        <c:axId val="1422907471"/>
        <c:axId val="1690160047"/>
        <c:axId val="0"/>
      </c:bar3DChart>
      <c:catAx>
        <c:axId val="142290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90160047"/>
        <c:crosses val="autoZero"/>
        <c:auto val="1"/>
        <c:lblAlgn val="ctr"/>
        <c:lblOffset val="100"/>
        <c:noMultiLvlLbl val="0"/>
      </c:catAx>
      <c:valAx>
        <c:axId val="16901600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2290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[AVALIAÇÕES INLOCO-2011-2026-ATUAL.xlsx]BUSCA!Tabela dinâmica3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BUSCA!$B$7</c:f>
              <c:strCache>
                <c:ptCount val="1"/>
                <c:pt idx="0">
                  <c:v>D1.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BUSCA!$A$8:$A$10</c:f>
              <c:multiLvlStrCache>
                <c:ptCount val="1"/>
                <c:lvl>
                  <c:pt idx="0">
                    <c:v>MEDICINA</c:v>
                  </c:pt>
                </c:lvl>
                <c:lvl>
                  <c:pt idx="0">
                    <c:v>2022</c:v>
                  </c:pt>
                </c:lvl>
                <c:lvl>
                  <c:pt idx="0">
                    <c:v>ALT</c:v>
                  </c:pt>
                </c:lvl>
              </c:multiLvlStrCache>
            </c:multiLvlStrRef>
          </c:cat>
          <c:val>
            <c:numRef>
              <c:f>BUSCA!$B$8:$B$10</c:f>
              <c:numCache>
                <c:formatCode>0.00</c:formatCode>
                <c:ptCount val="1"/>
                <c:pt idx="0">
                  <c:v>4.4400000000000004</c:v>
                </c:pt>
              </c:numCache>
            </c:numRef>
          </c:val>
          <c:extLst>
            <c:ext xmlns:c16="http://schemas.microsoft.com/office/drawing/2014/chart" uri="{C3380CC4-5D6E-409C-BE32-E72D297353CC}">
              <c16:uniqueId val="{00000000-DD38-4F62-BAAD-E89AD0D4B768}"/>
            </c:ext>
          </c:extLst>
        </c:ser>
        <c:ser>
          <c:idx val="1"/>
          <c:order val="1"/>
          <c:tx>
            <c:strRef>
              <c:f>BUSCA!$C$7</c:f>
              <c:strCache>
                <c:ptCount val="1"/>
                <c:pt idx="0">
                  <c:v>D2.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BUSCA!$A$8:$A$10</c:f>
              <c:multiLvlStrCache>
                <c:ptCount val="1"/>
                <c:lvl>
                  <c:pt idx="0">
                    <c:v>MEDICINA</c:v>
                  </c:pt>
                </c:lvl>
                <c:lvl>
                  <c:pt idx="0">
                    <c:v>2022</c:v>
                  </c:pt>
                </c:lvl>
                <c:lvl>
                  <c:pt idx="0">
                    <c:v>ALT</c:v>
                  </c:pt>
                </c:lvl>
              </c:multiLvlStrCache>
            </c:multiLvlStrRef>
          </c:cat>
          <c:val>
            <c:numRef>
              <c:f>BUSCA!$C$8:$C$10</c:f>
              <c:numCache>
                <c:formatCode>0.00</c:formatCode>
                <c:ptCount val="1"/>
                <c:pt idx="0">
                  <c:v>4.67</c:v>
                </c:pt>
              </c:numCache>
            </c:numRef>
          </c:val>
          <c:extLst>
            <c:ext xmlns:c16="http://schemas.microsoft.com/office/drawing/2014/chart" uri="{C3380CC4-5D6E-409C-BE32-E72D297353CC}">
              <c16:uniqueId val="{00000001-DD38-4F62-BAAD-E89AD0D4B768}"/>
            </c:ext>
          </c:extLst>
        </c:ser>
        <c:ser>
          <c:idx val="2"/>
          <c:order val="2"/>
          <c:tx>
            <c:strRef>
              <c:f>BUSCA!$D$7</c:f>
              <c:strCache>
                <c:ptCount val="1"/>
                <c:pt idx="0">
                  <c:v>D3.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BUSCA!$A$8:$A$10</c:f>
              <c:multiLvlStrCache>
                <c:ptCount val="1"/>
                <c:lvl>
                  <c:pt idx="0">
                    <c:v>MEDICINA</c:v>
                  </c:pt>
                </c:lvl>
                <c:lvl>
                  <c:pt idx="0">
                    <c:v>2022</c:v>
                  </c:pt>
                </c:lvl>
                <c:lvl>
                  <c:pt idx="0">
                    <c:v>ALT</c:v>
                  </c:pt>
                </c:lvl>
              </c:multiLvlStrCache>
            </c:multiLvlStrRef>
          </c:cat>
          <c:val>
            <c:numRef>
              <c:f>BUSCA!$D$8:$D$10</c:f>
              <c:numCache>
                <c:formatCode>0.00</c:formatCode>
                <c:ptCount val="1"/>
                <c:pt idx="0">
                  <c:v>4.3600000000000003</c:v>
                </c:pt>
              </c:numCache>
            </c:numRef>
          </c:val>
          <c:extLst>
            <c:ext xmlns:c16="http://schemas.microsoft.com/office/drawing/2014/chart" uri="{C3380CC4-5D6E-409C-BE32-E72D297353CC}">
              <c16:uniqueId val="{00000002-DD38-4F62-BAAD-E89AD0D4B768}"/>
            </c:ext>
          </c:extLst>
        </c:ser>
        <c:ser>
          <c:idx val="3"/>
          <c:order val="3"/>
          <c:tx>
            <c:strRef>
              <c:f>BUSCA!$E$7</c:f>
              <c:strCache>
                <c:ptCount val="1"/>
                <c:pt idx="0">
                  <c:v>CC.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BUSCA!$A$8:$A$10</c:f>
              <c:multiLvlStrCache>
                <c:ptCount val="1"/>
                <c:lvl>
                  <c:pt idx="0">
                    <c:v>MEDICINA</c:v>
                  </c:pt>
                </c:lvl>
                <c:lvl>
                  <c:pt idx="0">
                    <c:v>2022</c:v>
                  </c:pt>
                </c:lvl>
                <c:lvl>
                  <c:pt idx="0">
                    <c:v>ALT</c:v>
                  </c:pt>
                </c:lvl>
              </c:multiLvlStrCache>
            </c:multiLvlStrRef>
          </c:cat>
          <c:val>
            <c:numRef>
              <c:f>BUSCA!$E$8:$E$10</c:f>
              <c:numCache>
                <c:formatCode>0.00</c:formatCode>
                <c:ptCount val="1"/>
                <c:pt idx="0">
                  <c:v>5</c:v>
                </c:pt>
              </c:numCache>
            </c:numRef>
          </c:val>
          <c:extLst>
            <c:ext xmlns:c16="http://schemas.microsoft.com/office/drawing/2014/chart" uri="{C3380CC4-5D6E-409C-BE32-E72D297353CC}">
              <c16:uniqueId val="{00000003-DD38-4F62-BAAD-E89AD0D4B768}"/>
            </c:ext>
          </c:extLst>
        </c:ser>
        <c:dLbls>
          <c:showLegendKey val="0"/>
          <c:showVal val="0"/>
          <c:showCatName val="0"/>
          <c:showSerName val="0"/>
          <c:showPercent val="0"/>
          <c:showBubbleSize val="0"/>
        </c:dLbls>
        <c:gapWidth val="219"/>
        <c:overlap val="-27"/>
        <c:axId val="359271296"/>
        <c:axId val="24410800"/>
      </c:barChart>
      <c:catAx>
        <c:axId val="359271296"/>
        <c:scaling>
          <c:orientation val="minMax"/>
        </c:scaling>
        <c:delete val="0"/>
        <c:axPos val="b"/>
        <c:majorGridlines>
          <c:spPr>
            <a:ln w="9525" cap="flat" cmpd="sng" algn="ctr">
              <a:solidFill>
                <a:schemeClr val="accent1">
                  <a:alpha val="98000"/>
                </a:schemeClr>
              </a:solidFill>
              <a:round/>
            </a:ln>
            <a:effectLst/>
          </c:spPr>
        </c:majorGridlines>
        <c:numFmt formatCode="@"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pt-BR"/>
          </a:p>
        </c:txPr>
        <c:crossAx val="24410800"/>
        <c:crosses val="autoZero"/>
        <c:auto val="1"/>
        <c:lblAlgn val="ctr"/>
        <c:lblOffset val="100"/>
        <c:noMultiLvlLbl val="0"/>
      </c:catAx>
      <c:valAx>
        <c:axId val="244108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592712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[AVALIAÇÕES INLOCO-2011-2026-ATUAL.xlsx]BUSCA (CAP-INT)!Tabela dinâmica3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'BUSCA (CAP-INT)'!$B$7</c:f>
              <c:strCache>
                <c:ptCount val="1"/>
                <c:pt idx="0">
                  <c:v>M-D1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 (CAP-INT)'!$A$8:$A$15</c:f>
              <c:multiLvlStrCache>
                <c:ptCount val="5"/>
                <c:lvl>
                  <c:pt idx="0">
                    <c:v>BACH</c:v>
                  </c:pt>
                  <c:pt idx="1">
                    <c:v>LIC</c:v>
                  </c:pt>
                  <c:pt idx="2">
                    <c:v>TEC</c:v>
                  </c:pt>
                  <c:pt idx="3">
                    <c:v>LIC</c:v>
                  </c:pt>
                  <c:pt idx="4">
                    <c:v>TEC</c:v>
                  </c:pt>
                </c:lvl>
                <c:lvl>
                  <c:pt idx="0">
                    <c:v>CAP</c:v>
                  </c:pt>
                  <c:pt idx="3">
                    <c:v>INT</c:v>
                  </c:pt>
                </c:lvl>
                <c:lvl>
                  <c:pt idx="0">
                    <c:v>2025</c:v>
                  </c:pt>
                </c:lvl>
              </c:multiLvlStrCache>
            </c:multiLvlStrRef>
          </c:cat>
          <c:val>
            <c:numRef>
              <c:f>'BUSCA (CAP-INT)'!$B$8:$B$15</c:f>
              <c:numCache>
                <c:formatCode>0.00</c:formatCode>
                <c:ptCount val="5"/>
                <c:pt idx="0">
                  <c:v>4.6114285714285712</c:v>
                </c:pt>
                <c:pt idx="1">
                  <c:v>4.34</c:v>
                </c:pt>
                <c:pt idx="2">
                  <c:v>3.585</c:v>
                </c:pt>
                <c:pt idx="3">
                  <c:v>4.394705882352941</c:v>
                </c:pt>
                <c:pt idx="4">
                  <c:v>4.71</c:v>
                </c:pt>
              </c:numCache>
            </c:numRef>
          </c:val>
          <c:extLst>
            <c:ext xmlns:c16="http://schemas.microsoft.com/office/drawing/2014/chart" uri="{C3380CC4-5D6E-409C-BE32-E72D297353CC}">
              <c16:uniqueId val="{00000000-111F-47A1-A05B-D2B7037CAE03}"/>
            </c:ext>
          </c:extLst>
        </c:ser>
        <c:ser>
          <c:idx val="1"/>
          <c:order val="1"/>
          <c:tx>
            <c:strRef>
              <c:f>'BUSCA (CAP-INT)'!$C$7</c:f>
              <c:strCache>
                <c:ptCount val="1"/>
                <c:pt idx="0">
                  <c:v>M-D2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 (CAP-INT)'!$A$8:$A$15</c:f>
              <c:multiLvlStrCache>
                <c:ptCount val="5"/>
                <c:lvl>
                  <c:pt idx="0">
                    <c:v>BACH</c:v>
                  </c:pt>
                  <c:pt idx="1">
                    <c:v>LIC</c:v>
                  </c:pt>
                  <c:pt idx="2">
                    <c:v>TEC</c:v>
                  </c:pt>
                  <c:pt idx="3">
                    <c:v>LIC</c:v>
                  </c:pt>
                  <c:pt idx="4">
                    <c:v>TEC</c:v>
                  </c:pt>
                </c:lvl>
                <c:lvl>
                  <c:pt idx="0">
                    <c:v>CAP</c:v>
                  </c:pt>
                  <c:pt idx="3">
                    <c:v>INT</c:v>
                  </c:pt>
                </c:lvl>
                <c:lvl>
                  <c:pt idx="0">
                    <c:v>2025</c:v>
                  </c:pt>
                </c:lvl>
              </c:multiLvlStrCache>
            </c:multiLvlStrRef>
          </c:cat>
          <c:val>
            <c:numRef>
              <c:f>'BUSCA (CAP-INT)'!$C$8:$C$15</c:f>
              <c:numCache>
                <c:formatCode>0.00</c:formatCode>
                <c:ptCount val="5"/>
                <c:pt idx="0">
                  <c:v>4.4385714285714295</c:v>
                </c:pt>
                <c:pt idx="1">
                  <c:v>4.565833333333333</c:v>
                </c:pt>
                <c:pt idx="2">
                  <c:v>4.3900000000000006</c:v>
                </c:pt>
                <c:pt idx="3">
                  <c:v>4.5500000000000007</c:v>
                </c:pt>
                <c:pt idx="4">
                  <c:v>5</c:v>
                </c:pt>
              </c:numCache>
            </c:numRef>
          </c:val>
          <c:extLst>
            <c:ext xmlns:c16="http://schemas.microsoft.com/office/drawing/2014/chart" uri="{C3380CC4-5D6E-409C-BE32-E72D297353CC}">
              <c16:uniqueId val="{00000001-111F-47A1-A05B-D2B7037CAE03}"/>
            </c:ext>
          </c:extLst>
        </c:ser>
        <c:ser>
          <c:idx val="2"/>
          <c:order val="2"/>
          <c:tx>
            <c:strRef>
              <c:f>'BUSCA (CAP-INT)'!$D$7</c:f>
              <c:strCache>
                <c:ptCount val="1"/>
                <c:pt idx="0">
                  <c:v>M-D3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 (CAP-INT)'!$A$8:$A$15</c:f>
              <c:multiLvlStrCache>
                <c:ptCount val="5"/>
                <c:lvl>
                  <c:pt idx="0">
                    <c:v>BACH</c:v>
                  </c:pt>
                  <c:pt idx="1">
                    <c:v>LIC</c:v>
                  </c:pt>
                  <c:pt idx="2">
                    <c:v>TEC</c:v>
                  </c:pt>
                  <c:pt idx="3">
                    <c:v>LIC</c:v>
                  </c:pt>
                  <c:pt idx="4">
                    <c:v>TEC</c:v>
                  </c:pt>
                </c:lvl>
                <c:lvl>
                  <c:pt idx="0">
                    <c:v>CAP</c:v>
                  </c:pt>
                  <c:pt idx="3">
                    <c:v>INT</c:v>
                  </c:pt>
                </c:lvl>
                <c:lvl>
                  <c:pt idx="0">
                    <c:v>2025</c:v>
                  </c:pt>
                </c:lvl>
              </c:multiLvlStrCache>
            </c:multiLvlStrRef>
          </c:cat>
          <c:val>
            <c:numRef>
              <c:f>'BUSCA (CAP-INT)'!$D$8:$D$15</c:f>
              <c:numCache>
                <c:formatCode>0.00</c:formatCode>
                <c:ptCount val="5"/>
                <c:pt idx="0">
                  <c:v>4.5257142857142858</c:v>
                </c:pt>
                <c:pt idx="1">
                  <c:v>4.3775000000000004</c:v>
                </c:pt>
                <c:pt idx="2">
                  <c:v>4.1400000000000006</c:v>
                </c:pt>
                <c:pt idx="3">
                  <c:v>4.1668750000000001</c:v>
                </c:pt>
                <c:pt idx="4">
                  <c:v>3.1</c:v>
                </c:pt>
              </c:numCache>
            </c:numRef>
          </c:val>
          <c:extLst>
            <c:ext xmlns:c16="http://schemas.microsoft.com/office/drawing/2014/chart" uri="{C3380CC4-5D6E-409C-BE32-E72D297353CC}">
              <c16:uniqueId val="{00000002-111F-47A1-A05B-D2B7037CAE03}"/>
            </c:ext>
          </c:extLst>
        </c:ser>
        <c:ser>
          <c:idx val="3"/>
          <c:order val="3"/>
          <c:tx>
            <c:strRef>
              <c:f>'BUSCA (CAP-INT)'!$E$7</c:f>
              <c:strCache>
                <c:ptCount val="1"/>
                <c:pt idx="0">
                  <c:v>M-CC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 (CAP-INT)'!$A$8:$A$15</c:f>
              <c:multiLvlStrCache>
                <c:ptCount val="5"/>
                <c:lvl>
                  <c:pt idx="0">
                    <c:v>BACH</c:v>
                  </c:pt>
                  <c:pt idx="1">
                    <c:v>LIC</c:v>
                  </c:pt>
                  <c:pt idx="2">
                    <c:v>TEC</c:v>
                  </c:pt>
                  <c:pt idx="3">
                    <c:v>LIC</c:v>
                  </c:pt>
                  <c:pt idx="4">
                    <c:v>TEC</c:v>
                  </c:pt>
                </c:lvl>
                <c:lvl>
                  <c:pt idx="0">
                    <c:v>CAP</c:v>
                  </c:pt>
                  <c:pt idx="3">
                    <c:v>INT</c:v>
                  </c:pt>
                </c:lvl>
                <c:lvl>
                  <c:pt idx="0">
                    <c:v>2025</c:v>
                  </c:pt>
                </c:lvl>
              </c:multiLvlStrCache>
            </c:multiLvlStrRef>
          </c:cat>
          <c:val>
            <c:numRef>
              <c:f>'BUSCA (CAP-INT)'!$E$8:$E$15</c:f>
              <c:numCache>
                <c:formatCode>0.00</c:formatCode>
                <c:ptCount val="5"/>
                <c:pt idx="0">
                  <c:v>4.7142857142857144</c:v>
                </c:pt>
                <c:pt idx="1">
                  <c:v>4.54</c:v>
                </c:pt>
                <c:pt idx="2">
                  <c:v>4</c:v>
                </c:pt>
                <c:pt idx="3">
                  <c:v>4.5441176470588234</c:v>
                </c:pt>
                <c:pt idx="4">
                  <c:v>4</c:v>
                </c:pt>
              </c:numCache>
            </c:numRef>
          </c:val>
          <c:extLst>
            <c:ext xmlns:c16="http://schemas.microsoft.com/office/drawing/2014/chart" uri="{C3380CC4-5D6E-409C-BE32-E72D297353CC}">
              <c16:uniqueId val="{00000003-111F-47A1-A05B-D2B7037CAE03}"/>
            </c:ext>
          </c:extLst>
        </c:ser>
        <c:ser>
          <c:idx val="4"/>
          <c:order val="4"/>
          <c:tx>
            <c:strRef>
              <c:f>'BUSCA (CAP-INT)'!$F$7</c:f>
              <c:strCache>
                <c:ptCount val="1"/>
                <c:pt idx="0">
                  <c:v>M-AVAL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'BUSCA (CAP-INT)'!$A$8:$A$15</c:f>
              <c:multiLvlStrCache>
                <c:ptCount val="5"/>
                <c:lvl>
                  <c:pt idx="0">
                    <c:v>BACH</c:v>
                  </c:pt>
                  <c:pt idx="1">
                    <c:v>LIC</c:v>
                  </c:pt>
                  <c:pt idx="2">
                    <c:v>TEC</c:v>
                  </c:pt>
                  <c:pt idx="3">
                    <c:v>LIC</c:v>
                  </c:pt>
                  <c:pt idx="4">
                    <c:v>TEC</c:v>
                  </c:pt>
                </c:lvl>
                <c:lvl>
                  <c:pt idx="0">
                    <c:v>CAP</c:v>
                  </c:pt>
                  <c:pt idx="3">
                    <c:v>INT</c:v>
                  </c:pt>
                </c:lvl>
                <c:lvl>
                  <c:pt idx="0">
                    <c:v>2025</c:v>
                  </c:pt>
                </c:lvl>
              </c:multiLvlStrCache>
            </c:multiLvlStrRef>
          </c:cat>
          <c:val>
            <c:numRef>
              <c:f>'BUSCA (CAP-INT)'!$F$8:$F$15</c:f>
              <c:numCache>
                <c:formatCode>0.00</c:formatCode>
                <c:ptCount val="5"/>
                <c:pt idx="0">
                  <c:v>5</c:v>
                </c:pt>
                <c:pt idx="1">
                  <c:v>4.666666666666667</c:v>
                </c:pt>
                <c:pt idx="2">
                  <c:v>4.5</c:v>
                </c:pt>
                <c:pt idx="3">
                  <c:v>4.4705882352941178</c:v>
                </c:pt>
                <c:pt idx="4">
                  <c:v>5</c:v>
                </c:pt>
              </c:numCache>
            </c:numRef>
          </c:val>
          <c:extLst>
            <c:ext xmlns:c16="http://schemas.microsoft.com/office/drawing/2014/chart" uri="{C3380CC4-5D6E-409C-BE32-E72D297353CC}">
              <c16:uniqueId val="{00000000-68CB-4BD8-8442-44AA82D97B16}"/>
            </c:ext>
          </c:extLst>
        </c:ser>
        <c:dLbls>
          <c:showLegendKey val="0"/>
          <c:showVal val="0"/>
          <c:showCatName val="0"/>
          <c:showSerName val="0"/>
          <c:showPercent val="0"/>
          <c:showBubbleSize val="0"/>
        </c:dLbls>
        <c:gapWidth val="219"/>
        <c:overlap val="-27"/>
        <c:axId val="359271296"/>
        <c:axId val="24410800"/>
      </c:barChart>
      <c:catAx>
        <c:axId val="359271296"/>
        <c:scaling>
          <c:orientation val="minMax"/>
        </c:scaling>
        <c:delete val="0"/>
        <c:axPos val="b"/>
        <c:majorGridlines>
          <c:spPr>
            <a:ln w="9525" cap="flat" cmpd="sng" algn="ctr">
              <a:solidFill>
                <a:schemeClr val="accent1">
                  <a:alpha val="98000"/>
                </a:schemeClr>
              </a:solidFill>
              <a:round/>
            </a:ln>
            <a:effectLst/>
          </c:spPr>
        </c:majorGridlines>
        <c:numFmt formatCode="@"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pt-BR"/>
          </a:p>
        </c:txPr>
        <c:crossAx val="24410800"/>
        <c:crosses val="autoZero"/>
        <c:auto val="1"/>
        <c:lblAlgn val="ctr"/>
        <c:lblOffset val="100"/>
        <c:noMultiLvlLbl val="0"/>
      </c:catAx>
      <c:valAx>
        <c:axId val="244108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592712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2016'!A1"/><Relationship Id="rId13" Type="http://schemas.openxmlformats.org/officeDocument/2006/relationships/hyperlink" Target="DOCS-AVALIACAO/GLOSSARIO%20DOS%20INSTRUMENTOS%20DE%20AVALIA&#199;&#195;O%20EXTERNA_4_edicao.pdf" TargetMode="External"/><Relationship Id="rId18" Type="http://schemas.openxmlformats.org/officeDocument/2006/relationships/hyperlink" Target="#'2022'!A1"/><Relationship Id="rId3" Type="http://schemas.openxmlformats.org/officeDocument/2006/relationships/hyperlink" Target="#'2011'!A1"/><Relationship Id="rId21" Type="http://schemas.openxmlformats.org/officeDocument/2006/relationships/hyperlink" Target="#'2025'!A1"/><Relationship Id="rId7" Type="http://schemas.openxmlformats.org/officeDocument/2006/relationships/hyperlink" Target="#'2015'!A1"/><Relationship Id="rId12" Type="http://schemas.openxmlformats.org/officeDocument/2006/relationships/hyperlink" Target="#'GRAFICO-EVOLU&#199;&#195;O'!A1"/><Relationship Id="rId17" Type="http://schemas.openxmlformats.org/officeDocument/2006/relationships/hyperlink" Target="#INSTRUMENTOS!A1"/><Relationship Id="rId2" Type="http://schemas.openxmlformats.org/officeDocument/2006/relationships/image" Target="../media/image2.jpg"/><Relationship Id="rId16" Type="http://schemas.openxmlformats.org/officeDocument/2006/relationships/hyperlink" Target="#'2020'!A1"/><Relationship Id="rId20" Type="http://schemas.openxmlformats.org/officeDocument/2006/relationships/hyperlink" Target="#'2024'!A1"/><Relationship Id="rId1" Type="http://schemas.openxmlformats.org/officeDocument/2006/relationships/image" Target="../media/image1.jpeg"/><Relationship Id="rId6" Type="http://schemas.openxmlformats.org/officeDocument/2006/relationships/hyperlink" Target="#'2014'!A1"/><Relationship Id="rId11" Type="http://schemas.openxmlformats.org/officeDocument/2006/relationships/hyperlink" Target="#'2019'!A1"/><Relationship Id="rId5" Type="http://schemas.openxmlformats.org/officeDocument/2006/relationships/hyperlink" Target="#'2013'!A1"/><Relationship Id="rId15" Type="http://schemas.openxmlformats.org/officeDocument/2006/relationships/hyperlink" Target="#BUSCA!A1"/><Relationship Id="rId10" Type="http://schemas.openxmlformats.org/officeDocument/2006/relationships/hyperlink" Target="#'2018'!A1"/><Relationship Id="rId19" Type="http://schemas.openxmlformats.org/officeDocument/2006/relationships/hyperlink" Target="#'2023'!A1"/><Relationship Id="rId4" Type="http://schemas.openxmlformats.org/officeDocument/2006/relationships/hyperlink" Target="#'2012'!A1"/><Relationship Id="rId9" Type="http://schemas.openxmlformats.org/officeDocument/2006/relationships/hyperlink" Target="#'2017'!A1"/><Relationship Id="rId14" Type="http://schemas.openxmlformats.org/officeDocument/2006/relationships/hyperlink" Target="#'2021'!A1"/></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CAPA!A1"/><Relationship Id="rId3" Type="http://schemas.openxmlformats.org/officeDocument/2006/relationships/hyperlink" Target="DOCS-AVALIACAO/guia_de_boas_praticas_de_avaliacao_externa_virtual_in_loco_avaliadores_e_ies.pdf" TargetMode="External"/><Relationship Id="rId7" Type="http://schemas.openxmlformats.org/officeDocument/2006/relationships/hyperlink" Target="DOCS-AVALIACAO/curso_autorizacao.pdf" TargetMode="External"/><Relationship Id="rId12" Type="http://schemas.openxmlformats.org/officeDocument/2006/relationships/image" Target="../media/image8.png"/><Relationship Id="rId2" Type="http://schemas.openxmlformats.org/officeDocument/2006/relationships/image" Target="../media/image2.jpg"/><Relationship Id="rId1" Type="http://schemas.openxmlformats.org/officeDocument/2006/relationships/image" Target="../media/image3.jpeg"/><Relationship Id="rId6" Type="http://schemas.openxmlformats.org/officeDocument/2006/relationships/image" Target="../media/image5.png"/><Relationship Id="rId11" Type="http://schemas.openxmlformats.org/officeDocument/2006/relationships/hyperlink" Target="DOCS-AVALIACAO/IES_recredenciamento.pdf" TargetMode="External"/><Relationship Id="rId5" Type="http://schemas.openxmlformats.org/officeDocument/2006/relationships/hyperlink" Target="DOCS-AVALIACAO/IES_credenciamento.pdf" TargetMode="Externa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hyperlink" Target="DOCS-AVALIACAO/curso_reconhecimento.pdf" TargetMode="Externa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hyperlink" Target="RELATORIO%20AVALIA&#199;&#195;O%20IN%20LOCO%202011/REL-AVAL-IN-LOCO-ENG.%20MECANICA%20-%20BELEM.pdf" TargetMode="External"/><Relationship Id="rId13" Type="http://schemas.openxmlformats.org/officeDocument/2006/relationships/hyperlink" Target="RELATORIO%20AVALIA&#199;&#195;O%20IN%20LOCO%202011/REL-AVAL-IN-LOCO-ESTATISTICA-BLM.pdf" TargetMode="External"/><Relationship Id="rId18" Type="http://schemas.openxmlformats.org/officeDocument/2006/relationships/hyperlink" Target="RELATORIO%20AVALIA&#199;&#195;O%20IN%20LOCO%202011/REL-AVAL-IN-LOCO-PEDAGOGIA%20-%20BREVES.pdf" TargetMode="External"/><Relationship Id="rId3" Type="http://schemas.openxmlformats.org/officeDocument/2006/relationships/hyperlink" Target="#'2011 (GRAF)'!A1"/><Relationship Id="rId21" Type="http://schemas.openxmlformats.org/officeDocument/2006/relationships/hyperlink" Target="RELATORIO%20AVALIA&#199;&#195;O%20IN%20LOCO%202011/REL-AVAL-IN-LOCO-ENG%20DE%20MINAS%20E%20MEIO%20AMBIENTE%20-%20MARABA.pdf" TargetMode="External"/><Relationship Id="rId7" Type="http://schemas.openxmlformats.org/officeDocument/2006/relationships/hyperlink" Target="RELATORIO%20AVALIA&#199;&#195;O%20IN%20LOCO%202011/REL-AVAL-INLOCO-QUIMICA-BACH-BELEM.pdf" TargetMode="External"/><Relationship Id="rId12" Type="http://schemas.openxmlformats.org/officeDocument/2006/relationships/hyperlink" Target="RELATORIO%20AVALIA&#199;&#195;O%20IN%20LOCO%202011/REL-AVAL-IN-LOCO-ENG.%20NAVAL%20-%20BELEM.pdf" TargetMode="External"/><Relationship Id="rId17" Type="http://schemas.openxmlformats.org/officeDocument/2006/relationships/hyperlink" Target="RELATORIO%20AVALIA&#199;&#195;O%20IN%20LOCO%202011/REL-AVAL-IN-LOCO-PEDAGOGIA%20-%20BRAGANCA.pdf" TargetMode="External"/><Relationship Id="rId2" Type="http://schemas.openxmlformats.org/officeDocument/2006/relationships/image" Target="../media/image2.jpg"/><Relationship Id="rId16" Type="http://schemas.openxmlformats.org/officeDocument/2006/relationships/hyperlink" Target="RELATORIO%20AVALIA&#199;&#195;O%20IN%20LOCO%202011/REL-AVAL-IN-LOCO-MATEMATICA-ABT-2011.pdf" TargetMode="External"/><Relationship Id="rId20" Type="http://schemas.openxmlformats.org/officeDocument/2006/relationships/hyperlink" Target="RELATORIO%20AVALIA&#199;&#195;O%20IN%20LOCO%202011/REL-AVAL-IN-LOCO-ENG-MATERIAIS%20-%20MARABA.pdf" TargetMode="External"/><Relationship Id="rId1" Type="http://schemas.openxmlformats.org/officeDocument/2006/relationships/image" Target="../media/image3.jpeg"/><Relationship Id="rId6" Type="http://schemas.openxmlformats.org/officeDocument/2006/relationships/hyperlink" Target="RELATORIO%20AVALIA&#199;&#195;O%20IN%20LOCO%202011/REL-AVAL-IN-LOCO-ENG.%20QUIMICA%20-%20BELEM.pdf" TargetMode="External"/><Relationship Id="rId11" Type="http://schemas.openxmlformats.org/officeDocument/2006/relationships/hyperlink" Target="RELATORIO%20AVALIA&#199;&#195;O%20IN%20LOCO%202011/REL-AVAL-IN-LOCO-FISICA-LIC-BLM.pdf" TargetMode="External"/><Relationship Id="rId5" Type="http://schemas.openxmlformats.org/officeDocument/2006/relationships/image" Target="../media/image11.svg"/><Relationship Id="rId15" Type="http://schemas.openxmlformats.org/officeDocument/2006/relationships/hyperlink" Target="RELATORIO%20AVALIA&#199;&#195;O%20IN%20LOCO%202011/REL-AVAL-IN-LOCO-ED.FISICA-BLM-2011.pdf" TargetMode="External"/><Relationship Id="rId23" Type="http://schemas.openxmlformats.org/officeDocument/2006/relationships/image" Target="../media/image12.jpeg"/><Relationship Id="rId10" Type="http://schemas.openxmlformats.org/officeDocument/2006/relationships/hyperlink" Target="RELATORIO%20AVALIA&#199;&#195;O%20IN%20LOCO%202011/REL-AVAL-IN-LOCO-ENG%20ELETRICA%20-%20BELEM.pdf" TargetMode="External"/><Relationship Id="rId19" Type="http://schemas.openxmlformats.org/officeDocument/2006/relationships/hyperlink" Target="RELATORIO%20AVALIA&#199;&#195;O%20IN%20LOCO%202011/REL-AVAL-IN-LOCO-LETRAS%20-%20BREVES.pdf" TargetMode="External"/><Relationship Id="rId4" Type="http://schemas.openxmlformats.org/officeDocument/2006/relationships/image" Target="../media/image10.png"/><Relationship Id="rId9" Type="http://schemas.openxmlformats.org/officeDocument/2006/relationships/hyperlink" Target="RELATORIO%20AVALIA&#199;&#195;O%20IN%20LOCO%202011/REL-AVAL-IN-LOCO-COM-SOCIAL%20-%20JORNALISMO%20-%20BELEM.pdf" TargetMode="External"/><Relationship Id="rId14" Type="http://schemas.openxmlformats.org/officeDocument/2006/relationships/hyperlink" Target="RELATORIO%20AVALIA&#199;&#195;O%20IN%20LOCO%202011/REL-AVAL-IN-LOCO-MUSICA-2011.pdf" TargetMode="External"/><Relationship Id="rId22" Type="http://schemas.openxmlformats.org/officeDocument/2006/relationships/hyperlink" Target="#CAPA!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hyperlink" Target="#CAPA!A1"/></Relationships>
</file>

<file path=xl/drawings/_rels/drawing5.xml.rels><?xml version="1.0" encoding="UTF-8" standalone="yes"?>
<Relationships xmlns="http://schemas.openxmlformats.org/package/2006/relationships"><Relationship Id="rId8" Type="http://schemas.openxmlformats.org/officeDocument/2006/relationships/hyperlink" Target="RELATORIO%20AVALIA&#199;&#195;O%20IN%20LOCO%202012/REL-VISITA-INLOCO-MATEMATICA-CMT-2012.pdf" TargetMode="External"/><Relationship Id="rId13" Type="http://schemas.openxmlformats.org/officeDocument/2006/relationships/hyperlink" Target="RELATORIO%20AVALIA&#199;&#195;O%20IN%20LOCO%202012/REL-VISITA-INLOCO-GEOLOGIA-MRB-2012.pdf" TargetMode="External"/><Relationship Id="rId18" Type="http://schemas.openxmlformats.org/officeDocument/2006/relationships/hyperlink" Target="RELATORIO%20AVALIA&#199;&#195;O%20IN%20LOCO%202012/REL-VISITA-INLOCO-C-BIOLOGICAS-ALT-2012.pdf" TargetMode="External"/><Relationship Id="rId3" Type="http://schemas.openxmlformats.org/officeDocument/2006/relationships/hyperlink" Target="#'2012 (GRAF)'!A1"/><Relationship Id="rId21" Type="http://schemas.openxmlformats.org/officeDocument/2006/relationships/image" Target="../media/image12.jpeg"/><Relationship Id="rId7" Type="http://schemas.openxmlformats.org/officeDocument/2006/relationships/hyperlink" Target="RELATORIO%20AVALIA&#199;&#195;O%20IN%20LOCO%202012/REL-VISITA-INLOCO-SIST.DE%20INFORMACAO-CST-2012.pdf" TargetMode="External"/><Relationship Id="rId12" Type="http://schemas.openxmlformats.org/officeDocument/2006/relationships/hyperlink" Target="RELATORIO%20AVALIA&#199;&#195;O%20IN%20LOCO%202012/REL-VISITA-INLOCO-GEOLOGIA-BEL-2012.pdf" TargetMode="External"/><Relationship Id="rId17" Type="http://schemas.openxmlformats.org/officeDocument/2006/relationships/hyperlink" Target="RELATORIO%20AVALIA&#199;&#195;O%20IN%20LOCO%202012/REL-VISITA-INLOCO-C-BIOLOGICAS-SOU-2012.pdf" TargetMode="External"/><Relationship Id="rId2" Type="http://schemas.openxmlformats.org/officeDocument/2006/relationships/image" Target="../media/image2.jpg"/><Relationship Id="rId16" Type="http://schemas.openxmlformats.org/officeDocument/2006/relationships/hyperlink" Target="RELATORIO%20AVALIA&#199;&#195;O%20IN%20LOCO%202012/REL-VISITA-INLOCO-QUIMICA-LIC-EAD-2012.pdf" TargetMode="External"/><Relationship Id="rId20" Type="http://schemas.openxmlformats.org/officeDocument/2006/relationships/hyperlink" Target="RELATORIO%20AVALIA&#199;&#195;O%20IN%20LOCO%202012/REL-VISITA-INLOCO-AGRONOMIA-BACH-ALTAMIRA.pdf" TargetMode="External"/><Relationship Id="rId1" Type="http://schemas.openxmlformats.org/officeDocument/2006/relationships/image" Target="../media/image3.jpeg"/><Relationship Id="rId6" Type="http://schemas.openxmlformats.org/officeDocument/2006/relationships/image" Target="../media/image11.svg"/><Relationship Id="rId11" Type="http://schemas.openxmlformats.org/officeDocument/2006/relationships/hyperlink" Target="RELATORIO%20AVALIA&#199;&#195;O%20IN%20LOCO%202012/REL-VISITA-INLOCO-HISTORIA-LIC-CMT-2012.pdf" TargetMode="External"/><Relationship Id="rId5" Type="http://schemas.openxmlformats.org/officeDocument/2006/relationships/image" Target="../media/image10.png"/><Relationship Id="rId15" Type="http://schemas.openxmlformats.org/officeDocument/2006/relationships/hyperlink" Target="RELATORIO%20AVALIA&#199;&#195;O%20IN%20LOCO%202012/REL-VISITA-INLOCO-ENG.FLORESTAL-ALT-2012.pdf" TargetMode="External"/><Relationship Id="rId10" Type="http://schemas.openxmlformats.org/officeDocument/2006/relationships/hyperlink" Target="RELATORIO%20AVALIA&#199;&#195;O%20IN%20LOCO%202012/REL-VISITA-INLOCO-LETRAS%20ALEMAO-BLM-2012.pdf" TargetMode="External"/><Relationship Id="rId19" Type="http://schemas.openxmlformats.org/officeDocument/2006/relationships/hyperlink" Target="RELATORIO%20AVALIA&#199;&#195;O%20IN%20LOCO%202012/REL-VISITA-INLOCO-CIENCIAS%20BIOLOGICAS-EAD-LIC-2012.pdf" TargetMode="External"/><Relationship Id="rId4" Type="http://schemas.openxmlformats.org/officeDocument/2006/relationships/hyperlink" Target="#CAPA!A1"/><Relationship Id="rId9" Type="http://schemas.openxmlformats.org/officeDocument/2006/relationships/hyperlink" Target="RELATORIO%20AVALIA&#199;&#195;O%20IN%20LOCO%202012/REL-VISITA-INLOCO-LETRAS%20PORTUGUES-LIC-ALT-2012.pdf" TargetMode="External"/><Relationship Id="rId14" Type="http://schemas.openxmlformats.org/officeDocument/2006/relationships/hyperlink" Target="RELATORIO%20AVALIA&#199;&#195;O%20IN%20LOCO%202012/REL-VISITA-INLOCO-ENG.SAN.E%20AMBIENTAL-BEL-2012.pdf" TargetMode="External"/></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hyperlink" Target="#CAPA!A1"/></Relationships>
</file>

<file path=xl/drawings/_rels/drawing7.xml.rels><?xml version="1.0" encoding="UTF-8" standalone="yes"?>
<Relationships xmlns="http://schemas.openxmlformats.org/package/2006/relationships"><Relationship Id="rId8" Type="http://schemas.openxmlformats.org/officeDocument/2006/relationships/hyperlink" Target="RELATORIO%20AVALIA&#199;&#195;O%20IN%20LOCO%202013/ENG.%20CIVIL%20-%20BACHARELADO-%20TUCURU&#205;.pdf" TargetMode="External"/><Relationship Id="rId13" Type="http://schemas.openxmlformats.org/officeDocument/2006/relationships/hyperlink" Target="RELATORIO%20AVALIA&#199;&#195;O%20IN%20LOCO%202013/HIST&#211;RIA%20-%20LICEN%20-%20BRAGAN&#199;A.pdf" TargetMode="External"/><Relationship Id="rId18" Type="http://schemas.openxmlformats.org/officeDocument/2006/relationships/hyperlink" Target="RELATORIO%20AVALIA&#199;&#195;O%20IN%20LOCO%202013/BIOTECNOLOGIA%20-%20BEL&#201;M.pdf" TargetMode="External"/><Relationship Id="rId26" Type="http://schemas.openxmlformats.org/officeDocument/2006/relationships/image" Target="../media/image13.png"/><Relationship Id="rId3" Type="http://schemas.openxmlformats.org/officeDocument/2006/relationships/hyperlink" Target="#CAPA!A1"/><Relationship Id="rId21" Type="http://schemas.openxmlformats.org/officeDocument/2006/relationships/hyperlink" Target="RELATORIO%20AVALIA&#199;&#195;O%20IN%20LOCO%202013/ENG.%20MECANICA%20-%20BEL&#201;M.pdf" TargetMode="External"/><Relationship Id="rId7" Type="http://schemas.openxmlformats.org/officeDocument/2006/relationships/hyperlink" Target="RELATORIO%20AVALIA&#199;&#195;O%20IN%20LOCO%202013/QUIMICA%20-%20LICENCIATURA%20EAD%20-%20POLO%20BUJAR&#218;.pdf" TargetMode="External"/><Relationship Id="rId12" Type="http://schemas.openxmlformats.org/officeDocument/2006/relationships/hyperlink" Target="RELATORIO%20AVALIA&#199;&#195;O%20IN%20LOCO%202013/CIENCIAS%20NATURAIS%20-%20LICEN%20-%20BEL&#201;M.pdf" TargetMode="External"/><Relationship Id="rId17" Type="http://schemas.openxmlformats.org/officeDocument/2006/relationships/hyperlink" Target="RELATORIO%20AVALIA&#199;&#195;O%20IN%20LOCO%202013/CIENCIAS%20NATURAIS%20-%20CAMET&#193;.pdf" TargetMode="External"/><Relationship Id="rId25" Type="http://schemas.openxmlformats.org/officeDocument/2006/relationships/hyperlink" Target="RELATORIO%20AVALIA&#199;&#195;O%20IN%20LOCO%202013/LETRAS%20-%20BREVES.pdf" TargetMode="External"/><Relationship Id="rId2" Type="http://schemas.openxmlformats.org/officeDocument/2006/relationships/image" Target="../media/image2.jpg"/><Relationship Id="rId16" Type="http://schemas.openxmlformats.org/officeDocument/2006/relationships/hyperlink" Target="RELATORIO%20AVALIA&#199;&#195;O%20IN%20LOCO%202013/ENG.%20ELETRICA%20-%20BACHA%20-%20TUCURU&#205;.pdf" TargetMode="External"/><Relationship Id="rId20" Type="http://schemas.openxmlformats.org/officeDocument/2006/relationships/hyperlink" Target="RELATORIO%20AVALIA&#199;&#195;O%20IN%20LOCO%202013/LETRAS%20-%20INGLES%20-%20ALTAMIRA.pdf" TargetMode="External"/><Relationship Id="rId29" Type="http://schemas.openxmlformats.org/officeDocument/2006/relationships/image" Target="../media/image12.jpeg"/><Relationship Id="rId1" Type="http://schemas.openxmlformats.org/officeDocument/2006/relationships/image" Target="../media/image3.jpeg"/><Relationship Id="rId6" Type="http://schemas.openxmlformats.org/officeDocument/2006/relationships/image" Target="../media/image11.svg"/><Relationship Id="rId11" Type="http://schemas.openxmlformats.org/officeDocument/2006/relationships/hyperlink" Target="RELATORIO%20AVALIA&#199;&#195;O%20IN%20LOCO%202013/ENG.%20PESCA%20-%20BACHARELADO%20-%20BRAGAN&#199;A.pdf" TargetMode="External"/><Relationship Id="rId24" Type="http://schemas.openxmlformats.org/officeDocument/2006/relationships/hyperlink" Target="RELATORIO%20AVALIA&#199;&#195;O%20IN%20LOCO%202013/LETRAS%20PORTUGUES%20-%20LICEN%20-%20CAMET&#193;.pdf" TargetMode="External"/><Relationship Id="rId5" Type="http://schemas.openxmlformats.org/officeDocument/2006/relationships/image" Target="../media/image10.png"/><Relationship Id="rId15" Type="http://schemas.openxmlformats.org/officeDocument/2006/relationships/hyperlink" Target="RELATORIO%20AVALIA&#199;&#195;O%20IN%20LOCO%202013/CIENCIAS%20NATURAIS%20-%20BRAGAN&#199;A.pdf" TargetMode="External"/><Relationship Id="rId23" Type="http://schemas.openxmlformats.org/officeDocument/2006/relationships/hyperlink" Target="RELATORIO%20AVALIA&#199;&#195;O%20IN%20LOCO%202013/LETRAS%20ESPANHOL%20-%20BEL&#201;M.pdf" TargetMode="External"/><Relationship Id="rId28" Type="http://schemas.openxmlformats.org/officeDocument/2006/relationships/hyperlink" Target="RELATORIO%20AVALIA&#199;&#195;O%20IN%20LOCO%202013/EAD%20-%20BEL&#201;M%20SEDE.pdf" TargetMode="External"/><Relationship Id="rId10" Type="http://schemas.openxmlformats.org/officeDocument/2006/relationships/hyperlink" Target="RELATORIO%20AVALIA&#199;&#195;O%20IN%20LOCO%202013/EDUCA&#199;&#195;O%20CAMPO%20-%20LICEN%20-%20MARAB&#193;.pdf" TargetMode="External"/><Relationship Id="rId19" Type="http://schemas.openxmlformats.org/officeDocument/2006/relationships/hyperlink" Target="RELATORIO%20AVALIA&#199;&#195;O%20IN%20LOCO%202013/LETRAS%20PORTUGUES%20-%20LICEN%20-%20ABAETETUBA.pdf" TargetMode="External"/><Relationship Id="rId4" Type="http://schemas.openxmlformats.org/officeDocument/2006/relationships/hyperlink" Target="#'2013 (GRAF)'!A1"/><Relationship Id="rId9" Type="http://schemas.openxmlformats.org/officeDocument/2006/relationships/hyperlink" Target="RELATORIO%20AVALIA&#199;&#195;O%20IN%20LOCO%202013/LETRAS%20PORTUGUES-%20LICEN%20-%20EAD%20-%20BEL&#201;M.pdf" TargetMode="External"/><Relationship Id="rId14" Type="http://schemas.openxmlformats.org/officeDocument/2006/relationships/hyperlink" Target="RELATORIO%20AVALIA&#199;&#195;O%20IN%20LOCO%202013/ARTES%20VISUAIS%20-%20LICEN%20-%20BEL&#201;M.pdf" TargetMode="External"/><Relationship Id="rId22" Type="http://schemas.openxmlformats.org/officeDocument/2006/relationships/hyperlink" Target="RELATORIO%20AVALIA&#199;&#195;O%20IN%20LOCO%202013/LETRAS%20-%20INGLES%20-%20BRAGAN&#199;A.pdf" TargetMode="External"/><Relationship Id="rId27" Type="http://schemas.openxmlformats.org/officeDocument/2006/relationships/image" Target="../media/image14.sv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jpg"/><Relationship Id="rId1" Type="http://schemas.openxmlformats.org/officeDocument/2006/relationships/image" Target="../media/image15.jpeg"/><Relationship Id="rId5" Type="http://schemas.openxmlformats.org/officeDocument/2006/relationships/image" Target="../media/image12.jpeg"/><Relationship Id="rId4" Type="http://schemas.openxmlformats.org/officeDocument/2006/relationships/hyperlink" Target="#CAPA!A1"/></Relationships>
</file>

<file path=xl/drawings/_rels/drawing9.xml.rels><?xml version="1.0" encoding="UTF-8" standalone="yes"?>
<Relationships xmlns="http://schemas.openxmlformats.org/package/2006/relationships"><Relationship Id="rId13" Type="http://schemas.openxmlformats.org/officeDocument/2006/relationships/hyperlink" Target="RELATORIO%20AVALIA&#199;&#195;O%20IN%20LOCO%202014/REL-%20AVAL-IN-LOCO-AGRONOMIA-CMT-2014.pdf" TargetMode="External"/><Relationship Id="rId18" Type="http://schemas.openxmlformats.org/officeDocument/2006/relationships/hyperlink" Target="RELATORIO%20AVALIA&#199;&#195;O%20IN%20LOCO%202014/REL%20-%20AVL-IN-LOCO-ETNODESENVOLVIMENTO%20BACH%20-%20ALT-2014.pdf" TargetMode="External"/><Relationship Id="rId26" Type="http://schemas.openxmlformats.org/officeDocument/2006/relationships/image" Target="../media/image18.svg"/><Relationship Id="rId3" Type="http://schemas.openxmlformats.org/officeDocument/2006/relationships/hyperlink" Target="#CAPA!A1"/><Relationship Id="rId21" Type="http://schemas.openxmlformats.org/officeDocument/2006/relationships/hyperlink" Target="RELATORIO%20AVALIA&#199;&#195;O%20IN%20LOCO%202014/REL%20-%20AVL-IN-LOCO-F&#205;SICA-LIC%20-%20ABT-2014.pdf" TargetMode="External"/><Relationship Id="rId7" Type="http://schemas.openxmlformats.org/officeDocument/2006/relationships/hyperlink" Target="RELATORIO%20AVALIA&#199;&#195;O%20IN%20LOCO%202014/REL%20-%20AVL-IN-LOCO-EAD%20-%20CPN-2014.pdf" TargetMode="External"/><Relationship Id="rId12" Type="http://schemas.openxmlformats.org/officeDocument/2006/relationships/hyperlink" Target="RELATORIO%20AVALIA&#199;&#195;O%20IN%20LOCO%202014/REL-%20AVAL-IN-LOCO-ADM.%20P&#218;BLICA-EAD-ICSA-2014.pdf" TargetMode="External"/><Relationship Id="rId17" Type="http://schemas.openxmlformats.org/officeDocument/2006/relationships/hyperlink" Target="RELATORIO%20AVALIA&#199;&#195;O%20IN%20LOCO%202014/REL-%20AVAL-IN-LOCO-MEDICINA%20-%20ICS-2014.pdf" TargetMode="External"/><Relationship Id="rId25" Type="http://schemas.openxmlformats.org/officeDocument/2006/relationships/image" Target="../media/image13.png"/><Relationship Id="rId33" Type="http://schemas.openxmlformats.org/officeDocument/2006/relationships/image" Target="../media/image12.jpeg"/><Relationship Id="rId2" Type="http://schemas.openxmlformats.org/officeDocument/2006/relationships/image" Target="../media/image2.jpg"/><Relationship Id="rId16" Type="http://schemas.openxmlformats.org/officeDocument/2006/relationships/hyperlink" Target="RELATORIO%20AVALIA&#199;&#195;O%20IN%20LOCO%202014/REL%20-%20AVL-IN-LOCO-FISIOTERAPIA%20-%20ICS-2014.pdf" TargetMode="External"/><Relationship Id="rId20" Type="http://schemas.openxmlformats.org/officeDocument/2006/relationships/hyperlink" Target="RELATORIO%20AVALIA&#199;&#195;O%20IN%20LOCO%202014/REL%20-%20AVL-IN-LOCO-LETRAS-LINGUA%20PORT%20-%20LIBRAS%20-%20ILC-2014.pdf" TargetMode="External"/><Relationship Id="rId29" Type="http://schemas.openxmlformats.org/officeDocument/2006/relationships/hyperlink" Target="RELATORIO%20AVALIA&#199;&#195;O%20IN%20LOCO%202014/REL-%20AVAL-IN-LOCO-DIREITO-ICJ-2014.pdf" TargetMode="External"/><Relationship Id="rId1" Type="http://schemas.openxmlformats.org/officeDocument/2006/relationships/image" Target="../media/image3.jpeg"/><Relationship Id="rId6" Type="http://schemas.openxmlformats.org/officeDocument/2006/relationships/image" Target="../media/image11.svg"/><Relationship Id="rId11" Type="http://schemas.openxmlformats.org/officeDocument/2006/relationships/hyperlink" Target="RELATORIO%20AVALIA&#199;&#195;O%20IN%20LOCO%202014/REL%20-%20AVL-IN-LOCO-ED.%20INTEGRADA%20EM%20EDUCA&#199;&#195;O,%20CI&#202;NCIAS,%20MATEM&#193;TICA%20E%20LINGUAS-IEMCI-2014.pdf" TargetMode="External"/><Relationship Id="rId24" Type="http://schemas.openxmlformats.org/officeDocument/2006/relationships/hyperlink" Target="RELATORIO%20AVALIA&#199;&#195;O%20IN%20LOCO%202014/REL%20-%20AVL-IN-LOCO-GEOGRAFIA%20LICENCIATURA%20-%20IFCH-2014.pdf" TargetMode="External"/><Relationship Id="rId32" Type="http://schemas.openxmlformats.org/officeDocument/2006/relationships/hyperlink" Target="RELATORIO%20AVALIA&#199;&#195;O%20IN%20LOCO%202014/REL%20-%20AVL-IN-LOCO-RECREDENC-EAD%20-POLO%20BEL-2014.pdf" TargetMode="External"/><Relationship Id="rId5" Type="http://schemas.openxmlformats.org/officeDocument/2006/relationships/image" Target="../media/image10.png"/><Relationship Id="rId15" Type="http://schemas.openxmlformats.org/officeDocument/2006/relationships/hyperlink" Target="RELATORIO%20AVALIA&#199;&#195;O%20IN%20LOCO%202014/REL-%20AVAL-IN-LOCO-MUSEOLOGIA-2014.pdf" TargetMode="External"/><Relationship Id="rId23" Type="http://schemas.openxmlformats.org/officeDocument/2006/relationships/hyperlink" Target="RELATORIO%20AVALIA&#199;&#195;O%20IN%20LOCO%202014/REL%20-%20AVL-IN-LOCO-GEOF&#205;SICA%20BACH%20-%20IG-2014.pdf" TargetMode="External"/><Relationship Id="rId28" Type="http://schemas.openxmlformats.org/officeDocument/2006/relationships/hyperlink" Target="RELATORIO%20AVALIA&#199;&#195;O%20IN%20LOCO%202014/REL-%20AVAL-IN-LOCO-COM.SOCIAL-JORNALISMO-ILC-2014.pdf" TargetMode="External"/><Relationship Id="rId10" Type="http://schemas.openxmlformats.org/officeDocument/2006/relationships/hyperlink" Target="RELATORIO%20AVALIA&#199;&#195;O%20IN%20LOCO%202014/REL%20-%20AVL-IN-LOCO-ENG.%20INDUSTRIAL%20-%20ABT-2014.pdf" TargetMode="External"/><Relationship Id="rId19" Type="http://schemas.openxmlformats.org/officeDocument/2006/relationships/hyperlink" Target="RELATORIO%20AVALIA&#199;&#195;O%20IN%20LOCO%202014/REL-%20AVAL-IN-LOCO-DAN&#199;A-ICA-2014.pdf" TargetMode="External"/><Relationship Id="rId31" Type="http://schemas.openxmlformats.org/officeDocument/2006/relationships/hyperlink" Target="RELATORIO%20AVALIA&#199;&#195;O%20IN%20LOCO%202014/REL%20-%20AVL-IN-LOCO-EAD%20-%20MRB-2014.pdf" TargetMode="External"/><Relationship Id="rId4" Type="http://schemas.openxmlformats.org/officeDocument/2006/relationships/hyperlink" Target="#'2014 (GRAF)'!A1"/><Relationship Id="rId9" Type="http://schemas.openxmlformats.org/officeDocument/2006/relationships/image" Target="../media/image17.svg"/><Relationship Id="rId14" Type="http://schemas.openxmlformats.org/officeDocument/2006/relationships/hyperlink" Target="RELATORIO%20AVALIA&#199;&#195;O%20IN%20LOCO%202014/REL%20-%20AVL-IN-LOCO-LETRAS%20INGLES%20-%20CMT-2014.pdf" TargetMode="External"/><Relationship Id="rId22" Type="http://schemas.openxmlformats.org/officeDocument/2006/relationships/hyperlink" Target="RELATORIO%20AVALIA&#199;&#195;O%20IN%20LOCO%202014/REL%20-%20AVL-IN-LOCO-LETRAS%20PORT%20-%20CST-2014.pdf" TargetMode="External"/><Relationship Id="rId27" Type="http://schemas.openxmlformats.org/officeDocument/2006/relationships/hyperlink" Target="RELATORIO%20AVALIA&#199;&#195;O%20IN%20LOCO%202014/REL%20-%20AVL-IN-LOCO-LETRAS%20INGLES%20-%20SOU-2014.pdf" TargetMode="External"/><Relationship Id="rId30" Type="http://schemas.openxmlformats.org/officeDocument/2006/relationships/hyperlink" Target="RELATORIO%20AVALIA&#199;&#195;O%20IN%20LOCO%202014/REL-%20AVAL-IN-LOCO-TERAPIA%20OCUPACIONAL-ICS-2014.pdf" TargetMode="External"/><Relationship Id="rId8"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hyperlink" Target="RELATORIO%20AVALIA&#199;&#195;O%20IN%20LOCO%202015/REL-%20AVAL-IN-LOCO-ARTES%20VISUAIS-ICA-2015.pdf" TargetMode="External"/><Relationship Id="rId13" Type="http://schemas.openxmlformats.org/officeDocument/2006/relationships/hyperlink" Target="RELATORIO%20AVALIA&#199;&#195;O%20IN%20LOCO%202015/REL-%20AVAL-IN-LOCO-LETRAS%20ESPANHOL-CST-2015.pdf" TargetMode="External"/><Relationship Id="rId3" Type="http://schemas.openxmlformats.org/officeDocument/2006/relationships/hyperlink" Target="#CAPA!A1"/><Relationship Id="rId7" Type="http://schemas.openxmlformats.org/officeDocument/2006/relationships/hyperlink" Target="RELATORIO%20AVALIA&#199;&#195;O%20IN%20LOCO%202015/REL-%20AVAL-IN-LOCO-SISTEMA%20DA%20INFORMA&#199;&#195;O-CMT-2015.pdf" TargetMode="External"/><Relationship Id="rId12" Type="http://schemas.openxmlformats.org/officeDocument/2006/relationships/hyperlink" Target="RELATORIO%20AVALIA&#199;&#195;O%20IN%20LOCO%202015/REL-%20AVAL-IN-LOCO-LETRAS%20ESPANHOL-ABT-2015.pdf" TargetMode="External"/><Relationship Id="rId2" Type="http://schemas.openxmlformats.org/officeDocument/2006/relationships/image" Target="../media/image2.jpg"/><Relationship Id="rId1" Type="http://schemas.openxmlformats.org/officeDocument/2006/relationships/image" Target="../media/image3.jpeg"/><Relationship Id="rId6" Type="http://schemas.openxmlformats.org/officeDocument/2006/relationships/image" Target="../media/image11.svg"/><Relationship Id="rId11" Type="http://schemas.openxmlformats.org/officeDocument/2006/relationships/hyperlink" Target="RELATORIO%20AVALIA&#199;&#195;O%20IN%20LOCO%202015/REL-%20AVAL-IN-LOCO-PEDAGOGIA-BRV-2015.pdf" TargetMode="External"/><Relationship Id="rId5" Type="http://schemas.openxmlformats.org/officeDocument/2006/relationships/image" Target="../media/image10.png"/><Relationship Id="rId15" Type="http://schemas.openxmlformats.org/officeDocument/2006/relationships/image" Target="../media/image12.jpeg"/><Relationship Id="rId10" Type="http://schemas.openxmlformats.org/officeDocument/2006/relationships/hyperlink" Target="RELATORIO%20AVALIA&#199;&#195;O%20IN%20LOCO%202015/REL-%20AVAL-IN-LOCO-COM.%20SOC.-PUBLICIDADE%20E%20PROPAGANDA-ILC-2015.pdf" TargetMode="External"/><Relationship Id="rId4" Type="http://schemas.openxmlformats.org/officeDocument/2006/relationships/hyperlink" Target="#'2015 (GRAF)'!A1"/><Relationship Id="rId9" Type="http://schemas.openxmlformats.org/officeDocument/2006/relationships/hyperlink" Target="RELATORIO%20AVALIA&#199;&#195;O%20IN%20LOCO%202015/REL-%20AVAL-IN-LOCO-PRODU&#199;&#195;O%20MULTIMIDIA-ICA-2015.pdf" TargetMode="External"/><Relationship Id="rId14" Type="http://schemas.openxmlformats.org/officeDocument/2006/relationships/hyperlink" Target="RELATORIO%20AVALIA&#199;&#195;O%20IN%20LOCO%202015/REL-%20AVAL-IN-LOCO-BIBLIOTECONOMIA-ICSA-2015.pdf" TargetMode="External"/></Relationships>
</file>

<file path=xl/drawings/_rels/drawing12.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8" Type="http://schemas.openxmlformats.org/officeDocument/2006/relationships/hyperlink" Target="RELATORIO%20AVALIAC&#195;O%20IN%20LOCO%202016/REL-%20AVAL-IN-LOCO-ED.%20DO%20CAMPO-ABT-2016.pdf" TargetMode="External"/><Relationship Id="rId13" Type="http://schemas.openxmlformats.org/officeDocument/2006/relationships/hyperlink" Target="RELATORIO%20AVALIAC&#195;O%20IN%20LOCO%202016/REL-%20AVAL-IN-LOCO-ENG.%20TELECOMUNICA&#199;&#213;ES-ITEC-2016.pdf" TargetMode="External"/><Relationship Id="rId3" Type="http://schemas.openxmlformats.org/officeDocument/2006/relationships/hyperlink" Target="#CAPA!A1"/><Relationship Id="rId7" Type="http://schemas.openxmlformats.org/officeDocument/2006/relationships/hyperlink" Target="RELATORIO%20AVALIAC&#195;O%20IN%20LOCO%202016/REL-%20AVAL-IN-LOCO-ADMINISTRA&#199;&#195;O-ICSA-2016.pdf" TargetMode="External"/><Relationship Id="rId12" Type="http://schemas.openxmlformats.org/officeDocument/2006/relationships/hyperlink" Target="RELATORIO%20AVALIAC&#195;O%20IN%20LOCO%202016/REL-%20AVAL-IN-LOCO-AGRONOMIA-ALT-2016.pdf" TargetMode="External"/><Relationship Id="rId2" Type="http://schemas.openxmlformats.org/officeDocument/2006/relationships/image" Target="../media/image2.jpg"/><Relationship Id="rId1" Type="http://schemas.openxmlformats.org/officeDocument/2006/relationships/image" Target="../media/image3.jpeg"/><Relationship Id="rId6" Type="http://schemas.openxmlformats.org/officeDocument/2006/relationships/image" Target="../media/image11.svg"/><Relationship Id="rId11" Type="http://schemas.openxmlformats.org/officeDocument/2006/relationships/hyperlink" Target="RELATORIO%20AVALIAC&#195;O%20IN%20LOCO%202016/REL-%20AVAL-IN-LOCO-GEOGRAFIA-IFCH-2016.pdf" TargetMode="External"/><Relationship Id="rId5" Type="http://schemas.openxmlformats.org/officeDocument/2006/relationships/image" Target="../media/image10.png"/><Relationship Id="rId15" Type="http://schemas.openxmlformats.org/officeDocument/2006/relationships/image" Target="../media/image12.jpeg"/><Relationship Id="rId10" Type="http://schemas.openxmlformats.org/officeDocument/2006/relationships/hyperlink" Target="RELATORIO%20AVALIAC&#195;O%20IN%20LOCO%202016/REL-%20AVAL-IN-LOCO-CINEMA%20AUDIOVISUAL-ICA-2016.pdf" TargetMode="External"/><Relationship Id="rId4" Type="http://schemas.openxmlformats.org/officeDocument/2006/relationships/hyperlink" Target="#'2016 (GRAF)'!A1"/><Relationship Id="rId9" Type="http://schemas.openxmlformats.org/officeDocument/2006/relationships/hyperlink" Target="RELATORIO%20AVALIAC&#195;O%20IN%20LOCO%202016/REL-%20AVAL-IN-LOCO-GEOGRAFIA%20CMT-2016.pdf" TargetMode="External"/><Relationship Id="rId14" Type="http://schemas.openxmlformats.org/officeDocument/2006/relationships/hyperlink" Target="RELATORIO%20AVALIAC&#195;O%20IN%20LOCO%202016/REL-%20AVAL-IN-LOCO-GEOPROCESSAMENTO-ANA-2016.pdf" TargetMode="External"/></Relationships>
</file>

<file path=xl/drawings/_rels/drawing14.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3" Type="http://schemas.openxmlformats.org/officeDocument/2006/relationships/hyperlink" Target="RELATORIO%20AVALIA&#199;&#195;O%20IN%20LOCO%202017/REL-%20AVAL-IN-LOCO-GEOLOGIA-BLM-2017.pdf" TargetMode="External"/><Relationship Id="rId18" Type="http://schemas.openxmlformats.org/officeDocument/2006/relationships/hyperlink" Target="RELATORIO%20AVALIA&#199;&#195;O%20IN%20LOCO%202017/REL-%20AVAL-IN-LOCO-EDUC_CAMPO-CMT-2017.pdf" TargetMode="External"/><Relationship Id="rId26" Type="http://schemas.openxmlformats.org/officeDocument/2006/relationships/hyperlink" Target="RELATORIO%20AVALIA&#199;&#195;O%20IN%20LOCO%202017/REL-%20AVAL-IN-LOCO-LETRAS-INGLES-BRG-2017.pdf" TargetMode="External"/><Relationship Id="rId3" Type="http://schemas.openxmlformats.org/officeDocument/2006/relationships/hyperlink" Target="#CAPA!A1"/><Relationship Id="rId21" Type="http://schemas.openxmlformats.org/officeDocument/2006/relationships/hyperlink" Target="RELATORIO%20AVALIA&#199;&#195;O%20IN%20LOCO%202017/REL-%20AVAL-IN-LOCO-FISICA%20-%20ABT-2017.pdf" TargetMode="External"/><Relationship Id="rId7" Type="http://schemas.openxmlformats.org/officeDocument/2006/relationships/image" Target="../media/image11.svg"/><Relationship Id="rId12" Type="http://schemas.openxmlformats.org/officeDocument/2006/relationships/hyperlink" Target="RELATORIO%20AVALIA&#199;&#195;O%20IN%20LOCO%202017/REL-%20AVAL-IN-LOCO-AGRONOMIA%20-%20CAMETA-2017.pdf" TargetMode="External"/><Relationship Id="rId17" Type="http://schemas.openxmlformats.org/officeDocument/2006/relationships/hyperlink" Target="RELATORIO%20AVALIA&#199;&#195;O%20IN%20LOCO%202017/REL-%20AVAL-IN-LOCO-C&amp;T%20-%20ANA-2017.pdf" TargetMode="External"/><Relationship Id="rId25" Type="http://schemas.openxmlformats.org/officeDocument/2006/relationships/hyperlink" Target="RELATORIO%20AVALIA&#199;&#195;O%20IN%20LOCO%202017/REL-%20AVAL-IN-LOCO-LETRAS-ESPANHOL-ABT-2017.pdf" TargetMode="External"/><Relationship Id="rId33" Type="http://schemas.openxmlformats.org/officeDocument/2006/relationships/image" Target="../media/image12.jpeg"/><Relationship Id="rId2" Type="http://schemas.openxmlformats.org/officeDocument/2006/relationships/image" Target="../media/image2.jpg"/><Relationship Id="rId16" Type="http://schemas.openxmlformats.org/officeDocument/2006/relationships/hyperlink" Target="RELATORIO%20AVALIA&#199;&#195;O%20IN%20LOCO%202017/REL-%20AVAL-IN-LOCO-ETNODESENVOLVIMENTO-ALT-2017.pdf" TargetMode="External"/><Relationship Id="rId20" Type="http://schemas.openxmlformats.org/officeDocument/2006/relationships/hyperlink" Target="RELATORIO%20AVALIA&#199;&#195;O%20IN%20LOCO%202017/REL-%20AVAL-IN-LOCO-MEDICINA%20VETERINARIA-CST-2017.pdf" TargetMode="External"/><Relationship Id="rId29" Type="http://schemas.openxmlformats.org/officeDocument/2006/relationships/hyperlink" Target="RELATORIO%20AVALIA&#199;&#195;O%20IN%20LOCO%202017/REL-%20AVAL-IN-LOCO-METEOROLOGIA-IG-2017.pdf" TargetMode="External"/><Relationship Id="rId1" Type="http://schemas.openxmlformats.org/officeDocument/2006/relationships/image" Target="../media/image3.jpeg"/><Relationship Id="rId6" Type="http://schemas.openxmlformats.org/officeDocument/2006/relationships/image" Target="../media/image10.png"/><Relationship Id="rId11" Type="http://schemas.openxmlformats.org/officeDocument/2006/relationships/hyperlink" Target="RELATORIO%20AVALIA&#199;&#195;O%20IN%20LOCO%202017/REL-%20AVAL-IN-LOCO-LETRAS-INGLES-SOU-2017.pdf" TargetMode="External"/><Relationship Id="rId24" Type="http://schemas.openxmlformats.org/officeDocument/2006/relationships/hyperlink" Target="RELATORIO%20AVALIA&#199;&#195;O%20IN%20LOCO%202017/REL-%20AVAL-IN-LOCO-ENG_BIOMEDICA-ITEC-2017.pdf" TargetMode="External"/><Relationship Id="rId32" Type="http://schemas.openxmlformats.org/officeDocument/2006/relationships/image" Target="../media/image20.svg"/><Relationship Id="rId5" Type="http://schemas.openxmlformats.org/officeDocument/2006/relationships/hyperlink" Target="RELATORIO%20AVALIA&#199;&#195;O%20IN%20LOCO%202017/REL-%20AVAL-IN-LOCO-FISICA-EAD-ICEN-2017.pdf" TargetMode="External"/><Relationship Id="rId15" Type="http://schemas.openxmlformats.org/officeDocument/2006/relationships/hyperlink" Target="RELATORIO%20AVALIA&#199;&#195;O%20IN%20LOCO%202017/REL-%20AVAL-IN-LOCO-C_NATURAIS-ICEN-2017.pdf" TargetMode="External"/><Relationship Id="rId23" Type="http://schemas.openxmlformats.org/officeDocument/2006/relationships/hyperlink" Target="RELATORIO%20AVALIA&#199;&#195;O%20IN%20LOCO%202017/REL-%20AVAL-IN-LOCO-MATEMATICA-CMT-2017.pdf" TargetMode="External"/><Relationship Id="rId28" Type="http://schemas.openxmlformats.org/officeDocument/2006/relationships/image" Target="../media/image17.svg"/><Relationship Id="rId10" Type="http://schemas.openxmlformats.org/officeDocument/2006/relationships/hyperlink" Target="RELATORIO%20AVALIA&#199;&#195;O%20IN%20LOCO%202017/REL-%20AVAL-IN-LOCO-LETRAS-PORT.-ALT-2017.pdf" TargetMode="External"/><Relationship Id="rId19" Type="http://schemas.openxmlformats.org/officeDocument/2006/relationships/hyperlink" Target="RELATORIO%20AVALIA&#199;&#195;O%20IN%20LOCO%202017/REL-%20AVAL-IN-LOCO-QUIMICA%20INDUSTRIAL-ICEN-2017.pdf" TargetMode="External"/><Relationship Id="rId31" Type="http://schemas.openxmlformats.org/officeDocument/2006/relationships/image" Target="../media/image19.png"/><Relationship Id="rId4" Type="http://schemas.openxmlformats.org/officeDocument/2006/relationships/hyperlink" Target="#'2017 (GRAF)'!A1"/><Relationship Id="rId9" Type="http://schemas.openxmlformats.org/officeDocument/2006/relationships/hyperlink" Target="RELATORIO%20AVALIA&#199;&#195;O%20IN%20LOCO%202017/REL-%20AVAL-IN-LOCO-LETRAS-INGLES-ALT-2017.pdf" TargetMode="External"/><Relationship Id="rId14" Type="http://schemas.openxmlformats.org/officeDocument/2006/relationships/hyperlink" Target="RELATORIO%20AVALIA&#199;&#195;O%20IN%20LOCO%202017/REL-%20AVAL-IN-LOCO-C_NATURAIS-BRG-2017.pdf" TargetMode="External"/><Relationship Id="rId22" Type="http://schemas.openxmlformats.org/officeDocument/2006/relationships/hyperlink" Target="RELATORIO%20AVALIA&#199;&#195;O%20IN%20LOCO%202017/REL-%20AVAL-IN-LOCO-ENG_SAN_AMB-TUC-2017.pdf" TargetMode="External"/><Relationship Id="rId27" Type="http://schemas.openxmlformats.org/officeDocument/2006/relationships/image" Target="../media/image16.png"/><Relationship Id="rId30" Type="http://schemas.openxmlformats.org/officeDocument/2006/relationships/hyperlink" Target="RELATORIO%20AVALIA&#199;&#195;O%20IN%20LOCO%202017/REL-%20AVAL-IN-LOCO-ENG_FERR.%20E%20LOG-ITEC-2017.pdf" TargetMode="External"/><Relationship Id="rId8" Type="http://schemas.openxmlformats.org/officeDocument/2006/relationships/hyperlink" Target="RELATORIO%20AVALIA&#199;&#195;O%20IN%20LOCO%202017/REL-%20AVAL-IN-LOCO-ARQUIVOLOGIA-ICSA-2017.pdf" TargetMode="External"/></Relationships>
</file>

<file path=xl/drawings/_rels/drawing16.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13" Type="http://schemas.openxmlformats.org/officeDocument/2006/relationships/hyperlink" Target="RELATORIO%20AVALIA&#199;&#195;O%20IN%20LOCO%202018/REL_AVAL_INLOCO-ENG_PESCA-BRG-2018.pdf" TargetMode="External"/><Relationship Id="rId18" Type="http://schemas.openxmlformats.org/officeDocument/2006/relationships/hyperlink" Target="RELATORIO%20AVALIA&#199;&#195;O%20IN%20LOCO%202018/REL-AVAL-IN-LOCO-C-SOCIAIS-BACH-IFCH-2018.pdf" TargetMode="External"/><Relationship Id="rId26" Type="http://schemas.openxmlformats.org/officeDocument/2006/relationships/hyperlink" Target="RELATORIO%20AVALIA&#199;&#195;O%20IN%20LOCO%202018/REL-AVAL-IN-LOCO-LETRAS-ESP.-ILC-2018.pdf" TargetMode="External"/><Relationship Id="rId3" Type="http://schemas.openxmlformats.org/officeDocument/2006/relationships/hyperlink" Target="#CAPA!A1"/><Relationship Id="rId21" Type="http://schemas.openxmlformats.org/officeDocument/2006/relationships/hyperlink" Target="RELATORIO%20AVALIA&#199;&#195;O%20IN%20LOCO%202018/REL-AVAL-IN-LOCO-BIOTECNOLOGIA-ICB-2018.pdf" TargetMode="External"/><Relationship Id="rId34" Type="http://schemas.openxmlformats.org/officeDocument/2006/relationships/image" Target="../media/image12.jpeg"/><Relationship Id="rId7" Type="http://schemas.openxmlformats.org/officeDocument/2006/relationships/hyperlink" Target="RELATORIO%20AVALIA&#199;&#195;O%20IN%20LOCO%202018/REL-AVAL-IN-LOCO-CIENCIAS-NATURAIS-BRV-2018.pdf" TargetMode="External"/><Relationship Id="rId12" Type="http://schemas.openxmlformats.org/officeDocument/2006/relationships/hyperlink" Target="RELATORIO%20AVALIA&#199;&#195;O%20IN%20LOCO%202018/REL-AVAL-IN-LOCO-FISIOT-ICS-2018.pdf" TargetMode="External"/><Relationship Id="rId17" Type="http://schemas.openxmlformats.org/officeDocument/2006/relationships/hyperlink" Target="RELATORIO%20AVALIA&#199;&#195;O%20IN%20LOCO%202018/REL-AVAL-IN-LOCO-GEOGRAFIA-CMT-2018.pdf" TargetMode="External"/><Relationship Id="rId25" Type="http://schemas.openxmlformats.org/officeDocument/2006/relationships/hyperlink" Target="RELATORIO%20AVALIA&#199;&#195;O%20IN%20LOCO%202018/REL-AVAL-IN-LOCO-LETRAS-FRANCES-ILC-2018.pdf" TargetMode="External"/><Relationship Id="rId33" Type="http://schemas.openxmlformats.org/officeDocument/2006/relationships/hyperlink" Target="RELATORIO%20AVALIA&#199;&#195;O%20IN%20LOCO%202018/REL-%20AVAL-IN-LOCO-HISTORIA-ANA-2018.pdf" TargetMode="External"/><Relationship Id="rId2" Type="http://schemas.openxmlformats.org/officeDocument/2006/relationships/image" Target="../media/image2.jpg"/><Relationship Id="rId16" Type="http://schemas.openxmlformats.org/officeDocument/2006/relationships/hyperlink" Target="RELATORIO%20AVALIA&#199;&#195;O%20IN%20LOCO%202018/REL-AVAL-IN-LOCO-MUSICA-ICA-2018.pdf" TargetMode="External"/><Relationship Id="rId20" Type="http://schemas.openxmlformats.org/officeDocument/2006/relationships/hyperlink" Target="RELATORIO%20AVALIA&#199;&#195;O%20IN%20LOCO%202018/REL-AVAL-IN-LOCO-ENG.FLORESTAL-ALT-2018.pdf" TargetMode="External"/><Relationship Id="rId29" Type="http://schemas.openxmlformats.org/officeDocument/2006/relationships/hyperlink" Target="RELATORIO%20AVALIA&#199;&#195;O%20IN%20LOCO%202018/REL-AVAL-IN-LOCO-LETRAS-ING.-CMT-2018.pdf" TargetMode="External"/><Relationship Id="rId1" Type="http://schemas.openxmlformats.org/officeDocument/2006/relationships/image" Target="../media/image3.jpeg"/><Relationship Id="rId6" Type="http://schemas.openxmlformats.org/officeDocument/2006/relationships/image" Target="../media/image11.svg"/><Relationship Id="rId11" Type="http://schemas.openxmlformats.org/officeDocument/2006/relationships/hyperlink" Target="RELATORIO%20AVALIA&#199;&#195;O%20IN%20LOCO%202018/REL-AVAL-IN-LOCO-FARMACIA-ICS-2018.pdf" TargetMode="External"/><Relationship Id="rId24" Type="http://schemas.openxmlformats.org/officeDocument/2006/relationships/hyperlink" Target="RELATORIO%20AVALIA&#199;&#195;O%20IN%20LOCO%202018/REL-AVAL-IN-LOCO-LETRAS-ING.-ILC-2018.pdf" TargetMode="External"/><Relationship Id="rId32" Type="http://schemas.openxmlformats.org/officeDocument/2006/relationships/hyperlink" Target="RELATORIO%20AVALIA&#199;&#195;O%20IN%20LOCO%202018/REL-AVAL-IN-LOCO-BIBLIOTECONOMIA-ICSA-2018.pdf" TargetMode="External"/><Relationship Id="rId5" Type="http://schemas.openxmlformats.org/officeDocument/2006/relationships/image" Target="../media/image10.png"/><Relationship Id="rId15" Type="http://schemas.openxmlformats.org/officeDocument/2006/relationships/hyperlink" Target="RELATORIO%20AVALIA&#199;&#195;O%20IN%20LOCO%202018/REL-AVAL-IN-LOCO-ED-CAMPO-ALT-2018.pdf" TargetMode="External"/><Relationship Id="rId23" Type="http://schemas.openxmlformats.org/officeDocument/2006/relationships/hyperlink" Target="RELATORIO%20AVALIA&#199;&#195;O%20IN%20LOCO%202018/REL-AVAL-IN-LOCO-LETRAS-ALEMAO-ILC-2018.pdf" TargetMode="External"/><Relationship Id="rId28" Type="http://schemas.openxmlformats.org/officeDocument/2006/relationships/hyperlink" Target="RELATORIO%20AVALIA&#199;&#195;O%20IN%20LOCO%202018/REL-AVAL-IN-LOCO-LETRAS-PORT.-ABT-2018.pdf" TargetMode="External"/><Relationship Id="rId10" Type="http://schemas.openxmlformats.org/officeDocument/2006/relationships/hyperlink" Target="RELATORIO%20AVALIA&#199;&#195;O%20IN%20LOCO%202018/REL-AVAL-IN-LOCO-ENG-COMP-TUC-2018.pdf" TargetMode="External"/><Relationship Id="rId19" Type="http://schemas.openxmlformats.org/officeDocument/2006/relationships/hyperlink" Target="RELATORIO%20AVALIA&#199;&#195;O%20IN%20LOCO%202018/REL-AVAL-IN-LOCO-LETRAS-PORT-ILC-2018.pdf" TargetMode="External"/><Relationship Id="rId31" Type="http://schemas.openxmlformats.org/officeDocument/2006/relationships/hyperlink" Target="RELATORIO%20AVALIA&#199;&#195;O%20IN%20LOCO%202018/REL-AVAL-IN-LOCO-ENG-MECANICA-TUC.pdf" TargetMode="External"/><Relationship Id="rId4" Type="http://schemas.openxmlformats.org/officeDocument/2006/relationships/hyperlink" Target="#'2018 (GRAF)'!A1"/><Relationship Id="rId9" Type="http://schemas.openxmlformats.org/officeDocument/2006/relationships/image" Target="../media/image17.svg"/><Relationship Id="rId14" Type="http://schemas.openxmlformats.org/officeDocument/2006/relationships/hyperlink" Target="RELATORIO%20AVALIA&#199;&#195;O%20IN%20LOCO%202018/REL-AVAL-IN-LOCO-ENG-COMP-CST-2018.pdf" TargetMode="External"/><Relationship Id="rId22" Type="http://schemas.openxmlformats.org/officeDocument/2006/relationships/hyperlink" Target="RELATORIO%20AVALIA&#199;&#195;O%20IN%20LOCO%202018/REL-AVAL-IN-LOCO-LIC.INT.CIE.MAT.%20E%20LING.%20-IEMCI-2018.pdf" TargetMode="External"/><Relationship Id="rId27" Type="http://schemas.openxmlformats.org/officeDocument/2006/relationships/hyperlink" Target="RELATORIO%20AVALIA&#199;&#195;O%20IN%20LOCO%202018/REL-AVAL-IN-LOCO-OCEANO-IG-2018.pdf" TargetMode="External"/><Relationship Id="rId30" Type="http://schemas.openxmlformats.org/officeDocument/2006/relationships/hyperlink" Target="RELATORIO%20AVALIA&#199;&#195;O%20IN%20LOCO%202018/REL-AVAL-IN-LOCO-MATEMATICA-SAL-2018.pdf" TargetMode="External"/><Relationship Id="rId8"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21.jpeg"/><Relationship Id="rId5" Type="http://schemas.openxmlformats.org/officeDocument/2006/relationships/image" Target="../media/image12.jpeg"/><Relationship Id="rId4" Type="http://schemas.openxmlformats.org/officeDocument/2006/relationships/chart" Target="../charts/chart8.xml"/></Relationships>
</file>

<file path=xl/drawings/_rels/drawing19.xml.rels><?xml version="1.0" encoding="UTF-8" standalone="yes"?>
<Relationships xmlns="http://schemas.openxmlformats.org/package/2006/relationships"><Relationship Id="rId8" Type="http://schemas.openxmlformats.org/officeDocument/2006/relationships/hyperlink" Target="RELATORIO%20AVALIA&#199;&#195;O%20IN%20LOCO%202019/REL-AVAL-IN-LOCO-QUIMICA-ANA-2019.pdf" TargetMode="External"/><Relationship Id="rId13" Type="http://schemas.openxmlformats.org/officeDocument/2006/relationships/hyperlink" Target="RELATORIO%20AVALIA&#199;&#195;O%20IN%20LOCO%202019/REL-AVAL-IN-LOCO-DANCA-ICA-2019.pdf" TargetMode="External"/><Relationship Id="rId18" Type="http://schemas.openxmlformats.org/officeDocument/2006/relationships/hyperlink" Target="RELATORIO%20AVALIA&#199;&#195;O%20IN%20LOCO%202019/REL-AVAL-IN%20LOCO-AGRONOMIA-ALT-2019.pdf" TargetMode="External"/><Relationship Id="rId3" Type="http://schemas.openxmlformats.org/officeDocument/2006/relationships/hyperlink" Target="#CAPA!A1"/><Relationship Id="rId7" Type="http://schemas.openxmlformats.org/officeDocument/2006/relationships/image" Target="../media/image11.svg"/><Relationship Id="rId12" Type="http://schemas.openxmlformats.org/officeDocument/2006/relationships/hyperlink" Target="RELATORIO%20AVALIA&#199;&#195;O%20IN%20LOCO%202019/REL-AVAL-IN%20LOCO-TEATRO-ICA-2019.pdf" TargetMode="External"/><Relationship Id="rId17" Type="http://schemas.openxmlformats.org/officeDocument/2006/relationships/hyperlink" Target="RELATORIO%20AVALIA&#199;&#195;O%20IN%20LOCO%202019/REL-AVAL-IN%20LOCO-BIOMEDICINA-ICB-2019.pdf" TargetMode="External"/><Relationship Id="rId2" Type="http://schemas.openxmlformats.org/officeDocument/2006/relationships/image" Target="../media/image2.jpg"/><Relationship Id="rId16" Type="http://schemas.openxmlformats.org/officeDocument/2006/relationships/hyperlink" Target="RELATORIO%20AVALIA&#199;&#195;O%20IN%20LOCO%202019/REL-AVAL-IN-LOCO-QUIMICA%20INDUSTRIAL-ICEN-2019.pdf" TargetMode="External"/><Relationship Id="rId20" Type="http://schemas.openxmlformats.org/officeDocument/2006/relationships/image" Target="../media/image12.jpeg"/><Relationship Id="rId1" Type="http://schemas.openxmlformats.org/officeDocument/2006/relationships/image" Target="../media/image3.jpeg"/><Relationship Id="rId6" Type="http://schemas.openxmlformats.org/officeDocument/2006/relationships/image" Target="../media/image10.png"/><Relationship Id="rId11" Type="http://schemas.openxmlformats.org/officeDocument/2006/relationships/hyperlink" Target="RELATORIO%20AVALIA&#199;&#195;O%20IN%20LOCO%202019/REL-AVAL-IN%20LOCO-ESTATISTICA-ICEN-2019.pdf" TargetMode="External"/><Relationship Id="rId5" Type="http://schemas.openxmlformats.org/officeDocument/2006/relationships/hyperlink" Target="RELATORIO%20AVALIA&#199;&#195;O%20IN%20LOCO%202019/REL-AVAL-IN%20LOCO-FISICA-ANA-2019.pdf" TargetMode="External"/><Relationship Id="rId15" Type="http://schemas.openxmlformats.org/officeDocument/2006/relationships/hyperlink" Target="RELATORIO%20AVALIA&#199;&#195;O%20IN%20LOCO%202019/REL-AVAL-IN-LOCO-MUSEOLOGIA-ICA-2019.pdf" TargetMode="External"/><Relationship Id="rId10" Type="http://schemas.openxmlformats.org/officeDocument/2006/relationships/hyperlink" Target="RELATORIO%20AVALIA&#199;&#195;O%20IN%20LOCO%202019/REL-AVAL-IN%20LOCO-ARTES-VISUAIS-ICA-2019.pdf" TargetMode="External"/><Relationship Id="rId19" Type="http://schemas.openxmlformats.org/officeDocument/2006/relationships/hyperlink" Target="RELATORIO%20AVALIA&#199;&#195;O%20IN%20LOCO%202019/REL-AVAL-IN-LOCO-ODONTOLOGIA-ICS-2019.pdf" TargetMode="External"/><Relationship Id="rId4" Type="http://schemas.openxmlformats.org/officeDocument/2006/relationships/hyperlink" Target="#'2019 (GRAF)'!A1"/><Relationship Id="rId9" Type="http://schemas.openxmlformats.org/officeDocument/2006/relationships/hyperlink" Target="RELATORIO%20AVALIA&#199;&#195;O%20IN%20LOCO%202019/REL-AVAL-IN%20LOCO-GEOGRAFIA-ANA-2019.pdf" TargetMode="External"/><Relationship Id="rId14" Type="http://schemas.openxmlformats.org/officeDocument/2006/relationships/hyperlink" Target="RELATORIO%20AVALIA&#199;&#195;O%20IN%20LOCO%202019/REL-AVAL-IN-LOCO-PROD.MULT.-ICA-2019.pdf" TargetMode="External"/></Relationships>
</file>

<file path=xl/drawings/_rels/drawing20.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9.xml"/></Relationships>
</file>

<file path=xl/drawings/_rels/drawing21.xml.rels><?xml version="1.0" encoding="UTF-8" standalone="yes"?>
<Relationships xmlns="http://schemas.openxmlformats.org/package/2006/relationships"><Relationship Id="rId8" Type="http://schemas.openxmlformats.org/officeDocument/2006/relationships/image" Target="../media/image11.svg"/><Relationship Id="rId3" Type="http://schemas.openxmlformats.org/officeDocument/2006/relationships/hyperlink" Target="#CAPA!A1"/><Relationship Id="rId7" Type="http://schemas.openxmlformats.org/officeDocument/2006/relationships/image" Target="../media/image22.svg"/><Relationship Id="rId2" Type="http://schemas.openxmlformats.org/officeDocument/2006/relationships/image" Target="../media/image2.jpg"/><Relationship Id="rId1" Type="http://schemas.openxmlformats.org/officeDocument/2006/relationships/image" Target="../media/image3.jpeg"/><Relationship Id="rId6" Type="http://schemas.openxmlformats.org/officeDocument/2006/relationships/image" Target="../media/image10.png"/><Relationship Id="rId5" Type="http://schemas.openxmlformats.org/officeDocument/2006/relationships/hyperlink" Target="RELATORIO%20AVALIA&#199;&#195;O%20IN%20LOCO%202020/REL-AVAL-IN%20LOCO-ENFERMAGEM-ICS-2020.pdf" TargetMode="External"/><Relationship Id="rId4" Type="http://schemas.openxmlformats.org/officeDocument/2006/relationships/hyperlink" Target="#'2020 (GRAF)'!A1"/><Relationship Id="rId9" Type="http://schemas.openxmlformats.org/officeDocument/2006/relationships/image" Target="../media/image12.jpeg"/></Relationships>
</file>

<file path=xl/drawings/_rels/drawing22.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10.xml"/></Relationships>
</file>

<file path=xl/drawings/_rels/drawing23.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hyperlink" Target="#CAPA!A1"/><Relationship Id="rId7" Type="http://schemas.openxmlformats.org/officeDocument/2006/relationships/image" Target="../media/image22.svg"/><Relationship Id="rId2" Type="http://schemas.openxmlformats.org/officeDocument/2006/relationships/image" Target="../media/image2.jpg"/><Relationship Id="rId1" Type="http://schemas.openxmlformats.org/officeDocument/2006/relationships/image" Target="../media/image3.jpeg"/><Relationship Id="rId6" Type="http://schemas.openxmlformats.org/officeDocument/2006/relationships/image" Target="../media/image10.png"/><Relationship Id="rId5" Type="http://schemas.openxmlformats.org/officeDocument/2006/relationships/hyperlink" Target="RELATORIO%20AVALIA&#199;&#195;O%20IN%20LOCO%202021/RELAT-AV-INLOCO-FISICA-ANA-2021.pdf" TargetMode="External"/><Relationship Id="rId4" Type="http://schemas.openxmlformats.org/officeDocument/2006/relationships/hyperlink" Target="#'2020 (GRAF)'!A1"/></Relationships>
</file>

<file path=xl/drawings/_rels/drawing24.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11.xml"/></Relationships>
</file>

<file path=xl/drawings/_rels/drawing25.xml.rels><?xml version="1.0" encoding="UTF-8" standalone="yes"?>
<Relationships xmlns="http://schemas.openxmlformats.org/package/2006/relationships"><Relationship Id="rId8" Type="http://schemas.openxmlformats.org/officeDocument/2006/relationships/hyperlink" Target="RELATORIO%20AVALIA&#199;&#195;O%20IN%20LOCO%202022/RELAT-AV-INLOCO-AGROECOLOGIA-ABT-2022.pdf" TargetMode="External"/><Relationship Id="rId13" Type="http://schemas.openxmlformats.org/officeDocument/2006/relationships/hyperlink" Target="RELATORIO%20AVALIA&#199;&#195;O%20IN%20LOCO%202022/RELAT-AV-INLOCO-DESENV_RURAL-INEAF-2022.pdf" TargetMode="External"/><Relationship Id="rId3" Type="http://schemas.openxmlformats.org/officeDocument/2006/relationships/hyperlink" Target="#CAPA!A1"/><Relationship Id="rId7" Type="http://schemas.openxmlformats.org/officeDocument/2006/relationships/image" Target="../media/image17.svg"/><Relationship Id="rId12" Type="http://schemas.openxmlformats.org/officeDocument/2006/relationships/hyperlink" Target="RELATORIO%20AVALIA&#199;&#195;O%20IN%20LOCO%202022/RELAT-AV-INLOCO-MEDICINA-ALT-2022.pdf" TargetMode="External"/><Relationship Id="rId2" Type="http://schemas.openxmlformats.org/officeDocument/2006/relationships/image" Target="../media/image2.jpg"/><Relationship Id="rId16" Type="http://schemas.openxmlformats.org/officeDocument/2006/relationships/image" Target="../media/image12.jpeg"/><Relationship Id="rId1" Type="http://schemas.openxmlformats.org/officeDocument/2006/relationships/image" Target="../media/image3.jpeg"/><Relationship Id="rId6" Type="http://schemas.openxmlformats.org/officeDocument/2006/relationships/image" Target="../media/image16.png"/><Relationship Id="rId11" Type="http://schemas.openxmlformats.org/officeDocument/2006/relationships/image" Target="../media/image11.svg"/><Relationship Id="rId5" Type="http://schemas.openxmlformats.org/officeDocument/2006/relationships/hyperlink" Target="RELATORIO%20AVALIA&#199;&#195;O%20IN%20LOCO%202022/REL-VISITA-IN-LOCO-FISICA-SAL-2022.pdf" TargetMode="External"/><Relationship Id="rId15" Type="http://schemas.openxmlformats.org/officeDocument/2006/relationships/hyperlink" Target="RELATORIO%20AVALIA&#199;&#195;O%20IN%20LOCO%202022/RELAT-AV-INLOCO-ENG-PETROL-SAL-2022.pdf" TargetMode="External"/><Relationship Id="rId10" Type="http://schemas.openxmlformats.org/officeDocument/2006/relationships/image" Target="../media/image10.png"/><Relationship Id="rId4" Type="http://schemas.openxmlformats.org/officeDocument/2006/relationships/hyperlink" Target="#'2022 (GRAF)'!A1"/><Relationship Id="rId9" Type="http://schemas.openxmlformats.org/officeDocument/2006/relationships/hyperlink" Target="RELATORIO%20AVALIA&#199;&#195;O%20IN%20LOCO%202022/REL_AVAL-IN-LOCO-ENG-BIOPROCESSOS-2022.pdf" TargetMode="External"/><Relationship Id="rId14" Type="http://schemas.openxmlformats.org/officeDocument/2006/relationships/image" Target="../media/image22.svg"/></Relationships>
</file>

<file path=xl/drawings/_rels/drawing26.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12.xml"/></Relationships>
</file>

<file path=xl/drawings/_rels/drawing27.xml.rels><?xml version="1.0" encoding="UTF-8" standalone="yes"?>
<Relationships xmlns="http://schemas.openxmlformats.org/package/2006/relationships"><Relationship Id="rId8" Type="http://schemas.openxmlformats.org/officeDocument/2006/relationships/hyperlink" Target="file:///E:\____INDICADORES%20DE%20QUALIDADE%20DA%20ED-SUPERIOR\AV-INLOCO\RELATORIO%20AVALIA&#199;&#195;O%20IN%20LOCO%202023\REL_AVAL-IN-LOCO-LETRAS-PORT-CMT-2023.pdf" TargetMode="External"/><Relationship Id="rId13" Type="http://schemas.openxmlformats.org/officeDocument/2006/relationships/hyperlink" Target="RELATORIO%20AVALIA&#199;&#195;O%20IN%20LOCO%202023/REL-AV-IN-LOCO-LETRAS-LIBRAS-ILC-2023.pdf" TargetMode="External"/><Relationship Id="rId18" Type="http://schemas.openxmlformats.org/officeDocument/2006/relationships/hyperlink" Target="RELATORIO%20AVALIA&#199;&#195;O%20IN%20LOCO%202023/REL-AVAL-INLOCO-ADM-PUB-EAD-ICSA-2023.pdf" TargetMode="External"/><Relationship Id="rId3" Type="http://schemas.openxmlformats.org/officeDocument/2006/relationships/hyperlink" Target="#CAPA!A1"/><Relationship Id="rId7" Type="http://schemas.openxmlformats.org/officeDocument/2006/relationships/image" Target="../media/image11.svg"/><Relationship Id="rId12" Type="http://schemas.openxmlformats.org/officeDocument/2006/relationships/image" Target="../media/image22.svg"/><Relationship Id="rId17" Type="http://schemas.openxmlformats.org/officeDocument/2006/relationships/hyperlink" Target="RELATORIO%20AVALIA&#199;&#195;O%20IN%20LOCO%202023/REL-AVAL-INLOCO-CINEMA%20E%20AUDIOVISUAL-ICA-2023.pdf" TargetMode="External"/><Relationship Id="rId2" Type="http://schemas.openxmlformats.org/officeDocument/2006/relationships/image" Target="../media/image2.jpg"/><Relationship Id="rId16" Type="http://schemas.openxmlformats.org/officeDocument/2006/relationships/hyperlink" Target="RELATORIO%20AVALIA&#199;&#195;O%20IN%20LOCO%202023/REL-AVAL-INLOCO-ARTES%20VISUAIS-LIC-ICA-2023.pdf" TargetMode="External"/><Relationship Id="rId20" Type="http://schemas.openxmlformats.org/officeDocument/2006/relationships/image" Target="../media/image26.svg"/><Relationship Id="rId1" Type="http://schemas.openxmlformats.org/officeDocument/2006/relationships/image" Target="../media/image23.jpeg"/><Relationship Id="rId6" Type="http://schemas.openxmlformats.org/officeDocument/2006/relationships/image" Target="../media/image10.png"/><Relationship Id="rId11" Type="http://schemas.openxmlformats.org/officeDocument/2006/relationships/hyperlink" Target="RELATORIO%20AVALIA&#199;&#195;O%20IN%20LOCO%202023/REL-AVAL-INLOCO-QUIMICA(BACH)-2023.pdf" TargetMode="External"/><Relationship Id="rId5" Type="http://schemas.openxmlformats.org/officeDocument/2006/relationships/hyperlink" Target="RELATORIO%20AVALIA&#199;&#195;O%20IN%20LOCO%202023/REL-AVAL-INLOCO-LETRAS-INGLES-ALT-2023.pdf" TargetMode="External"/><Relationship Id="rId15" Type="http://schemas.openxmlformats.org/officeDocument/2006/relationships/image" Target="../media/image12.jpeg"/><Relationship Id="rId10" Type="http://schemas.openxmlformats.org/officeDocument/2006/relationships/hyperlink" Target="RELATORIO%20AVALIA&#199;&#195;O%20IN%20LOCO%202023/REL-AVAL-INLOCO-LETRAS-ESP-CST-2023.pdf" TargetMode="External"/><Relationship Id="rId19" Type="http://schemas.openxmlformats.org/officeDocument/2006/relationships/image" Target="../media/image25.png"/><Relationship Id="rId4" Type="http://schemas.openxmlformats.org/officeDocument/2006/relationships/hyperlink" Target="#'2022 (GRAF)'!A1"/><Relationship Id="rId9" Type="http://schemas.openxmlformats.org/officeDocument/2006/relationships/hyperlink" Target="RELATORIO%20AVALIA&#199;&#195;O%20IN%20LOCO%202023/REL-AVAL-INLOCO-TERAP.OCUP-ICS-2023.pdf" TargetMode="External"/><Relationship Id="rId14" Type="http://schemas.openxmlformats.org/officeDocument/2006/relationships/image" Target="../media/image24.svg"/></Relationships>
</file>

<file path=xl/drawings/_rels/drawing28.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13.xml"/></Relationships>
</file>

<file path=xl/drawings/_rels/drawing29.xml.rels><?xml version="1.0" encoding="UTF-8" standalone="yes"?>
<Relationships xmlns="http://schemas.openxmlformats.org/package/2006/relationships"><Relationship Id="rId8" Type="http://schemas.openxmlformats.org/officeDocument/2006/relationships/hyperlink" Target="RELATORIO%20AVALIA&#199;&#195;O%20IN%20LOCO%202024/REL_AVAL-IN-LOCO-ARTES%20VISUAIS%20-BACH-ICA-2024.pdf" TargetMode="External"/><Relationship Id="rId13" Type="http://schemas.openxmlformats.org/officeDocument/2006/relationships/hyperlink" Target="RELATORIO%20AVALIA&#199;&#195;O%20IN%20LOCO%202024/REL-AVA-IN-LOCO%20LETRAS%20ESPANHOL-ILC%20-%202024.pdf" TargetMode="External"/><Relationship Id="rId18" Type="http://schemas.openxmlformats.org/officeDocument/2006/relationships/hyperlink" Target="RELATORIO%20AVALIA&#199;&#195;O%20IN%20LOCO%202024/REL_AVAL-IN-LOCO-GEOLOGIA-IG-2024.pdf" TargetMode="External"/><Relationship Id="rId26" Type="http://schemas.openxmlformats.org/officeDocument/2006/relationships/hyperlink" Target="RELATORIO%20AVALIA&#199;&#195;O%20IN%20LOCO%202024/REL_AVAL-IN-LOCO-LETRAS-PORT-BRG-2024.pdf" TargetMode="External"/><Relationship Id="rId3" Type="http://schemas.openxmlformats.org/officeDocument/2006/relationships/hyperlink" Target="#CAPA!A1"/><Relationship Id="rId21" Type="http://schemas.openxmlformats.org/officeDocument/2006/relationships/hyperlink" Target="RELATORIO%20AVALIA&#199;&#195;O%20IN%20LOCO%202024/REL_AVAL-IN-LOCO-MATEM&#193;TICA-CMT-2024.pdf" TargetMode="External"/><Relationship Id="rId7" Type="http://schemas.openxmlformats.org/officeDocument/2006/relationships/image" Target="../media/image27.svg"/><Relationship Id="rId12" Type="http://schemas.openxmlformats.org/officeDocument/2006/relationships/hyperlink" Target="RELATORIO%20AVALIA&#199;&#195;O%20IN%20LOCO%202024/REL_AVAL-IN-LOCO-MEDICINA-ICM-2024.pdf" TargetMode="External"/><Relationship Id="rId17" Type="http://schemas.openxmlformats.org/officeDocument/2006/relationships/image" Target="../media/image12.jpeg"/><Relationship Id="rId25" Type="http://schemas.openxmlformats.org/officeDocument/2006/relationships/hyperlink" Target="RELATORIO%20AVALIA&#199;&#195;O%20IN%20LOCO%202024/REL_AVAL-IN-LOCO-MATEM&#193;TICA-CST-2024.pdf" TargetMode="External"/><Relationship Id="rId2" Type="http://schemas.openxmlformats.org/officeDocument/2006/relationships/image" Target="../media/image2.jpg"/><Relationship Id="rId16" Type="http://schemas.openxmlformats.org/officeDocument/2006/relationships/image" Target="../media/image29.svg"/><Relationship Id="rId20" Type="http://schemas.openxmlformats.org/officeDocument/2006/relationships/hyperlink" Target="RELATORIO%20AVALIA&#199;&#195;O%20IN%20LOCO%202024/REL_AVAL-IN-LOCO-FISICA-EAD-ICEN-2024.pdf" TargetMode="External"/><Relationship Id="rId29" Type="http://schemas.openxmlformats.org/officeDocument/2006/relationships/image" Target="../media/image25.png"/><Relationship Id="rId1" Type="http://schemas.openxmlformats.org/officeDocument/2006/relationships/image" Target="../media/image23.jpeg"/><Relationship Id="rId6" Type="http://schemas.openxmlformats.org/officeDocument/2006/relationships/image" Target="../media/image16.png"/><Relationship Id="rId11" Type="http://schemas.openxmlformats.org/officeDocument/2006/relationships/hyperlink" Target="RELATORIO%20AVALIA&#199;&#195;O%20IN%20LOCO%202024/REL_AVAL-IN-LOCO-ETNODESENVOLVIMENTO(BACH)-ALT-2024.pdf" TargetMode="External"/><Relationship Id="rId24" Type="http://schemas.openxmlformats.org/officeDocument/2006/relationships/hyperlink" Target="RELATORIO%20AVALIA&#199;&#195;O%20IN%20LOCO%202024/REL_AVAL-IN-LOCO-HIST-BACH-IFCH-2024.pdf" TargetMode="External"/><Relationship Id="rId5" Type="http://schemas.openxmlformats.org/officeDocument/2006/relationships/hyperlink" Target="RELATORIO%20AVALIA&#199;&#195;O%20IN%20LOCO%202024/REL_AVAL-IN-LOCO-CIENC.NAT-BRV-2024.pdf" TargetMode="External"/><Relationship Id="rId15" Type="http://schemas.openxmlformats.org/officeDocument/2006/relationships/hyperlink" Target="RELATORIO%20AVALIA&#199;&#195;O%20IN%20LOCO%202024/REL_AVAL-IN-LOCO-FILOSOFIA-BACH-IFCH-2024.pdf" TargetMode="External"/><Relationship Id="rId23" Type="http://schemas.openxmlformats.org/officeDocument/2006/relationships/hyperlink" Target="RELATORIO%20AVALIA&#199;&#195;O%20IN%20LOCO%202024/REL_AVAL-IN-LOCO-LETRAS-ESP-ABT-2024.pdf" TargetMode="External"/><Relationship Id="rId28" Type="http://schemas.openxmlformats.org/officeDocument/2006/relationships/hyperlink" Target="RELATORIO%20AVALIA&#199;&#195;O%20IN%20LOCO%202024/REL_AVAL-IN-LOCO-LETRAS-ALEMAO-ILC-2024.pdf" TargetMode="External"/><Relationship Id="rId10" Type="http://schemas.openxmlformats.org/officeDocument/2006/relationships/image" Target="../media/image28.svg"/><Relationship Id="rId19" Type="http://schemas.openxmlformats.org/officeDocument/2006/relationships/hyperlink" Target="RELATORIO%20AVALIA&#199;&#195;O%20IN%20LOCO%202024/REL_AVAL-IN-LOCO-MATEM&#193;TICA-ICEN-2024.pdf" TargetMode="External"/><Relationship Id="rId31" Type="http://schemas.openxmlformats.org/officeDocument/2006/relationships/hyperlink" Target="RELATORIO%20AVALIA&#199;&#195;O%20IN%20LOCO%202024/REL_AVAL-IN-LOCO-PEDAGOGIA-ABT-2024.pdf" TargetMode="External"/><Relationship Id="rId4" Type="http://schemas.openxmlformats.org/officeDocument/2006/relationships/hyperlink" Target="#'2022 (GRAF)'!A1"/><Relationship Id="rId9" Type="http://schemas.openxmlformats.org/officeDocument/2006/relationships/image" Target="../media/image10.png"/><Relationship Id="rId14" Type="http://schemas.openxmlformats.org/officeDocument/2006/relationships/image" Target="../media/image22.svg"/><Relationship Id="rId22" Type="http://schemas.openxmlformats.org/officeDocument/2006/relationships/image" Target="../media/image11.svg"/><Relationship Id="rId27" Type="http://schemas.openxmlformats.org/officeDocument/2006/relationships/hyperlink" Target="RELATORIO%20AVALIA&#199;&#195;O%20IN%20LOCO%202024/REL_AVAL-IN-LOCO-MATEM&#193;TICA-EAD-ICEN-2024.pdf" TargetMode="External"/><Relationship Id="rId30" Type="http://schemas.openxmlformats.org/officeDocument/2006/relationships/image" Target="../media/image26.svg"/></Relationships>
</file>

<file path=xl/drawings/_rels/drawing30.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 Id="rId5" Type="http://schemas.openxmlformats.org/officeDocument/2006/relationships/image" Target="../media/image12.jpeg"/><Relationship Id="rId4" Type="http://schemas.openxmlformats.org/officeDocument/2006/relationships/chart" Target="../charts/chart14.xml"/></Relationships>
</file>

<file path=xl/drawings/_rels/drawing31.xml.rels><?xml version="1.0" encoding="UTF-8" standalone="yes"?>
<Relationships xmlns="http://schemas.openxmlformats.org/package/2006/relationships"><Relationship Id="rId8" Type="http://schemas.openxmlformats.org/officeDocument/2006/relationships/image" Target="../media/image22.svg"/><Relationship Id="rId3" Type="http://schemas.openxmlformats.org/officeDocument/2006/relationships/hyperlink" Target="#CAPA!A1"/><Relationship Id="rId7" Type="http://schemas.openxmlformats.org/officeDocument/2006/relationships/image" Target="../media/image10.png"/><Relationship Id="rId2" Type="http://schemas.openxmlformats.org/officeDocument/2006/relationships/image" Target="../media/image2.jpg"/><Relationship Id="rId1" Type="http://schemas.openxmlformats.org/officeDocument/2006/relationships/image" Target="../media/image23.jpeg"/><Relationship Id="rId6" Type="http://schemas.openxmlformats.org/officeDocument/2006/relationships/image" Target="../media/image31.svg"/><Relationship Id="rId5" Type="http://schemas.openxmlformats.org/officeDocument/2006/relationships/image" Target="../media/image30.png"/><Relationship Id="rId10" Type="http://schemas.openxmlformats.org/officeDocument/2006/relationships/image" Target="../media/image33.svg"/><Relationship Id="rId4" Type="http://schemas.openxmlformats.org/officeDocument/2006/relationships/hyperlink" Target="#'2022 (GRAF)'!A1"/><Relationship Id="rId9" Type="http://schemas.openxmlformats.org/officeDocument/2006/relationships/image" Target="../media/image32.svg"/></Relationships>
</file>

<file path=xl/drawings/_rels/drawing32.xml.rels><?xml version="1.0" encoding="UTF-8" standalone="yes"?>
<Relationships xmlns="http://schemas.openxmlformats.org/package/2006/relationships"><Relationship Id="rId3" Type="http://schemas.openxmlformats.org/officeDocument/2006/relationships/image" Target="../media/image32.svg"/><Relationship Id="rId2" Type="http://schemas.openxmlformats.org/officeDocument/2006/relationships/image" Target="../media/image33.svg"/><Relationship Id="rId1" Type="http://schemas.openxmlformats.org/officeDocument/2006/relationships/image" Target="../media/image30.png"/></Relationships>
</file>

<file path=xl/drawings/_rels/drawing33.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4.jpeg"/><Relationship Id="rId5" Type="http://schemas.openxmlformats.org/officeDocument/2006/relationships/image" Target="../media/image12.jpeg"/><Relationship Id="rId4" Type="http://schemas.openxmlformats.org/officeDocument/2006/relationships/chart" Target="../charts/chart15.xml"/></Relationships>
</file>

<file path=xl/drawings/_rels/drawing34.xml.rels><?xml version="1.0" encoding="UTF-8" standalone="yes"?>
<Relationships xmlns="http://schemas.openxmlformats.org/package/2006/relationships"><Relationship Id="rId8" Type="http://schemas.openxmlformats.org/officeDocument/2006/relationships/image" Target="../media/image22.svg"/><Relationship Id="rId3" Type="http://schemas.openxmlformats.org/officeDocument/2006/relationships/hyperlink" Target="#CAPA!A1"/><Relationship Id="rId7" Type="http://schemas.openxmlformats.org/officeDocument/2006/relationships/image" Target="../media/image10.png"/><Relationship Id="rId2" Type="http://schemas.openxmlformats.org/officeDocument/2006/relationships/image" Target="../media/image2.jpg"/><Relationship Id="rId1" Type="http://schemas.openxmlformats.org/officeDocument/2006/relationships/image" Target="../media/image23.jpeg"/><Relationship Id="rId6" Type="http://schemas.openxmlformats.org/officeDocument/2006/relationships/image" Target="../media/image31.svg"/><Relationship Id="rId5" Type="http://schemas.openxmlformats.org/officeDocument/2006/relationships/image" Target="../media/image30.png"/><Relationship Id="rId10" Type="http://schemas.openxmlformats.org/officeDocument/2006/relationships/image" Target="../media/image33.svg"/><Relationship Id="rId4" Type="http://schemas.openxmlformats.org/officeDocument/2006/relationships/hyperlink" Target="#'2022 (GRAF)'!A1"/><Relationship Id="rId9" Type="http://schemas.openxmlformats.org/officeDocument/2006/relationships/image" Target="../media/image32.svg"/></Relationships>
</file>

<file path=xl/drawings/_rels/drawing35.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4.jpeg"/><Relationship Id="rId5" Type="http://schemas.openxmlformats.org/officeDocument/2006/relationships/image" Target="../media/image12.jpeg"/><Relationship Id="rId4" Type="http://schemas.openxmlformats.org/officeDocument/2006/relationships/chart" Target="../charts/chart16.xml"/></Relationships>
</file>

<file path=xl/drawings/_rels/drawing36.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jpeg"/></Relationships>
</file>

<file path=xl/drawings/_rels/drawing37.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5.jpeg"/></Relationships>
</file>

<file path=xl/drawings/_rels/drawing38.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1.jpeg"/><Relationship Id="rId7" Type="http://schemas.openxmlformats.org/officeDocument/2006/relationships/chart" Target="../charts/chart19.xml"/><Relationship Id="rId2" Type="http://schemas.openxmlformats.org/officeDocument/2006/relationships/image" Target="../media/image2.jpg"/><Relationship Id="rId1" Type="http://schemas.openxmlformats.org/officeDocument/2006/relationships/chart" Target="../charts/chart17.xml"/><Relationship Id="rId6" Type="http://schemas.openxmlformats.org/officeDocument/2006/relationships/chart" Target="../charts/chart18.xml"/><Relationship Id="rId5" Type="http://schemas.openxmlformats.org/officeDocument/2006/relationships/image" Target="../media/image12.jpeg"/><Relationship Id="rId4" Type="http://schemas.openxmlformats.org/officeDocument/2006/relationships/hyperlink" Target="#CAPA!A1"/></Relationships>
</file>

<file path=xl/drawings/_rels/drawing39.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6.jpeg"/><Relationship Id="rId4" Type="http://schemas.openxmlformats.org/officeDocument/2006/relationships/chart" Target="../charts/chart21.xml"/></Relationships>
</file>

<file path=xl/drawings/_rels/drawing40.xml.rels><?xml version="1.0" encoding="UTF-8" standalone="yes"?>
<Relationships xmlns="http://schemas.openxmlformats.org/package/2006/relationships"><Relationship Id="rId3" Type="http://schemas.openxmlformats.org/officeDocument/2006/relationships/hyperlink" Target="#CAPA!A1"/><Relationship Id="rId2" Type="http://schemas.openxmlformats.org/officeDocument/2006/relationships/image" Target="../media/image2.jpg"/><Relationship Id="rId1" Type="http://schemas.openxmlformats.org/officeDocument/2006/relationships/image" Target="../media/image36.jpeg"/><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6</xdr:col>
      <xdr:colOff>352425</xdr:colOff>
      <xdr:row>0</xdr:row>
      <xdr:rowOff>59407</xdr:rowOff>
    </xdr:from>
    <xdr:to>
      <xdr:col>8</xdr:col>
      <xdr:colOff>234185</xdr:colOff>
      <xdr:row>4</xdr:row>
      <xdr:rowOff>76200</xdr:rowOff>
    </xdr:to>
    <xdr:pic>
      <xdr:nvPicPr>
        <xdr:cNvPr id="2" name="Imagem 1">
          <a:extLst>
            <a:ext uri="{FF2B5EF4-FFF2-40B4-BE49-F238E27FC236}">
              <a16:creationId xmlns:a16="http://schemas.microsoft.com/office/drawing/2014/main" id="{F34B5E92-7DFB-4C4A-861C-26FBE0056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1100" y="59407"/>
          <a:ext cx="1100960" cy="778793"/>
        </a:xfrm>
        <a:prstGeom prst="rect">
          <a:avLst/>
        </a:prstGeom>
      </xdr:spPr>
    </xdr:pic>
    <xdr:clientData/>
  </xdr:twoCellAnchor>
  <xdr:oneCellAnchor>
    <xdr:from>
      <xdr:col>1</xdr:col>
      <xdr:colOff>50088</xdr:colOff>
      <xdr:row>4</xdr:row>
      <xdr:rowOff>59823</xdr:rowOff>
    </xdr:from>
    <xdr:ext cx="3424078" cy="593304"/>
    <xdr:sp macro="" textlink="">
      <xdr:nvSpPr>
        <xdr:cNvPr id="3" name="Retângulo 2">
          <a:extLst>
            <a:ext uri="{FF2B5EF4-FFF2-40B4-BE49-F238E27FC236}">
              <a16:creationId xmlns:a16="http://schemas.microsoft.com/office/drawing/2014/main" id="{6ECA3345-788D-4B69-9E41-40F7618F726F}"/>
            </a:ext>
          </a:extLst>
        </xdr:cNvPr>
        <xdr:cNvSpPr/>
      </xdr:nvSpPr>
      <xdr:spPr>
        <a:xfrm>
          <a:off x="1640763" y="821823"/>
          <a:ext cx="3424078"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520E0012-B237-45F5-B866-D082FEF83B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0</xdr:col>
      <xdr:colOff>161925</xdr:colOff>
      <xdr:row>9</xdr:row>
      <xdr:rowOff>76200</xdr:rowOff>
    </xdr:from>
    <xdr:to>
      <xdr:col>0</xdr:col>
      <xdr:colOff>1381125</xdr:colOff>
      <xdr:row>11</xdr:row>
      <xdr:rowOff>133350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5A31BB07-F4CC-480E-83D4-A204CA676ADC}"/>
            </a:ext>
          </a:extLst>
        </xdr:cNvPr>
        <xdr:cNvSpPr/>
      </xdr:nvSpPr>
      <xdr:spPr>
        <a:xfrm>
          <a:off x="161925" y="1790700"/>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2011</a:t>
          </a:r>
        </a:p>
      </xdr:txBody>
    </xdr:sp>
    <xdr:clientData/>
  </xdr:twoCellAnchor>
  <xdr:twoCellAnchor>
    <xdr:from>
      <xdr:col>0</xdr:col>
      <xdr:colOff>1476375</xdr:colOff>
      <xdr:row>9</xdr:row>
      <xdr:rowOff>95250</xdr:rowOff>
    </xdr:from>
    <xdr:to>
      <xdr:col>2</xdr:col>
      <xdr:colOff>495300</xdr:colOff>
      <xdr:row>11</xdr:row>
      <xdr:rowOff>152400</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BF7E5B40-8AD7-4521-A745-A50F2ED8221B}"/>
            </a:ext>
          </a:extLst>
        </xdr:cNvPr>
        <xdr:cNvSpPr/>
      </xdr:nvSpPr>
      <xdr:spPr>
        <a:xfrm>
          <a:off x="1476375" y="1809750"/>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2012</a:t>
          </a:r>
        </a:p>
      </xdr:txBody>
    </xdr:sp>
    <xdr:clientData/>
  </xdr:twoCellAnchor>
  <xdr:twoCellAnchor>
    <xdr:from>
      <xdr:col>3</xdr:col>
      <xdr:colOff>0</xdr:colOff>
      <xdr:row>9</xdr:row>
      <xdr:rowOff>104775</xdr:rowOff>
    </xdr:from>
    <xdr:to>
      <xdr:col>5</xdr:col>
      <xdr:colOff>0</xdr:colOff>
      <xdr:row>11</xdr:row>
      <xdr:rowOff>161925</xdr:rowOff>
    </xdr:to>
    <xdr:sp macro="" textlink="">
      <xdr:nvSpPr>
        <xdr:cNvPr id="7" name="Retângulo: Cantos Arredondados 6">
          <a:hlinkClick xmlns:r="http://schemas.openxmlformats.org/officeDocument/2006/relationships" r:id="rId5"/>
          <a:extLst>
            <a:ext uri="{FF2B5EF4-FFF2-40B4-BE49-F238E27FC236}">
              <a16:creationId xmlns:a16="http://schemas.microsoft.com/office/drawing/2014/main" id="{BADABD89-A2C5-44D2-8C60-E44AC064EF5E}"/>
            </a:ext>
          </a:extLst>
        </xdr:cNvPr>
        <xdr:cNvSpPr/>
      </xdr:nvSpPr>
      <xdr:spPr>
        <a:xfrm>
          <a:off x="2809875" y="1819275"/>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2013</a:t>
          </a:r>
        </a:p>
      </xdr:txBody>
    </xdr:sp>
    <xdr:clientData/>
  </xdr:twoCellAnchor>
  <xdr:twoCellAnchor>
    <xdr:from>
      <xdr:col>5</xdr:col>
      <xdr:colOff>95250</xdr:colOff>
      <xdr:row>9</xdr:row>
      <xdr:rowOff>114300</xdr:rowOff>
    </xdr:from>
    <xdr:to>
      <xdr:col>7</xdr:col>
      <xdr:colOff>95250</xdr:colOff>
      <xdr:row>11</xdr:row>
      <xdr:rowOff>171450</xdr:rowOff>
    </xdr:to>
    <xdr:sp macro="" textlink="">
      <xdr:nvSpPr>
        <xdr:cNvPr id="8" name="Retângulo: Cantos Arredondados 7">
          <a:hlinkClick xmlns:r="http://schemas.openxmlformats.org/officeDocument/2006/relationships" r:id="rId6"/>
          <a:extLst>
            <a:ext uri="{FF2B5EF4-FFF2-40B4-BE49-F238E27FC236}">
              <a16:creationId xmlns:a16="http://schemas.microsoft.com/office/drawing/2014/main" id="{DBD3AD15-EAEB-4496-81A3-04E334F47EF9}"/>
            </a:ext>
          </a:extLst>
        </xdr:cNvPr>
        <xdr:cNvSpPr/>
      </xdr:nvSpPr>
      <xdr:spPr>
        <a:xfrm>
          <a:off x="4124325" y="1828800"/>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2014</a:t>
          </a:r>
        </a:p>
      </xdr:txBody>
    </xdr:sp>
    <xdr:clientData/>
  </xdr:twoCellAnchor>
  <xdr:twoCellAnchor>
    <xdr:from>
      <xdr:col>7</xdr:col>
      <xdr:colOff>180975</xdr:colOff>
      <xdr:row>9</xdr:row>
      <xdr:rowOff>114300</xdr:rowOff>
    </xdr:from>
    <xdr:to>
      <xdr:col>9</xdr:col>
      <xdr:colOff>180975</xdr:colOff>
      <xdr:row>11</xdr:row>
      <xdr:rowOff>171450</xdr:rowOff>
    </xdr:to>
    <xdr:sp macro="" textlink="">
      <xdr:nvSpPr>
        <xdr:cNvPr id="9" name="Retângulo: Cantos Arredondados 8">
          <a:hlinkClick xmlns:r="http://schemas.openxmlformats.org/officeDocument/2006/relationships" r:id="rId7"/>
          <a:extLst>
            <a:ext uri="{FF2B5EF4-FFF2-40B4-BE49-F238E27FC236}">
              <a16:creationId xmlns:a16="http://schemas.microsoft.com/office/drawing/2014/main" id="{AD507CA2-9A2A-42F7-BB8F-011C4156772F}"/>
            </a:ext>
          </a:extLst>
        </xdr:cNvPr>
        <xdr:cNvSpPr/>
      </xdr:nvSpPr>
      <xdr:spPr>
        <a:xfrm>
          <a:off x="5429250" y="1828800"/>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2015</a:t>
          </a:r>
        </a:p>
      </xdr:txBody>
    </xdr:sp>
    <xdr:clientData/>
  </xdr:twoCellAnchor>
  <xdr:twoCellAnchor>
    <xdr:from>
      <xdr:col>0</xdr:col>
      <xdr:colOff>171450</xdr:colOff>
      <xdr:row>12</xdr:row>
      <xdr:rowOff>95250</xdr:rowOff>
    </xdr:from>
    <xdr:to>
      <xdr:col>0</xdr:col>
      <xdr:colOff>1390650</xdr:colOff>
      <xdr:row>14</xdr:row>
      <xdr:rowOff>152400</xdr:rowOff>
    </xdr:to>
    <xdr:sp macro="" textlink="">
      <xdr:nvSpPr>
        <xdr:cNvPr id="10" name="Retângulo: Cantos Arredondados 9">
          <a:hlinkClick xmlns:r="http://schemas.openxmlformats.org/officeDocument/2006/relationships" r:id="rId8"/>
          <a:extLst>
            <a:ext uri="{FF2B5EF4-FFF2-40B4-BE49-F238E27FC236}">
              <a16:creationId xmlns:a16="http://schemas.microsoft.com/office/drawing/2014/main" id="{4CB23DF9-FA4A-498C-9E08-E856BBEC26D1}"/>
            </a:ext>
          </a:extLst>
        </xdr:cNvPr>
        <xdr:cNvSpPr/>
      </xdr:nvSpPr>
      <xdr:spPr>
        <a:xfrm>
          <a:off x="171450" y="2381250"/>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2016</a:t>
          </a:r>
        </a:p>
      </xdr:txBody>
    </xdr:sp>
    <xdr:clientData/>
  </xdr:twoCellAnchor>
  <xdr:twoCellAnchor>
    <xdr:from>
      <xdr:col>0</xdr:col>
      <xdr:colOff>1476375</xdr:colOff>
      <xdr:row>12</xdr:row>
      <xdr:rowOff>95250</xdr:rowOff>
    </xdr:from>
    <xdr:to>
      <xdr:col>2</xdr:col>
      <xdr:colOff>495300</xdr:colOff>
      <xdr:row>14</xdr:row>
      <xdr:rowOff>152400</xdr:rowOff>
    </xdr:to>
    <xdr:sp macro="" textlink="">
      <xdr:nvSpPr>
        <xdr:cNvPr id="11" name="Retângulo: Cantos Arredondados 10">
          <a:hlinkClick xmlns:r="http://schemas.openxmlformats.org/officeDocument/2006/relationships" r:id="rId9"/>
          <a:extLst>
            <a:ext uri="{FF2B5EF4-FFF2-40B4-BE49-F238E27FC236}">
              <a16:creationId xmlns:a16="http://schemas.microsoft.com/office/drawing/2014/main" id="{7BF45126-4682-4B57-B74F-F1E849E27247}"/>
            </a:ext>
          </a:extLst>
        </xdr:cNvPr>
        <xdr:cNvSpPr/>
      </xdr:nvSpPr>
      <xdr:spPr>
        <a:xfrm>
          <a:off x="1476375" y="2381250"/>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2017</a:t>
          </a:r>
        </a:p>
      </xdr:txBody>
    </xdr:sp>
    <xdr:clientData/>
  </xdr:twoCellAnchor>
  <xdr:twoCellAnchor>
    <xdr:from>
      <xdr:col>2</xdr:col>
      <xdr:colOff>590550</xdr:colOff>
      <xdr:row>12</xdr:row>
      <xdr:rowOff>104775</xdr:rowOff>
    </xdr:from>
    <xdr:to>
      <xdr:col>4</xdr:col>
      <xdr:colOff>590550</xdr:colOff>
      <xdr:row>14</xdr:row>
      <xdr:rowOff>161925</xdr:rowOff>
    </xdr:to>
    <xdr:sp macro="" textlink="">
      <xdr:nvSpPr>
        <xdr:cNvPr id="12" name="Retângulo: Cantos Arredondados 11">
          <a:hlinkClick xmlns:r="http://schemas.openxmlformats.org/officeDocument/2006/relationships" r:id="rId10"/>
          <a:extLst>
            <a:ext uri="{FF2B5EF4-FFF2-40B4-BE49-F238E27FC236}">
              <a16:creationId xmlns:a16="http://schemas.microsoft.com/office/drawing/2014/main" id="{B6FF59D7-28FA-42A0-8C6F-D5D278619D38}"/>
            </a:ext>
          </a:extLst>
        </xdr:cNvPr>
        <xdr:cNvSpPr/>
      </xdr:nvSpPr>
      <xdr:spPr>
        <a:xfrm>
          <a:off x="2790825" y="2390775"/>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2018</a:t>
          </a:r>
        </a:p>
      </xdr:txBody>
    </xdr:sp>
    <xdr:clientData/>
  </xdr:twoCellAnchor>
  <xdr:twoCellAnchor>
    <xdr:from>
      <xdr:col>5</xdr:col>
      <xdr:colOff>95250</xdr:colOff>
      <xdr:row>12</xdr:row>
      <xdr:rowOff>104775</xdr:rowOff>
    </xdr:from>
    <xdr:to>
      <xdr:col>7</xdr:col>
      <xdr:colOff>95250</xdr:colOff>
      <xdr:row>14</xdr:row>
      <xdr:rowOff>161925</xdr:rowOff>
    </xdr:to>
    <xdr:sp macro="" textlink="">
      <xdr:nvSpPr>
        <xdr:cNvPr id="13" name="Retângulo: Cantos Arredondados 12">
          <a:hlinkClick xmlns:r="http://schemas.openxmlformats.org/officeDocument/2006/relationships" r:id="rId11"/>
          <a:extLst>
            <a:ext uri="{FF2B5EF4-FFF2-40B4-BE49-F238E27FC236}">
              <a16:creationId xmlns:a16="http://schemas.microsoft.com/office/drawing/2014/main" id="{D9BDB9D6-56B6-40F7-BFBA-458F25F0683F}"/>
            </a:ext>
          </a:extLst>
        </xdr:cNvPr>
        <xdr:cNvSpPr/>
      </xdr:nvSpPr>
      <xdr:spPr>
        <a:xfrm>
          <a:off x="4124325" y="2390775"/>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2019</a:t>
          </a:r>
        </a:p>
      </xdr:txBody>
    </xdr:sp>
    <xdr:clientData/>
  </xdr:twoCellAnchor>
  <xdr:twoCellAnchor>
    <xdr:from>
      <xdr:col>0</xdr:col>
      <xdr:colOff>678711</xdr:colOff>
      <xdr:row>20</xdr:row>
      <xdr:rowOff>143982</xdr:rowOff>
    </xdr:from>
    <xdr:to>
      <xdr:col>8</xdr:col>
      <xdr:colOff>335811</xdr:colOff>
      <xdr:row>23</xdr:row>
      <xdr:rowOff>12848</xdr:rowOff>
    </xdr:to>
    <xdr:sp macro="" textlink="">
      <xdr:nvSpPr>
        <xdr:cNvPr id="14" name="Retângulo: Cantos Arredondados 13">
          <a:hlinkClick xmlns:r="http://schemas.openxmlformats.org/officeDocument/2006/relationships" r:id="rId12"/>
          <a:extLst>
            <a:ext uri="{FF2B5EF4-FFF2-40B4-BE49-F238E27FC236}">
              <a16:creationId xmlns:a16="http://schemas.microsoft.com/office/drawing/2014/main" id="{72522566-BAE8-4734-B148-E1E4FB608A50}"/>
            </a:ext>
          </a:extLst>
        </xdr:cNvPr>
        <xdr:cNvSpPr/>
      </xdr:nvSpPr>
      <xdr:spPr>
        <a:xfrm>
          <a:off x="678711" y="3909680"/>
          <a:ext cx="5516083" cy="433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GRÁFICO DAS MÉDIAS DAS DIMENSÕES</a:t>
          </a:r>
        </a:p>
      </xdr:txBody>
    </xdr:sp>
    <xdr:clientData/>
  </xdr:twoCellAnchor>
  <xdr:twoCellAnchor>
    <xdr:from>
      <xdr:col>0</xdr:col>
      <xdr:colOff>335811</xdr:colOff>
      <xdr:row>23</xdr:row>
      <xdr:rowOff>98573</xdr:rowOff>
    </xdr:from>
    <xdr:to>
      <xdr:col>3</xdr:col>
      <xdr:colOff>488211</xdr:colOff>
      <xdr:row>26</xdr:row>
      <xdr:rowOff>143982</xdr:rowOff>
    </xdr:to>
    <xdr:sp macro="" textlink="">
      <xdr:nvSpPr>
        <xdr:cNvPr id="15" name="Retângulo: Cantos Arredondados 14">
          <a:hlinkClick xmlns:r="http://schemas.openxmlformats.org/officeDocument/2006/relationships" r:id="rId13"/>
          <a:extLst>
            <a:ext uri="{FF2B5EF4-FFF2-40B4-BE49-F238E27FC236}">
              <a16:creationId xmlns:a16="http://schemas.microsoft.com/office/drawing/2014/main" id="{B7DFF535-F597-466E-970F-D0B1FEA7B8A1}"/>
            </a:ext>
          </a:extLst>
        </xdr:cNvPr>
        <xdr:cNvSpPr/>
      </xdr:nvSpPr>
      <xdr:spPr>
        <a:xfrm>
          <a:off x="335811" y="4429125"/>
          <a:ext cx="2965598" cy="610264"/>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ysClr val="windowText" lastClr="000000"/>
              </a:solidFill>
            </a:rPr>
            <a:t>GLOSSARIO</a:t>
          </a:r>
          <a:r>
            <a:rPr lang="pt-BR" sz="1400" b="1" baseline="0">
              <a:solidFill>
                <a:sysClr val="windowText" lastClr="000000"/>
              </a:solidFill>
            </a:rPr>
            <a:t> DOS INSTRUMENTOS DE AVALIAÇÃO EXTERNA - 4ª EDIÇÃO</a:t>
          </a:r>
          <a:endParaRPr lang="pt-BR" sz="1400" b="1">
            <a:solidFill>
              <a:sysClr val="windowText" lastClr="000000"/>
            </a:solidFill>
          </a:endParaRPr>
        </a:p>
      </xdr:txBody>
    </xdr:sp>
    <xdr:clientData/>
  </xdr:twoCellAnchor>
  <xdr:twoCellAnchor>
    <xdr:from>
      <xdr:col>0</xdr:col>
      <xdr:colOff>171450</xdr:colOff>
      <xdr:row>15</xdr:row>
      <xdr:rowOff>104775</xdr:rowOff>
    </xdr:from>
    <xdr:to>
      <xdr:col>0</xdr:col>
      <xdr:colOff>1390650</xdr:colOff>
      <xdr:row>17</xdr:row>
      <xdr:rowOff>161925</xdr:rowOff>
    </xdr:to>
    <xdr:sp macro="" textlink="">
      <xdr:nvSpPr>
        <xdr:cNvPr id="17" name="Retângulo: Cantos Arredondados 16">
          <a:hlinkClick xmlns:r="http://schemas.openxmlformats.org/officeDocument/2006/relationships" r:id="rId14"/>
          <a:extLst>
            <a:ext uri="{FF2B5EF4-FFF2-40B4-BE49-F238E27FC236}">
              <a16:creationId xmlns:a16="http://schemas.microsoft.com/office/drawing/2014/main" id="{287F17FC-A781-4219-9E54-F52F67F1C5D1}"/>
            </a:ext>
          </a:extLst>
        </xdr:cNvPr>
        <xdr:cNvSpPr/>
      </xdr:nvSpPr>
      <xdr:spPr>
        <a:xfrm>
          <a:off x="171450" y="2962275"/>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2021</a:t>
          </a:r>
        </a:p>
      </xdr:txBody>
    </xdr:sp>
    <xdr:clientData/>
  </xdr:twoCellAnchor>
  <xdr:twoCellAnchor>
    <xdr:from>
      <xdr:col>5</xdr:col>
      <xdr:colOff>11075</xdr:colOff>
      <xdr:row>18</xdr:row>
      <xdr:rowOff>6644</xdr:rowOff>
    </xdr:from>
    <xdr:to>
      <xdr:col>9</xdr:col>
      <xdr:colOff>110755</xdr:colOff>
      <xdr:row>20</xdr:row>
      <xdr:rowOff>44744</xdr:rowOff>
    </xdr:to>
    <xdr:sp macro="" textlink="">
      <xdr:nvSpPr>
        <xdr:cNvPr id="16" name="Retângulo: Cantos Arredondados 15">
          <a:hlinkClick xmlns:r="http://schemas.openxmlformats.org/officeDocument/2006/relationships" r:id="rId15"/>
          <a:extLst>
            <a:ext uri="{FF2B5EF4-FFF2-40B4-BE49-F238E27FC236}">
              <a16:creationId xmlns:a16="http://schemas.microsoft.com/office/drawing/2014/main" id="{5FC0C6AA-5C5C-47EE-BE22-1CE00AD22678}"/>
            </a:ext>
          </a:extLst>
        </xdr:cNvPr>
        <xdr:cNvSpPr/>
      </xdr:nvSpPr>
      <xdr:spPr>
        <a:xfrm>
          <a:off x="4042587" y="3395772"/>
          <a:ext cx="2536308" cy="41467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BUSCA POR CURSO/ANO/UND</a:t>
          </a:r>
        </a:p>
      </xdr:txBody>
    </xdr:sp>
    <xdr:clientData/>
  </xdr:twoCellAnchor>
  <xdr:twoCellAnchor>
    <xdr:from>
      <xdr:col>7</xdr:col>
      <xdr:colOff>171450</xdr:colOff>
      <xdr:row>12</xdr:row>
      <xdr:rowOff>104775</xdr:rowOff>
    </xdr:from>
    <xdr:to>
      <xdr:col>9</xdr:col>
      <xdr:colOff>171450</xdr:colOff>
      <xdr:row>14</xdr:row>
      <xdr:rowOff>161925</xdr:rowOff>
    </xdr:to>
    <xdr:sp macro="" textlink="">
      <xdr:nvSpPr>
        <xdr:cNvPr id="19" name="Retângulo: Cantos Arredondados 18">
          <a:hlinkClick xmlns:r="http://schemas.openxmlformats.org/officeDocument/2006/relationships" r:id="rId16"/>
          <a:extLst>
            <a:ext uri="{FF2B5EF4-FFF2-40B4-BE49-F238E27FC236}">
              <a16:creationId xmlns:a16="http://schemas.microsoft.com/office/drawing/2014/main" id="{4827D95C-BC87-4F40-99EB-28F1D6958D03}"/>
            </a:ext>
          </a:extLst>
        </xdr:cNvPr>
        <xdr:cNvSpPr/>
      </xdr:nvSpPr>
      <xdr:spPr>
        <a:xfrm>
          <a:off x="5419725" y="2390775"/>
          <a:ext cx="121920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2020</a:t>
          </a:r>
        </a:p>
      </xdr:txBody>
    </xdr:sp>
    <xdr:clientData/>
  </xdr:twoCellAnchor>
  <xdr:twoCellAnchor>
    <xdr:from>
      <xdr:col>4</xdr:col>
      <xdr:colOff>545361</xdr:colOff>
      <xdr:row>23</xdr:row>
      <xdr:rowOff>108098</xdr:rowOff>
    </xdr:from>
    <xdr:to>
      <xdr:col>9</xdr:col>
      <xdr:colOff>459636</xdr:colOff>
      <xdr:row>26</xdr:row>
      <xdr:rowOff>153507</xdr:rowOff>
    </xdr:to>
    <xdr:sp macro="" textlink="">
      <xdr:nvSpPr>
        <xdr:cNvPr id="20" name="Retângulo: Cantos Arredondados 19">
          <a:hlinkClick xmlns:r="http://schemas.openxmlformats.org/officeDocument/2006/relationships" r:id="rId17"/>
          <a:extLst>
            <a:ext uri="{FF2B5EF4-FFF2-40B4-BE49-F238E27FC236}">
              <a16:creationId xmlns:a16="http://schemas.microsoft.com/office/drawing/2014/main" id="{78F21D66-2198-4F20-9B5F-45822DC77508}"/>
            </a:ext>
          </a:extLst>
        </xdr:cNvPr>
        <xdr:cNvSpPr/>
      </xdr:nvSpPr>
      <xdr:spPr>
        <a:xfrm>
          <a:off x="3967716" y="4438650"/>
          <a:ext cx="2960060" cy="610264"/>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baseline="0">
              <a:solidFill>
                <a:sysClr val="windowText" lastClr="000000"/>
              </a:solidFill>
            </a:rPr>
            <a:t>INSTRUMENTOS DE AVALIAÇÃO EXTERNA </a:t>
          </a:r>
          <a:endParaRPr lang="pt-BR" sz="1400" b="1">
            <a:solidFill>
              <a:sysClr val="windowText" lastClr="000000"/>
            </a:solidFill>
          </a:endParaRPr>
        </a:p>
      </xdr:txBody>
    </xdr:sp>
    <xdr:clientData/>
  </xdr:twoCellAnchor>
  <xdr:twoCellAnchor>
    <xdr:from>
      <xdr:col>0</xdr:col>
      <xdr:colOff>1484128</xdr:colOff>
      <xdr:row>15</xdr:row>
      <xdr:rowOff>99680</xdr:rowOff>
    </xdr:from>
    <xdr:to>
      <xdr:col>2</xdr:col>
      <xdr:colOff>499287</xdr:colOff>
      <xdr:row>17</xdr:row>
      <xdr:rowOff>156830</xdr:rowOff>
    </xdr:to>
    <xdr:sp macro="" textlink="">
      <xdr:nvSpPr>
        <xdr:cNvPr id="21" name="Retângulo: Cantos Arredondados 20">
          <a:hlinkClick xmlns:r="http://schemas.openxmlformats.org/officeDocument/2006/relationships" r:id="rId18"/>
          <a:extLst>
            <a:ext uri="{FF2B5EF4-FFF2-40B4-BE49-F238E27FC236}">
              <a16:creationId xmlns:a16="http://schemas.microsoft.com/office/drawing/2014/main" id="{F5439F7A-E7F0-4B2F-BD57-6099B2DA63D0}"/>
            </a:ext>
          </a:extLst>
        </xdr:cNvPr>
        <xdr:cNvSpPr/>
      </xdr:nvSpPr>
      <xdr:spPr>
        <a:xfrm>
          <a:off x="1484128" y="2923953"/>
          <a:ext cx="1219200" cy="433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2022</a:t>
          </a:r>
        </a:p>
      </xdr:txBody>
    </xdr:sp>
    <xdr:clientData/>
  </xdr:twoCellAnchor>
  <xdr:twoCellAnchor>
    <xdr:from>
      <xdr:col>2</xdr:col>
      <xdr:colOff>598082</xdr:colOff>
      <xdr:row>15</xdr:row>
      <xdr:rowOff>88604</xdr:rowOff>
    </xdr:from>
    <xdr:to>
      <xdr:col>4</xdr:col>
      <xdr:colOff>598968</xdr:colOff>
      <xdr:row>17</xdr:row>
      <xdr:rowOff>145754</xdr:rowOff>
    </xdr:to>
    <xdr:sp macro="" textlink="">
      <xdr:nvSpPr>
        <xdr:cNvPr id="22" name="Retângulo: Cantos Arredondados 21">
          <a:hlinkClick xmlns:r="http://schemas.openxmlformats.org/officeDocument/2006/relationships" r:id="rId19"/>
          <a:extLst>
            <a:ext uri="{FF2B5EF4-FFF2-40B4-BE49-F238E27FC236}">
              <a16:creationId xmlns:a16="http://schemas.microsoft.com/office/drawing/2014/main" id="{6F87E9A3-B797-420C-A7E6-E8E5CC490634}"/>
            </a:ext>
          </a:extLst>
        </xdr:cNvPr>
        <xdr:cNvSpPr/>
      </xdr:nvSpPr>
      <xdr:spPr>
        <a:xfrm>
          <a:off x="2802123" y="2912877"/>
          <a:ext cx="1219200" cy="433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2023</a:t>
          </a:r>
        </a:p>
      </xdr:txBody>
    </xdr:sp>
    <xdr:clientData/>
  </xdr:twoCellAnchor>
  <xdr:twoCellAnchor>
    <xdr:from>
      <xdr:col>5</xdr:col>
      <xdr:colOff>97022</xdr:colOff>
      <xdr:row>15</xdr:row>
      <xdr:rowOff>74870</xdr:rowOff>
    </xdr:from>
    <xdr:to>
      <xdr:col>7</xdr:col>
      <xdr:colOff>97908</xdr:colOff>
      <xdr:row>17</xdr:row>
      <xdr:rowOff>132020</xdr:rowOff>
    </xdr:to>
    <xdr:sp macro="" textlink="">
      <xdr:nvSpPr>
        <xdr:cNvPr id="24" name="Retângulo: Cantos Arredondados 23">
          <a:hlinkClick xmlns:r="http://schemas.openxmlformats.org/officeDocument/2006/relationships" r:id="rId20"/>
          <a:extLst>
            <a:ext uri="{FF2B5EF4-FFF2-40B4-BE49-F238E27FC236}">
              <a16:creationId xmlns:a16="http://schemas.microsoft.com/office/drawing/2014/main" id="{3B4F083A-88E2-4F1E-B538-A2AA70163813}"/>
            </a:ext>
          </a:extLst>
        </xdr:cNvPr>
        <xdr:cNvSpPr/>
      </xdr:nvSpPr>
      <xdr:spPr>
        <a:xfrm>
          <a:off x="4128534" y="2899143"/>
          <a:ext cx="1219200" cy="433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2024</a:t>
          </a:r>
        </a:p>
      </xdr:txBody>
    </xdr:sp>
    <xdr:clientData/>
  </xdr:twoCellAnchor>
  <xdr:twoCellAnchor>
    <xdr:from>
      <xdr:col>7</xdr:col>
      <xdr:colOff>138666</xdr:colOff>
      <xdr:row>15</xdr:row>
      <xdr:rowOff>72211</xdr:rowOff>
    </xdr:from>
    <xdr:to>
      <xdr:col>9</xdr:col>
      <xdr:colOff>139552</xdr:colOff>
      <xdr:row>17</xdr:row>
      <xdr:rowOff>129361</xdr:rowOff>
    </xdr:to>
    <xdr:sp macro="" textlink="">
      <xdr:nvSpPr>
        <xdr:cNvPr id="25" name="Retângulo: Cantos Arredondados 24">
          <a:hlinkClick xmlns:r="http://schemas.openxmlformats.org/officeDocument/2006/relationships" r:id="rId21"/>
          <a:extLst>
            <a:ext uri="{FF2B5EF4-FFF2-40B4-BE49-F238E27FC236}">
              <a16:creationId xmlns:a16="http://schemas.microsoft.com/office/drawing/2014/main" id="{CE783D76-425D-4133-B4B5-DD0A2C127BD3}"/>
            </a:ext>
          </a:extLst>
        </xdr:cNvPr>
        <xdr:cNvSpPr/>
      </xdr:nvSpPr>
      <xdr:spPr>
        <a:xfrm>
          <a:off x="5388492" y="2896484"/>
          <a:ext cx="1219200" cy="4337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276225</xdr:colOff>
      <xdr:row>0</xdr:row>
      <xdr:rowOff>21307</xdr:rowOff>
    </xdr:from>
    <xdr:to>
      <xdr:col>10</xdr:col>
      <xdr:colOff>157985</xdr:colOff>
      <xdr:row>4</xdr:row>
      <xdr:rowOff>38100</xdr:rowOff>
    </xdr:to>
    <xdr:pic>
      <xdr:nvPicPr>
        <xdr:cNvPr id="2" name="Imagem 1">
          <a:extLst>
            <a:ext uri="{FF2B5EF4-FFF2-40B4-BE49-F238E27FC236}">
              <a16:creationId xmlns:a16="http://schemas.microsoft.com/office/drawing/2014/main" id="{99F2F0FE-25DB-43F0-AE44-B35478120B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3025" y="21307"/>
          <a:ext cx="1100960" cy="778793"/>
        </a:xfrm>
        <a:prstGeom prst="rect">
          <a:avLst/>
        </a:prstGeom>
      </xdr:spPr>
    </xdr:pic>
    <xdr:clientData/>
  </xdr:twoCellAnchor>
  <xdr:oneCellAnchor>
    <xdr:from>
      <xdr:col>2</xdr:col>
      <xdr:colOff>602538</xdr:colOff>
      <xdr:row>4</xdr:row>
      <xdr:rowOff>88398</xdr:rowOff>
    </xdr:from>
    <xdr:ext cx="3424078" cy="593304"/>
    <xdr:sp macro="" textlink="">
      <xdr:nvSpPr>
        <xdr:cNvPr id="3" name="Retângulo 2">
          <a:extLst>
            <a:ext uri="{FF2B5EF4-FFF2-40B4-BE49-F238E27FC236}">
              <a16:creationId xmlns:a16="http://schemas.microsoft.com/office/drawing/2014/main" id="{61BFF8B6-2308-414C-930B-0C3E47351CC5}"/>
            </a:ext>
          </a:extLst>
        </xdr:cNvPr>
        <xdr:cNvSpPr/>
      </xdr:nvSpPr>
      <xdr:spPr>
        <a:xfrm>
          <a:off x="1821738" y="850398"/>
          <a:ext cx="3424078"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a:t>
          </a:r>
        </a:p>
      </xdr:txBody>
    </xdr:sp>
    <xdr:clientData/>
  </xdr:oneCellAnchor>
  <xdr:twoCellAnchor editAs="oneCell">
    <xdr:from>
      <xdr:col>0</xdr:col>
      <xdr:colOff>219075</xdr:colOff>
      <xdr:row>5</xdr:row>
      <xdr:rowOff>9525</xdr:rowOff>
    </xdr:from>
    <xdr:to>
      <xdr:col>2</xdr:col>
      <xdr:colOff>76200</xdr:colOff>
      <xdr:row>7</xdr:row>
      <xdr:rowOff>152959</xdr:rowOff>
    </xdr:to>
    <xdr:pic>
      <xdr:nvPicPr>
        <xdr:cNvPr id="4" name="Imagem 3">
          <a:extLst>
            <a:ext uri="{FF2B5EF4-FFF2-40B4-BE49-F238E27FC236}">
              <a16:creationId xmlns:a16="http://schemas.microsoft.com/office/drawing/2014/main" id="{2340F8E4-DC4C-4654-A31B-225965A4C4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075" y="962025"/>
          <a:ext cx="1076325" cy="524434"/>
        </a:xfrm>
        <a:prstGeom prst="rect">
          <a:avLst/>
        </a:prstGeom>
      </xdr:spPr>
    </xdr:pic>
    <xdr:clientData/>
  </xdr:twoCellAnchor>
  <xdr:oneCellAnchor>
    <xdr:from>
      <xdr:col>1</xdr:col>
      <xdr:colOff>438220</xdr:colOff>
      <xdr:row>7</xdr:row>
      <xdr:rowOff>126498</xdr:rowOff>
    </xdr:from>
    <xdr:ext cx="4629023" cy="405432"/>
    <xdr:sp macro="" textlink="">
      <xdr:nvSpPr>
        <xdr:cNvPr id="5" name="Retângulo 4">
          <a:extLst>
            <a:ext uri="{FF2B5EF4-FFF2-40B4-BE49-F238E27FC236}">
              <a16:creationId xmlns:a16="http://schemas.microsoft.com/office/drawing/2014/main" id="{65140EE5-7014-4A56-8544-6D446F670616}"/>
            </a:ext>
          </a:extLst>
        </xdr:cNvPr>
        <xdr:cNvSpPr/>
      </xdr:nvSpPr>
      <xdr:spPr>
        <a:xfrm>
          <a:off x="1047820" y="1459998"/>
          <a:ext cx="4629023" cy="405432"/>
        </a:xfrm>
        <a:prstGeom prst="rect">
          <a:avLst/>
        </a:prstGeom>
        <a:noFill/>
      </xdr:spPr>
      <xdr:txBody>
        <a:bodyPr wrap="none" lIns="91440" tIns="45720" rIns="91440" bIns="45720">
          <a:spAutoFit/>
        </a:bodyPr>
        <a:lstStyle/>
        <a:p>
          <a:pPr algn="ctr"/>
          <a:r>
            <a:rPr lang="pt-BR" sz="2000" b="1" cap="none" spc="0">
              <a:ln w="22225">
                <a:solidFill>
                  <a:schemeClr val="accent2"/>
                </a:solidFill>
                <a:prstDash val="solid"/>
              </a:ln>
              <a:solidFill>
                <a:schemeClr val="accent2">
                  <a:lumMod val="40000"/>
                  <a:lumOff val="60000"/>
                </a:schemeClr>
              </a:solidFill>
              <a:effectLst/>
            </a:rPr>
            <a:t>INSTRUMENTOS DE AVALIAÇÃO EXTERNA</a:t>
          </a:r>
        </a:p>
      </xdr:txBody>
    </xdr:sp>
    <xdr:clientData/>
  </xdr:oneCellAnchor>
  <xdr:twoCellAnchor editAs="oneCell">
    <xdr:from>
      <xdr:col>7</xdr:col>
      <xdr:colOff>9524</xdr:colOff>
      <xdr:row>17</xdr:row>
      <xdr:rowOff>3126</xdr:rowOff>
    </xdr:from>
    <xdr:to>
      <xdr:col>9</xdr:col>
      <xdr:colOff>581025</xdr:colOff>
      <xdr:row>22</xdr:row>
      <xdr:rowOff>181119</xdr:rowOff>
    </xdr:to>
    <xdr:pic>
      <xdr:nvPicPr>
        <xdr:cNvPr id="9" name="Imagem 8">
          <a:hlinkClick xmlns:r="http://schemas.openxmlformats.org/officeDocument/2006/relationships" r:id="rId3"/>
          <a:extLst>
            <a:ext uri="{FF2B5EF4-FFF2-40B4-BE49-F238E27FC236}">
              <a16:creationId xmlns:a16="http://schemas.microsoft.com/office/drawing/2014/main" id="{45162E42-8956-401D-B242-8623877AF56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76724" y="3241626"/>
          <a:ext cx="1790701" cy="1130493"/>
        </a:xfrm>
        <a:prstGeom prst="rect">
          <a:avLst/>
        </a:prstGeom>
      </xdr:spPr>
    </xdr:pic>
    <xdr:clientData/>
  </xdr:twoCellAnchor>
  <xdr:twoCellAnchor editAs="oneCell">
    <xdr:from>
      <xdr:col>1</xdr:col>
      <xdr:colOff>501206</xdr:colOff>
      <xdr:row>10</xdr:row>
      <xdr:rowOff>39420</xdr:rowOff>
    </xdr:from>
    <xdr:to>
      <xdr:col>4</xdr:col>
      <xdr:colOff>276225</xdr:colOff>
      <xdr:row>16</xdr:row>
      <xdr:rowOff>28887</xdr:rowOff>
    </xdr:to>
    <xdr:pic>
      <xdr:nvPicPr>
        <xdr:cNvPr id="11" name="Imagem 10">
          <a:hlinkClick xmlns:r="http://schemas.openxmlformats.org/officeDocument/2006/relationships" r:id="rId5"/>
          <a:extLst>
            <a:ext uri="{FF2B5EF4-FFF2-40B4-BE49-F238E27FC236}">
              <a16:creationId xmlns:a16="http://schemas.microsoft.com/office/drawing/2014/main" id="{359EA0C3-571A-41C5-928A-BEEDD56A1C7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10806" y="1944420"/>
          <a:ext cx="1603819" cy="1132467"/>
        </a:xfrm>
        <a:prstGeom prst="rect">
          <a:avLst/>
        </a:prstGeom>
      </xdr:spPr>
    </xdr:pic>
    <xdr:clientData/>
  </xdr:twoCellAnchor>
  <xdr:twoCellAnchor editAs="oneCell">
    <xdr:from>
      <xdr:col>1</xdr:col>
      <xdr:colOff>122953</xdr:colOff>
      <xdr:row>17</xdr:row>
      <xdr:rowOff>76114</xdr:rowOff>
    </xdr:from>
    <xdr:to>
      <xdr:col>3</xdr:col>
      <xdr:colOff>400050</xdr:colOff>
      <xdr:row>23</xdr:row>
      <xdr:rowOff>129142</xdr:rowOff>
    </xdr:to>
    <xdr:pic>
      <xdr:nvPicPr>
        <xdr:cNvPr id="13" name="Imagem 12">
          <a:hlinkClick xmlns:r="http://schemas.openxmlformats.org/officeDocument/2006/relationships" r:id="rId7"/>
          <a:extLst>
            <a:ext uri="{FF2B5EF4-FFF2-40B4-BE49-F238E27FC236}">
              <a16:creationId xmlns:a16="http://schemas.microsoft.com/office/drawing/2014/main" id="{26C3549E-BAAA-4011-A779-1C162FA1C48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2553" y="3314614"/>
          <a:ext cx="1496297" cy="1196028"/>
        </a:xfrm>
        <a:prstGeom prst="rect">
          <a:avLst/>
        </a:prstGeom>
      </xdr:spPr>
    </xdr:pic>
    <xdr:clientData/>
  </xdr:twoCellAnchor>
  <xdr:twoCellAnchor editAs="oneCell">
    <xdr:from>
      <xdr:col>4</xdr:col>
      <xdr:colOff>71709</xdr:colOff>
      <xdr:row>17</xdr:row>
      <xdr:rowOff>38660</xdr:rowOff>
    </xdr:from>
    <xdr:to>
      <xdr:col>6</xdr:col>
      <xdr:colOff>495300</xdr:colOff>
      <xdr:row>23</xdr:row>
      <xdr:rowOff>1325</xdr:rowOff>
    </xdr:to>
    <xdr:pic>
      <xdr:nvPicPr>
        <xdr:cNvPr id="15" name="Imagem 14">
          <a:hlinkClick xmlns:r="http://schemas.openxmlformats.org/officeDocument/2006/relationships" r:id="rId9"/>
          <a:extLst>
            <a:ext uri="{FF2B5EF4-FFF2-40B4-BE49-F238E27FC236}">
              <a16:creationId xmlns:a16="http://schemas.microsoft.com/office/drawing/2014/main" id="{BF8BBD33-0275-4AC6-AB11-1D8C20B5571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10109" y="3277160"/>
          <a:ext cx="1642791" cy="1105665"/>
        </a:xfrm>
        <a:prstGeom prst="rect">
          <a:avLst/>
        </a:prstGeom>
      </xdr:spPr>
    </xdr:pic>
    <xdr:clientData/>
  </xdr:twoCellAnchor>
  <xdr:twoCellAnchor editAs="oneCell">
    <xdr:from>
      <xdr:col>6</xdr:col>
      <xdr:colOff>224596</xdr:colOff>
      <xdr:row>10</xdr:row>
      <xdr:rowOff>22471</xdr:rowOff>
    </xdr:from>
    <xdr:to>
      <xdr:col>9</xdr:col>
      <xdr:colOff>66676</xdr:colOff>
      <xdr:row>16</xdr:row>
      <xdr:rowOff>13985</xdr:rowOff>
    </xdr:to>
    <xdr:pic>
      <xdr:nvPicPr>
        <xdr:cNvPr id="17" name="Imagem 16">
          <a:hlinkClick xmlns:r="http://schemas.openxmlformats.org/officeDocument/2006/relationships" r:id="rId11"/>
          <a:extLst>
            <a:ext uri="{FF2B5EF4-FFF2-40B4-BE49-F238E27FC236}">
              <a16:creationId xmlns:a16="http://schemas.microsoft.com/office/drawing/2014/main" id="{C53B2062-44C7-45EA-A949-89ADE4539BE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82196" y="1927471"/>
          <a:ext cx="1670880" cy="1134514"/>
        </a:xfrm>
        <a:prstGeom prst="rect">
          <a:avLst/>
        </a:prstGeom>
      </xdr:spPr>
    </xdr:pic>
    <xdr:clientData/>
  </xdr:twoCellAnchor>
  <xdr:twoCellAnchor editAs="oneCell">
    <xdr:from>
      <xdr:col>10</xdr:col>
      <xdr:colOff>81935</xdr:colOff>
      <xdr:row>5</xdr:row>
      <xdr:rowOff>30726</xdr:rowOff>
    </xdr:from>
    <xdr:to>
      <xdr:col>12</xdr:col>
      <xdr:colOff>66111</xdr:colOff>
      <xdr:row>8</xdr:row>
      <xdr:rowOff>44396</xdr:rowOff>
    </xdr:to>
    <xdr:pic>
      <xdr:nvPicPr>
        <xdr:cNvPr id="8" name="Imagem 7">
          <a:hlinkClick xmlns:r="http://schemas.openxmlformats.org/officeDocument/2006/relationships" r:id="rId13"/>
          <a:extLst>
            <a:ext uri="{FF2B5EF4-FFF2-40B4-BE49-F238E27FC236}">
              <a16:creationId xmlns:a16="http://schemas.microsoft.com/office/drawing/2014/main" id="{6DE25A3D-60D5-4D4D-9435-10FB8BEAEE0C}"/>
            </a:ext>
          </a:extLst>
        </xdr:cNvPr>
        <xdr:cNvPicPr>
          <a:picLocks noChangeAspect="1"/>
        </xdr:cNvPicPr>
      </xdr:nvPicPr>
      <xdr:blipFill>
        <a:blip xmlns:r="http://schemas.openxmlformats.org/officeDocument/2006/relationships" r:embed="rId14"/>
        <a:stretch>
          <a:fillRect/>
        </a:stretch>
      </xdr:blipFill>
      <xdr:spPr>
        <a:xfrm>
          <a:off x="6227096" y="1003710"/>
          <a:ext cx="1213209" cy="597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285750</xdr:colOff>
      <xdr:row>0</xdr:row>
      <xdr:rowOff>87982</xdr:rowOff>
    </xdr:from>
    <xdr:to>
      <xdr:col>13</xdr:col>
      <xdr:colOff>186560</xdr:colOff>
      <xdr:row>4</xdr:row>
      <xdr:rowOff>104775</xdr:rowOff>
    </xdr:to>
    <xdr:pic>
      <xdr:nvPicPr>
        <xdr:cNvPr id="2" name="Imagem 1">
          <a:extLst>
            <a:ext uri="{FF2B5EF4-FFF2-40B4-BE49-F238E27FC236}">
              <a16:creationId xmlns:a16="http://schemas.microsoft.com/office/drawing/2014/main" id="{A5E8AF03-CA31-496B-8A5E-05C2C12CB9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0100" y="87982"/>
          <a:ext cx="1100960" cy="778793"/>
        </a:xfrm>
        <a:prstGeom prst="rect">
          <a:avLst/>
        </a:prstGeom>
      </xdr:spPr>
    </xdr:pic>
    <xdr:clientData/>
  </xdr:twoCellAnchor>
  <xdr:oneCellAnchor>
    <xdr:from>
      <xdr:col>0</xdr:col>
      <xdr:colOff>1115555</xdr:colOff>
      <xdr:row>4</xdr:row>
      <xdr:rowOff>59823</xdr:rowOff>
    </xdr:from>
    <xdr:ext cx="4474495" cy="593304"/>
    <xdr:sp macro="" textlink="">
      <xdr:nvSpPr>
        <xdr:cNvPr id="3" name="Retângulo 2">
          <a:extLst>
            <a:ext uri="{FF2B5EF4-FFF2-40B4-BE49-F238E27FC236}">
              <a16:creationId xmlns:a16="http://schemas.microsoft.com/office/drawing/2014/main" id="{C265F725-3E8E-4DFB-B33D-3035EF3F6F01}"/>
            </a:ext>
          </a:extLst>
        </xdr:cNvPr>
        <xdr:cNvSpPr/>
      </xdr:nvSpPr>
      <xdr:spPr>
        <a:xfrm>
          <a:off x="11155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- 2011</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4B2EE1B2-E075-432C-A5C2-9B81A98D6E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12</xdr:col>
      <xdr:colOff>314325</xdr:colOff>
      <xdr:row>8</xdr:row>
      <xdr:rowOff>85725</xdr:rowOff>
    </xdr:from>
    <xdr:to>
      <xdr:col>14</xdr:col>
      <xdr:colOff>409575</xdr:colOff>
      <xdr:row>10</xdr:row>
      <xdr:rowOff>19050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6EC9F9C1-4B32-4440-AF64-1E5D64784CA8}"/>
            </a:ext>
          </a:extLst>
        </xdr:cNvPr>
        <xdr:cNvSpPr/>
      </xdr:nvSpPr>
      <xdr:spPr>
        <a:xfrm>
          <a:off x="6219825" y="1609725"/>
          <a:ext cx="923925"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0</xdr:col>
      <xdr:colOff>1400175</xdr:colOff>
      <xdr:row>7</xdr:row>
      <xdr:rowOff>47625</xdr:rowOff>
    </xdr:from>
    <xdr:to>
      <xdr:col>0</xdr:col>
      <xdr:colOff>2028825</xdr:colOff>
      <xdr:row>10</xdr:row>
      <xdr:rowOff>104775</xdr:rowOff>
    </xdr:to>
    <xdr:pic>
      <xdr:nvPicPr>
        <xdr:cNvPr id="7" name="Gráfico 6" descr="Jornal">
          <a:extLst>
            <a:ext uri="{FF2B5EF4-FFF2-40B4-BE49-F238E27FC236}">
              <a16:creationId xmlns:a16="http://schemas.microsoft.com/office/drawing/2014/main" id="{15384E73-357B-4175-8511-AF7F0F19625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400175" y="1381125"/>
          <a:ext cx="628650" cy="628650"/>
        </a:xfrm>
        <a:prstGeom prst="rect">
          <a:avLst/>
        </a:prstGeom>
      </xdr:spPr>
    </xdr:pic>
    <xdr:clientData/>
  </xdr:twoCellAnchor>
  <xdr:twoCellAnchor editAs="oneCell">
    <xdr:from>
      <xdr:col>13</xdr:col>
      <xdr:colOff>371475</xdr:colOff>
      <xdr:row>11</xdr:row>
      <xdr:rowOff>161925</xdr:rowOff>
    </xdr:from>
    <xdr:to>
      <xdr:col>14</xdr:col>
      <xdr:colOff>257175</xdr:colOff>
      <xdr:row>13</xdr:row>
      <xdr:rowOff>47625</xdr:rowOff>
    </xdr:to>
    <xdr:pic>
      <xdr:nvPicPr>
        <xdr:cNvPr id="8" name="Gráfico 7" descr="Jornal">
          <a:hlinkClick xmlns:r="http://schemas.openxmlformats.org/officeDocument/2006/relationships" r:id="rId6"/>
          <a:extLst>
            <a:ext uri="{FF2B5EF4-FFF2-40B4-BE49-F238E27FC236}">
              <a16:creationId xmlns:a16="http://schemas.microsoft.com/office/drawing/2014/main" id="{366BD3A2-F2AA-45E6-9C7E-EDCE1E159D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24650" y="2447925"/>
          <a:ext cx="266700" cy="266700"/>
        </a:xfrm>
        <a:prstGeom prst="rect">
          <a:avLst/>
        </a:prstGeom>
      </xdr:spPr>
    </xdr:pic>
    <xdr:clientData/>
  </xdr:twoCellAnchor>
  <xdr:twoCellAnchor editAs="oneCell">
    <xdr:from>
      <xdr:col>14</xdr:col>
      <xdr:colOff>0</xdr:colOff>
      <xdr:row>12</xdr:row>
      <xdr:rowOff>171450</xdr:rowOff>
    </xdr:from>
    <xdr:to>
      <xdr:col>14</xdr:col>
      <xdr:colOff>266700</xdr:colOff>
      <xdr:row>14</xdr:row>
      <xdr:rowOff>57150</xdr:rowOff>
    </xdr:to>
    <xdr:pic>
      <xdr:nvPicPr>
        <xdr:cNvPr id="9" name="Gráfico 8" descr="Jornal">
          <a:hlinkClick xmlns:r="http://schemas.openxmlformats.org/officeDocument/2006/relationships" r:id="rId7"/>
          <a:extLst>
            <a:ext uri="{FF2B5EF4-FFF2-40B4-BE49-F238E27FC236}">
              <a16:creationId xmlns:a16="http://schemas.microsoft.com/office/drawing/2014/main" id="{3D9F77D4-6246-4972-9B30-67C96F93BD8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2647950"/>
          <a:ext cx="266700" cy="266700"/>
        </a:xfrm>
        <a:prstGeom prst="rect">
          <a:avLst/>
        </a:prstGeom>
      </xdr:spPr>
    </xdr:pic>
    <xdr:clientData/>
  </xdr:twoCellAnchor>
  <xdr:twoCellAnchor editAs="oneCell">
    <xdr:from>
      <xdr:col>14</xdr:col>
      <xdr:colOff>0</xdr:colOff>
      <xdr:row>13</xdr:row>
      <xdr:rowOff>171450</xdr:rowOff>
    </xdr:from>
    <xdr:to>
      <xdr:col>14</xdr:col>
      <xdr:colOff>266700</xdr:colOff>
      <xdr:row>15</xdr:row>
      <xdr:rowOff>57150</xdr:rowOff>
    </xdr:to>
    <xdr:pic>
      <xdr:nvPicPr>
        <xdr:cNvPr id="10" name="Gráfico 9" descr="Jornal">
          <a:hlinkClick xmlns:r="http://schemas.openxmlformats.org/officeDocument/2006/relationships" r:id="rId8"/>
          <a:extLst>
            <a:ext uri="{FF2B5EF4-FFF2-40B4-BE49-F238E27FC236}">
              <a16:creationId xmlns:a16="http://schemas.microsoft.com/office/drawing/2014/main" id="{585357B7-20F3-477D-AEE5-259ADB1AA8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2838450"/>
          <a:ext cx="266700" cy="266700"/>
        </a:xfrm>
        <a:prstGeom prst="rect">
          <a:avLst/>
        </a:prstGeom>
      </xdr:spPr>
    </xdr:pic>
    <xdr:clientData/>
  </xdr:twoCellAnchor>
  <xdr:twoCellAnchor editAs="oneCell">
    <xdr:from>
      <xdr:col>14</xdr:col>
      <xdr:colOff>0</xdr:colOff>
      <xdr:row>14</xdr:row>
      <xdr:rowOff>180975</xdr:rowOff>
    </xdr:from>
    <xdr:to>
      <xdr:col>14</xdr:col>
      <xdr:colOff>266700</xdr:colOff>
      <xdr:row>16</xdr:row>
      <xdr:rowOff>66675</xdr:rowOff>
    </xdr:to>
    <xdr:pic>
      <xdr:nvPicPr>
        <xdr:cNvPr id="11" name="Gráfico 10" descr="Jornal">
          <a:hlinkClick xmlns:r="http://schemas.openxmlformats.org/officeDocument/2006/relationships" r:id="rId9"/>
          <a:extLst>
            <a:ext uri="{FF2B5EF4-FFF2-40B4-BE49-F238E27FC236}">
              <a16:creationId xmlns:a16="http://schemas.microsoft.com/office/drawing/2014/main" id="{4C2D5FDD-BD69-40EB-AFEF-DDFB4BD4D4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3038475"/>
          <a:ext cx="266700" cy="266700"/>
        </a:xfrm>
        <a:prstGeom prst="rect">
          <a:avLst/>
        </a:prstGeom>
      </xdr:spPr>
    </xdr:pic>
    <xdr:clientData/>
  </xdr:twoCellAnchor>
  <xdr:twoCellAnchor editAs="oneCell">
    <xdr:from>
      <xdr:col>14</xdr:col>
      <xdr:colOff>0</xdr:colOff>
      <xdr:row>15</xdr:row>
      <xdr:rowOff>180975</xdr:rowOff>
    </xdr:from>
    <xdr:to>
      <xdr:col>14</xdr:col>
      <xdr:colOff>266700</xdr:colOff>
      <xdr:row>17</xdr:row>
      <xdr:rowOff>66675</xdr:rowOff>
    </xdr:to>
    <xdr:pic>
      <xdr:nvPicPr>
        <xdr:cNvPr id="12" name="Gráfico 11" descr="Jornal">
          <a:hlinkClick xmlns:r="http://schemas.openxmlformats.org/officeDocument/2006/relationships" r:id="rId10"/>
          <a:extLst>
            <a:ext uri="{FF2B5EF4-FFF2-40B4-BE49-F238E27FC236}">
              <a16:creationId xmlns:a16="http://schemas.microsoft.com/office/drawing/2014/main" id="{7612EAFE-E102-41E2-8208-3BB3767433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3228975"/>
          <a:ext cx="266700" cy="266700"/>
        </a:xfrm>
        <a:prstGeom prst="rect">
          <a:avLst/>
        </a:prstGeom>
      </xdr:spPr>
    </xdr:pic>
    <xdr:clientData/>
  </xdr:twoCellAnchor>
  <xdr:twoCellAnchor editAs="oneCell">
    <xdr:from>
      <xdr:col>14</xdr:col>
      <xdr:colOff>0</xdr:colOff>
      <xdr:row>16</xdr:row>
      <xdr:rowOff>180975</xdr:rowOff>
    </xdr:from>
    <xdr:to>
      <xdr:col>14</xdr:col>
      <xdr:colOff>266700</xdr:colOff>
      <xdr:row>18</xdr:row>
      <xdr:rowOff>66675</xdr:rowOff>
    </xdr:to>
    <xdr:pic>
      <xdr:nvPicPr>
        <xdr:cNvPr id="13" name="Gráfico 12" descr="Jornal">
          <a:hlinkClick xmlns:r="http://schemas.openxmlformats.org/officeDocument/2006/relationships" r:id="rId11"/>
          <a:extLst>
            <a:ext uri="{FF2B5EF4-FFF2-40B4-BE49-F238E27FC236}">
              <a16:creationId xmlns:a16="http://schemas.microsoft.com/office/drawing/2014/main" id="{4D93216F-34F4-4037-A08C-230AFAC7B7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3419475"/>
          <a:ext cx="266700" cy="266700"/>
        </a:xfrm>
        <a:prstGeom prst="rect">
          <a:avLst/>
        </a:prstGeom>
      </xdr:spPr>
    </xdr:pic>
    <xdr:clientData/>
  </xdr:twoCellAnchor>
  <xdr:twoCellAnchor editAs="oneCell">
    <xdr:from>
      <xdr:col>14</xdr:col>
      <xdr:colOff>0</xdr:colOff>
      <xdr:row>19</xdr:row>
      <xdr:rowOff>171450</xdr:rowOff>
    </xdr:from>
    <xdr:to>
      <xdr:col>14</xdr:col>
      <xdr:colOff>266700</xdr:colOff>
      <xdr:row>21</xdr:row>
      <xdr:rowOff>57150</xdr:rowOff>
    </xdr:to>
    <xdr:pic>
      <xdr:nvPicPr>
        <xdr:cNvPr id="14" name="Gráfico 13" descr="Jornal">
          <a:hlinkClick xmlns:r="http://schemas.openxmlformats.org/officeDocument/2006/relationships" r:id="rId12"/>
          <a:extLst>
            <a:ext uri="{FF2B5EF4-FFF2-40B4-BE49-F238E27FC236}">
              <a16:creationId xmlns:a16="http://schemas.microsoft.com/office/drawing/2014/main" id="{CA837140-BC75-4E4E-B19B-37EC81797C8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3981450"/>
          <a:ext cx="266700" cy="266700"/>
        </a:xfrm>
        <a:prstGeom prst="rect">
          <a:avLst/>
        </a:prstGeom>
      </xdr:spPr>
    </xdr:pic>
    <xdr:clientData/>
  </xdr:twoCellAnchor>
  <xdr:twoCellAnchor editAs="oneCell">
    <xdr:from>
      <xdr:col>14</xdr:col>
      <xdr:colOff>0</xdr:colOff>
      <xdr:row>20</xdr:row>
      <xdr:rowOff>171450</xdr:rowOff>
    </xdr:from>
    <xdr:to>
      <xdr:col>14</xdr:col>
      <xdr:colOff>266700</xdr:colOff>
      <xdr:row>22</xdr:row>
      <xdr:rowOff>57150</xdr:rowOff>
    </xdr:to>
    <xdr:pic>
      <xdr:nvPicPr>
        <xdr:cNvPr id="15" name="Gráfico 14" descr="Jornal">
          <a:hlinkClick xmlns:r="http://schemas.openxmlformats.org/officeDocument/2006/relationships" r:id="rId13"/>
          <a:extLst>
            <a:ext uri="{FF2B5EF4-FFF2-40B4-BE49-F238E27FC236}">
              <a16:creationId xmlns:a16="http://schemas.microsoft.com/office/drawing/2014/main" id="{02A7B011-8111-4711-9B8F-D661DEF66D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4171950"/>
          <a:ext cx="266700" cy="266700"/>
        </a:xfrm>
        <a:prstGeom prst="rect">
          <a:avLst/>
        </a:prstGeom>
      </xdr:spPr>
    </xdr:pic>
    <xdr:clientData/>
  </xdr:twoCellAnchor>
  <xdr:twoCellAnchor editAs="oneCell">
    <xdr:from>
      <xdr:col>14</xdr:col>
      <xdr:colOff>0</xdr:colOff>
      <xdr:row>21</xdr:row>
      <xdr:rowOff>180975</xdr:rowOff>
    </xdr:from>
    <xdr:to>
      <xdr:col>14</xdr:col>
      <xdr:colOff>266700</xdr:colOff>
      <xdr:row>23</xdr:row>
      <xdr:rowOff>66675</xdr:rowOff>
    </xdr:to>
    <xdr:pic>
      <xdr:nvPicPr>
        <xdr:cNvPr id="16" name="Gráfico 15" descr="Jornal">
          <a:hlinkClick xmlns:r="http://schemas.openxmlformats.org/officeDocument/2006/relationships" r:id="rId14"/>
          <a:extLst>
            <a:ext uri="{FF2B5EF4-FFF2-40B4-BE49-F238E27FC236}">
              <a16:creationId xmlns:a16="http://schemas.microsoft.com/office/drawing/2014/main" id="{FBC7BC2B-5E0C-46BC-BC07-DC5570D009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4371975"/>
          <a:ext cx="266700" cy="266700"/>
        </a:xfrm>
        <a:prstGeom prst="rect">
          <a:avLst/>
        </a:prstGeom>
      </xdr:spPr>
    </xdr:pic>
    <xdr:clientData/>
  </xdr:twoCellAnchor>
  <xdr:twoCellAnchor editAs="oneCell">
    <xdr:from>
      <xdr:col>14</xdr:col>
      <xdr:colOff>0</xdr:colOff>
      <xdr:row>23</xdr:row>
      <xdr:rowOff>0</xdr:rowOff>
    </xdr:from>
    <xdr:to>
      <xdr:col>14</xdr:col>
      <xdr:colOff>266700</xdr:colOff>
      <xdr:row>24</xdr:row>
      <xdr:rowOff>76200</xdr:rowOff>
    </xdr:to>
    <xdr:pic>
      <xdr:nvPicPr>
        <xdr:cNvPr id="17" name="Gráfico 16" descr="Jornal">
          <a:hlinkClick xmlns:r="http://schemas.openxmlformats.org/officeDocument/2006/relationships" r:id="rId15"/>
          <a:extLst>
            <a:ext uri="{FF2B5EF4-FFF2-40B4-BE49-F238E27FC236}">
              <a16:creationId xmlns:a16="http://schemas.microsoft.com/office/drawing/2014/main" id="{0257D0C4-A178-4385-90D1-FAB37EB431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4572000"/>
          <a:ext cx="266700" cy="266700"/>
        </a:xfrm>
        <a:prstGeom prst="rect">
          <a:avLst/>
        </a:prstGeom>
      </xdr:spPr>
    </xdr:pic>
    <xdr:clientData/>
  </xdr:twoCellAnchor>
  <xdr:twoCellAnchor editAs="oneCell">
    <xdr:from>
      <xdr:col>14</xdr:col>
      <xdr:colOff>0</xdr:colOff>
      <xdr:row>24</xdr:row>
      <xdr:rowOff>0</xdr:rowOff>
    </xdr:from>
    <xdr:to>
      <xdr:col>14</xdr:col>
      <xdr:colOff>266700</xdr:colOff>
      <xdr:row>25</xdr:row>
      <xdr:rowOff>76200</xdr:rowOff>
    </xdr:to>
    <xdr:pic>
      <xdr:nvPicPr>
        <xdr:cNvPr id="18" name="Gráfico 17" descr="Jornal">
          <a:hlinkClick xmlns:r="http://schemas.openxmlformats.org/officeDocument/2006/relationships" r:id="rId16"/>
          <a:extLst>
            <a:ext uri="{FF2B5EF4-FFF2-40B4-BE49-F238E27FC236}">
              <a16:creationId xmlns:a16="http://schemas.microsoft.com/office/drawing/2014/main" id="{10C31792-3FFD-4BF3-98F4-9C5087B376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4762500"/>
          <a:ext cx="266700" cy="266700"/>
        </a:xfrm>
        <a:prstGeom prst="rect">
          <a:avLst/>
        </a:prstGeom>
      </xdr:spPr>
    </xdr:pic>
    <xdr:clientData/>
  </xdr:twoCellAnchor>
  <xdr:twoCellAnchor editAs="oneCell">
    <xdr:from>
      <xdr:col>14</xdr:col>
      <xdr:colOff>0</xdr:colOff>
      <xdr:row>25</xdr:row>
      <xdr:rowOff>0</xdr:rowOff>
    </xdr:from>
    <xdr:to>
      <xdr:col>14</xdr:col>
      <xdr:colOff>266700</xdr:colOff>
      <xdr:row>26</xdr:row>
      <xdr:rowOff>76200</xdr:rowOff>
    </xdr:to>
    <xdr:pic>
      <xdr:nvPicPr>
        <xdr:cNvPr id="19" name="Gráfico 18" descr="Jornal">
          <a:hlinkClick xmlns:r="http://schemas.openxmlformats.org/officeDocument/2006/relationships" r:id="rId17"/>
          <a:extLst>
            <a:ext uri="{FF2B5EF4-FFF2-40B4-BE49-F238E27FC236}">
              <a16:creationId xmlns:a16="http://schemas.microsoft.com/office/drawing/2014/main" id="{E1BC016E-1E97-45DE-9CFB-E3BD6B7E48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4953000"/>
          <a:ext cx="266700" cy="266700"/>
        </a:xfrm>
        <a:prstGeom prst="rect">
          <a:avLst/>
        </a:prstGeom>
      </xdr:spPr>
    </xdr:pic>
    <xdr:clientData/>
  </xdr:twoCellAnchor>
  <xdr:twoCellAnchor editAs="oneCell">
    <xdr:from>
      <xdr:col>14</xdr:col>
      <xdr:colOff>0</xdr:colOff>
      <xdr:row>26</xdr:row>
      <xdr:rowOff>0</xdr:rowOff>
    </xdr:from>
    <xdr:to>
      <xdr:col>14</xdr:col>
      <xdr:colOff>266700</xdr:colOff>
      <xdr:row>27</xdr:row>
      <xdr:rowOff>76200</xdr:rowOff>
    </xdr:to>
    <xdr:pic>
      <xdr:nvPicPr>
        <xdr:cNvPr id="20" name="Gráfico 19" descr="Jornal">
          <a:hlinkClick xmlns:r="http://schemas.openxmlformats.org/officeDocument/2006/relationships" r:id="rId18"/>
          <a:extLst>
            <a:ext uri="{FF2B5EF4-FFF2-40B4-BE49-F238E27FC236}">
              <a16:creationId xmlns:a16="http://schemas.microsoft.com/office/drawing/2014/main" id="{64DCF61B-704E-49D7-B399-A328ECE31A6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5143500"/>
          <a:ext cx="266700" cy="266700"/>
        </a:xfrm>
        <a:prstGeom prst="rect">
          <a:avLst/>
        </a:prstGeom>
      </xdr:spPr>
    </xdr:pic>
    <xdr:clientData/>
  </xdr:twoCellAnchor>
  <xdr:twoCellAnchor editAs="oneCell">
    <xdr:from>
      <xdr:col>14</xdr:col>
      <xdr:colOff>0</xdr:colOff>
      <xdr:row>27</xdr:row>
      <xdr:rowOff>0</xdr:rowOff>
    </xdr:from>
    <xdr:to>
      <xdr:col>14</xdr:col>
      <xdr:colOff>266700</xdr:colOff>
      <xdr:row>28</xdr:row>
      <xdr:rowOff>76200</xdr:rowOff>
    </xdr:to>
    <xdr:pic>
      <xdr:nvPicPr>
        <xdr:cNvPr id="21" name="Gráfico 20" descr="Jornal">
          <a:hlinkClick xmlns:r="http://schemas.openxmlformats.org/officeDocument/2006/relationships" r:id="rId19"/>
          <a:extLst>
            <a:ext uri="{FF2B5EF4-FFF2-40B4-BE49-F238E27FC236}">
              <a16:creationId xmlns:a16="http://schemas.microsoft.com/office/drawing/2014/main" id="{A3A63A00-2954-46C6-BE74-FE2D1E98F0C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5334000"/>
          <a:ext cx="266700" cy="266700"/>
        </a:xfrm>
        <a:prstGeom prst="rect">
          <a:avLst/>
        </a:prstGeom>
      </xdr:spPr>
    </xdr:pic>
    <xdr:clientData/>
  </xdr:twoCellAnchor>
  <xdr:twoCellAnchor editAs="oneCell">
    <xdr:from>
      <xdr:col>14</xdr:col>
      <xdr:colOff>0</xdr:colOff>
      <xdr:row>28</xdr:row>
      <xdr:rowOff>0</xdr:rowOff>
    </xdr:from>
    <xdr:to>
      <xdr:col>14</xdr:col>
      <xdr:colOff>266700</xdr:colOff>
      <xdr:row>29</xdr:row>
      <xdr:rowOff>76200</xdr:rowOff>
    </xdr:to>
    <xdr:pic>
      <xdr:nvPicPr>
        <xdr:cNvPr id="22" name="Gráfico 21" descr="Jornal">
          <a:hlinkClick xmlns:r="http://schemas.openxmlformats.org/officeDocument/2006/relationships" r:id="rId20"/>
          <a:extLst>
            <a:ext uri="{FF2B5EF4-FFF2-40B4-BE49-F238E27FC236}">
              <a16:creationId xmlns:a16="http://schemas.microsoft.com/office/drawing/2014/main" id="{147CF7DF-70E6-4F1D-A7FE-E9B2A48622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5524500"/>
          <a:ext cx="266700" cy="266700"/>
        </a:xfrm>
        <a:prstGeom prst="rect">
          <a:avLst/>
        </a:prstGeom>
      </xdr:spPr>
    </xdr:pic>
    <xdr:clientData/>
  </xdr:twoCellAnchor>
  <xdr:twoCellAnchor editAs="oneCell">
    <xdr:from>
      <xdr:col>14</xdr:col>
      <xdr:colOff>0</xdr:colOff>
      <xdr:row>29</xdr:row>
      <xdr:rowOff>0</xdr:rowOff>
    </xdr:from>
    <xdr:to>
      <xdr:col>14</xdr:col>
      <xdr:colOff>266700</xdr:colOff>
      <xdr:row>30</xdr:row>
      <xdr:rowOff>76200</xdr:rowOff>
    </xdr:to>
    <xdr:pic>
      <xdr:nvPicPr>
        <xdr:cNvPr id="23" name="Gráfico 22" descr="Jornal">
          <a:hlinkClick xmlns:r="http://schemas.openxmlformats.org/officeDocument/2006/relationships" r:id="rId7"/>
          <a:extLst>
            <a:ext uri="{FF2B5EF4-FFF2-40B4-BE49-F238E27FC236}">
              <a16:creationId xmlns:a16="http://schemas.microsoft.com/office/drawing/2014/main" id="{C3E309D0-95B0-427A-A2D3-EB6991CBBAC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5715000"/>
          <a:ext cx="266700" cy="266700"/>
        </a:xfrm>
        <a:prstGeom prst="rect">
          <a:avLst/>
        </a:prstGeom>
      </xdr:spPr>
    </xdr:pic>
    <xdr:clientData/>
  </xdr:twoCellAnchor>
  <xdr:twoCellAnchor editAs="oneCell">
    <xdr:from>
      <xdr:col>14</xdr:col>
      <xdr:colOff>0</xdr:colOff>
      <xdr:row>29</xdr:row>
      <xdr:rowOff>0</xdr:rowOff>
    </xdr:from>
    <xdr:to>
      <xdr:col>14</xdr:col>
      <xdr:colOff>266700</xdr:colOff>
      <xdr:row>30</xdr:row>
      <xdr:rowOff>76200</xdr:rowOff>
    </xdr:to>
    <xdr:pic>
      <xdr:nvPicPr>
        <xdr:cNvPr id="24" name="Gráfico 23" descr="Jornal">
          <a:hlinkClick xmlns:r="http://schemas.openxmlformats.org/officeDocument/2006/relationships" r:id="rId21"/>
          <a:extLst>
            <a:ext uri="{FF2B5EF4-FFF2-40B4-BE49-F238E27FC236}">
              <a16:creationId xmlns:a16="http://schemas.microsoft.com/office/drawing/2014/main" id="{C4887293-F7B7-41EC-B805-DAB50C6B5F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734175" y="5905500"/>
          <a:ext cx="266700" cy="266700"/>
        </a:xfrm>
        <a:prstGeom prst="rect">
          <a:avLst/>
        </a:prstGeom>
      </xdr:spPr>
    </xdr:pic>
    <xdr:clientData/>
  </xdr:twoCellAnchor>
  <xdr:twoCellAnchor>
    <xdr:from>
      <xdr:col>12</xdr:col>
      <xdr:colOff>152400</xdr:colOff>
      <xdr:row>4</xdr:row>
      <xdr:rowOff>161925</xdr:rowOff>
    </xdr:from>
    <xdr:to>
      <xdr:col>14</xdr:col>
      <xdr:colOff>523875</xdr:colOff>
      <xdr:row>7</xdr:row>
      <xdr:rowOff>171450</xdr:rowOff>
    </xdr:to>
    <xdr:sp macro="" textlink="">
      <xdr:nvSpPr>
        <xdr:cNvPr id="25" name="Retângulo: Cantos Arredondados 24">
          <a:hlinkClick xmlns:r="http://schemas.openxmlformats.org/officeDocument/2006/relationships" r:id="rId22"/>
          <a:extLst>
            <a:ext uri="{FF2B5EF4-FFF2-40B4-BE49-F238E27FC236}">
              <a16:creationId xmlns:a16="http://schemas.microsoft.com/office/drawing/2014/main" id="{CFDFA0AA-F8FA-4A5A-BC3E-AC26F7015B74}"/>
            </a:ext>
          </a:extLst>
        </xdr:cNvPr>
        <xdr:cNvSpPr/>
      </xdr:nvSpPr>
      <xdr:spPr>
        <a:xfrm>
          <a:off x="6057900" y="923925"/>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editAs="oneCell">
    <xdr:from>
      <xdr:col>14</xdr:col>
      <xdr:colOff>304800</xdr:colOff>
      <xdr:row>11</xdr:row>
      <xdr:rowOff>152400</xdr:rowOff>
    </xdr:from>
    <xdr:to>
      <xdr:col>14</xdr:col>
      <xdr:colOff>542925</xdr:colOff>
      <xdr:row>13</xdr:row>
      <xdr:rowOff>9525</xdr:rowOff>
    </xdr:to>
    <xdr:pic>
      <xdr:nvPicPr>
        <xdr:cNvPr id="32" name="Imagem 31">
          <a:extLst>
            <a:ext uri="{FF2B5EF4-FFF2-40B4-BE49-F238E27FC236}">
              <a16:creationId xmlns:a16="http://schemas.microsoft.com/office/drawing/2014/main" id="{E0F1324B-CED6-4D8F-ADBA-F8E6B4BF82A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696575" y="2247900"/>
          <a:ext cx="238125" cy="238125"/>
        </a:xfrm>
        <a:prstGeom prst="rect">
          <a:avLst/>
        </a:prstGeom>
      </xdr:spPr>
    </xdr:pic>
    <xdr:clientData/>
  </xdr:twoCellAnchor>
  <xdr:twoCellAnchor editAs="oneCell">
    <xdr:from>
      <xdr:col>14</xdr:col>
      <xdr:colOff>314325</xdr:colOff>
      <xdr:row>12</xdr:row>
      <xdr:rowOff>171450</xdr:rowOff>
    </xdr:from>
    <xdr:to>
      <xdr:col>14</xdr:col>
      <xdr:colOff>552450</xdr:colOff>
      <xdr:row>14</xdr:row>
      <xdr:rowOff>28575</xdr:rowOff>
    </xdr:to>
    <xdr:pic>
      <xdr:nvPicPr>
        <xdr:cNvPr id="33" name="Imagem 32">
          <a:extLst>
            <a:ext uri="{FF2B5EF4-FFF2-40B4-BE49-F238E27FC236}">
              <a16:creationId xmlns:a16="http://schemas.microsoft.com/office/drawing/2014/main" id="{79809339-04AE-4AE5-82F5-3FC1D1B782E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06100" y="2457450"/>
          <a:ext cx="238125" cy="238125"/>
        </a:xfrm>
        <a:prstGeom prst="rect">
          <a:avLst/>
        </a:prstGeom>
      </xdr:spPr>
    </xdr:pic>
    <xdr:clientData/>
  </xdr:twoCellAnchor>
  <xdr:twoCellAnchor editAs="oneCell">
    <xdr:from>
      <xdr:col>14</xdr:col>
      <xdr:colOff>314325</xdr:colOff>
      <xdr:row>13</xdr:row>
      <xdr:rowOff>180975</xdr:rowOff>
    </xdr:from>
    <xdr:to>
      <xdr:col>14</xdr:col>
      <xdr:colOff>552450</xdr:colOff>
      <xdr:row>15</xdr:row>
      <xdr:rowOff>38100</xdr:rowOff>
    </xdr:to>
    <xdr:pic>
      <xdr:nvPicPr>
        <xdr:cNvPr id="34" name="Imagem 33">
          <a:extLst>
            <a:ext uri="{FF2B5EF4-FFF2-40B4-BE49-F238E27FC236}">
              <a16:creationId xmlns:a16="http://schemas.microsoft.com/office/drawing/2014/main" id="{A9DE9B3B-C7B5-4386-A117-4DC0797968B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06100" y="2657475"/>
          <a:ext cx="238125" cy="238125"/>
        </a:xfrm>
        <a:prstGeom prst="rect">
          <a:avLst/>
        </a:prstGeom>
      </xdr:spPr>
    </xdr:pic>
    <xdr:clientData/>
  </xdr:twoCellAnchor>
  <xdr:twoCellAnchor editAs="oneCell">
    <xdr:from>
      <xdr:col>14</xdr:col>
      <xdr:colOff>314325</xdr:colOff>
      <xdr:row>15</xdr:row>
      <xdr:rowOff>0</xdr:rowOff>
    </xdr:from>
    <xdr:to>
      <xdr:col>14</xdr:col>
      <xdr:colOff>552450</xdr:colOff>
      <xdr:row>16</xdr:row>
      <xdr:rowOff>47625</xdr:rowOff>
    </xdr:to>
    <xdr:pic>
      <xdr:nvPicPr>
        <xdr:cNvPr id="35" name="Imagem 34">
          <a:extLst>
            <a:ext uri="{FF2B5EF4-FFF2-40B4-BE49-F238E27FC236}">
              <a16:creationId xmlns:a16="http://schemas.microsoft.com/office/drawing/2014/main" id="{D9AF8EB3-4558-43A3-91F0-1F34B3E6A2F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06100" y="2857500"/>
          <a:ext cx="238125" cy="238125"/>
        </a:xfrm>
        <a:prstGeom prst="rect">
          <a:avLst/>
        </a:prstGeom>
      </xdr:spPr>
    </xdr:pic>
    <xdr:clientData/>
  </xdr:twoCellAnchor>
  <xdr:twoCellAnchor editAs="oneCell">
    <xdr:from>
      <xdr:col>14</xdr:col>
      <xdr:colOff>371475</xdr:colOff>
      <xdr:row>19</xdr:row>
      <xdr:rowOff>180975</xdr:rowOff>
    </xdr:from>
    <xdr:to>
      <xdr:col>14</xdr:col>
      <xdr:colOff>609600</xdr:colOff>
      <xdr:row>21</xdr:row>
      <xdr:rowOff>38100</xdr:rowOff>
    </xdr:to>
    <xdr:pic>
      <xdr:nvPicPr>
        <xdr:cNvPr id="36" name="Imagem 35">
          <a:extLst>
            <a:ext uri="{FF2B5EF4-FFF2-40B4-BE49-F238E27FC236}">
              <a16:creationId xmlns:a16="http://schemas.microsoft.com/office/drawing/2014/main" id="{9677B602-1098-45A8-9093-8D12395B5B0B}"/>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63250" y="3800475"/>
          <a:ext cx="238125" cy="238125"/>
        </a:xfrm>
        <a:prstGeom prst="rect">
          <a:avLst/>
        </a:prstGeom>
      </xdr:spPr>
    </xdr:pic>
    <xdr:clientData/>
  </xdr:twoCellAnchor>
  <xdr:twoCellAnchor editAs="oneCell">
    <xdr:from>
      <xdr:col>14</xdr:col>
      <xdr:colOff>304800</xdr:colOff>
      <xdr:row>16</xdr:row>
      <xdr:rowOff>19050</xdr:rowOff>
    </xdr:from>
    <xdr:to>
      <xdr:col>14</xdr:col>
      <xdr:colOff>542925</xdr:colOff>
      <xdr:row>17</xdr:row>
      <xdr:rowOff>66675</xdr:rowOff>
    </xdr:to>
    <xdr:pic>
      <xdr:nvPicPr>
        <xdr:cNvPr id="37" name="Imagem 36">
          <a:extLst>
            <a:ext uri="{FF2B5EF4-FFF2-40B4-BE49-F238E27FC236}">
              <a16:creationId xmlns:a16="http://schemas.microsoft.com/office/drawing/2014/main" id="{D282F531-F640-4FBE-BE3F-4DC6F97744D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696575" y="3067050"/>
          <a:ext cx="238125" cy="238125"/>
        </a:xfrm>
        <a:prstGeom prst="rect">
          <a:avLst/>
        </a:prstGeom>
      </xdr:spPr>
    </xdr:pic>
    <xdr:clientData/>
  </xdr:twoCellAnchor>
  <xdr:twoCellAnchor editAs="oneCell">
    <xdr:from>
      <xdr:col>14</xdr:col>
      <xdr:colOff>371475</xdr:colOff>
      <xdr:row>20</xdr:row>
      <xdr:rowOff>180975</xdr:rowOff>
    </xdr:from>
    <xdr:to>
      <xdr:col>14</xdr:col>
      <xdr:colOff>609600</xdr:colOff>
      <xdr:row>22</xdr:row>
      <xdr:rowOff>38100</xdr:rowOff>
    </xdr:to>
    <xdr:pic>
      <xdr:nvPicPr>
        <xdr:cNvPr id="38" name="Imagem 37">
          <a:extLst>
            <a:ext uri="{FF2B5EF4-FFF2-40B4-BE49-F238E27FC236}">
              <a16:creationId xmlns:a16="http://schemas.microsoft.com/office/drawing/2014/main" id="{55211F55-F9B8-41CF-BABD-B7191FAB944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63250" y="3990975"/>
          <a:ext cx="238125" cy="238125"/>
        </a:xfrm>
        <a:prstGeom prst="rect">
          <a:avLst/>
        </a:prstGeom>
      </xdr:spPr>
    </xdr:pic>
    <xdr:clientData/>
  </xdr:twoCellAnchor>
  <xdr:twoCellAnchor editAs="oneCell">
    <xdr:from>
      <xdr:col>14</xdr:col>
      <xdr:colOff>371475</xdr:colOff>
      <xdr:row>21</xdr:row>
      <xdr:rowOff>180975</xdr:rowOff>
    </xdr:from>
    <xdr:to>
      <xdr:col>14</xdr:col>
      <xdr:colOff>609600</xdr:colOff>
      <xdr:row>23</xdr:row>
      <xdr:rowOff>38100</xdr:rowOff>
    </xdr:to>
    <xdr:pic>
      <xdr:nvPicPr>
        <xdr:cNvPr id="39" name="Imagem 38">
          <a:extLst>
            <a:ext uri="{FF2B5EF4-FFF2-40B4-BE49-F238E27FC236}">
              <a16:creationId xmlns:a16="http://schemas.microsoft.com/office/drawing/2014/main" id="{84722DFE-41FA-44BC-9FB7-1775DC8B883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63250" y="4181475"/>
          <a:ext cx="238125" cy="238125"/>
        </a:xfrm>
        <a:prstGeom prst="rect">
          <a:avLst/>
        </a:prstGeom>
      </xdr:spPr>
    </xdr:pic>
    <xdr:clientData/>
  </xdr:twoCellAnchor>
  <xdr:twoCellAnchor editAs="oneCell">
    <xdr:from>
      <xdr:col>14</xdr:col>
      <xdr:colOff>381000</xdr:colOff>
      <xdr:row>23</xdr:row>
      <xdr:rowOff>9525</xdr:rowOff>
    </xdr:from>
    <xdr:to>
      <xdr:col>14</xdr:col>
      <xdr:colOff>619125</xdr:colOff>
      <xdr:row>24</xdr:row>
      <xdr:rowOff>57150</xdr:rowOff>
    </xdr:to>
    <xdr:pic>
      <xdr:nvPicPr>
        <xdr:cNvPr id="40" name="Imagem 39">
          <a:extLst>
            <a:ext uri="{FF2B5EF4-FFF2-40B4-BE49-F238E27FC236}">
              <a16:creationId xmlns:a16="http://schemas.microsoft.com/office/drawing/2014/main" id="{44AC3124-B63B-4769-BD44-A1EADF0DEA1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72775" y="4391025"/>
          <a:ext cx="238125" cy="238125"/>
        </a:xfrm>
        <a:prstGeom prst="rect">
          <a:avLst/>
        </a:prstGeom>
      </xdr:spPr>
    </xdr:pic>
    <xdr:clientData/>
  </xdr:twoCellAnchor>
  <xdr:twoCellAnchor editAs="oneCell">
    <xdr:from>
      <xdr:col>14</xdr:col>
      <xdr:colOff>371475</xdr:colOff>
      <xdr:row>24</xdr:row>
      <xdr:rowOff>47625</xdr:rowOff>
    </xdr:from>
    <xdr:to>
      <xdr:col>14</xdr:col>
      <xdr:colOff>609600</xdr:colOff>
      <xdr:row>25</xdr:row>
      <xdr:rowOff>95250</xdr:rowOff>
    </xdr:to>
    <xdr:pic>
      <xdr:nvPicPr>
        <xdr:cNvPr id="41" name="Imagem 40">
          <a:extLst>
            <a:ext uri="{FF2B5EF4-FFF2-40B4-BE49-F238E27FC236}">
              <a16:creationId xmlns:a16="http://schemas.microsoft.com/office/drawing/2014/main" id="{DBB40A2D-E676-4285-B1B9-3EDB459358A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63250" y="4619625"/>
          <a:ext cx="238125" cy="238125"/>
        </a:xfrm>
        <a:prstGeom prst="rect">
          <a:avLst/>
        </a:prstGeom>
      </xdr:spPr>
    </xdr:pic>
    <xdr:clientData/>
  </xdr:twoCellAnchor>
  <xdr:twoCellAnchor editAs="oneCell">
    <xdr:from>
      <xdr:col>14</xdr:col>
      <xdr:colOff>361950</xdr:colOff>
      <xdr:row>25</xdr:row>
      <xdr:rowOff>28575</xdr:rowOff>
    </xdr:from>
    <xdr:to>
      <xdr:col>14</xdr:col>
      <xdr:colOff>600075</xdr:colOff>
      <xdr:row>26</xdr:row>
      <xdr:rowOff>76200</xdr:rowOff>
    </xdr:to>
    <xdr:pic>
      <xdr:nvPicPr>
        <xdr:cNvPr id="6" name="Imagem 5">
          <a:extLst>
            <a:ext uri="{FF2B5EF4-FFF2-40B4-BE49-F238E27FC236}">
              <a16:creationId xmlns:a16="http://schemas.microsoft.com/office/drawing/2014/main" id="{3D2A7E22-1192-84B5-5E17-E0A10A8FF0D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53725" y="4791075"/>
          <a:ext cx="238125" cy="238125"/>
        </a:xfrm>
        <a:prstGeom prst="rect">
          <a:avLst/>
        </a:prstGeom>
      </xdr:spPr>
    </xdr:pic>
    <xdr:clientData/>
  </xdr:twoCellAnchor>
  <xdr:twoCellAnchor editAs="oneCell">
    <xdr:from>
      <xdr:col>14</xdr:col>
      <xdr:colOff>361950</xdr:colOff>
      <xdr:row>26</xdr:row>
      <xdr:rowOff>38100</xdr:rowOff>
    </xdr:from>
    <xdr:to>
      <xdr:col>14</xdr:col>
      <xdr:colOff>600075</xdr:colOff>
      <xdr:row>27</xdr:row>
      <xdr:rowOff>85725</xdr:rowOff>
    </xdr:to>
    <xdr:pic>
      <xdr:nvPicPr>
        <xdr:cNvPr id="26" name="Imagem 25">
          <a:extLst>
            <a:ext uri="{FF2B5EF4-FFF2-40B4-BE49-F238E27FC236}">
              <a16:creationId xmlns:a16="http://schemas.microsoft.com/office/drawing/2014/main" id="{53B33301-4828-3A43-4723-0E75FDB8EF27}"/>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53725" y="4991100"/>
          <a:ext cx="238125" cy="238125"/>
        </a:xfrm>
        <a:prstGeom prst="rect">
          <a:avLst/>
        </a:prstGeom>
      </xdr:spPr>
    </xdr:pic>
    <xdr:clientData/>
  </xdr:twoCellAnchor>
  <xdr:twoCellAnchor editAs="oneCell">
    <xdr:from>
      <xdr:col>14</xdr:col>
      <xdr:colOff>361950</xdr:colOff>
      <xdr:row>27</xdr:row>
      <xdr:rowOff>28575</xdr:rowOff>
    </xdr:from>
    <xdr:to>
      <xdr:col>14</xdr:col>
      <xdr:colOff>600075</xdr:colOff>
      <xdr:row>28</xdr:row>
      <xdr:rowOff>76200</xdr:rowOff>
    </xdr:to>
    <xdr:pic>
      <xdr:nvPicPr>
        <xdr:cNvPr id="27" name="Imagem 26">
          <a:extLst>
            <a:ext uri="{FF2B5EF4-FFF2-40B4-BE49-F238E27FC236}">
              <a16:creationId xmlns:a16="http://schemas.microsoft.com/office/drawing/2014/main" id="{1435B39E-8145-67C9-D1AE-67591F25201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53725" y="5172075"/>
          <a:ext cx="238125" cy="238125"/>
        </a:xfrm>
        <a:prstGeom prst="rect">
          <a:avLst/>
        </a:prstGeom>
      </xdr:spPr>
    </xdr:pic>
    <xdr:clientData/>
  </xdr:twoCellAnchor>
  <xdr:twoCellAnchor editAs="oneCell">
    <xdr:from>
      <xdr:col>14</xdr:col>
      <xdr:colOff>371475</xdr:colOff>
      <xdr:row>28</xdr:row>
      <xdr:rowOff>19050</xdr:rowOff>
    </xdr:from>
    <xdr:to>
      <xdr:col>14</xdr:col>
      <xdr:colOff>609600</xdr:colOff>
      <xdr:row>29</xdr:row>
      <xdr:rowOff>66675</xdr:rowOff>
    </xdr:to>
    <xdr:pic>
      <xdr:nvPicPr>
        <xdr:cNvPr id="28" name="Imagem 27">
          <a:extLst>
            <a:ext uri="{FF2B5EF4-FFF2-40B4-BE49-F238E27FC236}">
              <a16:creationId xmlns:a16="http://schemas.microsoft.com/office/drawing/2014/main" id="{C0EB3768-EC1F-4602-714B-2A1E0059612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63250" y="5353050"/>
          <a:ext cx="238125" cy="238125"/>
        </a:xfrm>
        <a:prstGeom prst="rect">
          <a:avLst/>
        </a:prstGeom>
      </xdr:spPr>
    </xdr:pic>
    <xdr:clientData/>
  </xdr:twoCellAnchor>
  <xdr:twoCellAnchor editAs="oneCell">
    <xdr:from>
      <xdr:col>14</xdr:col>
      <xdr:colOff>381000</xdr:colOff>
      <xdr:row>29</xdr:row>
      <xdr:rowOff>0</xdr:rowOff>
    </xdr:from>
    <xdr:to>
      <xdr:col>14</xdr:col>
      <xdr:colOff>619125</xdr:colOff>
      <xdr:row>30</xdr:row>
      <xdr:rowOff>47625</xdr:rowOff>
    </xdr:to>
    <xdr:pic>
      <xdr:nvPicPr>
        <xdr:cNvPr id="29" name="Imagem 28">
          <a:extLst>
            <a:ext uri="{FF2B5EF4-FFF2-40B4-BE49-F238E27FC236}">
              <a16:creationId xmlns:a16="http://schemas.microsoft.com/office/drawing/2014/main" id="{65A41AF1-A596-72AC-6625-9B708E730B7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772775" y="5524500"/>
          <a:ext cx="238125" cy="238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628650</xdr:colOff>
      <xdr:row>0</xdr:row>
      <xdr:rowOff>145132</xdr:rowOff>
    </xdr:from>
    <xdr:to>
      <xdr:col>11</xdr:col>
      <xdr:colOff>443735</xdr:colOff>
      <xdr:row>4</xdr:row>
      <xdr:rowOff>161925</xdr:rowOff>
    </xdr:to>
    <xdr:pic>
      <xdr:nvPicPr>
        <xdr:cNvPr id="2" name="Imagem 1">
          <a:extLst>
            <a:ext uri="{FF2B5EF4-FFF2-40B4-BE49-F238E27FC236}">
              <a16:creationId xmlns:a16="http://schemas.microsoft.com/office/drawing/2014/main" id="{D75FE157-1024-4D7F-8ADE-0D98DF6B09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2825" y="145132"/>
          <a:ext cx="1100960" cy="778793"/>
        </a:xfrm>
        <a:prstGeom prst="rect">
          <a:avLst/>
        </a:prstGeom>
      </xdr:spPr>
    </xdr:pic>
    <xdr:clientData/>
  </xdr:twoCellAnchor>
  <xdr:oneCellAnchor>
    <xdr:from>
      <xdr:col>0</xdr:col>
      <xdr:colOff>1115555</xdr:colOff>
      <xdr:row>4</xdr:row>
      <xdr:rowOff>59823</xdr:rowOff>
    </xdr:from>
    <xdr:ext cx="4474495" cy="593304"/>
    <xdr:sp macro="" textlink="">
      <xdr:nvSpPr>
        <xdr:cNvPr id="3" name="Retângulo 2">
          <a:extLst>
            <a:ext uri="{FF2B5EF4-FFF2-40B4-BE49-F238E27FC236}">
              <a16:creationId xmlns:a16="http://schemas.microsoft.com/office/drawing/2014/main" id="{0ED4C787-85D7-4AFA-82D7-58E1CCEBA763}"/>
            </a:ext>
          </a:extLst>
        </xdr:cNvPr>
        <xdr:cNvSpPr/>
      </xdr:nvSpPr>
      <xdr:spPr>
        <a:xfrm>
          <a:off x="11155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- 2011</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4ED2F94C-9A4D-448E-ABBC-F13C4127DE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0</xdr:col>
      <xdr:colOff>66674</xdr:colOff>
      <xdr:row>9</xdr:row>
      <xdr:rowOff>135728</xdr:rowOff>
    </xdr:from>
    <xdr:to>
      <xdr:col>11</xdr:col>
      <xdr:colOff>495300</xdr:colOff>
      <xdr:row>34</xdr:row>
      <xdr:rowOff>83343</xdr:rowOff>
    </xdr:to>
    <xdr:graphicFrame macro="">
      <xdr:nvGraphicFramePr>
        <xdr:cNvPr id="5" name="Gráfico 4">
          <a:extLst>
            <a:ext uri="{FF2B5EF4-FFF2-40B4-BE49-F238E27FC236}">
              <a16:creationId xmlns:a16="http://schemas.microsoft.com/office/drawing/2014/main" id="{75F51BFC-AEB2-4543-8791-6C09BA6F0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463364</xdr:colOff>
      <xdr:row>6</xdr:row>
      <xdr:rowOff>116973</xdr:rowOff>
    </xdr:from>
    <xdr:ext cx="6369437" cy="593304"/>
    <xdr:sp macro="" textlink="">
      <xdr:nvSpPr>
        <xdr:cNvPr id="6" name="Retângulo 5">
          <a:extLst>
            <a:ext uri="{FF2B5EF4-FFF2-40B4-BE49-F238E27FC236}">
              <a16:creationId xmlns:a16="http://schemas.microsoft.com/office/drawing/2014/main" id="{E3C62A1F-4E1B-4D0E-9A1A-FBA250FF03B8}"/>
            </a:ext>
          </a:extLst>
        </xdr:cNvPr>
        <xdr:cNvSpPr/>
      </xdr:nvSpPr>
      <xdr:spPr>
        <a:xfrm>
          <a:off x="463364" y="1259973"/>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10</xdr:col>
      <xdr:colOff>114300</xdr:colOff>
      <xdr:row>6</xdr:row>
      <xdr:rowOff>57149</xdr:rowOff>
    </xdr:from>
    <xdr:to>
      <xdr:col>12</xdr:col>
      <xdr:colOff>95250</xdr:colOff>
      <xdr:row>9</xdr:row>
      <xdr:rowOff>66674</xdr:rowOff>
    </xdr:to>
    <xdr:sp macro="" textlink="">
      <xdr:nvSpPr>
        <xdr:cNvPr id="7" name="Retângulo: Cantos Arredondados 6">
          <a:hlinkClick xmlns:r="http://schemas.openxmlformats.org/officeDocument/2006/relationships" r:id="rId4"/>
          <a:extLst>
            <a:ext uri="{FF2B5EF4-FFF2-40B4-BE49-F238E27FC236}">
              <a16:creationId xmlns:a16="http://schemas.microsoft.com/office/drawing/2014/main" id="{B6A8E9EA-9365-434B-88C1-BA8970A50892}"/>
            </a:ext>
          </a:extLst>
        </xdr:cNvPr>
        <xdr:cNvSpPr/>
      </xdr:nvSpPr>
      <xdr:spPr>
        <a:xfrm>
          <a:off x="7524750" y="1200149"/>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editAs="oneCell">
    <xdr:from>
      <xdr:col>8</xdr:col>
      <xdr:colOff>297656</xdr:colOff>
      <xdr:row>7</xdr:row>
      <xdr:rowOff>107156</xdr:rowOff>
    </xdr:from>
    <xdr:to>
      <xdr:col>9</xdr:col>
      <xdr:colOff>154781</xdr:colOff>
      <xdr:row>8</xdr:row>
      <xdr:rowOff>154781</xdr:rowOff>
    </xdr:to>
    <xdr:pic>
      <xdr:nvPicPr>
        <xdr:cNvPr id="8" name="Imagem 7">
          <a:extLst>
            <a:ext uri="{FF2B5EF4-FFF2-40B4-BE49-F238E27FC236}">
              <a16:creationId xmlns:a16="http://schemas.microsoft.com/office/drawing/2014/main" id="{2B56513F-47B5-4619-8882-E061C3FD87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53250" y="1440656"/>
          <a:ext cx="238125" cy="238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276225</xdr:colOff>
      <xdr:row>0</xdr:row>
      <xdr:rowOff>135607</xdr:rowOff>
    </xdr:from>
    <xdr:to>
      <xdr:col>13</xdr:col>
      <xdr:colOff>319910</xdr:colOff>
      <xdr:row>4</xdr:row>
      <xdr:rowOff>152400</xdr:rowOff>
    </xdr:to>
    <xdr:pic>
      <xdr:nvPicPr>
        <xdr:cNvPr id="2" name="Imagem 1">
          <a:extLst>
            <a:ext uri="{FF2B5EF4-FFF2-40B4-BE49-F238E27FC236}">
              <a16:creationId xmlns:a16="http://schemas.microsoft.com/office/drawing/2014/main" id="{6ADCD46F-9908-4FF3-90AB-E4355FA215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0" y="135607"/>
          <a:ext cx="1100960" cy="778793"/>
        </a:xfrm>
        <a:prstGeom prst="rect">
          <a:avLst/>
        </a:prstGeom>
      </xdr:spPr>
    </xdr:pic>
    <xdr:clientData/>
  </xdr:twoCellAnchor>
  <xdr:oneCellAnchor>
    <xdr:from>
      <xdr:col>0</xdr:col>
      <xdr:colOff>1039355</xdr:colOff>
      <xdr:row>4</xdr:row>
      <xdr:rowOff>78873</xdr:rowOff>
    </xdr:from>
    <xdr:ext cx="4474495" cy="593304"/>
    <xdr:sp macro="" textlink="">
      <xdr:nvSpPr>
        <xdr:cNvPr id="3" name="Retângulo 2">
          <a:extLst>
            <a:ext uri="{FF2B5EF4-FFF2-40B4-BE49-F238E27FC236}">
              <a16:creationId xmlns:a16="http://schemas.microsoft.com/office/drawing/2014/main" id="{67502157-5107-45D6-9ADB-407192E9289C}"/>
            </a:ext>
          </a:extLst>
        </xdr:cNvPr>
        <xdr:cNvSpPr/>
      </xdr:nvSpPr>
      <xdr:spPr>
        <a:xfrm>
          <a:off x="1039355" y="84087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- 2012</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384747F2-90E9-4FC8-AEC9-6F46B9CF418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13</xdr:col>
      <xdr:colOff>171450</xdr:colOff>
      <xdr:row>8</xdr:row>
      <xdr:rowOff>114300</xdr:rowOff>
    </xdr:from>
    <xdr:to>
      <xdr:col>15</xdr:col>
      <xdr:colOff>104775</xdr:colOff>
      <xdr:row>10</xdr:row>
      <xdr:rowOff>123825</xdr:rowOff>
    </xdr:to>
    <xdr:sp macro="" textlink="">
      <xdr:nvSpPr>
        <xdr:cNvPr id="6" name="Retângulo: Cantos Arredondados 5">
          <a:hlinkClick xmlns:r="http://schemas.openxmlformats.org/officeDocument/2006/relationships" r:id="rId3"/>
          <a:extLst>
            <a:ext uri="{FF2B5EF4-FFF2-40B4-BE49-F238E27FC236}">
              <a16:creationId xmlns:a16="http://schemas.microsoft.com/office/drawing/2014/main" id="{370A9882-1388-4A83-83AA-C127377A963B}"/>
            </a:ext>
          </a:extLst>
        </xdr:cNvPr>
        <xdr:cNvSpPr/>
      </xdr:nvSpPr>
      <xdr:spPr>
        <a:xfrm>
          <a:off x="6200775" y="1638300"/>
          <a:ext cx="923925"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xdr:from>
      <xdr:col>13</xdr:col>
      <xdr:colOff>0</xdr:colOff>
      <xdr:row>5</xdr:row>
      <xdr:rowOff>0</xdr:rowOff>
    </xdr:from>
    <xdr:to>
      <xdr:col>15</xdr:col>
      <xdr:colOff>209550</xdr:colOff>
      <xdr:row>8</xdr:row>
      <xdr:rowOff>9525</xdr:rowOff>
    </xdr:to>
    <xdr:sp macro="" textlink="">
      <xdr:nvSpPr>
        <xdr:cNvPr id="7" name="Retângulo: Cantos Arredondados 6">
          <a:hlinkClick xmlns:r="http://schemas.openxmlformats.org/officeDocument/2006/relationships" r:id="rId4"/>
          <a:extLst>
            <a:ext uri="{FF2B5EF4-FFF2-40B4-BE49-F238E27FC236}">
              <a16:creationId xmlns:a16="http://schemas.microsoft.com/office/drawing/2014/main" id="{3F5CA6B6-C48C-431C-90E4-CFE32316004C}"/>
            </a:ext>
          </a:extLst>
        </xdr:cNvPr>
        <xdr:cNvSpPr/>
      </xdr:nvSpPr>
      <xdr:spPr>
        <a:xfrm>
          <a:off x="6029325" y="952500"/>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editAs="oneCell">
    <xdr:from>
      <xdr:col>0</xdr:col>
      <xdr:colOff>1247775</xdr:colOff>
      <xdr:row>7</xdr:row>
      <xdr:rowOff>0</xdr:rowOff>
    </xdr:from>
    <xdr:to>
      <xdr:col>1</xdr:col>
      <xdr:colOff>9525</xdr:colOff>
      <xdr:row>10</xdr:row>
      <xdr:rowOff>57150</xdr:rowOff>
    </xdr:to>
    <xdr:pic>
      <xdr:nvPicPr>
        <xdr:cNvPr id="8" name="Gráfico 7" descr="Jornal">
          <a:extLst>
            <a:ext uri="{FF2B5EF4-FFF2-40B4-BE49-F238E27FC236}">
              <a16:creationId xmlns:a16="http://schemas.microsoft.com/office/drawing/2014/main" id="{2F56F513-7EB6-4B86-8566-B66E40D2B68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47775" y="1333500"/>
          <a:ext cx="628650" cy="628650"/>
        </a:xfrm>
        <a:prstGeom prst="rect">
          <a:avLst/>
        </a:prstGeom>
      </xdr:spPr>
    </xdr:pic>
    <xdr:clientData/>
  </xdr:twoCellAnchor>
  <xdr:twoCellAnchor editAs="oneCell">
    <xdr:from>
      <xdr:col>14</xdr:col>
      <xdr:colOff>0</xdr:colOff>
      <xdr:row>11</xdr:row>
      <xdr:rowOff>171450</xdr:rowOff>
    </xdr:from>
    <xdr:to>
      <xdr:col>14</xdr:col>
      <xdr:colOff>266700</xdr:colOff>
      <xdr:row>13</xdr:row>
      <xdr:rowOff>57150</xdr:rowOff>
    </xdr:to>
    <xdr:pic>
      <xdr:nvPicPr>
        <xdr:cNvPr id="9" name="Gráfico 8" descr="Jornal">
          <a:hlinkClick xmlns:r="http://schemas.openxmlformats.org/officeDocument/2006/relationships" r:id="rId7"/>
          <a:extLst>
            <a:ext uri="{FF2B5EF4-FFF2-40B4-BE49-F238E27FC236}">
              <a16:creationId xmlns:a16="http://schemas.microsoft.com/office/drawing/2014/main" id="{7B966A1A-E0EA-42DB-AD33-226ADD7073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2266950"/>
          <a:ext cx="266700" cy="266700"/>
        </a:xfrm>
        <a:prstGeom prst="rect">
          <a:avLst/>
        </a:prstGeom>
      </xdr:spPr>
    </xdr:pic>
    <xdr:clientData/>
  </xdr:twoCellAnchor>
  <xdr:twoCellAnchor editAs="oneCell">
    <xdr:from>
      <xdr:col>14</xdr:col>
      <xdr:colOff>0</xdr:colOff>
      <xdr:row>12</xdr:row>
      <xdr:rowOff>171450</xdr:rowOff>
    </xdr:from>
    <xdr:to>
      <xdr:col>14</xdr:col>
      <xdr:colOff>266700</xdr:colOff>
      <xdr:row>14</xdr:row>
      <xdr:rowOff>57150</xdr:rowOff>
    </xdr:to>
    <xdr:pic>
      <xdr:nvPicPr>
        <xdr:cNvPr id="10" name="Gráfico 9" descr="Jornal">
          <a:hlinkClick xmlns:r="http://schemas.openxmlformats.org/officeDocument/2006/relationships" r:id="rId8"/>
          <a:extLst>
            <a:ext uri="{FF2B5EF4-FFF2-40B4-BE49-F238E27FC236}">
              <a16:creationId xmlns:a16="http://schemas.microsoft.com/office/drawing/2014/main" id="{F3AE0B5F-B03B-49FD-A8CE-012E550F8C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2457450"/>
          <a:ext cx="266700" cy="266700"/>
        </a:xfrm>
        <a:prstGeom prst="rect">
          <a:avLst/>
        </a:prstGeom>
      </xdr:spPr>
    </xdr:pic>
    <xdr:clientData/>
  </xdr:twoCellAnchor>
  <xdr:twoCellAnchor editAs="oneCell">
    <xdr:from>
      <xdr:col>14</xdr:col>
      <xdr:colOff>0</xdr:colOff>
      <xdr:row>13</xdr:row>
      <xdr:rowOff>161925</xdr:rowOff>
    </xdr:from>
    <xdr:to>
      <xdr:col>14</xdr:col>
      <xdr:colOff>266700</xdr:colOff>
      <xdr:row>15</xdr:row>
      <xdr:rowOff>47625</xdr:rowOff>
    </xdr:to>
    <xdr:pic>
      <xdr:nvPicPr>
        <xdr:cNvPr id="11" name="Gráfico 10" descr="Jornal">
          <a:hlinkClick xmlns:r="http://schemas.openxmlformats.org/officeDocument/2006/relationships" r:id="rId9"/>
          <a:extLst>
            <a:ext uri="{FF2B5EF4-FFF2-40B4-BE49-F238E27FC236}">
              <a16:creationId xmlns:a16="http://schemas.microsoft.com/office/drawing/2014/main" id="{93B9438E-EF0D-4039-9BD3-3CC2F9519E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2638425"/>
          <a:ext cx="266700" cy="266700"/>
        </a:xfrm>
        <a:prstGeom prst="rect">
          <a:avLst/>
        </a:prstGeom>
      </xdr:spPr>
    </xdr:pic>
    <xdr:clientData/>
  </xdr:twoCellAnchor>
  <xdr:twoCellAnchor editAs="oneCell">
    <xdr:from>
      <xdr:col>14</xdr:col>
      <xdr:colOff>0</xdr:colOff>
      <xdr:row>14</xdr:row>
      <xdr:rowOff>161925</xdr:rowOff>
    </xdr:from>
    <xdr:to>
      <xdr:col>14</xdr:col>
      <xdr:colOff>266700</xdr:colOff>
      <xdr:row>16</xdr:row>
      <xdr:rowOff>47625</xdr:rowOff>
    </xdr:to>
    <xdr:pic>
      <xdr:nvPicPr>
        <xdr:cNvPr id="12" name="Gráfico 11" descr="Jornal">
          <a:hlinkClick xmlns:r="http://schemas.openxmlformats.org/officeDocument/2006/relationships" r:id="rId10"/>
          <a:extLst>
            <a:ext uri="{FF2B5EF4-FFF2-40B4-BE49-F238E27FC236}">
              <a16:creationId xmlns:a16="http://schemas.microsoft.com/office/drawing/2014/main" id="{AB91A1D4-8460-42D7-A8FA-EB8E75815E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2828925"/>
          <a:ext cx="266700" cy="266700"/>
        </a:xfrm>
        <a:prstGeom prst="rect">
          <a:avLst/>
        </a:prstGeom>
      </xdr:spPr>
    </xdr:pic>
    <xdr:clientData/>
  </xdr:twoCellAnchor>
  <xdr:twoCellAnchor editAs="oneCell">
    <xdr:from>
      <xdr:col>14</xdr:col>
      <xdr:colOff>0</xdr:colOff>
      <xdr:row>15</xdr:row>
      <xdr:rowOff>161925</xdr:rowOff>
    </xdr:from>
    <xdr:to>
      <xdr:col>14</xdr:col>
      <xdr:colOff>266700</xdr:colOff>
      <xdr:row>17</xdr:row>
      <xdr:rowOff>47625</xdr:rowOff>
    </xdr:to>
    <xdr:pic>
      <xdr:nvPicPr>
        <xdr:cNvPr id="13" name="Gráfico 12" descr="Jornal">
          <a:hlinkClick xmlns:r="http://schemas.openxmlformats.org/officeDocument/2006/relationships" r:id="rId11"/>
          <a:extLst>
            <a:ext uri="{FF2B5EF4-FFF2-40B4-BE49-F238E27FC236}">
              <a16:creationId xmlns:a16="http://schemas.microsoft.com/office/drawing/2014/main" id="{FA68B2D6-3EE0-457E-ACC7-8BD32EA809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3019425"/>
          <a:ext cx="266700" cy="266700"/>
        </a:xfrm>
        <a:prstGeom prst="rect">
          <a:avLst/>
        </a:prstGeom>
      </xdr:spPr>
    </xdr:pic>
    <xdr:clientData/>
  </xdr:twoCellAnchor>
  <xdr:twoCellAnchor editAs="oneCell">
    <xdr:from>
      <xdr:col>14</xdr:col>
      <xdr:colOff>0</xdr:colOff>
      <xdr:row>16</xdr:row>
      <xdr:rowOff>161925</xdr:rowOff>
    </xdr:from>
    <xdr:to>
      <xdr:col>14</xdr:col>
      <xdr:colOff>266700</xdr:colOff>
      <xdr:row>18</xdr:row>
      <xdr:rowOff>47625</xdr:rowOff>
    </xdr:to>
    <xdr:pic>
      <xdr:nvPicPr>
        <xdr:cNvPr id="14" name="Gráfico 13" descr="Jornal">
          <a:hlinkClick xmlns:r="http://schemas.openxmlformats.org/officeDocument/2006/relationships" r:id="rId12"/>
          <a:extLst>
            <a:ext uri="{FF2B5EF4-FFF2-40B4-BE49-F238E27FC236}">
              <a16:creationId xmlns:a16="http://schemas.microsoft.com/office/drawing/2014/main" id="{F613AA0A-BB73-4E0C-ADA7-FA2931E5A72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3209925"/>
          <a:ext cx="266700" cy="266700"/>
        </a:xfrm>
        <a:prstGeom prst="rect">
          <a:avLst/>
        </a:prstGeom>
      </xdr:spPr>
    </xdr:pic>
    <xdr:clientData/>
  </xdr:twoCellAnchor>
  <xdr:twoCellAnchor editAs="oneCell">
    <xdr:from>
      <xdr:col>14</xdr:col>
      <xdr:colOff>0</xdr:colOff>
      <xdr:row>17</xdr:row>
      <xdr:rowOff>161925</xdr:rowOff>
    </xdr:from>
    <xdr:to>
      <xdr:col>14</xdr:col>
      <xdr:colOff>266700</xdr:colOff>
      <xdr:row>19</xdr:row>
      <xdr:rowOff>47625</xdr:rowOff>
    </xdr:to>
    <xdr:pic>
      <xdr:nvPicPr>
        <xdr:cNvPr id="15" name="Gráfico 14" descr="Jornal">
          <a:hlinkClick xmlns:r="http://schemas.openxmlformats.org/officeDocument/2006/relationships" r:id="rId13"/>
          <a:extLst>
            <a:ext uri="{FF2B5EF4-FFF2-40B4-BE49-F238E27FC236}">
              <a16:creationId xmlns:a16="http://schemas.microsoft.com/office/drawing/2014/main" id="{932F8EE1-C3E8-4F12-BD19-B4E6F0C3F8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3400425"/>
          <a:ext cx="266700" cy="266700"/>
        </a:xfrm>
        <a:prstGeom prst="rect">
          <a:avLst/>
        </a:prstGeom>
      </xdr:spPr>
    </xdr:pic>
    <xdr:clientData/>
  </xdr:twoCellAnchor>
  <xdr:twoCellAnchor editAs="oneCell">
    <xdr:from>
      <xdr:col>14</xdr:col>
      <xdr:colOff>0</xdr:colOff>
      <xdr:row>18</xdr:row>
      <xdr:rowOff>161925</xdr:rowOff>
    </xdr:from>
    <xdr:to>
      <xdr:col>14</xdr:col>
      <xdr:colOff>266700</xdr:colOff>
      <xdr:row>20</xdr:row>
      <xdr:rowOff>47625</xdr:rowOff>
    </xdr:to>
    <xdr:pic>
      <xdr:nvPicPr>
        <xdr:cNvPr id="16" name="Gráfico 15" descr="Jornal">
          <a:hlinkClick xmlns:r="http://schemas.openxmlformats.org/officeDocument/2006/relationships" r:id="rId14"/>
          <a:extLst>
            <a:ext uri="{FF2B5EF4-FFF2-40B4-BE49-F238E27FC236}">
              <a16:creationId xmlns:a16="http://schemas.microsoft.com/office/drawing/2014/main" id="{3E3E7DCF-7C79-4333-8BBE-0C9BC919291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3590925"/>
          <a:ext cx="266700" cy="266700"/>
        </a:xfrm>
        <a:prstGeom prst="rect">
          <a:avLst/>
        </a:prstGeom>
      </xdr:spPr>
    </xdr:pic>
    <xdr:clientData/>
  </xdr:twoCellAnchor>
  <xdr:twoCellAnchor editAs="oneCell">
    <xdr:from>
      <xdr:col>14</xdr:col>
      <xdr:colOff>0</xdr:colOff>
      <xdr:row>19</xdr:row>
      <xdr:rowOff>161925</xdr:rowOff>
    </xdr:from>
    <xdr:to>
      <xdr:col>14</xdr:col>
      <xdr:colOff>266700</xdr:colOff>
      <xdr:row>21</xdr:row>
      <xdr:rowOff>47625</xdr:rowOff>
    </xdr:to>
    <xdr:pic>
      <xdr:nvPicPr>
        <xdr:cNvPr id="17" name="Gráfico 16" descr="Jornal">
          <a:hlinkClick xmlns:r="http://schemas.openxmlformats.org/officeDocument/2006/relationships" r:id="rId15"/>
          <a:extLst>
            <a:ext uri="{FF2B5EF4-FFF2-40B4-BE49-F238E27FC236}">
              <a16:creationId xmlns:a16="http://schemas.microsoft.com/office/drawing/2014/main" id="{FDD98C89-21D1-414D-95D0-2017EC45A0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3781425"/>
          <a:ext cx="266700" cy="266700"/>
        </a:xfrm>
        <a:prstGeom prst="rect">
          <a:avLst/>
        </a:prstGeom>
      </xdr:spPr>
    </xdr:pic>
    <xdr:clientData/>
  </xdr:twoCellAnchor>
  <xdr:twoCellAnchor editAs="oneCell">
    <xdr:from>
      <xdr:col>14</xdr:col>
      <xdr:colOff>0</xdr:colOff>
      <xdr:row>20</xdr:row>
      <xdr:rowOff>161925</xdr:rowOff>
    </xdr:from>
    <xdr:to>
      <xdr:col>14</xdr:col>
      <xdr:colOff>266700</xdr:colOff>
      <xdr:row>22</xdr:row>
      <xdr:rowOff>47625</xdr:rowOff>
    </xdr:to>
    <xdr:pic>
      <xdr:nvPicPr>
        <xdr:cNvPr id="18" name="Gráfico 17" descr="Jornal">
          <a:hlinkClick xmlns:r="http://schemas.openxmlformats.org/officeDocument/2006/relationships" r:id="rId16"/>
          <a:extLst>
            <a:ext uri="{FF2B5EF4-FFF2-40B4-BE49-F238E27FC236}">
              <a16:creationId xmlns:a16="http://schemas.microsoft.com/office/drawing/2014/main" id="{DE385BA0-568A-4D86-9E60-6FB762A84C2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3971925"/>
          <a:ext cx="266700" cy="266700"/>
        </a:xfrm>
        <a:prstGeom prst="rect">
          <a:avLst/>
        </a:prstGeom>
      </xdr:spPr>
    </xdr:pic>
    <xdr:clientData/>
  </xdr:twoCellAnchor>
  <xdr:twoCellAnchor editAs="oneCell">
    <xdr:from>
      <xdr:col>14</xdr:col>
      <xdr:colOff>0</xdr:colOff>
      <xdr:row>22</xdr:row>
      <xdr:rowOff>0</xdr:rowOff>
    </xdr:from>
    <xdr:to>
      <xdr:col>14</xdr:col>
      <xdr:colOff>266700</xdr:colOff>
      <xdr:row>23</xdr:row>
      <xdr:rowOff>76200</xdr:rowOff>
    </xdr:to>
    <xdr:pic>
      <xdr:nvPicPr>
        <xdr:cNvPr id="20" name="Gráfico 19" descr="Jornal">
          <a:hlinkClick xmlns:r="http://schemas.openxmlformats.org/officeDocument/2006/relationships" r:id="rId17"/>
          <a:extLst>
            <a:ext uri="{FF2B5EF4-FFF2-40B4-BE49-F238E27FC236}">
              <a16:creationId xmlns:a16="http://schemas.microsoft.com/office/drawing/2014/main" id="{90443505-7C08-4B47-9236-766E46AED1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4352925"/>
          <a:ext cx="266700" cy="266700"/>
        </a:xfrm>
        <a:prstGeom prst="rect">
          <a:avLst/>
        </a:prstGeom>
      </xdr:spPr>
    </xdr:pic>
    <xdr:clientData/>
  </xdr:twoCellAnchor>
  <xdr:twoCellAnchor editAs="oneCell">
    <xdr:from>
      <xdr:col>14</xdr:col>
      <xdr:colOff>0</xdr:colOff>
      <xdr:row>22</xdr:row>
      <xdr:rowOff>161925</xdr:rowOff>
    </xdr:from>
    <xdr:to>
      <xdr:col>14</xdr:col>
      <xdr:colOff>266700</xdr:colOff>
      <xdr:row>24</xdr:row>
      <xdr:rowOff>47625</xdr:rowOff>
    </xdr:to>
    <xdr:pic>
      <xdr:nvPicPr>
        <xdr:cNvPr id="21" name="Gráfico 20" descr="Jornal">
          <a:hlinkClick xmlns:r="http://schemas.openxmlformats.org/officeDocument/2006/relationships" r:id="rId18"/>
          <a:extLst>
            <a:ext uri="{FF2B5EF4-FFF2-40B4-BE49-F238E27FC236}">
              <a16:creationId xmlns:a16="http://schemas.microsoft.com/office/drawing/2014/main" id="{B5B205C0-AAB6-4B00-9170-22AE23E04A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4543425"/>
          <a:ext cx="266700" cy="266700"/>
        </a:xfrm>
        <a:prstGeom prst="rect">
          <a:avLst/>
        </a:prstGeom>
      </xdr:spPr>
    </xdr:pic>
    <xdr:clientData/>
  </xdr:twoCellAnchor>
  <xdr:twoCellAnchor editAs="oneCell">
    <xdr:from>
      <xdr:col>14</xdr:col>
      <xdr:colOff>0</xdr:colOff>
      <xdr:row>23</xdr:row>
      <xdr:rowOff>161925</xdr:rowOff>
    </xdr:from>
    <xdr:to>
      <xdr:col>14</xdr:col>
      <xdr:colOff>266700</xdr:colOff>
      <xdr:row>25</xdr:row>
      <xdr:rowOff>47625</xdr:rowOff>
    </xdr:to>
    <xdr:pic>
      <xdr:nvPicPr>
        <xdr:cNvPr id="22" name="Gráfico 21" descr="Jornal">
          <a:hlinkClick xmlns:r="http://schemas.openxmlformats.org/officeDocument/2006/relationships" r:id="rId19"/>
          <a:extLst>
            <a:ext uri="{FF2B5EF4-FFF2-40B4-BE49-F238E27FC236}">
              <a16:creationId xmlns:a16="http://schemas.microsoft.com/office/drawing/2014/main" id="{0377139E-9E2E-4ADA-B0C6-C9F075C8924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4733925"/>
          <a:ext cx="266700" cy="266700"/>
        </a:xfrm>
        <a:prstGeom prst="rect">
          <a:avLst/>
        </a:prstGeom>
      </xdr:spPr>
    </xdr:pic>
    <xdr:clientData/>
  </xdr:twoCellAnchor>
  <xdr:twoCellAnchor editAs="oneCell">
    <xdr:from>
      <xdr:col>14</xdr:col>
      <xdr:colOff>0</xdr:colOff>
      <xdr:row>24</xdr:row>
      <xdr:rowOff>161925</xdr:rowOff>
    </xdr:from>
    <xdr:to>
      <xdr:col>14</xdr:col>
      <xdr:colOff>266700</xdr:colOff>
      <xdr:row>26</xdr:row>
      <xdr:rowOff>47625</xdr:rowOff>
    </xdr:to>
    <xdr:pic>
      <xdr:nvPicPr>
        <xdr:cNvPr id="23" name="Gráfico 22" descr="Jornal">
          <a:hlinkClick xmlns:r="http://schemas.openxmlformats.org/officeDocument/2006/relationships" r:id="rId20"/>
          <a:extLst>
            <a:ext uri="{FF2B5EF4-FFF2-40B4-BE49-F238E27FC236}">
              <a16:creationId xmlns:a16="http://schemas.microsoft.com/office/drawing/2014/main" id="{54C89350-B32B-4262-ADD2-78A8FA07C9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10325" y="4924425"/>
          <a:ext cx="266700" cy="266700"/>
        </a:xfrm>
        <a:prstGeom prst="rect">
          <a:avLst/>
        </a:prstGeom>
      </xdr:spPr>
    </xdr:pic>
    <xdr:clientData/>
  </xdr:twoCellAnchor>
  <xdr:twoCellAnchor editAs="oneCell">
    <xdr:from>
      <xdr:col>14</xdr:col>
      <xdr:colOff>314325</xdr:colOff>
      <xdr:row>11</xdr:row>
      <xdr:rowOff>171450</xdr:rowOff>
    </xdr:from>
    <xdr:to>
      <xdr:col>14</xdr:col>
      <xdr:colOff>552450</xdr:colOff>
      <xdr:row>13</xdr:row>
      <xdr:rowOff>28575</xdr:rowOff>
    </xdr:to>
    <xdr:pic>
      <xdr:nvPicPr>
        <xdr:cNvPr id="5" name="Imagem 4">
          <a:extLst>
            <a:ext uri="{FF2B5EF4-FFF2-40B4-BE49-F238E27FC236}">
              <a16:creationId xmlns:a16="http://schemas.microsoft.com/office/drawing/2014/main" id="{559BD709-04DA-40A5-883B-879CB58949A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20350" y="2266950"/>
          <a:ext cx="238125" cy="238125"/>
        </a:xfrm>
        <a:prstGeom prst="rect">
          <a:avLst/>
        </a:prstGeom>
      </xdr:spPr>
    </xdr:pic>
    <xdr:clientData/>
  </xdr:twoCellAnchor>
  <xdr:twoCellAnchor editAs="oneCell">
    <xdr:from>
      <xdr:col>14</xdr:col>
      <xdr:colOff>323850</xdr:colOff>
      <xdr:row>12</xdr:row>
      <xdr:rowOff>171450</xdr:rowOff>
    </xdr:from>
    <xdr:to>
      <xdr:col>14</xdr:col>
      <xdr:colOff>561975</xdr:colOff>
      <xdr:row>14</xdr:row>
      <xdr:rowOff>28575</xdr:rowOff>
    </xdr:to>
    <xdr:pic>
      <xdr:nvPicPr>
        <xdr:cNvPr id="19" name="Imagem 18">
          <a:extLst>
            <a:ext uri="{FF2B5EF4-FFF2-40B4-BE49-F238E27FC236}">
              <a16:creationId xmlns:a16="http://schemas.microsoft.com/office/drawing/2014/main" id="{108116AD-1400-C1E2-022F-F4910545DC6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29875" y="2457450"/>
          <a:ext cx="238125" cy="238125"/>
        </a:xfrm>
        <a:prstGeom prst="rect">
          <a:avLst/>
        </a:prstGeom>
      </xdr:spPr>
    </xdr:pic>
    <xdr:clientData/>
  </xdr:twoCellAnchor>
  <xdr:twoCellAnchor editAs="oneCell">
    <xdr:from>
      <xdr:col>14</xdr:col>
      <xdr:colOff>333375</xdr:colOff>
      <xdr:row>13</xdr:row>
      <xdr:rowOff>171450</xdr:rowOff>
    </xdr:from>
    <xdr:to>
      <xdr:col>14</xdr:col>
      <xdr:colOff>571500</xdr:colOff>
      <xdr:row>15</xdr:row>
      <xdr:rowOff>28575</xdr:rowOff>
    </xdr:to>
    <xdr:pic>
      <xdr:nvPicPr>
        <xdr:cNvPr id="24" name="Imagem 23">
          <a:extLst>
            <a:ext uri="{FF2B5EF4-FFF2-40B4-BE49-F238E27FC236}">
              <a16:creationId xmlns:a16="http://schemas.microsoft.com/office/drawing/2014/main" id="{1D3C9882-7817-AABB-AAAC-0F12B394247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39400" y="2647950"/>
          <a:ext cx="238125" cy="238125"/>
        </a:xfrm>
        <a:prstGeom prst="rect">
          <a:avLst/>
        </a:prstGeom>
      </xdr:spPr>
    </xdr:pic>
    <xdr:clientData/>
  </xdr:twoCellAnchor>
  <xdr:twoCellAnchor editAs="oneCell">
    <xdr:from>
      <xdr:col>14</xdr:col>
      <xdr:colOff>352425</xdr:colOff>
      <xdr:row>14</xdr:row>
      <xdr:rowOff>171450</xdr:rowOff>
    </xdr:from>
    <xdr:to>
      <xdr:col>14</xdr:col>
      <xdr:colOff>590550</xdr:colOff>
      <xdr:row>16</xdr:row>
      <xdr:rowOff>28575</xdr:rowOff>
    </xdr:to>
    <xdr:pic>
      <xdr:nvPicPr>
        <xdr:cNvPr id="25" name="Imagem 24">
          <a:extLst>
            <a:ext uri="{FF2B5EF4-FFF2-40B4-BE49-F238E27FC236}">
              <a16:creationId xmlns:a16="http://schemas.microsoft.com/office/drawing/2014/main" id="{1D29233B-0103-C89D-742F-8B185D8C636D}"/>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58450" y="2838450"/>
          <a:ext cx="238125" cy="238125"/>
        </a:xfrm>
        <a:prstGeom prst="rect">
          <a:avLst/>
        </a:prstGeom>
      </xdr:spPr>
    </xdr:pic>
    <xdr:clientData/>
  </xdr:twoCellAnchor>
  <xdr:twoCellAnchor editAs="oneCell">
    <xdr:from>
      <xdr:col>14</xdr:col>
      <xdr:colOff>352425</xdr:colOff>
      <xdr:row>16</xdr:row>
      <xdr:rowOff>0</xdr:rowOff>
    </xdr:from>
    <xdr:to>
      <xdr:col>14</xdr:col>
      <xdr:colOff>590550</xdr:colOff>
      <xdr:row>17</xdr:row>
      <xdr:rowOff>47625</xdr:rowOff>
    </xdr:to>
    <xdr:pic>
      <xdr:nvPicPr>
        <xdr:cNvPr id="26" name="Imagem 25">
          <a:extLst>
            <a:ext uri="{FF2B5EF4-FFF2-40B4-BE49-F238E27FC236}">
              <a16:creationId xmlns:a16="http://schemas.microsoft.com/office/drawing/2014/main" id="{9132FB51-AD02-710F-3795-3B60D90F9B0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58450" y="3048000"/>
          <a:ext cx="238125" cy="238125"/>
        </a:xfrm>
        <a:prstGeom prst="rect">
          <a:avLst/>
        </a:prstGeom>
      </xdr:spPr>
    </xdr:pic>
    <xdr:clientData/>
  </xdr:twoCellAnchor>
  <xdr:twoCellAnchor editAs="oneCell">
    <xdr:from>
      <xdr:col>14</xdr:col>
      <xdr:colOff>371475</xdr:colOff>
      <xdr:row>16</xdr:row>
      <xdr:rowOff>161925</xdr:rowOff>
    </xdr:from>
    <xdr:to>
      <xdr:col>15</xdr:col>
      <xdr:colOff>0</xdr:colOff>
      <xdr:row>18</xdr:row>
      <xdr:rowOff>19050</xdr:rowOff>
    </xdr:to>
    <xdr:pic>
      <xdr:nvPicPr>
        <xdr:cNvPr id="27" name="Imagem 26">
          <a:extLst>
            <a:ext uri="{FF2B5EF4-FFF2-40B4-BE49-F238E27FC236}">
              <a16:creationId xmlns:a16="http://schemas.microsoft.com/office/drawing/2014/main" id="{9E9D1FF5-DC85-BB37-D7AF-D3D31E774BC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77500" y="3209925"/>
          <a:ext cx="238125" cy="238125"/>
        </a:xfrm>
        <a:prstGeom prst="rect">
          <a:avLst/>
        </a:prstGeom>
      </xdr:spPr>
    </xdr:pic>
    <xdr:clientData/>
  </xdr:twoCellAnchor>
  <xdr:twoCellAnchor editAs="oneCell">
    <xdr:from>
      <xdr:col>14</xdr:col>
      <xdr:colOff>381000</xdr:colOff>
      <xdr:row>17</xdr:row>
      <xdr:rowOff>161925</xdr:rowOff>
    </xdr:from>
    <xdr:to>
      <xdr:col>15</xdr:col>
      <xdr:colOff>9525</xdr:colOff>
      <xdr:row>19</xdr:row>
      <xdr:rowOff>19050</xdr:rowOff>
    </xdr:to>
    <xdr:pic>
      <xdr:nvPicPr>
        <xdr:cNvPr id="28" name="Imagem 27">
          <a:extLst>
            <a:ext uri="{FF2B5EF4-FFF2-40B4-BE49-F238E27FC236}">
              <a16:creationId xmlns:a16="http://schemas.microsoft.com/office/drawing/2014/main" id="{8FEEBDCE-6A49-B3BB-89E1-2B8DCFB7A23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87025" y="3400425"/>
          <a:ext cx="238125" cy="238125"/>
        </a:xfrm>
        <a:prstGeom prst="rect">
          <a:avLst/>
        </a:prstGeom>
      </xdr:spPr>
    </xdr:pic>
    <xdr:clientData/>
  </xdr:twoCellAnchor>
  <xdr:twoCellAnchor editAs="oneCell">
    <xdr:from>
      <xdr:col>14</xdr:col>
      <xdr:colOff>352425</xdr:colOff>
      <xdr:row>18</xdr:row>
      <xdr:rowOff>180975</xdr:rowOff>
    </xdr:from>
    <xdr:to>
      <xdr:col>14</xdr:col>
      <xdr:colOff>590550</xdr:colOff>
      <xdr:row>20</xdr:row>
      <xdr:rowOff>38100</xdr:rowOff>
    </xdr:to>
    <xdr:pic>
      <xdr:nvPicPr>
        <xdr:cNvPr id="29" name="Imagem 28">
          <a:extLst>
            <a:ext uri="{FF2B5EF4-FFF2-40B4-BE49-F238E27FC236}">
              <a16:creationId xmlns:a16="http://schemas.microsoft.com/office/drawing/2014/main" id="{21821CEB-07EE-90AE-F3C0-3268C1C5EC9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58450" y="3609975"/>
          <a:ext cx="238125" cy="238125"/>
        </a:xfrm>
        <a:prstGeom prst="rect">
          <a:avLst/>
        </a:prstGeom>
      </xdr:spPr>
    </xdr:pic>
    <xdr:clientData/>
  </xdr:twoCellAnchor>
  <xdr:twoCellAnchor editAs="oneCell">
    <xdr:from>
      <xdr:col>14</xdr:col>
      <xdr:colOff>342900</xdr:colOff>
      <xdr:row>19</xdr:row>
      <xdr:rowOff>180975</xdr:rowOff>
    </xdr:from>
    <xdr:to>
      <xdr:col>14</xdr:col>
      <xdr:colOff>581025</xdr:colOff>
      <xdr:row>21</xdr:row>
      <xdr:rowOff>38100</xdr:rowOff>
    </xdr:to>
    <xdr:pic>
      <xdr:nvPicPr>
        <xdr:cNvPr id="30" name="Imagem 29">
          <a:extLst>
            <a:ext uri="{FF2B5EF4-FFF2-40B4-BE49-F238E27FC236}">
              <a16:creationId xmlns:a16="http://schemas.microsoft.com/office/drawing/2014/main" id="{86631A6C-B60A-A83D-A161-BC4EC353547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48925" y="3800475"/>
          <a:ext cx="238125" cy="238125"/>
        </a:xfrm>
        <a:prstGeom prst="rect">
          <a:avLst/>
        </a:prstGeom>
      </xdr:spPr>
    </xdr:pic>
    <xdr:clientData/>
  </xdr:twoCellAnchor>
  <xdr:twoCellAnchor editAs="oneCell">
    <xdr:from>
      <xdr:col>14</xdr:col>
      <xdr:colOff>361950</xdr:colOff>
      <xdr:row>21</xdr:row>
      <xdr:rowOff>19050</xdr:rowOff>
    </xdr:from>
    <xdr:to>
      <xdr:col>14</xdr:col>
      <xdr:colOff>600075</xdr:colOff>
      <xdr:row>22</xdr:row>
      <xdr:rowOff>66675</xdr:rowOff>
    </xdr:to>
    <xdr:pic>
      <xdr:nvPicPr>
        <xdr:cNvPr id="31" name="Imagem 30">
          <a:extLst>
            <a:ext uri="{FF2B5EF4-FFF2-40B4-BE49-F238E27FC236}">
              <a16:creationId xmlns:a16="http://schemas.microsoft.com/office/drawing/2014/main" id="{FEA44C71-7087-8977-A098-593F3BA33E0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67975" y="4019550"/>
          <a:ext cx="238125" cy="238125"/>
        </a:xfrm>
        <a:prstGeom prst="rect">
          <a:avLst/>
        </a:prstGeom>
      </xdr:spPr>
    </xdr:pic>
    <xdr:clientData/>
  </xdr:twoCellAnchor>
  <xdr:twoCellAnchor editAs="oneCell">
    <xdr:from>
      <xdr:col>14</xdr:col>
      <xdr:colOff>342900</xdr:colOff>
      <xdr:row>22</xdr:row>
      <xdr:rowOff>28575</xdr:rowOff>
    </xdr:from>
    <xdr:to>
      <xdr:col>14</xdr:col>
      <xdr:colOff>581025</xdr:colOff>
      <xdr:row>23</xdr:row>
      <xdr:rowOff>76200</xdr:rowOff>
    </xdr:to>
    <xdr:pic>
      <xdr:nvPicPr>
        <xdr:cNvPr id="32" name="Imagem 31">
          <a:extLst>
            <a:ext uri="{FF2B5EF4-FFF2-40B4-BE49-F238E27FC236}">
              <a16:creationId xmlns:a16="http://schemas.microsoft.com/office/drawing/2014/main" id="{BF404623-60A2-D6EC-4BC9-2BD0917E3F3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48925" y="4219575"/>
          <a:ext cx="238125" cy="238125"/>
        </a:xfrm>
        <a:prstGeom prst="rect">
          <a:avLst/>
        </a:prstGeom>
      </xdr:spPr>
    </xdr:pic>
    <xdr:clientData/>
  </xdr:twoCellAnchor>
  <xdr:twoCellAnchor editAs="oneCell">
    <xdr:from>
      <xdr:col>14</xdr:col>
      <xdr:colOff>352425</xdr:colOff>
      <xdr:row>23</xdr:row>
      <xdr:rowOff>19050</xdr:rowOff>
    </xdr:from>
    <xdr:to>
      <xdr:col>14</xdr:col>
      <xdr:colOff>590550</xdr:colOff>
      <xdr:row>24</xdr:row>
      <xdr:rowOff>66675</xdr:rowOff>
    </xdr:to>
    <xdr:pic>
      <xdr:nvPicPr>
        <xdr:cNvPr id="33" name="Imagem 32">
          <a:extLst>
            <a:ext uri="{FF2B5EF4-FFF2-40B4-BE49-F238E27FC236}">
              <a16:creationId xmlns:a16="http://schemas.microsoft.com/office/drawing/2014/main" id="{97DF05C8-BAC7-6D52-EAE4-8D4B67E56ABD}"/>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58450" y="4400550"/>
          <a:ext cx="238125" cy="238125"/>
        </a:xfrm>
        <a:prstGeom prst="rect">
          <a:avLst/>
        </a:prstGeom>
      </xdr:spPr>
    </xdr:pic>
    <xdr:clientData/>
  </xdr:twoCellAnchor>
  <xdr:twoCellAnchor editAs="oneCell">
    <xdr:from>
      <xdr:col>14</xdr:col>
      <xdr:colOff>352425</xdr:colOff>
      <xdr:row>24</xdr:row>
      <xdr:rowOff>9525</xdr:rowOff>
    </xdr:from>
    <xdr:to>
      <xdr:col>14</xdr:col>
      <xdr:colOff>590550</xdr:colOff>
      <xdr:row>25</xdr:row>
      <xdr:rowOff>57150</xdr:rowOff>
    </xdr:to>
    <xdr:pic>
      <xdr:nvPicPr>
        <xdr:cNvPr id="34" name="Imagem 33">
          <a:extLst>
            <a:ext uri="{FF2B5EF4-FFF2-40B4-BE49-F238E27FC236}">
              <a16:creationId xmlns:a16="http://schemas.microsoft.com/office/drawing/2014/main" id="{5ED01252-27E2-0516-03F1-9DD55E5C1293}"/>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58450" y="4581525"/>
          <a:ext cx="238125" cy="238125"/>
        </a:xfrm>
        <a:prstGeom prst="rect">
          <a:avLst/>
        </a:prstGeom>
      </xdr:spPr>
    </xdr:pic>
    <xdr:clientData/>
  </xdr:twoCellAnchor>
  <xdr:twoCellAnchor editAs="oneCell">
    <xdr:from>
      <xdr:col>14</xdr:col>
      <xdr:colOff>361950</xdr:colOff>
      <xdr:row>24</xdr:row>
      <xdr:rowOff>180975</xdr:rowOff>
    </xdr:from>
    <xdr:to>
      <xdr:col>14</xdr:col>
      <xdr:colOff>600075</xdr:colOff>
      <xdr:row>26</xdr:row>
      <xdr:rowOff>38100</xdr:rowOff>
    </xdr:to>
    <xdr:pic>
      <xdr:nvPicPr>
        <xdr:cNvPr id="35" name="Imagem 34">
          <a:extLst>
            <a:ext uri="{FF2B5EF4-FFF2-40B4-BE49-F238E27FC236}">
              <a16:creationId xmlns:a16="http://schemas.microsoft.com/office/drawing/2014/main" id="{753DEE16-EDAC-73E1-8EC1-E49ECB40D3D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467975" y="4752975"/>
          <a:ext cx="238125" cy="238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142875</xdr:colOff>
      <xdr:row>0</xdr:row>
      <xdr:rowOff>183232</xdr:rowOff>
    </xdr:from>
    <xdr:to>
      <xdr:col>12</xdr:col>
      <xdr:colOff>24635</xdr:colOff>
      <xdr:row>5</xdr:row>
      <xdr:rowOff>9525</xdr:rowOff>
    </xdr:to>
    <xdr:pic>
      <xdr:nvPicPr>
        <xdr:cNvPr id="2" name="Imagem 1">
          <a:extLst>
            <a:ext uri="{FF2B5EF4-FFF2-40B4-BE49-F238E27FC236}">
              <a16:creationId xmlns:a16="http://schemas.microsoft.com/office/drawing/2014/main" id="{CEC809B2-FCE9-4F52-A801-FF3A2F0DF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29450" y="183232"/>
          <a:ext cx="1100960" cy="778793"/>
        </a:xfrm>
        <a:prstGeom prst="rect">
          <a:avLst/>
        </a:prstGeom>
      </xdr:spPr>
    </xdr:pic>
    <xdr:clientData/>
  </xdr:twoCellAnchor>
  <xdr:oneCellAnchor>
    <xdr:from>
      <xdr:col>0</xdr:col>
      <xdr:colOff>1039355</xdr:colOff>
      <xdr:row>4</xdr:row>
      <xdr:rowOff>78873</xdr:rowOff>
    </xdr:from>
    <xdr:ext cx="4474495" cy="593304"/>
    <xdr:sp macro="" textlink="">
      <xdr:nvSpPr>
        <xdr:cNvPr id="3" name="Retângulo 2">
          <a:extLst>
            <a:ext uri="{FF2B5EF4-FFF2-40B4-BE49-F238E27FC236}">
              <a16:creationId xmlns:a16="http://schemas.microsoft.com/office/drawing/2014/main" id="{5C224123-29C8-474B-B11B-EB3B78ED80A1}"/>
            </a:ext>
          </a:extLst>
        </xdr:cNvPr>
        <xdr:cNvSpPr/>
      </xdr:nvSpPr>
      <xdr:spPr>
        <a:xfrm>
          <a:off x="1039355" y="84087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- 2012</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F1DEA487-05FF-42C6-BC26-E9608B518E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0</xdr:col>
      <xdr:colOff>0</xdr:colOff>
      <xdr:row>10</xdr:row>
      <xdr:rowOff>90486</xdr:rowOff>
    </xdr:from>
    <xdr:to>
      <xdr:col>13</xdr:col>
      <xdr:colOff>114300</xdr:colOff>
      <xdr:row>32</xdr:row>
      <xdr:rowOff>152400</xdr:rowOff>
    </xdr:to>
    <xdr:graphicFrame macro="">
      <xdr:nvGraphicFramePr>
        <xdr:cNvPr id="5" name="Gráfico 4">
          <a:extLst>
            <a:ext uri="{FF2B5EF4-FFF2-40B4-BE49-F238E27FC236}">
              <a16:creationId xmlns:a16="http://schemas.microsoft.com/office/drawing/2014/main" id="{594A38E5-A3E1-4FC2-A207-74A818B3B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xdr:row>
      <xdr:rowOff>0</xdr:rowOff>
    </xdr:from>
    <xdr:to>
      <xdr:col>12</xdr:col>
      <xdr:colOff>590550</xdr:colOff>
      <xdr:row>9</xdr:row>
      <xdr:rowOff>9525</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710C5BA6-B8C0-4DFD-9712-F7BD36DA6CC1}"/>
            </a:ext>
          </a:extLst>
        </xdr:cNvPr>
        <xdr:cNvSpPr/>
      </xdr:nvSpPr>
      <xdr:spPr>
        <a:xfrm>
          <a:off x="7496175" y="1143000"/>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409575</xdr:colOff>
      <xdr:row>7</xdr:row>
      <xdr:rowOff>9525</xdr:rowOff>
    </xdr:from>
    <xdr:ext cx="6369437" cy="593304"/>
    <xdr:sp macro="" textlink="">
      <xdr:nvSpPr>
        <xdr:cNvPr id="7" name="Retângulo 6">
          <a:extLst>
            <a:ext uri="{FF2B5EF4-FFF2-40B4-BE49-F238E27FC236}">
              <a16:creationId xmlns:a16="http://schemas.microsoft.com/office/drawing/2014/main" id="{67DE0792-1A6B-442F-B84A-3A0308F7ACC0}"/>
            </a:ext>
          </a:extLst>
        </xdr:cNvPr>
        <xdr:cNvSpPr/>
      </xdr:nvSpPr>
      <xdr:spPr>
        <a:xfrm>
          <a:off x="409575" y="134302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10</xdr:col>
      <xdr:colOff>0</xdr:colOff>
      <xdr:row>8</xdr:row>
      <xdr:rowOff>0</xdr:rowOff>
    </xdr:from>
    <xdr:to>
      <xdr:col>10</xdr:col>
      <xdr:colOff>238125</xdr:colOff>
      <xdr:row>9</xdr:row>
      <xdr:rowOff>47625</xdr:rowOff>
    </xdr:to>
    <xdr:pic>
      <xdr:nvPicPr>
        <xdr:cNvPr id="8" name="Imagem 7">
          <a:extLst>
            <a:ext uri="{FF2B5EF4-FFF2-40B4-BE49-F238E27FC236}">
              <a16:creationId xmlns:a16="http://schemas.microsoft.com/office/drawing/2014/main" id="{822DED00-AE22-4D4A-A382-8E9871F93E8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86575" y="1524000"/>
          <a:ext cx="238125" cy="2381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95250</xdr:colOff>
      <xdr:row>0</xdr:row>
      <xdr:rowOff>59407</xdr:rowOff>
    </xdr:from>
    <xdr:to>
      <xdr:col>15</xdr:col>
      <xdr:colOff>205610</xdr:colOff>
      <xdr:row>4</xdr:row>
      <xdr:rowOff>76200</xdr:rowOff>
    </xdr:to>
    <xdr:pic>
      <xdr:nvPicPr>
        <xdr:cNvPr id="2" name="Imagem 1">
          <a:extLst>
            <a:ext uri="{FF2B5EF4-FFF2-40B4-BE49-F238E27FC236}">
              <a16:creationId xmlns:a16="http://schemas.microsoft.com/office/drawing/2014/main" id="{CA300911-67C4-47A6-9878-A4EDF37BB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91200" y="59407"/>
          <a:ext cx="1100960" cy="778793"/>
        </a:xfrm>
        <a:prstGeom prst="rect">
          <a:avLst/>
        </a:prstGeom>
      </xdr:spPr>
    </xdr:pic>
    <xdr:clientData/>
  </xdr:twoCellAnchor>
  <xdr:oneCellAnchor>
    <xdr:from>
      <xdr:col>0</xdr:col>
      <xdr:colOff>1029830</xdr:colOff>
      <xdr:row>4</xdr:row>
      <xdr:rowOff>69348</xdr:rowOff>
    </xdr:from>
    <xdr:ext cx="4474495" cy="593304"/>
    <xdr:sp macro="" textlink="">
      <xdr:nvSpPr>
        <xdr:cNvPr id="3" name="Retângulo 2">
          <a:extLst>
            <a:ext uri="{FF2B5EF4-FFF2-40B4-BE49-F238E27FC236}">
              <a16:creationId xmlns:a16="http://schemas.microsoft.com/office/drawing/2014/main" id="{CD03EB80-891A-415C-8E2C-799B17D16A3F}"/>
            </a:ext>
          </a:extLst>
        </xdr:cNvPr>
        <xdr:cNvSpPr/>
      </xdr:nvSpPr>
      <xdr:spPr>
        <a:xfrm>
          <a:off x="1029830" y="83134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- 2013</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B853B09D-6634-4A54-A76F-777E170838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14</xdr:col>
      <xdr:colOff>66675</xdr:colOff>
      <xdr:row>4</xdr:row>
      <xdr:rowOff>161926</xdr:rowOff>
    </xdr:from>
    <xdr:to>
      <xdr:col>16</xdr:col>
      <xdr:colOff>47625</xdr:colOff>
      <xdr:row>7</xdr:row>
      <xdr:rowOff>142876</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A96AB5D9-9EF6-4484-91AE-EFCD69626D6E}"/>
            </a:ext>
          </a:extLst>
        </xdr:cNvPr>
        <xdr:cNvSpPr/>
      </xdr:nvSpPr>
      <xdr:spPr>
        <a:xfrm>
          <a:off x="6143625" y="923926"/>
          <a:ext cx="1200150"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219075</xdr:colOff>
      <xdr:row>8</xdr:row>
      <xdr:rowOff>95250</xdr:rowOff>
    </xdr:from>
    <xdr:to>
      <xdr:col>15</xdr:col>
      <xdr:colOff>533400</xdr:colOff>
      <xdr:row>10</xdr:row>
      <xdr:rowOff>95250</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AA91AF24-AB62-449C-BB19-782E46B02F16}"/>
            </a:ext>
          </a:extLst>
        </xdr:cNvPr>
        <xdr:cNvSpPr/>
      </xdr:nvSpPr>
      <xdr:spPr>
        <a:xfrm>
          <a:off x="6296025" y="1619250"/>
          <a:ext cx="92392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3</xdr:col>
      <xdr:colOff>247650</xdr:colOff>
      <xdr:row>7</xdr:row>
      <xdr:rowOff>180975</xdr:rowOff>
    </xdr:from>
    <xdr:to>
      <xdr:col>3</xdr:col>
      <xdr:colOff>876300</xdr:colOff>
      <xdr:row>11</xdr:row>
      <xdr:rowOff>47625</xdr:rowOff>
    </xdr:to>
    <xdr:pic>
      <xdr:nvPicPr>
        <xdr:cNvPr id="7" name="Gráfico 6" descr="Jornal">
          <a:extLst>
            <a:ext uri="{FF2B5EF4-FFF2-40B4-BE49-F238E27FC236}">
              <a16:creationId xmlns:a16="http://schemas.microsoft.com/office/drawing/2014/main" id="{0FD2A9A5-B9BD-4717-A766-66163C0198D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33550" y="1514475"/>
          <a:ext cx="628650" cy="628650"/>
        </a:xfrm>
        <a:prstGeom prst="rect">
          <a:avLst/>
        </a:prstGeom>
      </xdr:spPr>
    </xdr:pic>
    <xdr:clientData/>
  </xdr:twoCellAnchor>
  <xdr:twoCellAnchor editAs="oneCell">
    <xdr:from>
      <xdr:col>14</xdr:col>
      <xdr:colOff>0</xdr:colOff>
      <xdr:row>12</xdr:row>
      <xdr:rowOff>152400</xdr:rowOff>
    </xdr:from>
    <xdr:to>
      <xdr:col>14</xdr:col>
      <xdr:colOff>266700</xdr:colOff>
      <xdr:row>14</xdr:row>
      <xdr:rowOff>57150</xdr:rowOff>
    </xdr:to>
    <xdr:pic>
      <xdr:nvPicPr>
        <xdr:cNvPr id="8" name="Gráfico 7" descr="Jornal">
          <a:hlinkClick xmlns:r="http://schemas.openxmlformats.org/officeDocument/2006/relationships" r:id="rId7"/>
          <a:extLst>
            <a:ext uri="{FF2B5EF4-FFF2-40B4-BE49-F238E27FC236}">
              <a16:creationId xmlns:a16="http://schemas.microsoft.com/office/drawing/2014/main" id="{14AC2E3A-27BC-4C6C-961D-8557BF54428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2438400"/>
          <a:ext cx="266700" cy="266700"/>
        </a:xfrm>
        <a:prstGeom prst="rect">
          <a:avLst/>
        </a:prstGeom>
      </xdr:spPr>
    </xdr:pic>
    <xdr:clientData/>
  </xdr:twoCellAnchor>
  <xdr:twoCellAnchor editAs="oneCell">
    <xdr:from>
      <xdr:col>14</xdr:col>
      <xdr:colOff>0</xdr:colOff>
      <xdr:row>13</xdr:row>
      <xdr:rowOff>152400</xdr:rowOff>
    </xdr:from>
    <xdr:to>
      <xdr:col>14</xdr:col>
      <xdr:colOff>266700</xdr:colOff>
      <xdr:row>15</xdr:row>
      <xdr:rowOff>57150</xdr:rowOff>
    </xdr:to>
    <xdr:pic>
      <xdr:nvPicPr>
        <xdr:cNvPr id="9" name="Gráfico 8" descr="Jornal">
          <a:hlinkClick xmlns:r="http://schemas.openxmlformats.org/officeDocument/2006/relationships" r:id="rId8"/>
          <a:extLst>
            <a:ext uri="{FF2B5EF4-FFF2-40B4-BE49-F238E27FC236}">
              <a16:creationId xmlns:a16="http://schemas.microsoft.com/office/drawing/2014/main" id="{D5E38FF6-70CE-45CA-919F-8BE78FDE5EA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2619375"/>
          <a:ext cx="266700" cy="266700"/>
        </a:xfrm>
        <a:prstGeom prst="rect">
          <a:avLst/>
        </a:prstGeom>
      </xdr:spPr>
    </xdr:pic>
    <xdr:clientData/>
  </xdr:twoCellAnchor>
  <xdr:twoCellAnchor editAs="oneCell">
    <xdr:from>
      <xdr:col>14</xdr:col>
      <xdr:colOff>0</xdr:colOff>
      <xdr:row>14</xdr:row>
      <xdr:rowOff>152400</xdr:rowOff>
    </xdr:from>
    <xdr:to>
      <xdr:col>14</xdr:col>
      <xdr:colOff>266700</xdr:colOff>
      <xdr:row>16</xdr:row>
      <xdr:rowOff>57150</xdr:rowOff>
    </xdr:to>
    <xdr:pic>
      <xdr:nvPicPr>
        <xdr:cNvPr id="10" name="Gráfico 9" descr="Jornal">
          <a:hlinkClick xmlns:r="http://schemas.openxmlformats.org/officeDocument/2006/relationships" r:id="rId9"/>
          <a:extLst>
            <a:ext uri="{FF2B5EF4-FFF2-40B4-BE49-F238E27FC236}">
              <a16:creationId xmlns:a16="http://schemas.microsoft.com/office/drawing/2014/main" id="{C549BDB1-1408-41DA-B72A-5B76B59159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2800350"/>
          <a:ext cx="266700" cy="266700"/>
        </a:xfrm>
        <a:prstGeom prst="rect">
          <a:avLst/>
        </a:prstGeom>
      </xdr:spPr>
    </xdr:pic>
    <xdr:clientData/>
  </xdr:twoCellAnchor>
  <xdr:twoCellAnchor editAs="oneCell">
    <xdr:from>
      <xdr:col>14</xdr:col>
      <xdr:colOff>0</xdr:colOff>
      <xdr:row>15</xdr:row>
      <xdr:rowOff>152400</xdr:rowOff>
    </xdr:from>
    <xdr:to>
      <xdr:col>14</xdr:col>
      <xdr:colOff>266700</xdr:colOff>
      <xdr:row>17</xdr:row>
      <xdr:rowOff>57150</xdr:rowOff>
    </xdr:to>
    <xdr:pic>
      <xdr:nvPicPr>
        <xdr:cNvPr id="11" name="Gráfico 10" descr="Jornal">
          <a:hlinkClick xmlns:r="http://schemas.openxmlformats.org/officeDocument/2006/relationships" r:id="rId10"/>
          <a:extLst>
            <a:ext uri="{FF2B5EF4-FFF2-40B4-BE49-F238E27FC236}">
              <a16:creationId xmlns:a16="http://schemas.microsoft.com/office/drawing/2014/main" id="{2F7B2843-7E6A-4053-82E1-D25B6041C4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2981325"/>
          <a:ext cx="266700" cy="266700"/>
        </a:xfrm>
        <a:prstGeom prst="rect">
          <a:avLst/>
        </a:prstGeom>
      </xdr:spPr>
    </xdr:pic>
    <xdr:clientData/>
  </xdr:twoCellAnchor>
  <xdr:twoCellAnchor editAs="oneCell">
    <xdr:from>
      <xdr:col>14</xdr:col>
      <xdr:colOff>0</xdr:colOff>
      <xdr:row>16</xdr:row>
      <xdr:rowOff>152400</xdr:rowOff>
    </xdr:from>
    <xdr:to>
      <xdr:col>14</xdr:col>
      <xdr:colOff>266700</xdr:colOff>
      <xdr:row>18</xdr:row>
      <xdr:rowOff>57150</xdr:rowOff>
    </xdr:to>
    <xdr:pic>
      <xdr:nvPicPr>
        <xdr:cNvPr id="12" name="Gráfico 11" descr="Jornal">
          <a:hlinkClick xmlns:r="http://schemas.openxmlformats.org/officeDocument/2006/relationships" r:id="rId11"/>
          <a:extLst>
            <a:ext uri="{FF2B5EF4-FFF2-40B4-BE49-F238E27FC236}">
              <a16:creationId xmlns:a16="http://schemas.microsoft.com/office/drawing/2014/main" id="{E47C0D45-800B-4DD3-83D1-95882D55259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3162300"/>
          <a:ext cx="266700" cy="266700"/>
        </a:xfrm>
        <a:prstGeom prst="rect">
          <a:avLst/>
        </a:prstGeom>
      </xdr:spPr>
    </xdr:pic>
    <xdr:clientData/>
  </xdr:twoCellAnchor>
  <xdr:twoCellAnchor editAs="oneCell">
    <xdr:from>
      <xdr:col>14</xdr:col>
      <xdr:colOff>0</xdr:colOff>
      <xdr:row>17</xdr:row>
      <xdr:rowOff>152400</xdr:rowOff>
    </xdr:from>
    <xdr:to>
      <xdr:col>14</xdr:col>
      <xdr:colOff>266700</xdr:colOff>
      <xdr:row>19</xdr:row>
      <xdr:rowOff>57150</xdr:rowOff>
    </xdr:to>
    <xdr:pic>
      <xdr:nvPicPr>
        <xdr:cNvPr id="13" name="Gráfico 12" descr="Jornal">
          <a:hlinkClick xmlns:r="http://schemas.openxmlformats.org/officeDocument/2006/relationships" r:id="rId12"/>
          <a:extLst>
            <a:ext uri="{FF2B5EF4-FFF2-40B4-BE49-F238E27FC236}">
              <a16:creationId xmlns:a16="http://schemas.microsoft.com/office/drawing/2014/main" id="{6F8A7930-5C91-42EE-849E-570C4832832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3343275"/>
          <a:ext cx="266700" cy="266700"/>
        </a:xfrm>
        <a:prstGeom prst="rect">
          <a:avLst/>
        </a:prstGeom>
      </xdr:spPr>
    </xdr:pic>
    <xdr:clientData/>
  </xdr:twoCellAnchor>
  <xdr:twoCellAnchor editAs="oneCell">
    <xdr:from>
      <xdr:col>14</xdr:col>
      <xdr:colOff>0</xdr:colOff>
      <xdr:row>18</xdr:row>
      <xdr:rowOff>152400</xdr:rowOff>
    </xdr:from>
    <xdr:to>
      <xdr:col>14</xdr:col>
      <xdr:colOff>266700</xdr:colOff>
      <xdr:row>20</xdr:row>
      <xdr:rowOff>57150</xdr:rowOff>
    </xdr:to>
    <xdr:pic>
      <xdr:nvPicPr>
        <xdr:cNvPr id="14" name="Gráfico 13" descr="Jornal">
          <a:hlinkClick xmlns:r="http://schemas.openxmlformats.org/officeDocument/2006/relationships" r:id="rId13"/>
          <a:extLst>
            <a:ext uri="{FF2B5EF4-FFF2-40B4-BE49-F238E27FC236}">
              <a16:creationId xmlns:a16="http://schemas.microsoft.com/office/drawing/2014/main" id="{4E170E80-8588-41CA-BEE7-0D2C868FF6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3524250"/>
          <a:ext cx="266700" cy="266700"/>
        </a:xfrm>
        <a:prstGeom prst="rect">
          <a:avLst/>
        </a:prstGeom>
      </xdr:spPr>
    </xdr:pic>
    <xdr:clientData/>
  </xdr:twoCellAnchor>
  <xdr:twoCellAnchor editAs="oneCell">
    <xdr:from>
      <xdr:col>14</xdr:col>
      <xdr:colOff>0</xdr:colOff>
      <xdr:row>19</xdr:row>
      <xdr:rowOff>152400</xdr:rowOff>
    </xdr:from>
    <xdr:to>
      <xdr:col>14</xdr:col>
      <xdr:colOff>266700</xdr:colOff>
      <xdr:row>21</xdr:row>
      <xdr:rowOff>57150</xdr:rowOff>
    </xdr:to>
    <xdr:pic>
      <xdr:nvPicPr>
        <xdr:cNvPr id="15" name="Gráfico 14" descr="Jornal">
          <a:hlinkClick xmlns:r="http://schemas.openxmlformats.org/officeDocument/2006/relationships" r:id="rId14"/>
          <a:extLst>
            <a:ext uri="{FF2B5EF4-FFF2-40B4-BE49-F238E27FC236}">
              <a16:creationId xmlns:a16="http://schemas.microsoft.com/office/drawing/2014/main" id="{363EF649-A02D-4958-ACA2-91F3FC6AC41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3705225"/>
          <a:ext cx="266700" cy="266700"/>
        </a:xfrm>
        <a:prstGeom prst="rect">
          <a:avLst/>
        </a:prstGeom>
      </xdr:spPr>
    </xdr:pic>
    <xdr:clientData/>
  </xdr:twoCellAnchor>
  <xdr:twoCellAnchor editAs="oneCell">
    <xdr:from>
      <xdr:col>14</xdr:col>
      <xdr:colOff>0</xdr:colOff>
      <xdr:row>20</xdr:row>
      <xdr:rowOff>152400</xdr:rowOff>
    </xdr:from>
    <xdr:to>
      <xdr:col>14</xdr:col>
      <xdr:colOff>266700</xdr:colOff>
      <xdr:row>22</xdr:row>
      <xdr:rowOff>57150</xdr:rowOff>
    </xdr:to>
    <xdr:pic>
      <xdr:nvPicPr>
        <xdr:cNvPr id="16" name="Gráfico 15" descr="Jornal">
          <a:hlinkClick xmlns:r="http://schemas.openxmlformats.org/officeDocument/2006/relationships" r:id="rId15"/>
          <a:extLst>
            <a:ext uri="{FF2B5EF4-FFF2-40B4-BE49-F238E27FC236}">
              <a16:creationId xmlns:a16="http://schemas.microsoft.com/office/drawing/2014/main" id="{59BE5181-C5DD-4928-8B54-EAD356BD7D5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3886200"/>
          <a:ext cx="266700" cy="266700"/>
        </a:xfrm>
        <a:prstGeom prst="rect">
          <a:avLst/>
        </a:prstGeom>
      </xdr:spPr>
    </xdr:pic>
    <xdr:clientData/>
  </xdr:twoCellAnchor>
  <xdr:twoCellAnchor editAs="oneCell">
    <xdr:from>
      <xdr:col>14</xdr:col>
      <xdr:colOff>0</xdr:colOff>
      <xdr:row>21</xdr:row>
      <xdr:rowOff>152400</xdr:rowOff>
    </xdr:from>
    <xdr:to>
      <xdr:col>14</xdr:col>
      <xdr:colOff>266700</xdr:colOff>
      <xdr:row>23</xdr:row>
      <xdr:rowOff>57150</xdr:rowOff>
    </xdr:to>
    <xdr:pic>
      <xdr:nvPicPr>
        <xdr:cNvPr id="18" name="Gráfico 17" descr="Jornal">
          <a:hlinkClick xmlns:r="http://schemas.openxmlformats.org/officeDocument/2006/relationships" r:id="rId16"/>
          <a:extLst>
            <a:ext uri="{FF2B5EF4-FFF2-40B4-BE49-F238E27FC236}">
              <a16:creationId xmlns:a16="http://schemas.microsoft.com/office/drawing/2014/main" id="{72879A4A-DCB2-4688-9B4F-10709FECBF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4067175"/>
          <a:ext cx="266700" cy="266700"/>
        </a:xfrm>
        <a:prstGeom prst="rect">
          <a:avLst/>
        </a:prstGeom>
      </xdr:spPr>
    </xdr:pic>
    <xdr:clientData/>
  </xdr:twoCellAnchor>
  <xdr:twoCellAnchor editAs="oneCell">
    <xdr:from>
      <xdr:col>14</xdr:col>
      <xdr:colOff>0</xdr:colOff>
      <xdr:row>22</xdr:row>
      <xdr:rowOff>147959</xdr:rowOff>
    </xdr:from>
    <xdr:to>
      <xdr:col>14</xdr:col>
      <xdr:colOff>266700</xdr:colOff>
      <xdr:row>24</xdr:row>
      <xdr:rowOff>52709</xdr:rowOff>
    </xdr:to>
    <xdr:pic>
      <xdr:nvPicPr>
        <xdr:cNvPr id="20" name="Gráfico 19" descr="Jornal">
          <a:hlinkClick xmlns:r="http://schemas.openxmlformats.org/officeDocument/2006/relationships" r:id="rId17"/>
          <a:extLst>
            <a:ext uri="{FF2B5EF4-FFF2-40B4-BE49-F238E27FC236}">
              <a16:creationId xmlns:a16="http://schemas.microsoft.com/office/drawing/2014/main" id="{8767F8FF-ADC7-4B91-ACAE-64CD80717AC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85655" y="4327862"/>
          <a:ext cx="266700" cy="274653"/>
        </a:xfrm>
        <a:prstGeom prst="rect">
          <a:avLst/>
        </a:prstGeom>
      </xdr:spPr>
    </xdr:pic>
    <xdr:clientData/>
  </xdr:twoCellAnchor>
  <xdr:twoCellAnchor editAs="oneCell">
    <xdr:from>
      <xdr:col>14</xdr:col>
      <xdr:colOff>0</xdr:colOff>
      <xdr:row>23</xdr:row>
      <xdr:rowOff>152400</xdr:rowOff>
    </xdr:from>
    <xdr:to>
      <xdr:col>14</xdr:col>
      <xdr:colOff>266700</xdr:colOff>
      <xdr:row>25</xdr:row>
      <xdr:rowOff>57150</xdr:rowOff>
    </xdr:to>
    <xdr:pic>
      <xdr:nvPicPr>
        <xdr:cNvPr id="21" name="Gráfico 20" descr="Jornal">
          <a:hlinkClick xmlns:r="http://schemas.openxmlformats.org/officeDocument/2006/relationships" r:id="rId18"/>
          <a:extLst>
            <a:ext uri="{FF2B5EF4-FFF2-40B4-BE49-F238E27FC236}">
              <a16:creationId xmlns:a16="http://schemas.microsoft.com/office/drawing/2014/main" id="{D2918097-25B3-45DA-BAB2-C5BE516168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4610100"/>
          <a:ext cx="266700" cy="266700"/>
        </a:xfrm>
        <a:prstGeom prst="rect">
          <a:avLst/>
        </a:prstGeom>
      </xdr:spPr>
    </xdr:pic>
    <xdr:clientData/>
  </xdr:twoCellAnchor>
  <xdr:twoCellAnchor editAs="oneCell">
    <xdr:from>
      <xdr:col>14</xdr:col>
      <xdr:colOff>0</xdr:colOff>
      <xdr:row>24</xdr:row>
      <xdr:rowOff>157208</xdr:rowOff>
    </xdr:from>
    <xdr:to>
      <xdr:col>14</xdr:col>
      <xdr:colOff>266700</xdr:colOff>
      <xdr:row>26</xdr:row>
      <xdr:rowOff>61958</xdr:rowOff>
    </xdr:to>
    <xdr:pic>
      <xdr:nvPicPr>
        <xdr:cNvPr id="23" name="Gráfico 22" descr="Jornal">
          <a:hlinkClick xmlns:r="http://schemas.openxmlformats.org/officeDocument/2006/relationships" r:id="rId19"/>
          <a:extLst>
            <a:ext uri="{FF2B5EF4-FFF2-40B4-BE49-F238E27FC236}">
              <a16:creationId xmlns:a16="http://schemas.microsoft.com/office/drawing/2014/main" id="{F21FE723-EE64-4537-92F5-AF22D3C302B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85655" y="4707014"/>
          <a:ext cx="266700" cy="274653"/>
        </a:xfrm>
        <a:prstGeom prst="rect">
          <a:avLst/>
        </a:prstGeom>
      </xdr:spPr>
    </xdr:pic>
    <xdr:clientData/>
  </xdr:twoCellAnchor>
  <xdr:twoCellAnchor editAs="oneCell">
    <xdr:from>
      <xdr:col>14</xdr:col>
      <xdr:colOff>0</xdr:colOff>
      <xdr:row>25</xdr:row>
      <xdr:rowOff>152400</xdr:rowOff>
    </xdr:from>
    <xdr:to>
      <xdr:col>14</xdr:col>
      <xdr:colOff>266700</xdr:colOff>
      <xdr:row>27</xdr:row>
      <xdr:rowOff>57150</xdr:rowOff>
    </xdr:to>
    <xdr:pic>
      <xdr:nvPicPr>
        <xdr:cNvPr id="24" name="Gráfico 23" descr="Jornal">
          <a:hlinkClick xmlns:r="http://schemas.openxmlformats.org/officeDocument/2006/relationships" r:id="rId20"/>
          <a:extLst>
            <a:ext uri="{FF2B5EF4-FFF2-40B4-BE49-F238E27FC236}">
              <a16:creationId xmlns:a16="http://schemas.microsoft.com/office/drawing/2014/main" id="{9E85C200-1570-4E9E-BCB7-F47CA3CC930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5153025"/>
          <a:ext cx="266700" cy="266700"/>
        </a:xfrm>
        <a:prstGeom prst="rect">
          <a:avLst/>
        </a:prstGeom>
      </xdr:spPr>
    </xdr:pic>
    <xdr:clientData/>
  </xdr:twoCellAnchor>
  <xdr:twoCellAnchor editAs="oneCell">
    <xdr:from>
      <xdr:col>14</xdr:col>
      <xdr:colOff>0</xdr:colOff>
      <xdr:row>26</xdr:row>
      <xdr:rowOff>152400</xdr:rowOff>
    </xdr:from>
    <xdr:to>
      <xdr:col>14</xdr:col>
      <xdr:colOff>266700</xdr:colOff>
      <xdr:row>28</xdr:row>
      <xdr:rowOff>57150</xdr:rowOff>
    </xdr:to>
    <xdr:pic>
      <xdr:nvPicPr>
        <xdr:cNvPr id="25" name="Gráfico 24" descr="Jornal">
          <a:hlinkClick xmlns:r="http://schemas.openxmlformats.org/officeDocument/2006/relationships" r:id="rId21"/>
          <a:extLst>
            <a:ext uri="{FF2B5EF4-FFF2-40B4-BE49-F238E27FC236}">
              <a16:creationId xmlns:a16="http://schemas.microsoft.com/office/drawing/2014/main" id="{E18CFF68-625E-4EED-8E68-8248E7D74E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5334000"/>
          <a:ext cx="266700" cy="266700"/>
        </a:xfrm>
        <a:prstGeom prst="rect">
          <a:avLst/>
        </a:prstGeom>
      </xdr:spPr>
    </xdr:pic>
    <xdr:clientData/>
  </xdr:twoCellAnchor>
  <xdr:twoCellAnchor editAs="oneCell">
    <xdr:from>
      <xdr:col>14</xdr:col>
      <xdr:colOff>0</xdr:colOff>
      <xdr:row>27</xdr:row>
      <xdr:rowOff>152400</xdr:rowOff>
    </xdr:from>
    <xdr:to>
      <xdr:col>14</xdr:col>
      <xdr:colOff>266700</xdr:colOff>
      <xdr:row>29</xdr:row>
      <xdr:rowOff>57150</xdr:rowOff>
    </xdr:to>
    <xdr:pic>
      <xdr:nvPicPr>
        <xdr:cNvPr id="26" name="Gráfico 25" descr="Jornal">
          <a:hlinkClick xmlns:r="http://schemas.openxmlformats.org/officeDocument/2006/relationships" r:id="rId22"/>
          <a:extLst>
            <a:ext uri="{FF2B5EF4-FFF2-40B4-BE49-F238E27FC236}">
              <a16:creationId xmlns:a16="http://schemas.microsoft.com/office/drawing/2014/main" id="{8E4EDC8E-0294-49F2-ACB4-EF61A57A7D6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5514975"/>
          <a:ext cx="266700" cy="266700"/>
        </a:xfrm>
        <a:prstGeom prst="rect">
          <a:avLst/>
        </a:prstGeom>
      </xdr:spPr>
    </xdr:pic>
    <xdr:clientData/>
  </xdr:twoCellAnchor>
  <xdr:twoCellAnchor editAs="oneCell">
    <xdr:from>
      <xdr:col>14</xdr:col>
      <xdr:colOff>0</xdr:colOff>
      <xdr:row>28</xdr:row>
      <xdr:rowOff>152400</xdr:rowOff>
    </xdr:from>
    <xdr:to>
      <xdr:col>14</xdr:col>
      <xdr:colOff>266700</xdr:colOff>
      <xdr:row>30</xdr:row>
      <xdr:rowOff>57149</xdr:rowOff>
    </xdr:to>
    <xdr:pic>
      <xdr:nvPicPr>
        <xdr:cNvPr id="27" name="Gráfico 26" descr="Jornal">
          <a:hlinkClick xmlns:r="http://schemas.openxmlformats.org/officeDocument/2006/relationships" r:id="rId23"/>
          <a:extLst>
            <a:ext uri="{FF2B5EF4-FFF2-40B4-BE49-F238E27FC236}">
              <a16:creationId xmlns:a16="http://schemas.microsoft.com/office/drawing/2014/main" id="{4A5A7C7E-2B6C-40DB-8432-C395AA59809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5695950"/>
          <a:ext cx="266700" cy="266700"/>
        </a:xfrm>
        <a:prstGeom prst="rect">
          <a:avLst/>
        </a:prstGeom>
      </xdr:spPr>
    </xdr:pic>
    <xdr:clientData/>
  </xdr:twoCellAnchor>
  <xdr:twoCellAnchor editAs="oneCell">
    <xdr:from>
      <xdr:col>14</xdr:col>
      <xdr:colOff>0</xdr:colOff>
      <xdr:row>29</xdr:row>
      <xdr:rowOff>152400</xdr:rowOff>
    </xdr:from>
    <xdr:to>
      <xdr:col>14</xdr:col>
      <xdr:colOff>266700</xdr:colOff>
      <xdr:row>31</xdr:row>
      <xdr:rowOff>57150</xdr:rowOff>
    </xdr:to>
    <xdr:pic>
      <xdr:nvPicPr>
        <xdr:cNvPr id="28" name="Gráfico 27" descr="Jornal">
          <a:hlinkClick xmlns:r="http://schemas.openxmlformats.org/officeDocument/2006/relationships" r:id="rId24"/>
          <a:extLst>
            <a:ext uri="{FF2B5EF4-FFF2-40B4-BE49-F238E27FC236}">
              <a16:creationId xmlns:a16="http://schemas.microsoft.com/office/drawing/2014/main" id="{491D2C81-845B-4C49-AECD-27B0735406D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5876925"/>
          <a:ext cx="266700" cy="266700"/>
        </a:xfrm>
        <a:prstGeom prst="rect">
          <a:avLst/>
        </a:prstGeom>
      </xdr:spPr>
    </xdr:pic>
    <xdr:clientData/>
  </xdr:twoCellAnchor>
  <xdr:twoCellAnchor editAs="oneCell">
    <xdr:from>
      <xdr:col>14</xdr:col>
      <xdr:colOff>0</xdr:colOff>
      <xdr:row>30</xdr:row>
      <xdr:rowOff>152400</xdr:rowOff>
    </xdr:from>
    <xdr:to>
      <xdr:col>14</xdr:col>
      <xdr:colOff>266700</xdr:colOff>
      <xdr:row>32</xdr:row>
      <xdr:rowOff>57151</xdr:rowOff>
    </xdr:to>
    <xdr:pic>
      <xdr:nvPicPr>
        <xdr:cNvPr id="29" name="Gráfico 28" descr="Jornal">
          <a:hlinkClick xmlns:r="http://schemas.openxmlformats.org/officeDocument/2006/relationships" r:id="rId25"/>
          <a:extLst>
            <a:ext uri="{FF2B5EF4-FFF2-40B4-BE49-F238E27FC236}">
              <a16:creationId xmlns:a16="http://schemas.microsoft.com/office/drawing/2014/main" id="{63FC0750-86AE-41E8-AC4D-5AD708E920C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6057900"/>
          <a:ext cx="266700" cy="266700"/>
        </a:xfrm>
        <a:prstGeom prst="rect">
          <a:avLst/>
        </a:prstGeom>
      </xdr:spPr>
    </xdr:pic>
    <xdr:clientData/>
  </xdr:twoCellAnchor>
  <xdr:twoCellAnchor editAs="oneCell">
    <xdr:from>
      <xdr:col>14</xdr:col>
      <xdr:colOff>0</xdr:colOff>
      <xdr:row>31</xdr:row>
      <xdr:rowOff>152400</xdr:rowOff>
    </xdr:from>
    <xdr:to>
      <xdr:col>14</xdr:col>
      <xdr:colOff>266700</xdr:colOff>
      <xdr:row>33</xdr:row>
      <xdr:rowOff>57150</xdr:rowOff>
    </xdr:to>
    <xdr:pic>
      <xdr:nvPicPr>
        <xdr:cNvPr id="30" name="Gráfico 29" descr="Jornal">
          <a:extLst>
            <a:ext uri="{FF2B5EF4-FFF2-40B4-BE49-F238E27FC236}">
              <a16:creationId xmlns:a16="http://schemas.microsoft.com/office/drawing/2014/main" id="{6FEAFBA2-CC8F-45E7-AAD7-ACA5002C416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6076950" y="6238875"/>
          <a:ext cx="266700" cy="266700"/>
        </a:xfrm>
        <a:prstGeom prst="rect">
          <a:avLst/>
        </a:prstGeom>
      </xdr:spPr>
    </xdr:pic>
    <xdr:clientData/>
  </xdr:twoCellAnchor>
  <xdr:twoCellAnchor editAs="oneCell">
    <xdr:from>
      <xdr:col>14</xdr:col>
      <xdr:colOff>0</xdr:colOff>
      <xdr:row>32</xdr:row>
      <xdr:rowOff>152400</xdr:rowOff>
    </xdr:from>
    <xdr:to>
      <xdr:col>14</xdr:col>
      <xdr:colOff>266700</xdr:colOff>
      <xdr:row>34</xdr:row>
      <xdr:rowOff>57150</xdr:rowOff>
    </xdr:to>
    <xdr:pic>
      <xdr:nvPicPr>
        <xdr:cNvPr id="31" name="Gráfico 30" descr="Jornal">
          <a:hlinkClick xmlns:r="http://schemas.openxmlformats.org/officeDocument/2006/relationships" r:id="rId28"/>
          <a:extLst>
            <a:ext uri="{FF2B5EF4-FFF2-40B4-BE49-F238E27FC236}">
              <a16:creationId xmlns:a16="http://schemas.microsoft.com/office/drawing/2014/main" id="{186E223E-A88F-44FF-B111-E6EBC7BE8CF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76950" y="6419850"/>
          <a:ext cx="266700" cy="266700"/>
        </a:xfrm>
        <a:prstGeom prst="rect">
          <a:avLst/>
        </a:prstGeom>
      </xdr:spPr>
    </xdr:pic>
    <xdr:clientData/>
  </xdr:twoCellAnchor>
  <xdr:twoCellAnchor editAs="oneCell">
    <xdr:from>
      <xdr:col>14</xdr:col>
      <xdr:colOff>333375</xdr:colOff>
      <xdr:row>12</xdr:row>
      <xdr:rowOff>161925</xdr:rowOff>
    </xdr:from>
    <xdr:to>
      <xdr:col>14</xdr:col>
      <xdr:colOff>571500</xdr:colOff>
      <xdr:row>14</xdr:row>
      <xdr:rowOff>38100</xdr:rowOff>
    </xdr:to>
    <xdr:pic>
      <xdr:nvPicPr>
        <xdr:cNvPr id="17" name="Imagem 16">
          <a:extLst>
            <a:ext uri="{FF2B5EF4-FFF2-40B4-BE49-F238E27FC236}">
              <a16:creationId xmlns:a16="http://schemas.microsoft.com/office/drawing/2014/main" id="{AC6CA20B-B6F6-484D-AC93-2507584E9C7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20325" y="2447925"/>
          <a:ext cx="238125" cy="238125"/>
        </a:xfrm>
        <a:prstGeom prst="rect">
          <a:avLst/>
        </a:prstGeom>
      </xdr:spPr>
    </xdr:pic>
    <xdr:clientData/>
  </xdr:twoCellAnchor>
  <xdr:twoCellAnchor editAs="oneCell">
    <xdr:from>
      <xdr:col>14</xdr:col>
      <xdr:colOff>323850</xdr:colOff>
      <xdr:row>13</xdr:row>
      <xdr:rowOff>161925</xdr:rowOff>
    </xdr:from>
    <xdr:to>
      <xdr:col>14</xdr:col>
      <xdr:colOff>561975</xdr:colOff>
      <xdr:row>15</xdr:row>
      <xdr:rowOff>38100</xdr:rowOff>
    </xdr:to>
    <xdr:pic>
      <xdr:nvPicPr>
        <xdr:cNvPr id="32" name="Imagem 31">
          <a:extLst>
            <a:ext uri="{FF2B5EF4-FFF2-40B4-BE49-F238E27FC236}">
              <a16:creationId xmlns:a16="http://schemas.microsoft.com/office/drawing/2014/main" id="{0477AC2B-00B3-0021-1800-85825B729C39}"/>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10800" y="2628900"/>
          <a:ext cx="238125" cy="238125"/>
        </a:xfrm>
        <a:prstGeom prst="rect">
          <a:avLst/>
        </a:prstGeom>
      </xdr:spPr>
    </xdr:pic>
    <xdr:clientData/>
  </xdr:twoCellAnchor>
  <xdr:twoCellAnchor editAs="oneCell">
    <xdr:from>
      <xdr:col>14</xdr:col>
      <xdr:colOff>333375</xdr:colOff>
      <xdr:row>14</xdr:row>
      <xdr:rowOff>161925</xdr:rowOff>
    </xdr:from>
    <xdr:to>
      <xdr:col>14</xdr:col>
      <xdr:colOff>571500</xdr:colOff>
      <xdr:row>16</xdr:row>
      <xdr:rowOff>38100</xdr:rowOff>
    </xdr:to>
    <xdr:pic>
      <xdr:nvPicPr>
        <xdr:cNvPr id="33" name="Imagem 32">
          <a:extLst>
            <a:ext uri="{FF2B5EF4-FFF2-40B4-BE49-F238E27FC236}">
              <a16:creationId xmlns:a16="http://schemas.microsoft.com/office/drawing/2014/main" id="{BF550062-273C-EA97-C8CF-4BAADE73647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20325" y="2809875"/>
          <a:ext cx="238125" cy="238125"/>
        </a:xfrm>
        <a:prstGeom prst="rect">
          <a:avLst/>
        </a:prstGeom>
      </xdr:spPr>
    </xdr:pic>
    <xdr:clientData/>
  </xdr:twoCellAnchor>
  <xdr:twoCellAnchor editAs="oneCell">
    <xdr:from>
      <xdr:col>14</xdr:col>
      <xdr:colOff>352425</xdr:colOff>
      <xdr:row>15</xdr:row>
      <xdr:rowOff>171450</xdr:rowOff>
    </xdr:from>
    <xdr:to>
      <xdr:col>14</xdr:col>
      <xdr:colOff>590550</xdr:colOff>
      <xdr:row>17</xdr:row>
      <xdr:rowOff>47625</xdr:rowOff>
    </xdr:to>
    <xdr:pic>
      <xdr:nvPicPr>
        <xdr:cNvPr id="34" name="Imagem 33">
          <a:extLst>
            <a:ext uri="{FF2B5EF4-FFF2-40B4-BE49-F238E27FC236}">
              <a16:creationId xmlns:a16="http://schemas.microsoft.com/office/drawing/2014/main" id="{1747EAF2-BCD0-B24F-3A2B-4F2B9FAF7127}"/>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39375" y="3000375"/>
          <a:ext cx="238125" cy="238125"/>
        </a:xfrm>
        <a:prstGeom prst="rect">
          <a:avLst/>
        </a:prstGeom>
      </xdr:spPr>
    </xdr:pic>
    <xdr:clientData/>
  </xdr:twoCellAnchor>
  <xdr:twoCellAnchor editAs="oneCell">
    <xdr:from>
      <xdr:col>14</xdr:col>
      <xdr:colOff>352425</xdr:colOff>
      <xdr:row>16</xdr:row>
      <xdr:rowOff>171450</xdr:rowOff>
    </xdr:from>
    <xdr:to>
      <xdr:col>14</xdr:col>
      <xdr:colOff>590550</xdr:colOff>
      <xdr:row>18</xdr:row>
      <xdr:rowOff>47625</xdr:rowOff>
    </xdr:to>
    <xdr:pic>
      <xdr:nvPicPr>
        <xdr:cNvPr id="35" name="Imagem 34">
          <a:extLst>
            <a:ext uri="{FF2B5EF4-FFF2-40B4-BE49-F238E27FC236}">
              <a16:creationId xmlns:a16="http://schemas.microsoft.com/office/drawing/2014/main" id="{B11B9E14-0F44-4E85-53E5-9DA32F63B8D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39375" y="3181350"/>
          <a:ext cx="238125" cy="238125"/>
        </a:xfrm>
        <a:prstGeom prst="rect">
          <a:avLst/>
        </a:prstGeom>
      </xdr:spPr>
    </xdr:pic>
    <xdr:clientData/>
  </xdr:twoCellAnchor>
  <xdr:twoCellAnchor editAs="oneCell">
    <xdr:from>
      <xdr:col>14</xdr:col>
      <xdr:colOff>361950</xdr:colOff>
      <xdr:row>18</xdr:row>
      <xdr:rowOff>9525</xdr:rowOff>
    </xdr:from>
    <xdr:to>
      <xdr:col>14</xdr:col>
      <xdr:colOff>600075</xdr:colOff>
      <xdr:row>19</xdr:row>
      <xdr:rowOff>66675</xdr:rowOff>
    </xdr:to>
    <xdr:pic>
      <xdr:nvPicPr>
        <xdr:cNvPr id="36" name="Imagem 35">
          <a:extLst>
            <a:ext uri="{FF2B5EF4-FFF2-40B4-BE49-F238E27FC236}">
              <a16:creationId xmlns:a16="http://schemas.microsoft.com/office/drawing/2014/main" id="{98AB609D-CD33-F413-0926-AFC04DB23293}"/>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48900" y="3381375"/>
          <a:ext cx="238125" cy="238125"/>
        </a:xfrm>
        <a:prstGeom prst="rect">
          <a:avLst/>
        </a:prstGeom>
      </xdr:spPr>
    </xdr:pic>
    <xdr:clientData/>
  </xdr:twoCellAnchor>
  <xdr:twoCellAnchor editAs="oneCell">
    <xdr:from>
      <xdr:col>14</xdr:col>
      <xdr:colOff>352425</xdr:colOff>
      <xdr:row>19</xdr:row>
      <xdr:rowOff>9525</xdr:rowOff>
    </xdr:from>
    <xdr:to>
      <xdr:col>14</xdr:col>
      <xdr:colOff>590550</xdr:colOff>
      <xdr:row>20</xdr:row>
      <xdr:rowOff>66675</xdr:rowOff>
    </xdr:to>
    <xdr:pic>
      <xdr:nvPicPr>
        <xdr:cNvPr id="37" name="Imagem 36">
          <a:extLst>
            <a:ext uri="{FF2B5EF4-FFF2-40B4-BE49-F238E27FC236}">
              <a16:creationId xmlns:a16="http://schemas.microsoft.com/office/drawing/2014/main" id="{FB58B7F8-F542-AC10-F3F8-62783AE3AFC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39375" y="3562350"/>
          <a:ext cx="238125" cy="238125"/>
        </a:xfrm>
        <a:prstGeom prst="rect">
          <a:avLst/>
        </a:prstGeom>
      </xdr:spPr>
    </xdr:pic>
    <xdr:clientData/>
  </xdr:twoCellAnchor>
  <xdr:twoCellAnchor editAs="oneCell">
    <xdr:from>
      <xdr:col>14</xdr:col>
      <xdr:colOff>352425</xdr:colOff>
      <xdr:row>20</xdr:row>
      <xdr:rowOff>0</xdr:rowOff>
    </xdr:from>
    <xdr:to>
      <xdr:col>14</xdr:col>
      <xdr:colOff>590550</xdr:colOff>
      <xdr:row>21</xdr:row>
      <xdr:rowOff>57150</xdr:rowOff>
    </xdr:to>
    <xdr:pic>
      <xdr:nvPicPr>
        <xdr:cNvPr id="38" name="Imagem 37">
          <a:extLst>
            <a:ext uri="{FF2B5EF4-FFF2-40B4-BE49-F238E27FC236}">
              <a16:creationId xmlns:a16="http://schemas.microsoft.com/office/drawing/2014/main" id="{9A5F1C97-354A-3230-1C18-9CAFC86DB66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38080" y="3810000"/>
          <a:ext cx="238125" cy="242101"/>
        </a:xfrm>
        <a:prstGeom prst="rect">
          <a:avLst/>
        </a:prstGeom>
      </xdr:spPr>
    </xdr:pic>
    <xdr:clientData/>
  </xdr:twoCellAnchor>
  <xdr:twoCellAnchor editAs="oneCell">
    <xdr:from>
      <xdr:col>14</xdr:col>
      <xdr:colOff>351131</xdr:colOff>
      <xdr:row>21</xdr:row>
      <xdr:rowOff>1</xdr:rowOff>
    </xdr:from>
    <xdr:to>
      <xdr:col>14</xdr:col>
      <xdr:colOff>601093</xdr:colOff>
      <xdr:row>22</xdr:row>
      <xdr:rowOff>57150</xdr:rowOff>
    </xdr:to>
    <xdr:pic>
      <xdr:nvPicPr>
        <xdr:cNvPr id="40" name="Imagem 39">
          <a:extLst>
            <a:ext uri="{FF2B5EF4-FFF2-40B4-BE49-F238E27FC236}">
              <a16:creationId xmlns:a16="http://schemas.microsoft.com/office/drawing/2014/main" id="{0DBDBF49-5CC6-7035-597F-F83D5884966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36786" y="3994952"/>
          <a:ext cx="249962" cy="242101"/>
        </a:xfrm>
        <a:prstGeom prst="rect">
          <a:avLst/>
        </a:prstGeom>
      </xdr:spPr>
    </xdr:pic>
    <xdr:clientData/>
  </xdr:twoCellAnchor>
  <xdr:twoCellAnchor editAs="oneCell">
    <xdr:from>
      <xdr:col>14</xdr:col>
      <xdr:colOff>351131</xdr:colOff>
      <xdr:row>21</xdr:row>
      <xdr:rowOff>175705</xdr:rowOff>
    </xdr:from>
    <xdr:to>
      <xdr:col>14</xdr:col>
      <xdr:colOff>601093</xdr:colOff>
      <xdr:row>23</xdr:row>
      <xdr:rowOff>47903</xdr:rowOff>
    </xdr:to>
    <xdr:pic>
      <xdr:nvPicPr>
        <xdr:cNvPr id="41" name="Imagem 40">
          <a:extLst>
            <a:ext uri="{FF2B5EF4-FFF2-40B4-BE49-F238E27FC236}">
              <a16:creationId xmlns:a16="http://schemas.microsoft.com/office/drawing/2014/main" id="{EDD30FBE-769B-4D53-FCE8-DFCED9451F1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36786" y="4170656"/>
          <a:ext cx="249962" cy="242101"/>
        </a:xfrm>
        <a:prstGeom prst="rect">
          <a:avLst/>
        </a:prstGeom>
      </xdr:spPr>
    </xdr:pic>
    <xdr:clientData/>
  </xdr:twoCellAnchor>
  <xdr:twoCellAnchor editAs="oneCell">
    <xdr:from>
      <xdr:col>14</xdr:col>
      <xdr:colOff>360379</xdr:colOff>
      <xdr:row>22</xdr:row>
      <xdr:rowOff>147962</xdr:rowOff>
    </xdr:from>
    <xdr:to>
      <xdr:col>15</xdr:col>
      <xdr:colOff>1</xdr:colOff>
      <xdr:row>24</xdr:row>
      <xdr:rowOff>20160</xdr:rowOff>
    </xdr:to>
    <xdr:pic>
      <xdr:nvPicPr>
        <xdr:cNvPr id="42" name="Imagem 41">
          <a:extLst>
            <a:ext uri="{FF2B5EF4-FFF2-40B4-BE49-F238E27FC236}">
              <a16:creationId xmlns:a16="http://schemas.microsoft.com/office/drawing/2014/main" id="{55F0430E-FB28-859B-167F-6DCA4DDE0FD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46034" y="4327865"/>
          <a:ext cx="249962" cy="242101"/>
        </a:xfrm>
        <a:prstGeom prst="rect">
          <a:avLst/>
        </a:prstGeom>
      </xdr:spPr>
    </xdr:pic>
    <xdr:clientData/>
  </xdr:twoCellAnchor>
  <xdr:twoCellAnchor editAs="oneCell">
    <xdr:from>
      <xdr:col>14</xdr:col>
      <xdr:colOff>360379</xdr:colOff>
      <xdr:row>23</xdr:row>
      <xdr:rowOff>175705</xdr:rowOff>
    </xdr:from>
    <xdr:to>
      <xdr:col>15</xdr:col>
      <xdr:colOff>1</xdr:colOff>
      <xdr:row>25</xdr:row>
      <xdr:rowOff>47903</xdr:rowOff>
    </xdr:to>
    <xdr:pic>
      <xdr:nvPicPr>
        <xdr:cNvPr id="43" name="Imagem 42">
          <a:extLst>
            <a:ext uri="{FF2B5EF4-FFF2-40B4-BE49-F238E27FC236}">
              <a16:creationId xmlns:a16="http://schemas.microsoft.com/office/drawing/2014/main" id="{B2EB56DD-EF82-03D1-5C3F-9C7027E89D48}"/>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46034" y="4540559"/>
          <a:ext cx="249962" cy="242101"/>
        </a:xfrm>
        <a:prstGeom prst="rect">
          <a:avLst/>
        </a:prstGeom>
      </xdr:spPr>
    </xdr:pic>
    <xdr:clientData/>
  </xdr:twoCellAnchor>
  <xdr:twoCellAnchor editAs="oneCell">
    <xdr:from>
      <xdr:col>14</xdr:col>
      <xdr:colOff>360379</xdr:colOff>
      <xdr:row>24</xdr:row>
      <xdr:rowOff>166457</xdr:rowOff>
    </xdr:from>
    <xdr:to>
      <xdr:col>15</xdr:col>
      <xdr:colOff>1</xdr:colOff>
      <xdr:row>26</xdr:row>
      <xdr:rowOff>38655</xdr:rowOff>
    </xdr:to>
    <xdr:pic>
      <xdr:nvPicPr>
        <xdr:cNvPr id="44" name="Imagem 43">
          <a:extLst>
            <a:ext uri="{FF2B5EF4-FFF2-40B4-BE49-F238E27FC236}">
              <a16:creationId xmlns:a16="http://schemas.microsoft.com/office/drawing/2014/main" id="{D5E7E529-A8DE-E2D4-A1A3-2E2117FDB7B9}"/>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46034" y="4716263"/>
          <a:ext cx="249962" cy="242101"/>
        </a:xfrm>
        <a:prstGeom prst="rect">
          <a:avLst/>
        </a:prstGeom>
      </xdr:spPr>
    </xdr:pic>
    <xdr:clientData/>
  </xdr:twoCellAnchor>
  <xdr:twoCellAnchor editAs="oneCell">
    <xdr:from>
      <xdr:col>14</xdr:col>
      <xdr:colOff>360379</xdr:colOff>
      <xdr:row>25</xdr:row>
      <xdr:rowOff>157210</xdr:rowOff>
    </xdr:from>
    <xdr:to>
      <xdr:col>15</xdr:col>
      <xdr:colOff>1</xdr:colOff>
      <xdr:row>27</xdr:row>
      <xdr:rowOff>29408</xdr:rowOff>
    </xdr:to>
    <xdr:pic>
      <xdr:nvPicPr>
        <xdr:cNvPr id="19" name="Imagem 18">
          <a:extLst>
            <a:ext uri="{FF2B5EF4-FFF2-40B4-BE49-F238E27FC236}">
              <a16:creationId xmlns:a16="http://schemas.microsoft.com/office/drawing/2014/main" id="{AB1B4142-36D1-8589-820B-E4BE61F2FBD8}"/>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46034" y="4891967"/>
          <a:ext cx="249962" cy="242101"/>
        </a:xfrm>
        <a:prstGeom prst="rect">
          <a:avLst/>
        </a:prstGeom>
      </xdr:spPr>
    </xdr:pic>
    <xdr:clientData/>
  </xdr:twoCellAnchor>
  <xdr:twoCellAnchor editAs="oneCell">
    <xdr:from>
      <xdr:col>14</xdr:col>
      <xdr:colOff>360379</xdr:colOff>
      <xdr:row>26</xdr:row>
      <xdr:rowOff>175705</xdr:rowOff>
    </xdr:from>
    <xdr:to>
      <xdr:col>15</xdr:col>
      <xdr:colOff>1</xdr:colOff>
      <xdr:row>28</xdr:row>
      <xdr:rowOff>47903</xdr:rowOff>
    </xdr:to>
    <xdr:pic>
      <xdr:nvPicPr>
        <xdr:cNvPr id="22" name="Imagem 21">
          <a:extLst>
            <a:ext uri="{FF2B5EF4-FFF2-40B4-BE49-F238E27FC236}">
              <a16:creationId xmlns:a16="http://schemas.microsoft.com/office/drawing/2014/main" id="{81B9E9BF-514A-2011-B021-9C22AFE9B29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46034" y="5095414"/>
          <a:ext cx="249962" cy="242101"/>
        </a:xfrm>
        <a:prstGeom prst="rect">
          <a:avLst/>
        </a:prstGeom>
      </xdr:spPr>
    </xdr:pic>
    <xdr:clientData/>
  </xdr:twoCellAnchor>
  <xdr:twoCellAnchor editAs="oneCell">
    <xdr:from>
      <xdr:col>14</xdr:col>
      <xdr:colOff>378874</xdr:colOff>
      <xdr:row>27</xdr:row>
      <xdr:rowOff>166458</xdr:rowOff>
    </xdr:from>
    <xdr:to>
      <xdr:col>15</xdr:col>
      <xdr:colOff>18496</xdr:colOff>
      <xdr:row>29</xdr:row>
      <xdr:rowOff>38656</xdr:rowOff>
    </xdr:to>
    <xdr:pic>
      <xdr:nvPicPr>
        <xdr:cNvPr id="39" name="Imagem 38">
          <a:extLst>
            <a:ext uri="{FF2B5EF4-FFF2-40B4-BE49-F238E27FC236}">
              <a16:creationId xmlns:a16="http://schemas.microsoft.com/office/drawing/2014/main" id="{672E1A82-5E31-2436-4671-C97FB605913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64529" y="5271118"/>
          <a:ext cx="249962" cy="242101"/>
        </a:xfrm>
        <a:prstGeom prst="rect">
          <a:avLst/>
        </a:prstGeom>
      </xdr:spPr>
    </xdr:pic>
    <xdr:clientData/>
  </xdr:twoCellAnchor>
  <xdr:twoCellAnchor editAs="oneCell">
    <xdr:from>
      <xdr:col>14</xdr:col>
      <xdr:colOff>378874</xdr:colOff>
      <xdr:row>28</xdr:row>
      <xdr:rowOff>157210</xdr:rowOff>
    </xdr:from>
    <xdr:to>
      <xdr:col>15</xdr:col>
      <xdr:colOff>18496</xdr:colOff>
      <xdr:row>30</xdr:row>
      <xdr:rowOff>29408</xdr:rowOff>
    </xdr:to>
    <xdr:pic>
      <xdr:nvPicPr>
        <xdr:cNvPr id="45" name="Imagem 44">
          <a:extLst>
            <a:ext uri="{FF2B5EF4-FFF2-40B4-BE49-F238E27FC236}">
              <a16:creationId xmlns:a16="http://schemas.microsoft.com/office/drawing/2014/main" id="{36CC6D26-E0E0-F4AD-2612-16707870BC26}"/>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64529" y="5446822"/>
          <a:ext cx="249962" cy="242101"/>
        </a:xfrm>
        <a:prstGeom prst="rect">
          <a:avLst/>
        </a:prstGeom>
      </xdr:spPr>
    </xdr:pic>
    <xdr:clientData/>
  </xdr:twoCellAnchor>
  <xdr:twoCellAnchor editAs="oneCell">
    <xdr:from>
      <xdr:col>14</xdr:col>
      <xdr:colOff>369627</xdr:colOff>
      <xdr:row>29</xdr:row>
      <xdr:rowOff>138715</xdr:rowOff>
    </xdr:from>
    <xdr:to>
      <xdr:col>15</xdr:col>
      <xdr:colOff>9249</xdr:colOff>
      <xdr:row>31</xdr:row>
      <xdr:rowOff>10913</xdr:rowOff>
    </xdr:to>
    <xdr:pic>
      <xdr:nvPicPr>
        <xdr:cNvPr id="46" name="Imagem 45">
          <a:extLst>
            <a:ext uri="{FF2B5EF4-FFF2-40B4-BE49-F238E27FC236}">
              <a16:creationId xmlns:a16="http://schemas.microsoft.com/office/drawing/2014/main" id="{8710157A-0669-7717-EA1A-AAFB0C7E4B08}"/>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55282" y="5613278"/>
          <a:ext cx="249962" cy="242101"/>
        </a:xfrm>
        <a:prstGeom prst="rect">
          <a:avLst/>
        </a:prstGeom>
      </xdr:spPr>
    </xdr:pic>
    <xdr:clientData/>
  </xdr:twoCellAnchor>
  <xdr:twoCellAnchor editAs="oneCell">
    <xdr:from>
      <xdr:col>14</xdr:col>
      <xdr:colOff>378874</xdr:colOff>
      <xdr:row>30</xdr:row>
      <xdr:rowOff>147962</xdr:rowOff>
    </xdr:from>
    <xdr:to>
      <xdr:col>15</xdr:col>
      <xdr:colOff>18496</xdr:colOff>
      <xdr:row>32</xdr:row>
      <xdr:rowOff>20161</xdr:rowOff>
    </xdr:to>
    <xdr:pic>
      <xdr:nvPicPr>
        <xdr:cNvPr id="47" name="Imagem 46">
          <a:extLst>
            <a:ext uri="{FF2B5EF4-FFF2-40B4-BE49-F238E27FC236}">
              <a16:creationId xmlns:a16="http://schemas.microsoft.com/office/drawing/2014/main" id="{3DECCA4A-681C-A2F2-6F7C-DE92164863B8}"/>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64529" y="5807477"/>
          <a:ext cx="249962" cy="242101"/>
        </a:xfrm>
        <a:prstGeom prst="rect">
          <a:avLst/>
        </a:prstGeom>
      </xdr:spPr>
    </xdr:pic>
    <xdr:clientData/>
  </xdr:twoCellAnchor>
  <xdr:twoCellAnchor editAs="oneCell">
    <xdr:from>
      <xdr:col>14</xdr:col>
      <xdr:colOff>415864</xdr:colOff>
      <xdr:row>33</xdr:row>
      <xdr:rowOff>1</xdr:rowOff>
    </xdr:from>
    <xdr:to>
      <xdr:col>15</xdr:col>
      <xdr:colOff>55486</xdr:colOff>
      <xdr:row>34</xdr:row>
      <xdr:rowOff>57151</xdr:rowOff>
    </xdr:to>
    <xdr:pic>
      <xdr:nvPicPr>
        <xdr:cNvPr id="48" name="Imagem 47">
          <a:extLst>
            <a:ext uri="{FF2B5EF4-FFF2-40B4-BE49-F238E27FC236}">
              <a16:creationId xmlns:a16="http://schemas.microsoft.com/office/drawing/2014/main" id="{5229167B-6F3F-D251-EDD0-644040DDD1E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301519" y="6214370"/>
          <a:ext cx="249962" cy="2421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342900</xdr:colOff>
      <xdr:row>0</xdr:row>
      <xdr:rowOff>116557</xdr:rowOff>
    </xdr:from>
    <xdr:to>
      <xdr:col>8</xdr:col>
      <xdr:colOff>272285</xdr:colOff>
      <xdr:row>4</xdr:row>
      <xdr:rowOff>133350</xdr:rowOff>
    </xdr:to>
    <xdr:pic>
      <xdr:nvPicPr>
        <xdr:cNvPr id="2" name="Imagem 1">
          <a:extLst>
            <a:ext uri="{FF2B5EF4-FFF2-40B4-BE49-F238E27FC236}">
              <a16:creationId xmlns:a16="http://schemas.microsoft.com/office/drawing/2014/main" id="{8034F4C0-035F-4871-968D-839940908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62450" y="116557"/>
          <a:ext cx="1100960" cy="778793"/>
        </a:xfrm>
        <a:prstGeom prst="rect">
          <a:avLst/>
        </a:prstGeom>
      </xdr:spPr>
    </xdr:pic>
    <xdr:clientData/>
  </xdr:twoCellAnchor>
  <xdr:oneCellAnchor>
    <xdr:from>
      <xdr:col>0</xdr:col>
      <xdr:colOff>1029830</xdr:colOff>
      <xdr:row>4</xdr:row>
      <xdr:rowOff>69348</xdr:rowOff>
    </xdr:from>
    <xdr:ext cx="4474495" cy="593304"/>
    <xdr:sp macro="" textlink="">
      <xdr:nvSpPr>
        <xdr:cNvPr id="3" name="Retângulo 2">
          <a:extLst>
            <a:ext uri="{FF2B5EF4-FFF2-40B4-BE49-F238E27FC236}">
              <a16:creationId xmlns:a16="http://schemas.microsoft.com/office/drawing/2014/main" id="{0876C318-F4E3-4BEF-9082-DDAC5558F6F5}"/>
            </a:ext>
          </a:extLst>
        </xdr:cNvPr>
        <xdr:cNvSpPr/>
      </xdr:nvSpPr>
      <xdr:spPr>
        <a:xfrm>
          <a:off x="1029830" y="83134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- 2013</a:t>
          </a:r>
        </a:p>
      </xdr:txBody>
    </xdr:sp>
    <xdr:clientData/>
  </xdr:oneCellAnchor>
  <xdr:twoCellAnchor editAs="oneCell">
    <xdr:from>
      <xdr:col>0</xdr:col>
      <xdr:colOff>0</xdr:colOff>
      <xdr:row>4</xdr:row>
      <xdr:rowOff>123825</xdr:rowOff>
    </xdr:from>
    <xdr:to>
      <xdr:col>0</xdr:col>
      <xdr:colOff>1076325</xdr:colOff>
      <xdr:row>5</xdr:row>
      <xdr:rowOff>124384</xdr:rowOff>
    </xdr:to>
    <xdr:pic>
      <xdr:nvPicPr>
        <xdr:cNvPr id="4" name="Imagem 3">
          <a:extLst>
            <a:ext uri="{FF2B5EF4-FFF2-40B4-BE49-F238E27FC236}">
              <a16:creationId xmlns:a16="http://schemas.microsoft.com/office/drawing/2014/main" id="{94B6C06B-EA27-4181-AA99-7034CA753D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0</xdr:col>
      <xdr:colOff>84136</xdr:colOff>
      <xdr:row>9</xdr:row>
      <xdr:rowOff>14286</xdr:rowOff>
    </xdr:from>
    <xdr:to>
      <xdr:col>12</xdr:col>
      <xdr:colOff>12699</xdr:colOff>
      <xdr:row>32</xdr:row>
      <xdr:rowOff>19049</xdr:rowOff>
    </xdr:to>
    <xdr:graphicFrame macro="">
      <xdr:nvGraphicFramePr>
        <xdr:cNvPr id="7" name="Gráfico 6">
          <a:extLst>
            <a:ext uri="{FF2B5EF4-FFF2-40B4-BE49-F238E27FC236}">
              <a16:creationId xmlns:a16="http://schemas.microsoft.com/office/drawing/2014/main" id="{24CF8289-9ADD-4840-A114-E818A932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276225</xdr:colOff>
      <xdr:row>5</xdr:row>
      <xdr:rowOff>66675</xdr:rowOff>
    </xdr:from>
    <xdr:ext cx="6369437" cy="593304"/>
    <xdr:sp macro="" textlink="">
      <xdr:nvSpPr>
        <xdr:cNvPr id="8" name="Retângulo 7">
          <a:extLst>
            <a:ext uri="{FF2B5EF4-FFF2-40B4-BE49-F238E27FC236}">
              <a16:creationId xmlns:a16="http://schemas.microsoft.com/office/drawing/2014/main" id="{162C10B4-FC97-4605-B55B-FE1A7E8DF04B}"/>
            </a:ext>
          </a:extLst>
        </xdr:cNvPr>
        <xdr:cNvSpPr/>
      </xdr:nvSpPr>
      <xdr:spPr>
        <a:xfrm>
          <a:off x="276225" y="1352550"/>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10</xdr:col>
      <xdr:colOff>0</xdr:colOff>
      <xdr:row>4</xdr:row>
      <xdr:rowOff>0</xdr:rowOff>
    </xdr:from>
    <xdr:to>
      <xdr:col>11</xdr:col>
      <xdr:colOff>590550</xdr:colOff>
      <xdr:row>5</xdr:row>
      <xdr:rowOff>57150</xdr:rowOff>
    </xdr:to>
    <xdr:sp macro="" textlink="">
      <xdr:nvSpPr>
        <xdr:cNvPr id="9" name="Retângulo: Cantos Arredondados 8">
          <a:hlinkClick xmlns:r="http://schemas.openxmlformats.org/officeDocument/2006/relationships" r:id="rId4"/>
          <a:extLst>
            <a:ext uri="{FF2B5EF4-FFF2-40B4-BE49-F238E27FC236}">
              <a16:creationId xmlns:a16="http://schemas.microsoft.com/office/drawing/2014/main" id="{11E3E186-CB8B-4973-BE40-D1950A43FA5A}"/>
            </a:ext>
          </a:extLst>
        </xdr:cNvPr>
        <xdr:cNvSpPr/>
      </xdr:nvSpPr>
      <xdr:spPr>
        <a:xfrm>
          <a:off x="6553200" y="762000"/>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editAs="oneCell">
    <xdr:from>
      <xdr:col>10</xdr:col>
      <xdr:colOff>190500</xdr:colOff>
      <xdr:row>6</xdr:row>
      <xdr:rowOff>111125</xdr:rowOff>
    </xdr:from>
    <xdr:to>
      <xdr:col>10</xdr:col>
      <xdr:colOff>440462</xdr:colOff>
      <xdr:row>7</xdr:row>
      <xdr:rowOff>162726</xdr:rowOff>
    </xdr:to>
    <xdr:pic>
      <xdr:nvPicPr>
        <xdr:cNvPr id="5" name="Imagem 4">
          <a:extLst>
            <a:ext uri="{FF2B5EF4-FFF2-40B4-BE49-F238E27FC236}">
              <a16:creationId xmlns:a16="http://schemas.microsoft.com/office/drawing/2014/main" id="{FA0B8F8E-63BD-43B4-A221-D45E4966610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15125" y="1587500"/>
          <a:ext cx="249962" cy="2421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66675</xdr:colOff>
      <xdr:row>0</xdr:row>
      <xdr:rowOff>116557</xdr:rowOff>
    </xdr:from>
    <xdr:to>
      <xdr:col>13</xdr:col>
      <xdr:colOff>37089</xdr:colOff>
      <xdr:row>4</xdr:row>
      <xdr:rowOff>133350</xdr:rowOff>
    </xdr:to>
    <xdr:pic>
      <xdr:nvPicPr>
        <xdr:cNvPr id="2" name="Imagem 1">
          <a:extLst>
            <a:ext uri="{FF2B5EF4-FFF2-40B4-BE49-F238E27FC236}">
              <a16:creationId xmlns:a16="http://schemas.microsoft.com/office/drawing/2014/main" id="{3B04ECFC-2198-4EA9-9E84-905EB0F0D2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33900" y="116557"/>
          <a:ext cx="1100960" cy="778793"/>
        </a:xfrm>
        <a:prstGeom prst="rect">
          <a:avLst/>
        </a:prstGeom>
      </xdr:spPr>
    </xdr:pic>
    <xdr:clientData/>
  </xdr:twoCellAnchor>
  <xdr:oneCellAnchor>
    <xdr:from>
      <xdr:col>0</xdr:col>
      <xdr:colOff>1153655</xdr:colOff>
      <xdr:row>4</xdr:row>
      <xdr:rowOff>59823</xdr:rowOff>
    </xdr:from>
    <xdr:ext cx="4474495" cy="593304"/>
    <xdr:sp macro="" textlink="">
      <xdr:nvSpPr>
        <xdr:cNvPr id="3" name="Retângulo 2">
          <a:extLst>
            <a:ext uri="{FF2B5EF4-FFF2-40B4-BE49-F238E27FC236}">
              <a16:creationId xmlns:a16="http://schemas.microsoft.com/office/drawing/2014/main" id="{3AD3082F-1FBB-4536-AEF1-52B0613E9B13}"/>
            </a:ext>
          </a:extLst>
        </xdr:cNvPr>
        <xdr:cNvSpPr/>
      </xdr:nvSpPr>
      <xdr:spPr>
        <a:xfrm>
          <a:off x="11536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- 2014</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1164767D-2A00-4092-8E63-9501E567EA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13</xdr:col>
      <xdr:colOff>304800</xdr:colOff>
      <xdr:row>3</xdr:row>
      <xdr:rowOff>66675</xdr:rowOff>
    </xdr:from>
    <xdr:to>
      <xdr:col>15</xdr:col>
      <xdr:colOff>285750</xdr:colOff>
      <xdr:row>6</xdr:row>
      <xdr:rowOff>66675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97CE01D7-CDBE-460C-BFC6-3E32FFA163E7}"/>
            </a:ext>
          </a:extLst>
        </xdr:cNvPr>
        <xdr:cNvSpPr/>
      </xdr:nvSpPr>
      <xdr:spPr>
        <a:xfrm>
          <a:off x="5829300" y="638175"/>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121319</xdr:colOff>
      <xdr:row>7</xdr:row>
      <xdr:rowOff>54142</xdr:rowOff>
    </xdr:from>
    <xdr:to>
      <xdr:col>15</xdr:col>
      <xdr:colOff>207044</xdr:colOff>
      <xdr:row>9</xdr:row>
      <xdr:rowOff>54142</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E0154DC0-EF7E-4536-BE47-CF7BDFE0A330}"/>
            </a:ext>
          </a:extLst>
        </xdr:cNvPr>
        <xdr:cNvSpPr/>
      </xdr:nvSpPr>
      <xdr:spPr>
        <a:xfrm>
          <a:off x="7029451" y="1387642"/>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3</xdr:col>
      <xdr:colOff>190500</xdr:colOff>
      <xdr:row>7</xdr:row>
      <xdr:rowOff>180474</xdr:rowOff>
    </xdr:from>
    <xdr:to>
      <xdr:col>3</xdr:col>
      <xdr:colOff>819150</xdr:colOff>
      <xdr:row>11</xdr:row>
      <xdr:rowOff>47124</xdr:rowOff>
    </xdr:to>
    <xdr:pic>
      <xdr:nvPicPr>
        <xdr:cNvPr id="7" name="Gráfico 6" descr="Jornal">
          <a:extLst>
            <a:ext uri="{FF2B5EF4-FFF2-40B4-BE49-F238E27FC236}">
              <a16:creationId xmlns:a16="http://schemas.microsoft.com/office/drawing/2014/main" id="{FB1CFB6A-F9F2-4688-B43A-C47DE9E1EB5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255921" y="1513974"/>
          <a:ext cx="628650" cy="628650"/>
        </a:xfrm>
        <a:prstGeom prst="rect">
          <a:avLst/>
        </a:prstGeom>
      </xdr:spPr>
    </xdr:pic>
    <xdr:clientData/>
  </xdr:twoCellAnchor>
  <xdr:twoCellAnchor editAs="oneCell">
    <xdr:from>
      <xdr:col>14</xdr:col>
      <xdr:colOff>0</xdr:colOff>
      <xdr:row>12</xdr:row>
      <xdr:rowOff>160422</xdr:rowOff>
    </xdr:from>
    <xdr:to>
      <xdr:col>14</xdr:col>
      <xdr:colOff>266700</xdr:colOff>
      <xdr:row>14</xdr:row>
      <xdr:rowOff>46122</xdr:rowOff>
    </xdr:to>
    <xdr:pic>
      <xdr:nvPicPr>
        <xdr:cNvPr id="8" name="Gráfico 7" descr="Jornal">
          <a:hlinkClick xmlns:r="http://schemas.openxmlformats.org/officeDocument/2006/relationships" r:id="rId7"/>
          <a:extLst>
            <a:ext uri="{FF2B5EF4-FFF2-40B4-BE49-F238E27FC236}">
              <a16:creationId xmlns:a16="http://schemas.microsoft.com/office/drawing/2014/main" id="{334B7B24-00A9-4B9D-B84C-5E3900047A5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2446422"/>
          <a:ext cx="266700" cy="266700"/>
        </a:xfrm>
        <a:prstGeom prst="rect">
          <a:avLst/>
        </a:prstGeom>
      </xdr:spPr>
    </xdr:pic>
    <xdr:clientData/>
  </xdr:twoCellAnchor>
  <xdr:twoCellAnchor editAs="oneCell">
    <xdr:from>
      <xdr:col>14</xdr:col>
      <xdr:colOff>0</xdr:colOff>
      <xdr:row>13</xdr:row>
      <xdr:rowOff>160422</xdr:rowOff>
    </xdr:from>
    <xdr:to>
      <xdr:col>14</xdr:col>
      <xdr:colOff>266700</xdr:colOff>
      <xdr:row>15</xdr:row>
      <xdr:rowOff>46122</xdr:rowOff>
    </xdr:to>
    <xdr:pic>
      <xdr:nvPicPr>
        <xdr:cNvPr id="9" name="Gráfico 8" descr="Jornal">
          <a:hlinkClick xmlns:r="http://schemas.openxmlformats.org/officeDocument/2006/relationships" r:id="rId7"/>
          <a:extLst>
            <a:ext uri="{FF2B5EF4-FFF2-40B4-BE49-F238E27FC236}">
              <a16:creationId xmlns:a16="http://schemas.microsoft.com/office/drawing/2014/main" id="{6416AF87-9E3B-43CE-898F-D4DB11A6BCC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2636922"/>
          <a:ext cx="266700" cy="266700"/>
        </a:xfrm>
        <a:prstGeom prst="rect">
          <a:avLst/>
        </a:prstGeom>
      </xdr:spPr>
    </xdr:pic>
    <xdr:clientData/>
  </xdr:twoCellAnchor>
  <xdr:twoCellAnchor editAs="oneCell">
    <xdr:from>
      <xdr:col>14</xdr:col>
      <xdr:colOff>0</xdr:colOff>
      <xdr:row>14</xdr:row>
      <xdr:rowOff>160422</xdr:rowOff>
    </xdr:from>
    <xdr:to>
      <xdr:col>14</xdr:col>
      <xdr:colOff>266700</xdr:colOff>
      <xdr:row>16</xdr:row>
      <xdr:rowOff>46122</xdr:rowOff>
    </xdr:to>
    <xdr:pic>
      <xdr:nvPicPr>
        <xdr:cNvPr id="10" name="Gráfico 9" descr="Jornal">
          <a:hlinkClick xmlns:r="http://schemas.openxmlformats.org/officeDocument/2006/relationships" r:id="rId10"/>
          <a:extLst>
            <a:ext uri="{FF2B5EF4-FFF2-40B4-BE49-F238E27FC236}">
              <a16:creationId xmlns:a16="http://schemas.microsoft.com/office/drawing/2014/main" id="{01640757-4912-4B6F-BA9D-4B521BFD9D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2827422"/>
          <a:ext cx="266700" cy="266700"/>
        </a:xfrm>
        <a:prstGeom prst="rect">
          <a:avLst/>
        </a:prstGeom>
      </xdr:spPr>
    </xdr:pic>
    <xdr:clientData/>
  </xdr:twoCellAnchor>
  <xdr:twoCellAnchor editAs="oneCell">
    <xdr:from>
      <xdr:col>14</xdr:col>
      <xdr:colOff>0</xdr:colOff>
      <xdr:row>16</xdr:row>
      <xdr:rowOff>130343</xdr:rowOff>
    </xdr:from>
    <xdr:to>
      <xdr:col>14</xdr:col>
      <xdr:colOff>266700</xdr:colOff>
      <xdr:row>16</xdr:row>
      <xdr:rowOff>397043</xdr:rowOff>
    </xdr:to>
    <xdr:pic>
      <xdr:nvPicPr>
        <xdr:cNvPr id="11" name="Gráfico 10" descr="Jornal">
          <a:hlinkClick xmlns:r="http://schemas.openxmlformats.org/officeDocument/2006/relationships" r:id="rId11"/>
          <a:extLst>
            <a:ext uri="{FF2B5EF4-FFF2-40B4-BE49-F238E27FC236}">
              <a16:creationId xmlns:a16="http://schemas.microsoft.com/office/drawing/2014/main" id="{DD00253D-8B0D-4C55-A8CA-BD9BA5A91FE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3178343"/>
          <a:ext cx="266700" cy="266700"/>
        </a:xfrm>
        <a:prstGeom prst="rect">
          <a:avLst/>
        </a:prstGeom>
      </xdr:spPr>
    </xdr:pic>
    <xdr:clientData/>
  </xdr:twoCellAnchor>
  <xdr:twoCellAnchor editAs="oneCell">
    <xdr:from>
      <xdr:col>14</xdr:col>
      <xdr:colOff>0</xdr:colOff>
      <xdr:row>16</xdr:row>
      <xdr:rowOff>541422</xdr:rowOff>
    </xdr:from>
    <xdr:to>
      <xdr:col>14</xdr:col>
      <xdr:colOff>266700</xdr:colOff>
      <xdr:row>18</xdr:row>
      <xdr:rowOff>46122</xdr:rowOff>
    </xdr:to>
    <xdr:pic>
      <xdr:nvPicPr>
        <xdr:cNvPr id="12" name="Gráfico 11" descr="Jornal">
          <a:hlinkClick xmlns:r="http://schemas.openxmlformats.org/officeDocument/2006/relationships" r:id="rId12"/>
          <a:extLst>
            <a:ext uri="{FF2B5EF4-FFF2-40B4-BE49-F238E27FC236}">
              <a16:creationId xmlns:a16="http://schemas.microsoft.com/office/drawing/2014/main" id="{137FEB30-6028-45BE-A28C-74A01CC4A97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3589422"/>
          <a:ext cx="266700" cy="266700"/>
        </a:xfrm>
        <a:prstGeom prst="rect">
          <a:avLst/>
        </a:prstGeom>
      </xdr:spPr>
    </xdr:pic>
    <xdr:clientData/>
  </xdr:twoCellAnchor>
  <xdr:twoCellAnchor editAs="oneCell">
    <xdr:from>
      <xdr:col>14</xdr:col>
      <xdr:colOff>0</xdr:colOff>
      <xdr:row>17</xdr:row>
      <xdr:rowOff>160422</xdr:rowOff>
    </xdr:from>
    <xdr:to>
      <xdr:col>14</xdr:col>
      <xdr:colOff>266700</xdr:colOff>
      <xdr:row>19</xdr:row>
      <xdr:rowOff>46122</xdr:rowOff>
    </xdr:to>
    <xdr:pic>
      <xdr:nvPicPr>
        <xdr:cNvPr id="13" name="Gráfico 12" descr="Jornal">
          <a:hlinkClick xmlns:r="http://schemas.openxmlformats.org/officeDocument/2006/relationships" r:id="rId13"/>
          <a:extLst>
            <a:ext uri="{FF2B5EF4-FFF2-40B4-BE49-F238E27FC236}">
              <a16:creationId xmlns:a16="http://schemas.microsoft.com/office/drawing/2014/main" id="{75E73FAE-9848-45B5-92F5-0F7342FE236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3779922"/>
          <a:ext cx="266700" cy="266700"/>
        </a:xfrm>
        <a:prstGeom prst="rect">
          <a:avLst/>
        </a:prstGeom>
      </xdr:spPr>
    </xdr:pic>
    <xdr:clientData/>
  </xdr:twoCellAnchor>
  <xdr:twoCellAnchor editAs="oneCell">
    <xdr:from>
      <xdr:col>14</xdr:col>
      <xdr:colOff>0</xdr:colOff>
      <xdr:row>18</xdr:row>
      <xdr:rowOff>160422</xdr:rowOff>
    </xdr:from>
    <xdr:to>
      <xdr:col>14</xdr:col>
      <xdr:colOff>266700</xdr:colOff>
      <xdr:row>20</xdr:row>
      <xdr:rowOff>46122</xdr:rowOff>
    </xdr:to>
    <xdr:pic>
      <xdr:nvPicPr>
        <xdr:cNvPr id="14" name="Gráfico 13" descr="Jornal">
          <a:hlinkClick xmlns:r="http://schemas.openxmlformats.org/officeDocument/2006/relationships" r:id="rId14"/>
          <a:extLst>
            <a:ext uri="{FF2B5EF4-FFF2-40B4-BE49-F238E27FC236}">
              <a16:creationId xmlns:a16="http://schemas.microsoft.com/office/drawing/2014/main" id="{4AA7581B-0CD6-4D72-AEAD-7EDC7128F9A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3970422"/>
          <a:ext cx="266700" cy="266700"/>
        </a:xfrm>
        <a:prstGeom prst="rect">
          <a:avLst/>
        </a:prstGeom>
      </xdr:spPr>
    </xdr:pic>
    <xdr:clientData/>
  </xdr:twoCellAnchor>
  <xdr:twoCellAnchor editAs="oneCell">
    <xdr:from>
      <xdr:col>14</xdr:col>
      <xdr:colOff>0</xdr:colOff>
      <xdr:row>19</xdr:row>
      <xdr:rowOff>160422</xdr:rowOff>
    </xdr:from>
    <xdr:to>
      <xdr:col>14</xdr:col>
      <xdr:colOff>266700</xdr:colOff>
      <xdr:row>21</xdr:row>
      <xdr:rowOff>16043</xdr:rowOff>
    </xdr:to>
    <xdr:pic>
      <xdr:nvPicPr>
        <xdr:cNvPr id="15" name="Gráfico 14" descr="Jornal">
          <a:hlinkClick xmlns:r="http://schemas.openxmlformats.org/officeDocument/2006/relationships" r:id="rId15"/>
          <a:extLst>
            <a:ext uri="{FF2B5EF4-FFF2-40B4-BE49-F238E27FC236}">
              <a16:creationId xmlns:a16="http://schemas.microsoft.com/office/drawing/2014/main" id="{3F601933-1FF4-4B2D-B54C-7D038BEAA47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4160922"/>
          <a:ext cx="266700" cy="266700"/>
        </a:xfrm>
        <a:prstGeom prst="rect">
          <a:avLst/>
        </a:prstGeom>
      </xdr:spPr>
    </xdr:pic>
    <xdr:clientData/>
  </xdr:twoCellAnchor>
  <xdr:twoCellAnchor editAs="oneCell">
    <xdr:from>
      <xdr:col>14</xdr:col>
      <xdr:colOff>0</xdr:colOff>
      <xdr:row>20</xdr:row>
      <xdr:rowOff>180475</xdr:rowOff>
    </xdr:from>
    <xdr:to>
      <xdr:col>14</xdr:col>
      <xdr:colOff>266700</xdr:colOff>
      <xdr:row>22</xdr:row>
      <xdr:rowOff>36096</xdr:rowOff>
    </xdr:to>
    <xdr:pic>
      <xdr:nvPicPr>
        <xdr:cNvPr id="16" name="Gráfico 15" descr="Jornal">
          <a:hlinkClick xmlns:r="http://schemas.openxmlformats.org/officeDocument/2006/relationships" r:id="rId16"/>
          <a:extLst>
            <a:ext uri="{FF2B5EF4-FFF2-40B4-BE49-F238E27FC236}">
              <a16:creationId xmlns:a16="http://schemas.microsoft.com/office/drawing/2014/main" id="{6521B97A-D94B-4FB1-8DAD-B406FD8D50E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4371475"/>
          <a:ext cx="266700" cy="266700"/>
        </a:xfrm>
        <a:prstGeom prst="rect">
          <a:avLst/>
        </a:prstGeom>
      </xdr:spPr>
    </xdr:pic>
    <xdr:clientData/>
  </xdr:twoCellAnchor>
  <xdr:twoCellAnchor editAs="oneCell">
    <xdr:from>
      <xdr:col>14</xdr:col>
      <xdr:colOff>0</xdr:colOff>
      <xdr:row>21</xdr:row>
      <xdr:rowOff>160422</xdr:rowOff>
    </xdr:from>
    <xdr:to>
      <xdr:col>14</xdr:col>
      <xdr:colOff>266700</xdr:colOff>
      <xdr:row>23</xdr:row>
      <xdr:rowOff>46122</xdr:rowOff>
    </xdr:to>
    <xdr:pic>
      <xdr:nvPicPr>
        <xdr:cNvPr id="17" name="Gráfico 16" descr="Jornal">
          <a:hlinkClick xmlns:r="http://schemas.openxmlformats.org/officeDocument/2006/relationships" r:id="rId17"/>
          <a:extLst>
            <a:ext uri="{FF2B5EF4-FFF2-40B4-BE49-F238E27FC236}">
              <a16:creationId xmlns:a16="http://schemas.microsoft.com/office/drawing/2014/main" id="{797F81E7-F1C6-453F-836B-E2449743427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4572001"/>
          <a:ext cx="266700" cy="266700"/>
        </a:xfrm>
        <a:prstGeom prst="rect">
          <a:avLst/>
        </a:prstGeom>
      </xdr:spPr>
    </xdr:pic>
    <xdr:clientData/>
  </xdr:twoCellAnchor>
  <xdr:twoCellAnchor editAs="oneCell">
    <xdr:from>
      <xdr:col>14</xdr:col>
      <xdr:colOff>0</xdr:colOff>
      <xdr:row>22</xdr:row>
      <xdr:rowOff>160422</xdr:rowOff>
    </xdr:from>
    <xdr:to>
      <xdr:col>14</xdr:col>
      <xdr:colOff>266700</xdr:colOff>
      <xdr:row>24</xdr:row>
      <xdr:rowOff>46122</xdr:rowOff>
    </xdr:to>
    <xdr:pic>
      <xdr:nvPicPr>
        <xdr:cNvPr id="18" name="Gráfico 17" descr="Jornal">
          <a:hlinkClick xmlns:r="http://schemas.openxmlformats.org/officeDocument/2006/relationships" r:id="rId18"/>
          <a:extLst>
            <a:ext uri="{FF2B5EF4-FFF2-40B4-BE49-F238E27FC236}">
              <a16:creationId xmlns:a16="http://schemas.microsoft.com/office/drawing/2014/main" id="{1CF12C64-FDB4-4695-9278-0ED313874C1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4762501"/>
          <a:ext cx="266700" cy="266700"/>
        </a:xfrm>
        <a:prstGeom prst="rect">
          <a:avLst/>
        </a:prstGeom>
      </xdr:spPr>
    </xdr:pic>
    <xdr:clientData/>
  </xdr:twoCellAnchor>
  <xdr:twoCellAnchor editAs="oneCell">
    <xdr:from>
      <xdr:col>14</xdr:col>
      <xdr:colOff>0</xdr:colOff>
      <xdr:row>23</xdr:row>
      <xdr:rowOff>160422</xdr:rowOff>
    </xdr:from>
    <xdr:to>
      <xdr:col>14</xdr:col>
      <xdr:colOff>266700</xdr:colOff>
      <xdr:row>25</xdr:row>
      <xdr:rowOff>46122</xdr:rowOff>
    </xdr:to>
    <xdr:pic>
      <xdr:nvPicPr>
        <xdr:cNvPr id="19" name="Gráfico 18" descr="Jornal">
          <a:hlinkClick xmlns:r="http://schemas.openxmlformats.org/officeDocument/2006/relationships" r:id="rId19"/>
          <a:extLst>
            <a:ext uri="{FF2B5EF4-FFF2-40B4-BE49-F238E27FC236}">
              <a16:creationId xmlns:a16="http://schemas.microsoft.com/office/drawing/2014/main" id="{0E56EBA9-DB08-4A33-AE9A-89BBA812E46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4953001"/>
          <a:ext cx="266700" cy="266700"/>
        </a:xfrm>
        <a:prstGeom prst="rect">
          <a:avLst/>
        </a:prstGeom>
      </xdr:spPr>
    </xdr:pic>
    <xdr:clientData/>
  </xdr:twoCellAnchor>
  <xdr:twoCellAnchor editAs="oneCell">
    <xdr:from>
      <xdr:col>14</xdr:col>
      <xdr:colOff>0</xdr:colOff>
      <xdr:row>24</xdr:row>
      <xdr:rowOff>160422</xdr:rowOff>
    </xdr:from>
    <xdr:to>
      <xdr:col>14</xdr:col>
      <xdr:colOff>266700</xdr:colOff>
      <xdr:row>26</xdr:row>
      <xdr:rowOff>46122</xdr:rowOff>
    </xdr:to>
    <xdr:pic>
      <xdr:nvPicPr>
        <xdr:cNvPr id="20" name="Gráfico 19" descr="Jornal">
          <a:hlinkClick xmlns:r="http://schemas.openxmlformats.org/officeDocument/2006/relationships" r:id="rId20"/>
          <a:extLst>
            <a:ext uri="{FF2B5EF4-FFF2-40B4-BE49-F238E27FC236}">
              <a16:creationId xmlns:a16="http://schemas.microsoft.com/office/drawing/2014/main" id="{267E04A2-3D81-423C-A745-18EDB8DC8E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5143501"/>
          <a:ext cx="266700" cy="266700"/>
        </a:xfrm>
        <a:prstGeom prst="rect">
          <a:avLst/>
        </a:prstGeom>
      </xdr:spPr>
    </xdr:pic>
    <xdr:clientData/>
  </xdr:twoCellAnchor>
  <xdr:twoCellAnchor editAs="oneCell">
    <xdr:from>
      <xdr:col>14</xdr:col>
      <xdr:colOff>0</xdr:colOff>
      <xdr:row>25</xdr:row>
      <xdr:rowOff>160422</xdr:rowOff>
    </xdr:from>
    <xdr:to>
      <xdr:col>14</xdr:col>
      <xdr:colOff>266700</xdr:colOff>
      <xdr:row>27</xdr:row>
      <xdr:rowOff>46122</xdr:rowOff>
    </xdr:to>
    <xdr:pic>
      <xdr:nvPicPr>
        <xdr:cNvPr id="21" name="Gráfico 20" descr="Jornal">
          <a:hlinkClick xmlns:r="http://schemas.openxmlformats.org/officeDocument/2006/relationships" r:id="rId21"/>
          <a:extLst>
            <a:ext uri="{FF2B5EF4-FFF2-40B4-BE49-F238E27FC236}">
              <a16:creationId xmlns:a16="http://schemas.microsoft.com/office/drawing/2014/main" id="{FF99B61E-2838-47C8-ADEF-B50DFFAB030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5334001"/>
          <a:ext cx="266700" cy="266700"/>
        </a:xfrm>
        <a:prstGeom prst="rect">
          <a:avLst/>
        </a:prstGeom>
      </xdr:spPr>
    </xdr:pic>
    <xdr:clientData/>
  </xdr:twoCellAnchor>
  <xdr:twoCellAnchor editAs="oneCell">
    <xdr:from>
      <xdr:col>14</xdr:col>
      <xdr:colOff>0</xdr:colOff>
      <xdr:row>26</xdr:row>
      <xdr:rowOff>160422</xdr:rowOff>
    </xdr:from>
    <xdr:to>
      <xdr:col>14</xdr:col>
      <xdr:colOff>266700</xdr:colOff>
      <xdr:row>28</xdr:row>
      <xdr:rowOff>46122</xdr:rowOff>
    </xdr:to>
    <xdr:pic>
      <xdr:nvPicPr>
        <xdr:cNvPr id="22" name="Gráfico 21" descr="Jornal">
          <a:hlinkClick xmlns:r="http://schemas.openxmlformats.org/officeDocument/2006/relationships" r:id="rId22"/>
          <a:extLst>
            <a:ext uri="{FF2B5EF4-FFF2-40B4-BE49-F238E27FC236}">
              <a16:creationId xmlns:a16="http://schemas.microsoft.com/office/drawing/2014/main" id="{534E6E01-3782-45B6-9820-5A566DA6EF0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5524501"/>
          <a:ext cx="266700" cy="266700"/>
        </a:xfrm>
        <a:prstGeom prst="rect">
          <a:avLst/>
        </a:prstGeom>
      </xdr:spPr>
    </xdr:pic>
    <xdr:clientData/>
  </xdr:twoCellAnchor>
  <xdr:twoCellAnchor editAs="oneCell">
    <xdr:from>
      <xdr:col>14</xdr:col>
      <xdr:colOff>0</xdr:colOff>
      <xdr:row>27</xdr:row>
      <xdr:rowOff>160422</xdr:rowOff>
    </xdr:from>
    <xdr:to>
      <xdr:col>14</xdr:col>
      <xdr:colOff>266700</xdr:colOff>
      <xdr:row>29</xdr:row>
      <xdr:rowOff>46122</xdr:rowOff>
    </xdr:to>
    <xdr:pic>
      <xdr:nvPicPr>
        <xdr:cNvPr id="23" name="Gráfico 22" descr="Jornal">
          <a:hlinkClick xmlns:r="http://schemas.openxmlformats.org/officeDocument/2006/relationships" r:id="rId23"/>
          <a:extLst>
            <a:ext uri="{FF2B5EF4-FFF2-40B4-BE49-F238E27FC236}">
              <a16:creationId xmlns:a16="http://schemas.microsoft.com/office/drawing/2014/main" id="{D0F2BE57-FA11-489F-8FED-10574482274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5715001"/>
          <a:ext cx="266700" cy="266700"/>
        </a:xfrm>
        <a:prstGeom prst="rect">
          <a:avLst/>
        </a:prstGeom>
      </xdr:spPr>
    </xdr:pic>
    <xdr:clientData/>
  </xdr:twoCellAnchor>
  <xdr:twoCellAnchor editAs="oneCell">
    <xdr:from>
      <xdr:col>14</xdr:col>
      <xdr:colOff>0</xdr:colOff>
      <xdr:row>28</xdr:row>
      <xdr:rowOff>160422</xdr:rowOff>
    </xdr:from>
    <xdr:to>
      <xdr:col>14</xdr:col>
      <xdr:colOff>266700</xdr:colOff>
      <xdr:row>30</xdr:row>
      <xdr:rowOff>46122</xdr:rowOff>
    </xdr:to>
    <xdr:pic>
      <xdr:nvPicPr>
        <xdr:cNvPr id="24" name="Gráfico 23" descr="Jornal">
          <a:hlinkClick xmlns:r="http://schemas.openxmlformats.org/officeDocument/2006/relationships" r:id="rId24"/>
          <a:extLst>
            <a:ext uri="{FF2B5EF4-FFF2-40B4-BE49-F238E27FC236}">
              <a16:creationId xmlns:a16="http://schemas.microsoft.com/office/drawing/2014/main" id="{2A0C74EE-41F2-47CA-A68D-1C19BDDE071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6908132" y="5905501"/>
          <a:ext cx="266700" cy="266700"/>
        </a:xfrm>
        <a:prstGeom prst="rect">
          <a:avLst/>
        </a:prstGeom>
      </xdr:spPr>
    </xdr:pic>
    <xdr:clientData/>
  </xdr:twoCellAnchor>
  <xdr:twoCellAnchor editAs="oneCell">
    <xdr:from>
      <xdr:col>14</xdr:col>
      <xdr:colOff>0</xdr:colOff>
      <xdr:row>29</xdr:row>
      <xdr:rowOff>160422</xdr:rowOff>
    </xdr:from>
    <xdr:to>
      <xdr:col>14</xdr:col>
      <xdr:colOff>266700</xdr:colOff>
      <xdr:row>31</xdr:row>
      <xdr:rowOff>46122</xdr:rowOff>
    </xdr:to>
    <xdr:pic>
      <xdr:nvPicPr>
        <xdr:cNvPr id="25" name="Gráfico 24" descr="Jornal">
          <a:hlinkClick xmlns:r="http://schemas.openxmlformats.org/officeDocument/2006/relationships" r:id="rId27"/>
          <a:extLst>
            <a:ext uri="{FF2B5EF4-FFF2-40B4-BE49-F238E27FC236}">
              <a16:creationId xmlns:a16="http://schemas.microsoft.com/office/drawing/2014/main" id="{EA16583D-E034-4C8B-8975-BECBD48A932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6096001"/>
          <a:ext cx="266700" cy="266700"/>
        </a:xfrm>
        <a:prstGeom prst="rect">
          <a:avLst/>
        </a:prstGeom>
      </xdr:spPr>
    </xdr:pic>
    <xdr:clientData/>
  </xdr:twoCellAnchor>
  <xdr:twoCellAnchor editAs="oneCell">
    <xdr:from>
      <xdr:col>14</xdr:col>
      <xdr:colOff>0</xdr:colOff>
      <xdr:row>30</xdr:row>
      <xdr:rowOff>160422</xdr:rowOff>
    </xdr:from>
    <xdr:to>
      <xdr:col>14</xdr:col>
      <xdr:colOff>266700</xdr:colOff>
      <xdr:row>32</xdr:row>
      <xdr:rowOff>46122</xdr:rowOff>
    </xdr:to>
    <xdr:pic>
      <xdr:nvPicPr>
        <xdr:cNvPr id="26" name="Gráfico 25" descr="Jornal">
          <a:hlinkClick xmlns:r="http://schemas.openxmlformats.org/officeDocument/2006/relationships" r:id="rId28"/>
          <a:extLst>
            <a:ext uri="{FF2B5EF4-FFF2-40B4-BE49-F238E27FC236}">
              <a16:creationId xmlns:a16="http://schemas.microsoft.com/office/drawing/2014/main" id="{9EFCA9FE-1ECA-436A-BCFE-3B2014AA189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6286501"/>
          <a:ext cx="266700" cy="266700"/>
        </a:xfrm>
        <a:prstGeom prst="rect">
          <a:avLst/>
        </a:prstGeom>
      </xdr:spPr>
    </xdr:pic>
    <xdr:clientData/>
  </xdr:twoCellAnchor>
  <xdr:twoCellAnchor editAs="oneCell">
    <xdr:from>
      <xdr:col>14</xdr:col>
      <xdr:colOff>0</xdr:colOff>
      <xdr:row>31</xdr:row>
      <xdr:rowOff>160422</xdr:rowOff>
    </xdr:from>
    <xdr:to>
      <xdr:col>14</xdr:col>
      <xdr:colOff>266700</xdr:colOff>
      <xdr:row>33</xdr:row>
      <xdr:rowOff>46122</xdr:rowOff>
    </xdr:to>
    <xdr:pic>
      <xdr:nvPicPr>
        <xdr:cNvPr id="27" name="Gráfico 26" descr="Jornal">
          <a:hlinkClick xmlns:r="http://schemas.openxmlformats.org/officeDocument/2006/relationships" r:id="rId29"/>
          <a:extLst>
            <a:ext uri="{FF2B5EF4-FFF2-40B4-BE49-F238E27FC236}">
              <a16:creationId xmlns:a16="http://schemas.microsoft.com/office/drawing/2014/main" id="{938DA0C6-CB68-4D16-9F4E-6554725429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6477001"/>
          <a:ext cx="266700" cy="266700"/>
        </a:xfrm>
        <a:prstGeom prst="rect">
          <a:avLst/>
        </a:prstGeom>
      </xdr:spPr>
    </xdr:pic>
    <xdr:clientData/>
  </xdr:twoCellAnchor>
  <xdr:twoCellAnchor editAs="oneCell">
    <xdr:from>
      <xdr:col>14</xdr:col>
      <xdr:colOff>0</xdr:colOff>
      <xdr:row>32</xdr:row>
      <xdr:rowOff>160422</xdr:rowOff>
    </xdr:from>
    <xdr:to>
      <xdr:col>14</xdr:col>
      <xdr:colOff>266700</xdr:colOff>
      <xdr:row>34</xdr:row>
      <xdr:rowOff>46122</xdr:rowOff>
    </xdr:to>
    <xdr:pic>
      <xdr:nvPicPr>
        <xdr:cNvPr id="28" name="Gráfico 27" descr="Jornal">
          <a:hlinkClick xmlns:r="http://schemas.openxmlformats.org/officeDocument/2006/relationships" r:id="rId30"/>
          <a:extLst>
            <a:ext uri="{FF2B5EF4-FFF2-40B4-BE49-F238E27FC236}">
              <a16:creationId xmlns:a16="http://schemas.microsoft.com/office/drawing/2014/main" id="{9A022260-3795-4A66-988C-9F8F3ACD3E0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6667501"/>
          <a:ext cx="266700" cy="266700"/>
        </a:xfrm>
        <a:prstGeom prst="rect">
          <a:avLst/>
        </a:prstGeom>
      </xdr:spPr>
    </xdr:pic>
    <xdr:clientData/>
  </xdr:twoCellAnchor>
  <xdr:twoCellAnchor editAs="oneCell">
    <xdr:from>
      <xdr:col>14</xdr:col>
      <xdr:colOff>0</xdr:colOff>
      <xdr:row>33</xdr:row>
      <xdr:rowOff>160422</xdr:rowOff>
    </xdr:from>
    <xdr:to>
      <xdr:col>14</xdr:col>
      <xdr:colOff>266700</xdr:colOff>
      <xdr:row>35</xdr:row>
      <xdr:rowOff>46122</xdr:rowOff>
    </xdr:to>
    <xdr:pic>
      <xdr:nvPicPr>
        <xdr:cNvPr id="29" name="Gráfico 28" descr="Jornal">
          <a:hlinkClick xmlns:r="http://schemas.openxmlformats.org/officeDocument/2006/relationships" r:id="rId31"/>
          <a:extLst>
            <a:ext uri="{FF2B5EF4-FFF2-40B4-BE49-F238E27FC236}">
              <a16:creationId xmlns:a16="http://schemas.microsoft.com/office/drawing/2014/main" id="{233FC153-8964-4FF0-AD5D-D6B0BBB6EC8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6858001"/>
          <a:ext cx="266700" cy="266700"/>
        </a:xfrm>
        <a:prstGeom prst="rect">
          <a:avLst/>
        </a:prstGeom>
      </xdr:spPr>
    </xdr:pic>
    <xdr:clientData/>
  </xdr:twoCellAnchor>
  <xdr:twoCellAnchor editAs="oneCell">
    <xdr:from>
      <xdr:col>14</xdr:col>
      <xdr:colOff>0</xdr:colOff>
      <xdr:row>34</xdr:row>
      <xdr:rowOff>160422</xdr:rowOff>
    </xdr:from>
    <xdr:to>
      <xdr:col>14</xdr:col>
      <xdr:colOff>266700</xdr:colOff>
      <xdr:row>36</xdr:row>
      <xdr:rowOff>46122</xdr:rowOff>
    </xdr:to>
    <xdr:pic>
      <xdr:nvPicPr>
        <xdr:cNvPr id="30" name="Gráfico 29" descr="Jornal">
          <a:hlinkClick xmlns:r="http://schemas.openxmlformats.org/officeDocument/2006/relationships" r:id="rId32"/>
          <a:extLst>
            <a:ext uri="{FF2B5EF4-FFF2-40B4-BE49-F238E27FC236}">
              <a16:creationId xmlns:a16="http://schemas.microsoft.com/office/drawing/2014/main" id="{9BA5BF5E-4224-42AD-A996-038DB49D3B3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908132" y="7048501"/>
          <a:ext cx="266700" cy="266700"/>
        </a:xfrm>
        <a:prstGeom prst="rect">
          <a:avLst/>
        </a:prstGeom>
      </xdr:spPr>
    </xdr:pic>
    <xdr:clientData/>
  </xdr:twoCellAnchor>
  <xdr:twoCellAnchor editAs="oneCell">
    <xdr:from>
      <xdr:col>14</xdr:col>
      <xdr:colOff>360948</xdr:colOff>
      <xdr:row>12</xdr:row>
      <xdr:rowOff>140368</xdr:rowOff>
    </xdr:from>
    <xdr:to>
      <xdr:col>14</xdr:col>
      <xdr:colOff>599073</xdr:colOff>
      <xdr:row>14</xdr:row>
      <xdr:rowOff>5446</xdr:rowOff>
    </xdr:to>
    <xdr:pic>
      <xdr:nvPicPr>
        <xdr:cNvPr id="31" name="Imagem 30">
          <a:extLst>
            <a:ext uri="{FF2B5EF4-FFF2-40B4-BE49-F238E27FC236}">
              <a16:creationId xmlns:a16="http://schemas.microsoft.com/office/drawing/2014/main" id="{573D535C-C28B-47E5-B0B2-382B7334154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099132" y="2426368"/>
          <a:ext cx="238125" cy="246078"/>
        </a:xfrm>
        <a:prstGeom prst="rect">
          <a:avLst/>
        </a:prstGeom>
      </xdr:spPr>
    </xdr:pic>
    <xdr:clientData/>
  </xdr:twoCellAnchor>
  <xdr:twoCellAnchor editAs="oneCell">
    <xdr:from>
      <xdr:col>14</xdr:col>
      <xdr:colOff>381001</xdr:colOff>
      <xdr:row>13</xdr:row>
      <xdr:rowOff>180474</xdr:rowOff>
    </xdr:from>
    <xdr:to>
      <xdr:col>14</xdr:col>
      <xdr:colOff>619126</xdr:colOff>
      <xdr:row>15</xdr:row>
      <xdr:rowOff>45552</xdr:rowOff>
    </xdr:to>
    <xdr:pic>
      <xdr:nvPicPr>
        <xdr:cNvPr id="32" name="Imagem 31">
          <a:extLst>
            <a:ext uri="{FF2B5EF4-FFF2-40B4-BE49-F238E27FC236}">
              <a16:creationId xmlns:a16="http://schemas.microsoft.com/office/drawing/2014/main" id="{D9B5484A-0BC8-530B-8EB7-54DDCDC9FC85}"/>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19185" y="2656974"/>
          <a:ext cx="238125" cy="246078"/>
        </a:xfrm>
        <a:prstGeom prst="rect">
          <a:avLst/>
        </a:prstGeom>
      </xdr:spPr>
    </xdr:pic>
    <xdr:clientData/>
  </xdr:twoCellAnchor>
  <xdr:twoCellAnchor editAs="oneCell">
    <xdr:from>
      <xdr:col>14</xdr:col>
      <xdr:colOff>391027</xdr:colOff>
      <xdr:row>15</xdr:row>
      <xdr:rowOff>0</xdr:rowOff>
    </xdr:from>
    <xdr:to>
      <xdr:col>14</xdr:col>
      <xdr:colOff>629152</xdr:colOff>
      <xdr:row>16</xdr:row>
      <xdr:rowOff>55578</xdr:rowOff>
    </xdr:to>
    <xdr:pic>
      <xdr:nvPicPr>
        <xdr:cNvPr id="33" name="Imagem 32">
          <a:extLst>
            <a:ext uri="{FF2B5EF4-FFF2-40B4-BE49-F238E27FC236}">
              <a16:creationId xmlns:a16="http://schemas.microsoft.com/office/drawing/2014/main" id="{E54B0A24-F539-1870-3789-78FE827EE73E}"/>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29211" y="2857500"/>
          <a:ext cx="238125" cy="246078"/>
        </a:xfrm>
        <a:prstGeom prst="rect">
          <a:avLst/>
        </a:prstGeom>
      </xdr:spPr>
    </xdr:pic>
    <xdr:clientData/>
  </xdr:twoCellAnchor>
  <xdr:twoCellAnchor editAs="oneCell">
    <xdr:from>
      <xdr:col>14</xdr:col>
      <xdr:colOff>360948</xdr:colOff>
      <xdr:row>15</xdr:row>
      <xdr:rowOff>0</xdr:rowOff>
    </xdr:from>
    <xdr:to>
      <xdr:col>14</xdr:col>
      <xdr:colOff>599073</xdr:colOff>
      <xdr:row>16</xdr:row>
      <xdr:rowOff>55578</xdr:rowOff>
    </xdr:to>
    <xdr:pic>
      <xdr:nvPicPr>
        <xdr:cNvPr id="34" name="Imagem 33">
          <a:extLst>
            <a:ext uri="{FF2B5EF4-FFF2-40B4-BE49-F238E27FC236}">
              <a16:creationId xmlns:a16="http://schemas.microsoft.com/office/drawing/2014/main" id="{BC1FA798-E8C7-F2A7-5AD8-40712CB1A935}"/>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099132" y="2857500"/>
          <a:ext cx="238125" cy="246078"/>
        </a:xfrm>
        <a:prstGeom prst="rect">
          <a:avLst/>
        </a:prstGeom>
      </xdr:spPr>
    </xdr:pic>
    <xdr:clientData/>
  </xdr:twoCellAnchor>
  <xdr:twoCellAnchor editAs="oneCell">
    <xdr:from>
      <xdr:col>14</xdr:col>
      <xdr:colOff>370974</xdr:colOff>
      <xdr:row>16</xdr:row>
      <xdr:rowOff>120316</xdr:rowOff>
    </xdr:from>
    <xdr:to>
      <xdr:col>14</xdr:col>
      <xdr:colOff>609099</xdr:colOff>
      <xdr:row>16</xdr:row>
      <xdr:rowOff>366394</xdr:rowOff>
    </xdr:to>
    <xdr:pic>
      <xdr:nvPicPr>
        <xdr:cNvPr id="35" name="Imagem 34">
          <a:extLst>
            <a:ext uri="{FF2B5EF4-FFF2-40B4-BE49-F238E27FC236}">
              <a16:creationId xmlns:a16="http://schemas.microsoft.com/office/drawing/2014/main" id="{36B7E632-BF2D-1250-B9C6-BC404F5CCF2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09158" y="3168316"/>
          <a:ext cx="238125" cy="246078"/>
        </a:xfrm>
        <a:prstGeom prst="rect">
          <a:avLst/>
        </a:prstGeom>
      </xdr:spPr>
    </xdr:pic>
    <xdr:clientData/>
  </xdr:twoCellAnchor>
  <xdr:twoCellAnchor editAs="oneCell">
    <xdr:from>
      <xdr:col>14</xdr:col>
      <xdr:colOff>381001</xdr:colOff>
      <xdr:row>17</xdr:row>
      <xdr:rowOff>1</xdr:rowOff>
    </xdr:from>
    <xdr:to>
      <xdr:col>14</xdr:col>
      <xdr:colOff>619126</xdr:colOff>
      <xdr:row>18</xdr:row>
      <xdr:rowOff>55579</xdr:rowOff>
    </xdr:to>
    <xdr:pic>
      <xdr:nvPicPr>
        <xdr:cNvPr id="36" name="Imagem 35">
          <a:extLst>
            <a:ext uri="{FF2B5EF4-FFF2-40B4-BE49-F238E27FC236}">
              <a16:creationId xmlns:a16="http://schemas.microsoft.com/office/drawing/2014/main" id="{77098AC8-E0C5-37E3-E20A-319C82C7ED8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19185" y="3619501"/>
          <a:ext cx="238125" cy="246078"/>
        </a:xfrm>
        <a:prstGeom prst="rect">
          <a:avLst/>
        </a:prstGeom>
      </xdr:spPr>
    </xdr:pic>
    <xdr:clientData/>
  </xdr:twoCellAnchor>
  <xdr:twoCellAnchor editAs="oneCell">
    <xdr:from>
      <xdr:col>14</xdr:col>
      <xdr:colOff>391027</xdr:colOff>
      <xdr:row>18</xdr:row>
      <xdr:rowOff>1</xdr:rowOff>
    </xdr:from>
    <xdr:to>
      <xdr:col>14</xdr:col>
      <xdr:colOff>629152</xdr:colOff>
      <xdr:row>19</xdr:row>
      <xdr:rowOff>55579</xdr:rowOff>
    </xdr:to>
    <xdr:pic>
      <xdr:nvPicPr>
        <xdr:cNvPr id="37" name="Imagem 36">
          <a:extLst>
            <a:ext uri="{FF2B5EF4-FFF2-40B4-BE49-F238E27FC236}">
              <a16:creationId xmlns:a16="http://schemas.microsoft.com/office/drawing/2014/main" id="{98B72B9F-2F2F-6597-0C7A-669A9E624F5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29211" y="3810001"/>
          <a:ext cx="238125" cy="246078"/>
        </a:xfrm>
        <a:prstGeom prst="rect">
          <a:avLst/>
        </a:prstGeom>
      </xdr:spPr>
    </xdr:pic>
    <xdr:clientData/>
  </xdr:twoCellAnchor>
  <xdr:twoCellAnchor editAs="oneCell">
    <xdr:from>
      <xdr:col>14</xdr:col>
      <xdr:colOff>401053</xdr:colOff>
      <xdr:row>18</xdr:row>
      <xdr:rowOff>170448</xdr:rowOff>
    </xdr:from>
    <xdr:to>
      <xdr:col>14</xdr:col>
      <xdr:colOff>639178</xdr:colOff>
      <xdr:row>20</xdr:row>
      <xdr:rowOff>35526</xdr:rowOff>
    </xdr:to>
    <xdr:pic>
      <xdr:nvPicPr>
        <xdr:cNvPr id="38" name="Imagem 37">
          <a:extLst>
            <a:ext uri="{FF2B5EF4-FFF2-40B4-BE49-F238E27FC236}">
              <a16:creationId xmlns:a16="http://schemas.microsoft.com/office/drawing/2014/main" id="{0F4FB756-6BF2-8A49-0A2C-D1FC0BDDE0E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39237" y="3980448"/>
          <a:ext cx="238125" cy="246078"/>
        </a:xfrm>
        <a:prstGeom prst="rect">
          <a:avLst/>
        </a:prstGeom>
      </xdr:spPr>
    </xdr:pic>
    <xdr:clientData/>
  </xdr:twoCellAnchor>
  <xdr:twoCellAnchor editAs="oneCell">
    <xdr:from>
      <xdr:col>14</xdr:col>
      <xdr:colOff>411079</xdr:colOff>
      <xdr:row>19</xdr:row>
      <xdr:rowOff>180475</xdr:rowOff>
    </xdr:from>
    <xdr:to>
      <xdr:col>14</xdr:col>
      <xdr:colOff>649204</xdr:colOff>
      <xdr:row>21</xdr:row>
      <xdr:rowOff>15474</xdr:rowOff>
    </xdr:to>
    <xdr:pic>
      <xdr:nvPicPr>
        <xdr:cNvPr id="39" name="Imagem 38">
          <a:extLst>
            <a:ext uri="{FF2B5EF4-FFF2-40B4-BE49-F238E27FC236}">
              <a16:creationId xmlns:a16="http://schemas.microsoft.com/office/drawing/2014/main" id="{DAF8F69F-B6FC-2F18-53D0-9DAD05FA60A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49263" y="4180975"/>
          <a:ext cx="238125" cy="246078"/>
        </a:xfrm>
        <a:prstGeom prst="rect">
          <a:avLst/>
        </a:prstGeom>
      </xdr:spPr>
    </xdr:pic>
    <xdr:clientData/>
  </xdr:twoCellAnchor>
  <xdr:twoCellAnchor editAs="oneCell">
    <xdr:from>
      <xdr:col>14</xdr:col>
      <xdr:colOff>411079</xdr:colOff>
      <xdr:row>20</xdr:row>
      <xdr:rowOff>160422</xdr:rowOff>
    </xdr:from>
    <xdr:to>
      <xdr:col>14</xdr:col>
      <xdr:colOff>649204</xdr:colOff>
      <xdr:row>21</xdr:row>
      <xdr:rowOff>185921</xdr:rowOff>
    </xdr:to>
    <xdr:pic>
      <xdr:nvPicPr>
        <xdr:cNvPr id="40" name="Imagem 39">
          <a:extLst>
            <a:ext uri="{FF2B5EF4-FFF2-40B4-BE49-F238E27FC236}">
              <a16:creationId xmlns:a16="http://schemas.microsoft.com/office/drawing/2014/main" id="{B899D3AB-05CA-4BF4-1BB8-CBFC2722464C}"/>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49263" y="4351422"/>
          <a:ext cx="238125" cy="246078"/>
        </a:xfrm>
        <a:prstGeom prst="rect">
          <a:avLst/>
        </a:prstGeom>
      </xdr:spPr>
    </xdr:pic>
    <xdr:clientData/>
  </xdr:twoCellAnchor>
  <xdr:twoCellAnchor editAs="oneCell">
    <xdr:from>
      <xdr:col>14</xdr:col>
      <xdr:colOff>411079</xdr:colOff>
      <xdr:row>21</xdr:row>
      <xdr:rowOff>130343</xdr:rowOff>
    </xdr:from>
    <xdr:to>
      <xdr:col>14</xdr:col>
      <xdr:colOff>649204</xdr:colOff>
      <xdr:row>22</xdr:row>
      <xdr:rowOff>185921</xdr:rowOff>
    </xdr:to>
    <xdr:pic>
      <xdr:nvPicPr>
        <xdr:cNvPr id="41" name="Imagem 40">
          <a:extLst>
            <a:ext uri="{FF2B5EF4-FFF2-40B4-BE49-F238E27FC236}">
              <a16:creationId xmlns:a16="http://schemas.microsoft.com/office/drawing/2014/main" id="{454ABD10-2908-E4E7-CB52-7912ADB00C5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69316" y="4541922"/>
          <a:ext cx="238125" cy="246078"/>
        </a:xfrm>
        <a:prstGeom prst="rect">
          <a:avLst/>
        </a:prstGeom>
      </xdr:spPr>
    </xdr:pic>
    <xdr:clientData/>
  </xdr:twoCellAnchor>
  <xdr:twoCellAnchor editAs="oneCell">
    <xdr:from>
      <xdr:col>14</xdr:col>
      <xdr:colOff>421105</xdr:colOff>
      <xdr:row>22</xdr:row>
      <xdr:rowOff>160421</xdr:rowOff>
    </xdr:from>
    <xdr:to>
      <xdr:col>14</xdr:col>
      <xdr:colOff>659230</xdr:colOff>
      <xdr:row>24</xdr:row>
      <xdr:rowOff>25499</xdr:rowOff>
    </xdr:to>
    <xdr:pic>
      <xdr:nvPicPr>
        <xdr:cNvPr id="42" name="Imagem 41">
          <a:extLst>
            <a:ext uri="{FF2B5EF4-FFF2-40B4-BE49-F238E27FC236}">
              <a16:creationId xmlns:a16="http://schemas.microsoft.com/office/drawing/2014/main" id="{094D3991-BD40-9AD8-FF27-069296FD5FF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9342" y="4762500"/>
          <a:ext cx="238125" cy="246078"/>
        </a:xfrm>
        <a:prstGeom prst="rect">
          <a:avLst/>
        </a:prstGeom>
      </xdr:spPr>
    </xdr:pic>
    <xdr:clientData/>
  </xdr:twoCellAnchor>
  <xdr:twoCellAnchor editAs="oneCell">
    <xdr:from>
      <xdr:col>14</xdr:col>
      <xdr:colOff>421105</xdr:colOff>
      <xdr:row>23</xdr:row>
      <xdr:rowOff>160421</xdr:rowOff>
    </xdr:from>
    <xdr:to>
      <xdr:col>14</xdr:col>
      <xdr:colOff>659230</xdr:colOff>
      <xdr:row>25</xdr:row>
      <xdr:rowOff>25499</xdr:rowOff>
    </xdr:to>
    <xdr:pic>
      <xdr:nvPicPr>
        <xdr:cNvPr id="43" name="Imagem 42">
          <a:extLst>
            <a:ext uri="{FF2B5EF4-FFF2-40B4-BE49-F238E27FC236}">
              <a16:creationId xmlns:a16="http://schemas.microsoft.com/office/drawing/2014/main" id="{F704562D-DD7B-DE46-F2EB-26157B9FE03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9342" y="4953000"/>
          <a:ext cx="238125" cy="246078"/>
        </a:xfrm>
        <a:prstGeom prst="rect">
          <a:avLst/>
        </a:prstGeom>
      </xdr:spPr>
    </xdr:pic>
    <xdr:clientData/>
  </xdr:twoCellAnchor>
  <xdr:twoCellAnchor editAs="oneCell">
    <xdr:from>
      <xdr:col>14</xdr:col>
      <xdr:colOff>421105</xdr:colOff>
      <xdr:row>24</xdr:row>
      <xdr:rowOff>170447</xdr:rowOff>
    </xdr:from>
    <xdr:to>
      <xdr:col>14</xdr:col>
      <xdr:colOff>659230</xdr:colOff>
      <xdr:row>26</xdr:row>
      <xdr:rowOff>35525</xdr:rowOff>
    </xdr:to>
    <xdr:pic>
      <xdr:nvPicPr>
        <xdr:cNvPr id="44" name="Imagem 43">
          <a:extLst>
            <a:ext uri="{FF2B5EF4-FFF2-40B4-BE49-F238E27FC236}">
              <a16:creationId xmlns:a16="http://schemas.microsoft.com/office/drawing/2014/main" id="{C24CD0A4-BF75-01A3-D8D1-2F0B1E052E8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9342" y="5153526"/>
          <a:ext cx="238125" cy="246078"/>
        </a:xfrm>
        <a:prstGeom prst="rect">
          <a:avLst/>
        </a:prstGeom>
      </xdr:spPr>
    </xdr:pic>
    <xdr:clientData/>
  </xdr:twoCellAnchor>
  <xdr:twoCellAnchor editAs="oneCell">
    <xdr:from>
      <xdr:col>14</xdr:col>
      <xdr:colOff>421105</xdr:colOff>
      <xdr:row>25</xdr:row>
      <xdr:rowOff>190499</xdr:rowOff>
    </xdr:from>
    <xdr:to>
      <xdr:col>14</xdr:col>
      <xdr:colOff>659230</xdr:colOff>
      <xdr:row>27</xdr:row>
      <xdr:rowOff>55577</xdr:rowOff>
    </xdr:to>
    <xdr:pic>
      <xdr:nvPicPr>
        <xdr:cNvPr id="45" name="Imagem 44">
          <a:extLst>
            <a:ext uri="{FF2B5EF4-FFF2-40B4-BE49-F238E27FC236}">
              <a16:creationId xmlns:a16="http://schemas.microsoft.com/office/drawing/2014/main" id="{FD41CF0F-18F0-D122-67A2-7C30A108A98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9342" y="5364078"/>
          <a:ext cx="238125" cy="246078"/>
        </a:xfrm>
        <a:prstGeom prst="rect">
          <a:avLst/>
        </a:prstGeom>
      </xdr:spPr>
    </xdr:pic>
    <xdr:clientData/>
  </xdr:twoCellAnchor>
  <xdr:twoCellAnchor editAs="oneCell">
    <xdr:from>
      <xdr:col>14</xdr:col>
      <xdr:colOff>421105</xdr:colOff>
      <xdr:row>27</xdr:row>
      <xdr:rowOff>20052</xdr:rowOff>
    </xdr:from>
    <xdr:to>
      <xdr:col>14</xdr:col>
      <xdr:colOff>659230</xdr:colOff>
      <xdr:row>28</xdr:row>
      <xdr:rowOff>75630</xdr:rowOff>
    </xdr:to>
    <xdr:pic>
      <xdr:nvPicPr>
        <xdr:cNvPr id="46" name="Imagem 45">
          <a:extLst>
            <a:ext uri="{FF2B5EF4-FFF2-40B4-BE49-F238E27FC236}">
              <a16:creationId xmlns:a16="http://schemas.microsoft.com/office/drawing/2014/main" id="{92F055B6-99B9-2298-67F9-09E9B09D23B5}"/>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9342" y="5574631"/>
          <a:ext cx="238125" cy="246078"/>
        </a:xfrm>
        <a:prstGeom prst="rect">
          <a:avLst/>
        </a:prstGeom>
      </xdr:spPr>
    </xdr:pic>
    <xdr:clientData/>
  </xdr:twoCellAnchor>
  <xdr:twoCellAnchor editAs="oneCell">
    <xdr:from>
      <xdr:col>14</xdr:col>
      <xdr:colOff>421105</xdr:colOff>
      <xdr:row>28</xdr:row>
      <xdr:rowOff>10025</xdr:rowOff>
    </xdr:from>
    <xdr:to>
      <xdr:col>14</xdr:col>
      <xdr:colOff>659230</xdr:colOff>
      <xdr:row>29</xdr:row>
      <xdr:rowOff>65603</xdr:rowOff>
    </xdr:to>
    <xdr:pic>
      <xdr:nvPicPr>
        <xdr:cNvPr id="47" name="Imagem 46">
          <a:extLst>
            <a:ext uri="{FF2B5EF4-FFF2-40B4-BE49-F238E27FC236}">
              <a16:creationId xmlns:a16="http://schemas.microsoft.com/office/drawing/2014/main" id="{C68C8C1D-BDE2-4BDA-EB56-5A37F842C89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79342" y="5755104"/>
          <a:ext cx="238125" cy="246078"/>
        </a:xfrm>
        <a:prstGeom prst="rect">
          <a:avLst/>
        </a:prstGeom>
      </xdr:spPr>
    </xdr:pic>
    <xdr:clientData/>
  </xdr:twoCellAnchor>
  <xdr:twoCellAnchor editAs="oneCell">
    <xdr:from>
      <xdr:col>14</xdr:col>
      <xdr:colOff>431132</xdr:colOff>
      <xdr:row>29</xdr:row>
      <xdr:rowOff>180472</xdr:rowOff>
    </xdr:from>
    <xdr:to>
      <xdr:col>14</xdr:col>
      <xdr:colOff>669257</xdr:colOff>
      <xdr:row>31</xdr:row>
      <xdr:rowOff>45550</xdr:rowOff>
    </xdr:to>
    <xdr:pic>
      <xdr:nvPicPr>
        <xdr:cNvPr id="48" name="Imagem 47">
          <a:extLst>
            <a:ext uri="{FF2B5EF4-FFF2-40B4-BE49-F238E27FC236}">
              <a16:creationId xmlns:a16="http://schemas.microsoft.com/office/drawing/2014/main" id="{02284D43-DCA0-6992-820D-0C48F05A28F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89369" y="6116051"/>
          <a:ext cx="238125" cy="246078"/>
        </a:xfrm>
        <a:prstGeom prst="rect">
          <a:avLst/>
        </a:prstGeom>
      </xdr:spPr>
    </xdr:pic>
    <xdr:clientData/>
  </xdr:twoCellAnchor>
  <xdr:twoCellAnchor editAs="oneCell">
    <xdr:from>
      <xdr:col>14</xdr:col>
      <xdr:colOff>431132</xdr:colOff>
      <xdr:row>30</xdr:row>
      <xdr:rowOff>180472</xdr:rowOff>
    </xdr:from>
    <xdr:to>
      <xdr:col>14</xdr:col>
      <xdr:colOff>669257</xdr:colOff>
      <xdr:row>32</xdr:row>
      <xdr:rowOff>45550</xdr:rowOff>
    </xdr:to>
    <xdr:pic>
      <xdr:nvPicPr>
        <xdr:cNvPr id="49" name="Imagem 48">
          <a:extLst>
            <a:ext uri="{FF2B5EF4-FFF2-40B4-BE49-F238E27FC236}">
              <a16:creationId xmlns:a16="http://schemas.microsoft.com/office/drawing/2014/main" id="{80C3234A-4D27-054F-78E0-4DE41F1418F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89369" y="6306551"/>
          <a:ext cx="238125" cy="246078"/>
        </a:xfrm>
        <a:prstGeom prst="rect">
          <a:avLst/>
        </a:prstGeom>
      </xdr:spPr>
    </xdr:pic>
    <xdr:clientData/>
  </xdr:twoCellAnchor>
  <xdr:twoCellAnchor editAs="oneCell">
    <xdr:from>
      <xdr:col>14</xdr:col>
      <xdr:colOff>431132</xdr:colOff>
      <xdr:row>31</xdr:row>
      <xdr:rowOff>170446</xdr:rowOff>
    </xdr:from>
    <xdr:to>
      <xdr:col>14</xdr:col>
      <xdr:colOff>669257</xdr:colOff>
      <xdr:row>33</xdr:row>
      <xdr:rowOff>35524</xdr:rowOff>
    </xdr:to>
    <xdr:pic>
      <xdr:nvPicPr>
        <xdr:cNvPr id="50" name="Imagem 49">
          <a:extLst>
            <a:ext uri="{FF2B5EF4-FFF2-40B4-BE49-F238E27FC236}">
              <a16:creationId xmlns:a16="http://schemas.microsoft.com/office/drawing/2014/main" id="{AB5BEF05-17D7-E277-DD8E-02CF75CA279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89369" y="6487025"/>
          <a:ext cx="238125" cy="246078"/>
        </a:xfrm>
        <a:prstGeom prst="rect">
          <a:avLst/>
        </a:prstGeom>
      </xdr:spPr>
    </xdr:pic>
    <xdr:clientData/>
  </xdr:twoCellAnchor>
  <xdr:twoCellAnchor editAs="oneCell">
    <xdr:from>
      <xdr:col>14</xdr:col>
      <xdr:colOff>441159</xdr:colOff>
      <xdr:row>32</xdr:row>
      <xdr:rowOff>180472</xdr:rowOff>
    </xdr:from>
    <xdr:to>
      <xdr:col>14</xdr:col>
      <xdr:colOff>679284</xdr:colOff>
      <xdr:row>34</xdr:row>
      <xdr:rowOff>45550</xdr:rowOff>
    </xdr:to>
    <xdr:pic>
      <xdr:nvPicPr>
        <xdr:cNvPr id="51" name="Imagem 50">
          <a:extLst>
            <a:ext uri="{FF2B5EF4-FFF2-40B4-BE49-F238E27FC236}">
              <a16:creationId xmlns:a16="http://schemas.microsoft.com/office/drawing/2014/main" id="{4195BFA2-7C04-DD4E-6AB1-9742A27E4FE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99396" y="6687551"/>
          <a:ext cx="238125" cy="246078"/>
        </a:xfrm>
        <a:prstGeom prst="rect">
          <a:avLst/>
        </a:prstGeom>
      </xdr:spPr>
    </xdr:pic>
    <xdr:clientData/>
  </xdr:twoCellAnchor>
  <xdr:twoCellAnchor editAs="oneCell">
    <xdr:from>
      <xdr:col>14</xdr:col>
      <xdr:colOff>441159</xdr:colOff>
      <xdr:row>34</xdr:row>
      <xdr:rowOff>10025</xdr:rowOff>
    </xdr:from>
    <xdr:to>
      <xdr:col>14</xdr:col>
      <xdr:colOff>679284</xdr:colOff>
      <xdr:row>35</xdr:row>
      <xdr:rowOff>65603</xdr:rowOff>
    </xdr:to>
    <xdr:pic>
      <xdr:nvPicPr>
        <xdr:cNvPr id="52" name="Imagem 51">
          <a:extLst>
            <a:ext uri="{FF2B5EF4-FFF2-40B4-BE49-F238E27FC236}">
              <a16:creationId xmlns:a16="http://schemas.microsoft.com/office/drawing/2014/main" id="{26B723FA-24C0-71D2-0567-9BD6A1C291EC}"/>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199396" y="6898104"/>
          <a:ext cx="238125" cy="246078"/>
        </a:xfrm>
        <a:prstGeom prst="rect">
          <a:avLst/>
        </a:prstGeom>
      </xdr:spPr>
    </xdr:pic>
    <xdr:clientData/>
  </xdr:twoCellAnchor>
  <xdr:twoCellAnchor editAs="oneCell">
    <xdr:from>
      <xdr:col>14</xdr:col>
      <xdr:colOff>451185</xdr:colOff>
      <xdr:row>35</xdr:row>
      <xdr:rowOff>10025</xdr:rowOff>
    </xdr:from>
    <xdr:to>
      <xdr:col>14</xdr:col>
      <xdr:colOff>689310</xdr:colOff>
      <xdr:row>36</xdr:row>
      <xdr:rowOff>65603</xdr:rowOff>
    </xdr:to>
    <xdr:pic>
      <xdr:nvPicPr>
        <xdr:cNvPr id="53" name="Imagem 52">
          <a:extLst>
            <a:ext uri="{FF2B5EF4-FFF2-40B4-BE49-F238E27FC236}">
              <a16:creationId xmlns:a16="http://schemas.microsoft.com/office/drawing/2014/main" id="{5C46ADED-FD7B-DBC6-451B-930BBA6214E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209422" y="7088604"/>
          <a:ext cx="238125" cy="2460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57150</xdr:colOff>
      <xdr:row>0</xdr:row>
      <xdr:rowOff>21307</xdr:rowOff>
    </xdr:from>
    <xdr:to>
      <xdr:col>8</xdr:col>
      <xdr:colOff>777110</xdr:colOff>
      <xdr:row>4</xdr:row>
      <xdr:rowOff>38100</xdr:rowOff>
    </xdr:to>
    <xdr:pic>
      <xdr:nvPicPr>
        <xdr:cNvPr id="2" name="Imagem 1">
          <a:extLst>
            <a:ext uri="{FF2B5EF4-FFF2-40B4-BE49-F238E27FC236}">
              <a16:creationId xmlns:a16="http://schemas.microsoft.com/office/drawing/2014/main" id="{34F65450-F65B-493F-976B-6CA0620228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1650" y="21307"/>
          <a:ext cx="1100960" cy="778793"/>
        </a:xfrm>
        <a:prstGeom prst="rect">
          <a:avLst/>
        </a:prstGeom>
      </xdr:spPr>
    </xdr:pic>
    <xdr:clientData/>
  </xdr:twoCellAnchor>
  <xdr:oneCellAnchor>
    <xdr:from>
      <xdr:col>0</xdr:col>
      <xdr:colOff>1153655</xdr:colOff>
      <xdr:row>4</xdr:row>
      <xdr:rowOff>59823</xdr:rowOff>
    </xdr:from>
    <xdr:ext cx="4474495" cy="593304"/>
    <xdr:sp macro="" textlink="">
      <xdr:nvSpPr>
        <xdr:cNvPr id="3" name="Retângulo 2">
          <a:extLst>
            <a:ext uri="{FF2B5EF4-FFF2-40B4-BE49-F238E27FC236}">
              <a16:creationId xmlns:a16="http://schemas.microsoft.com/office/drawing/2014/main" id="{1D316701-6BB2-4590-89E0-F8DCB0522884}"/>
            </a:ext>
          </a:extLst>
        </xdr:cNvPr>
        <xdr:cNvSpPr/>
      </xdr:nvSpPr>
      <xdr:spPr>
        <a:xfrm>
          <a:off x="11536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- 2014</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4979549D-98C8-413B-9673-897DC04DC9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9</xdr:col>
      <xdr:colOff>0</xdr:colOff>
      <xdr:row>3</xdr:row>
      <xdr:rowOff>171450</xdr:rowOff>
    </xdr:from>
    <xdr:to>
      <xdr:col>10</xdr:col>
      <xdr:colOff>361950</xdr:colOff>
      <xdr:row>6</xdr:row>
      <xdr:rowOff>171450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DD9F6A92-ABFE-41C4-92D0-7232925CA393}"/>
            </a:ext>
          </a:extLst>
        </xdr:cNvPr>
        <xdr:cNvSpPr/>
      </xdr:nvSpPr>
      <xdr:spPr>
        <a:xfrm>
          <a:off x="6743700" y="742950"/>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0</xdr:col>
      <xdr:colOff>0</xdr:colOff>
      <xdr:row>9</xdr:row>
      <xdr:rowOff>138112</xdr:rowOff>
    </xdr:from>
    <xdr:to>
      <xdr:col>10</xdr:col>
      <xdr:colOff>523876</xdr:colOff>
      <xdr:row>35</xdr:row>
      <xdr:rowOff>76200</xdr:rowOff>
    </xdr:to>
    <xdr:graphicFrame macro="">
      <xdr:nvGraphicFramePr>
        <xdr:cNvPr id="7" name="Gráfico 6">
          <a:extLst>
            <a:ext uri="{FF2B5EF4-FFF2-40B4-BE49-F238E27FC236}">
              <a16:creationId xmlns:a16="http://schemas.microsoft.com/office/drawing/2014/main" id="{2D9E219F-1FF7-47FB-BE94-7E77B4EAC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381000</xdr:colOff>
      <xdr:row>6</xdr:row>
      <xdr:rowOff>171450</xdr:rowOff>
    </xdr:from>
    <xdr:ext cx="6369437" cy="593304"/>
    <xdr:sp macro="" textlink="">
      <xdr:nvSpPr>
        <xdr:cNvPr id="8" name="Retângulo 7">
          <a:extLst>
            <a:ext uri="{FF2B5EF4-FFF2-40B4-BE49-F238E27FC236}">
              <a16:creationId xmlns:a16="http://schemas.microsoft.com/office/drawing/2014/main" id="{0FBA2DD1-C17B-4220-B8BB-B884E38DCEC0}"/>
            </a:ext>
          </a:extLst>
        </xdr:cNvPr>
        <xdr:cNvSpPr/>
      </xdr:nvSpPr>
      <xdr:spPr>
        <a:xfrm>
          <a:off x="381000" y="13239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9</xdr:col>
      <xdr:colOff>0</xdr:colOff>
      <xdr:row>8</xdr:row>
      <xdr:rowOff>0</xdr:rowOff>
    </xdr:from>
    <xdr:to>
      <xdr:col>9</xdr:col>
      <xdr:colOff>238125</xdr:colOff>
      <xdr:row>9</xdr:row>
      <xdr:rowOff>55578</xdr:rowOff>
    </xdr:to>
    <xdr:pic>
      <xdr:nvPicPr>
        <xdr:cNvPr id="6" name="Imagem 5">
          <a:extLst>
            <a:ext uri="{FF2B5EF4-FFF2-40B4-BE49-F238E27FC236}">
              <a16:creationId xmlns:a16="http://schemas.microsoft.com/office/drawing/2014/main" id="{C11C9BEC-37B4-4830-9DD3-7ED0D07C4E8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43700" y="1524000"/>
          <a:ext cx="238125" cy="24607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342900</xdr:colOff>
      <xdr:row>0</xdr:row>
      <xdr:rowOff>116557</xdr:rowOff>
    </xdr:from>
    <xdr:to>
      <xdr:col>13</xdr:col>
      <xdr:colOff>348485</xdr:colOff>
      <xdr:row>4</xdr:row>
      <xdr:rowOff>133350</xdr:rowOff>
    </xdr:to>
    <xdr:pic>
      <xdr:nvPicPr>
        <xdr:cNvPr id="2" name="Imagem 1">
          <a:extLst>
            <a:ext uri="{FF2B5EF4-FFF2-40B4-BE49-F238E27FC236}">
              <a16:creationId xmlns:a16="http://schemas.microsoft.com/office/drawing/2014/main" id="{CB67D3EC-895C-4042-BBE9-51E8D020D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86300" y="116557"/>
          <a:ext cx="1100960" cy="778793"/>
        </a:xfrm>
        <a:prstGeom prst="rect">
          <a:avLst/>
        </a:prstGeom>
      </xdr:spPr>
    </xdr:pic>
    <xdr:clientData/>
  </xdr:twoCellAnchor>
  <xdr:oneCellAnchor>
    <xdr:from>
      <xdr:col>0</xdr:col>
      <xdr:colOff>1077455</xdr:colOff>
      <xdr:row>4</xdr:row>
      <xdr:rowOff>50298</xdr:rowOff>
    </xdr:from>
    <xdr:ext cx="4474495" cy="593304"/>
    <xdr:sp macro="" textlink="">
      <xdr:nvSpPr>
        <xdr:cNvPr id="3" name="Retângulo 2">
          <a:extLst>
            <a:ext uri="{FF2B5EF4-FFF2-40B4-BE49-F238E27FC236}">
              <a16:creationId xmlns:a16="http://schemas.microsoft.com/office/drawing/2014/main" id="{42990098-7CB3-4ED5-B689-B72B3C5AE43F}"/>
            </a:ext>
          </a:extLst>
        </xdr:cNvPr>
        <xdr:cNvSpPr/>
      </xdr:nvSpPr>
      <xdr:spPr>
        <a:xfrm>
          <a:off x="1077455"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- 2015</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BA33A73A-4AD8-4EBD-9567-9D3C117D39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14</xdr:col>
      <xdr:colOff>209550</xdr:colOff>
      <xdr:row>3</xdr:row>
      <xdr:rowOff>95250</xdr:rowOff>
    </xdr:from>
    <xdr:to>
      <xdr:col>16</xdr:col>
      <xdr:colOff>190500</xdr:colOff>
      <xdr:row>6</xdr:row>
      <xdr:rowOff>95250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EB077E47-090D-44E2-9539-66D7203265E5}"/>
            </a:ext>
          </a:extLst>
        </xdr:cNvPr>
        <xdr:cNvSpPr/>
      </xdr:nvSpPr>
      <xdr:spPr>
        <a:xfrm>
          <a:off x="6848475" y="666750"/>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381000</xdr:colOff>
      <xdr:row>7</xdr:row>
      <xdr:rowOff>57150</xdr:rowOff>
    </xdr:from>
    <xdr:to>
      <xdr:col>16</xdr:col>
      <xdr:colOff>89735</xdr:colOff>
      <xdr:row>9</xdr:row>
      <xdr:rowOff>57150</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C218E601-D05E-41EA-B722-7FD3263379A1}"/>
            </a:ext>
          </a:extLst>
        </xdr:cNvPr>
        <xdr:cNvSpPr/>
      </xdr:nvSpPr>
      <xdr:spPr>
        <a:xfrm>
          <a:off x="7848600" y="1390650"/>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0</xdr:col>
      <xdr:colOff>990600</xdr:colOff>
      <xdr:row>7</xdr:row>
      <xdr:rowOff>180975</xdr:rowOff>
    </xdr:from>
    <xdr:to>
      <xdr:col>0</xdr:col>
      <xdr:colOff>1619250</xdr:colOff>
      <xdr:row>11</xdr:row>
      <xdr:rowOff>47625</xdr:rowOff>
    </xdr:to>
    <xdr:pic>
      <xdr:nvPicPr>
        <xdr:cNvPr id="7" name="Gráfico 6" descr="Jornal">
          <a:extLst>
            <a:ext uri="{FF2B5EF4-FFF2-40B4-BE49-F238E27FC236}">
              <a16:creationId xmlns:a16="http://schemas.microsoft.com/office/drawing/2014/main" id="{9637B0BB-BF16-42E5-A078-E180DFD3DDE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419350" y="1514475"/>
          <a:ext cx="628650" cy="628650"/>
        </a:xfrm>
        <a:prstGeom prst="rect">
          <a:avLst/>
        </a:prstGeom>
      </xdr:spPr>
    </xdr:pic>
    <xdr:clientData/>
  </xdr:twoCellAnchor>
  <xdr:twoCellAnchor editAs="oneCell">
    <xdr:from>
      <xdr:col>14</xdr:col>
      <xdr:colOff>0</xdr:colOff>
      <xdr:row>13</xdr:row>
      <xdr:rowOff>180975</xdr:rowOff>
    </xdr:from>
    <xdr:to>
      <xdr:col>14</xdr:col>
      <xdr:colOff>266700</xdr:colOff>
      <xdr:row>15</xdr:row>
      <xdr:rowOff>66675</xdr:rowOff>
    </xdr:to>
    <xdr:pic>
      <xdr:nvPicPr>
        <xdr:cNvPr id="8" name="Gráfico 7" descr="Jornal">
          <a:hlinkClick xmlns:r="http://schemas.openxmlformats.org/officeDocument/2006/relationships" r:id="rId7"/>
          <a:extLst>
            <a:ext uri="{FF2B5EF4-FFF2-40B4-BE49-F238E27FC236}">
              <a16:creationId xmlns:a16="http://schemas.microsoft.com/office/drawing/2014/main" id="{5FE4D13B-ED05-4271-9A43-8B9C6F2DCB3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2657475"/>
          <a:ext cx="266700" cy="266700"/>
        </a:xfrm>
        <a:prstGeom prst="rect">
          <a:avLst/>
        </a:prstGeom>
      </xdr:spPr>
    </xdr:pic>
    <xdr:clientData/>
  </xdr:twoCellAnchor>
  <xdr:twoCellAnchor editAs="oneCell">
    <xdr:from>
      <xdr:col>14</xdr:col>
      <xdr:colOff>0</xdr:colOff>
      <xdr:row>14</xdr:row>
      <xdr:rowOff>171450</xdr:rowOff>
    </xdr:from>
    <xdr:to>
      <xdr:col>14</xdr:col>
      <xdr:colOff>266700</xdr:colOff>
      <xdr:row>16</xdr:row>
      <xdr:rowOff>57150</xdr:rowOff>
    </xdr:to>
    <xdr:pic>
      <xdr:nvPicPr>
        <xdr:cNvPr id="9" name="Gráfico 8" descr="Jornal">
          <a:hlinkClick xmlns:r="http://schemas.openxmlformats.org/officeDocument/2006/relationships" r:id="rId8"/>
          <a:extLst>
            <a:ext uri="{FF2B5EF4-FFF2-40B4-BE49-F238E27FC236}">
              <a16:creationId xmlns:a16="http://schemas.microsoft.com/office/drawing/2014/main" id="{97194C8F-4008-4592-88BC-FCE9CA538C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2847975"/>
          <a:ext cx="266700" cy="266700"/>
        </a:xfrm>
        <a:prstGeom prst="rect">
          <a:avLst/>
        </a:prstGeom>
      </xdr:spPr>
    </xdr:pic>
    <xdr:clientData/>
  </xdr:twoCellAnchor>
  <xdr:twoCellAnchor editAs="oneCell">
    <xdr:from>
      <xdr:col>14</xdr:col>
      <xdr:colOff>0</xdr:colOff>
      <xdr:row>15</xdr:row>
      <xdr:rowOff>171450</xdr:rowOff>
    </xdr:from>
    <xdr:to>
      <xdr:col>14</xdr:col>
      <xdr:colOff>266700</xdr:colOff>
      <xdr:row>17</xdr:row>
      <xdr:rowOff>57150</xdr:rowOff>
    </xdr:to>
    <xdr:pic>
      <xdr:nvPicPr>
        <xdr:cNvPr id="10" name="Gráfico 9" descr="Jornal">
          <a:hlinkClick xmlns:r="http://schemas.openxmlformats.org/officeDocument/2006/relationships" r:id="rId9"/>
          <a:extLst>
            <a:ext uri="{FF2B5EF4-FFF2-40B4-BE49-F238E27FC236}">
              <a16:creationId xmlns:a16="http://schemas.microsoft.com/office/drawing/2014/main" id="{647794BE-3E85-4FF4-B0F6-B0C5BA9C3F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3048000"/>
          <a:ext cx="266700" cy="266700"/>
        </a:xfrm>
        <a:prstGeom prst="rect">
          <a:avLst/>
        </a:prstGeom>
      </xdr:spPr>
    </xdr:pic>
    <xdr:clientData/>
  </xdr:twoCellAnchor>
  <xdr:twoCellAnchor editAs="oneCell">
    <xdr:from>
      <xdr:col>14</xdr:col>
      <xdr:colOff>0</xdr:colOff>
      <xdr:row>16</xdr:row>
      <xdr:rowOff>171450</xdr:rowOff>
    </xdr:from>
    <xdr:to>
      <xdr:col>14</xdr:col>
      <xdr:colOff>266700</xdr:colOff>
      <xdr:row>18</xdr:row>
      <xdr:rowOff>57150</xdr:rowOff>
    </xdr:to>
    <xdr:pic>
      <xdr:nvPicPr>
        <xdr:cNvPr id="11" name="Gráfico 10" descr="Jornal">
          <a:hlinkClick xmlns:r="http://schemas.openxmlformats.org/officeDocument/2006/relationships" r:id="rId10"/>
          <a:extLst>
            <a:ext uri="{FF2B5EF4-FFF2-40B4-BE49-F238E27FC236}">
              <a16:creationId xmlns:a16="http://schemas.microsoft.com/office/drawing/2014/main" id="{E7A8D3D6-AD0B-41FB-9B3B-7422FC4193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3248025"/>
          <a:ext cx="266700" cy="266700"/>
        </a:xfrm>
        <a:prstGeom prst="rect">
          <a:avLst/>
        </a:prstGeom>
      </xdr:spPr>
    </xdr:pic>
    <xdr:clientData/>
  </xdr:twoCellAnchor>
  <xdr:twoCellAnchor editAs="oneCell">
    <xdr:from>
      <xdr:col>14</xdr:col>
      <xdr:colOff>0</xdr:colOff>
      <xdr:row>17</xdr:row>
      <xdr:rowOff>171450</xdr:rowOff>
    </xdr:from>
    <xdr:to>
      <xdr:col>14</xdr:col>
      <xdr:colOff>266700</xdr:colOff>
      <xdr:row>19</xdr:row>
      <xdr:rowOff>57150</xdr:rowOff>
    </xdr:to>
    <xdr:pic>
      <xdr:nvPicPr>
        <xdr:cNvPr id="12" name="Gráfico 11" descr="Jornal">
          <a:hlinkClick xmlns:r="http://schemas.openxmlformats.org/officeDocument/2006/relationships" r:id="rId11"/>
          <a:extLst>
            <a:ext uri="{FF2B5EF4-FFF2-40B4-BE49-F238E27FC236}">
              <a16:creationId xmlns:a16="http://schemas.microsoft.com/office/drawing/2014/main" id="{C771A405-2186-4D28-BC63-A87E11F9B6B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3448050"/>
          <a:ext cx="266700" cy="266700"/>
        </a:xfrm>
        <a:prstGeom prst="rect">
          <a:avLst/>
        </a:prstGeom>
      </xdr:spPr>
    </xdr:pic>
    <xdr:clientData/>
  </xdr:twoCellAnchor>
  <xdr:twoCellAnchor editAs="oneCell">
    <xdr:from>
      <xdr:col>14</xdr:col>
      <xdr:colOff>0</xdr:colOff>
      <xdr:row>18</xdr:row>
      <xdr:rowOff>171450</xdr:rowOff>
    </xdr:from>
    <xdr:to>
      <xdr:col>14</xdr:col>
      <xdr:colOff>266700</xdr:colOff>
      <xdr:row>20</xdr:row>
      <xdr:rowOff>57150</xdr:rowOff>
    </xdr:to>
    <xdr:pic>
      <xdr:nvPicPr>
        <xdr:cNvPr id="13" name="Gráfico 12" descr="Jornal">
          <a:hlinkClick xmlns:r="http://schemas.openxmlformats.org/officeDocument/2006/relationships" r:id="rId12"/>
          <a:extLst>
            <a:ext uri="{FF2B5EF4-FFF2-40B4-BE49-F238E27FC236}">
              <a16:creationId xmlns:a16="http://schemas.microsoft.com/office/drawing/2014/main" id="{DB4E09B8-2E2F-488D-852F-7FC42BF9B51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3648075"/>
          <a:ext cx="266700" cy="266700"/>
        </a:xfrm>
        <a:prstGeom prst="rect">
          <a:avLst/>
        </a:prstGeom>
      </xdr:spPr>
    </xdr:pic>
    <xdr:clientData/>
  </xdr:twoCellAnchor>
  <xdr:twoCellAnchor editAs="oneCell">
    <xdr:from>
      <xdr:col>14</xdr:col>
      <xdr:colOff>0</xdr:colOff>
      <xdr:row>19</xdr:row>
      <xdr:rowOff>171450</xdr:rowOff>
    </xdr:from>
    <xdr:to>
      <xdr:col>14</xdr:col>
      <xdr:colOff>266700</xdr:colOff>
      <xdr:row>21</xdr:row>
      <xdr:rowOff>57150</xdr:rowOff>
    </xdr:to>
    <xdr:pic>
      <xdr:nvPicPr>
        <xdr:cNvPr id="14" name="Gráfico 13" descr="Jornal">
          <a:hlinkClick xmlns:r="http://schemas.openxmlformats.org/officeDocument/2006/relationships" r:id="rId13"/>
          <a:extLst>
            <a:ext uri="{FF2B5EF4-FFF2-40B4-BE49-F238E27FC236}">
              <a16:creationId xmlns:a16="http://schemas.microsoft.com/office/drawing/2014/main" id="{FDE1E7EE-82EA-4C70-8EE5-39A90F8D889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3848100"/>
          <a:ext cx="266700" cy="266700"/>
        </a:xfrm>
        <a:prstGeom prst="rect">
          <a:avLst/>
        </a:prstGeom>
      </xdr:spPr>
    </xdr:pic>
    <xdr:clientData/>
  </xdr:twoCellAnchor>
  <xdr:twoCellAnchor editAs="oneCell">
    <xdr:from>
      <xdr:col>14</xdr:col>
      <xdr:colOff>0</xdr:colOff>
      <xdr:row>20</xdr:row>
      <xdr:rowOff>171450</xdr:rowOff>
    </xdr:from>
    <xdr:to>
      <xdr:col>14</xdr:col>
      <xdr:colOff>266700</xdr:colOff>
      <xdr:row>22</xdr:row>
      <xdr:rowOff>57150</xdr:rowOff>
    </xdr:to>
    <xdr:pic>
      <xdr:nvPicPr>
        <xdr:cNvPr id="15" name="Gráfico 14" descr="Jornal">
          <a:hlinkClick xmlns:r="http://schemas.openxmlformats.org/officeDocument/2006/relationships" r:id="rId14"/>
          <a:extLst>
            <a:ext uri="{FF2B5EF4-FFF2-40B4-BE49-F238E27FC236}">
              <a16:creationId xmlns:a16="http://schemas.microsoft.com/office/drawing/2014/main" id="{04642B5C-C81E-4E58-9137-F87373505E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67600" y="4048125"/>
          <a:ext cx="266700" cy="266700"/>
        </a:xfrm>
        <a:prstGeom prst="rect">
          <a:avLst/>
        </a:prstGeom>
      </xdr:spPr>
    </xdr:pic>
    <xdr:clientData/>
  </xdr:twoCellAnchor>
  <xdr:twoCellAnchor editAs="oneCell">
    <xdr:from>
      <xdr:col>15</xdr:col>
      <xdr:colOff>0</xdr:colOff>
      <xdr:row>14</xdr:row>
      <xdr:rowOff>0</xdr:rowOff>
    </xdr:from>
    <xdr:to>
      <xdr:col>15</xdr:col>
      <xdr:colOff>238125</xdr:colOff>
      <xdr:row>15</xdr:row>
      <xdr:rowOff>0</xdr:rowOff>
    </xdr:to>
    <xdr:pic>
      <xdr:nvPicPr>
        <xdr:cNvPr id="16" name="Imagem 15">
          <a:extLst>
            <a:ext uri="{FF2B5EF4-FFF2-40B4-BE49-F238E27FC236}">
              <a16:creationId xmlns:a16="http://schemas.microsoft.com/office/drawing/2014/main" id="{1EA9B21D-6721-426F-A22B-705D2E4238C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15750" y="2676525"/>
          <a:ext cx="238125" cy="190500"/>
        </a:xfrm>
        <a:prstGeom prst="rect">
          <a:avLst/>
        </a:prstGeom>
      </xdr:spPr>
    </xdr:pic>
    <xdr:clientData/>
  </xdr:twoCellAnchor>
  <xdr:twoCellAnchor editAs="oneCell">
    <xdr:from>
      <xdr:col>15</xdr:col>
      <xdr:colOff>19050</xdr:colOff>
      <xdr:row>15</xdr:row>
      <xdr:rowOff>9525</xdr:rowOff>
    </xdr:from>
    <xdr:to>
      <xdr:col>15</xdr:col>
      <xdr:colOff>257175</xdr:colOff>
      <xdr:row>16</xdr:row>
      <xdr:rowOff>9525</xdr:rowOff>
    </xdr:to>
    <xdr:pic>
      <xdr:nvPicPr>
        <xdr:cNvPr id="17" name="Imagem 16">
          <a:extLst>
            <a:ext uri="{FF2B5EF4-FFF2-40B4-BE49-F238E27FC236}">
              <a16:creationId xmlns:a16="http://schemas.microsoft.com/office/drawing/2014/main" id="{B3BE17E1-A087-B186-F295-332BC45A6AD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34800" y="2886075"/>
          <a:ext cx="238125" cy="190500"/>
        </a:xfrm>
        <a:prstGeom prst="rect">
          <a:avLst/>
        </a:prstGeom>
      </xdr:spPr>
    </xdr:pic>
    <xdr:clientData/>
  </xdr:twoCellAnchor>
  <xdr:twoCellAnchor editAs="oneCell">
    <xdr:from>
      <xdr:col>15</xdr:col>
      <xdr:colOff>38100</xdr:colOff>
      <xdr:row>15</xdr:row>
      <xdr:rowOff>180975</xdr:rowOff>
    </xdr:from>
    <xdr:to>
      <xdr:col>15</xdr:col>
      <xdr:colOff>276225</xdr:colOff>
      <xdr:row>16</xdr:row>
      <xdr:rowOff>180975</xdr:rowOff>
    </xdr:to>
    <xdr:pic>
      <xdr:nvPicPr>
        <xdr:cNvPr id="18" name="Imagem 17">
          <a:extLst>
            <a:ext uri="{FF2B5EF4-FFF2-40B4-BE49-F238E27FC236}">
              <a16:creationId xmlns:a16="http://schemas.microsoft.com/office/drawing/2014/main" id="{AC1F1A28-9918-1A19-49CA-CE390289639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53850" y="3057525"/>
          <a:ext cx="238125" cy="190500"/>
        </a:xfrm>
        <a:prstGeom prst="rect">
          <a:avLst/>
        </a:prstGeom>
      </xdr:spPr>
    </xdr:pic>
    <xdr:clientData/>
  </xdr:twoCellAnchor>
  <xdr:twoCellAnchor editAs="oneCell">
    <xdr:from>
      <xdr:col>15</xdr:col>
      <xdr:colOff>47625</xdr:colOff>
      <xdr:row>16</xdr:row>
      <xdr:rowOff>161925</xdr:rowOff>
    </xdr:from>
    <xdr:to>
      <xdr:col>15</xdr:col>
      <xdr:colOff>285750</xdr:colOff>
      <xdr:row>17</xdr:row>
      <xdr:rowOff>161925</xdr:rowOff>
    </xdr:to>
    <xdr:pic>
      <xdr:nvPicPr>
        <xdr:cNvPr id="19" name="Imagem 18">
          <a:extLst>
            <a:ext uri="{FF2B5EF4-FFF2-40B4-BE49-F238E27FC236}">
              <a16:creationId xmlns:a16="http://schemas.microsoft.com/office/drawing/2014/main" id="{D839494F-C18E-A079-FCD9-881679C3CDB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63375" y="3238500"/>
          <a:ext cx="238125" cy="190500"/>
        </a:xfrm>
        <a:prstGeom prst="rect">
          <a:avLst/>
        </a:prstGeom>
      </xdr:spPr>
    </xdr:pic>
    <xdr:clientData/>
  </xdr:twoCellAnchor>
  <xdr:twoCellAnchor editAs="oneCell">
    <xdr:from>
      <xdr:col>15</xdr:col>
      <xdr:colOff>57150</xdr:colOff>
      <xdr:row>17</xdr:row>
      <xdr:rowOff>152400</xdr:rowOff>
    </xdr:from>
    <xdr:to>
      <xdr:col>15</xdr:col>
      <xdr:colOff>295275</xdr:colOff>
      <xdr:row>18</xdr:row>
      <xdr:rowOff>152400</xdr:rowOff>
    </xdr:to>
    <xdr:pic>
      <xdr:nvPicPr>
        <xdr:cNvPr id="20" name="Imagem 19">
          <a:extLst>
            <a:ext uri="{FF2B5EF4-FFF2-40B4-BE49-F238E27FC236}">
              <a16:creationId xmlns:a16="http://schemas.microsoft.com/office/drawing/2014/main" id="{8B8B1D39-AEA9-3952-67F2-DCEDC7150C7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72900" y="3429000"/>
          <a:ext cx="238125" cy="190500"/>
        </a:xfrm>
        <a:prstGeom prst="rect">
          <a:avLst/>
        </a:prstGeom>
      </xdr:spPr>
    </xdr:pic>
    <xdr:clientData/>
  </xdr:twoCellAnchor>
  <xdr:twoCellAnchor editAs="oneCell">
    <xdr:from>
      <xdr:col>15</xdr:col>
      <xdr:colOff>47625</xdr:colOff>
      <xdr:row>20</xdr:row>
      <xdr:rowOff>9525</xdr:rowOff>
    </xdr:from>
    <xdr:to>
      <xdr:col>15</xdr:col>
      <xdr:colOff>285750</xdr:colOff>
      <xdr:row>21</xdr:row>
      <xdr:rowOff>9525</xdr:rowOff>
    </xdr:to>
    <xdr:pic>
      <xdr:nvPicPr>
        <xdr:cNvPr id="21" name="Imagem 20">
          <a:extLst>
            <a:ext uri="{FF2B5EF4-FFF2-40B4-BE49-F238E27FC236}">
              <a16:creationId xmlns:a16="http://schemas.microsoft.com/office/drawing/2014/main" id="{82A750B4-1938-AC26-1B9D-AE4DB333A74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63375" y="3886200"/>
          <a:ext cx="238125" cy="190500"/>
        </a:xfrm>
        <a:prstGeom prst="rect">
          <a:avLst/>
        </a:prstGeom>
      </xdr:spPr>
    </xdr:pic>
    <xdr:clientData/>
  </xdr:twoCellAnchor>
  <xdr:twoCellAnchor editAs="oneCell">
    <xdr:from>
      <xdr:col>15</xdr:col>
      <xdr:colOff>47625</xdr:colOff>
      <xdr:row>19</xdr:row>
      <xdr:rowOff>0</xdr:rowOff>
    </xdr:from>
    <xdr:to>
      <xdr:col>15</xdr:col>
      <xdr:colOff>285750</xdr:colOff>
      <xdr:row>20</xdr:row>
      <xdr:rowOff>0</xdr:rowOff>
    </xdr:to>
    <xdr:pic>
      <xdr:nvPicPr>
        <xdr:cNvPr id="22" name="Imagem 21">
          <a:extLst>
            <a:ext uri="{FF2B5EF4-FFF2-40B4-BE49-F238E27FC236}">
              <a16:creationId xmlns:a16="http://schemas.microsoft.com/office/drawing/2014/main" id="{7B2D22A9-7E0A-8A41-532C-F3EDF149814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63375" y="3676650"/>
          <a:ext cx="238125" cy="190500"/>
        </a:xfrm>
        <a:prstGeom prst="rect">
          <a:avLst/>
        </a:prstGeom>
      </xdr:spPr>
    </xdr:pic>
    <xdr:clientData/>
  </xdr:twoCellAnchor>
  <xdr:twoCellAnchor editAs="oneCell">
    <xdr:from>
      <xdr:col>15</xdr:col>
      <xdr:colOff>76200</xdr:colOff>
      <xdr:row>21</xdr:row>
      <xdr:rowOff>9525</xdr:rowOff>
    </xdr:from>
    <xdr:to>
      <xdr:col>15</xdr:col>
      <xdr:colOff>314325</xdr:colOff>
      <xdr:row>22</xdr:row>
      <xdr:rowOff>9525</xdr:rowOff>
    </xdr:to>
    <xdr:pic>
      <xdr:nvPicPr>
        <xdr:cNvPr id="23" name="Imagem 22">
          <a:extLst>
            <a:ext uri="{FF2B5EF4-FFF2-40B4-BE49-F238E27FC236}">
              <a16:creationId xmlns:a16="http://schemas.microsoft.com/office/drawing/2014/main" id="{BE80A739-4087-33AB-2986-ECBA7E9036E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91950" y="4086225"/>
          <a:ext cx="238125" cy="190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342900</xdr:colOff>
      <xdr:row>0</xdr:row>
      <xdr:rowOff>116557</xdr:rowOff>
    </xdr:from>
    <xdr:to>
      <xdr:col>9</xdr:col>
      <xdr:colOff>348485</xdr:colOff>
      <xdr:row>4</xdr:row>
      <xdr:rowOff>133350</xdr:rowOff>
    </xdr:to>
    <xdr:pic>
      <xdr:nvPicPr>
        <xdr:cNvPr id="2" name="Imagem 1">
          <a:extLst>
            <a:ext uri="{FF2B5EF4-FFF2-40B4-BE49-F238E27FC236}">
              <a16:creationId xmlns:a16="http://schemas.microsoft.com/office/drawing/2014/main" id="{21301A69-318B-476C-AA15-3D2108A87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5450" y="116557"/>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2C4E1261-75BE-430B-9EAD-6B43691E631D}"/>
            </a:ext>
          </a:extLst>
        </xdr:cNvPr>
        <xdr:cNvSpPr/>
      </xdr:nvSpPr>
      <xdr:spPr>
        <a:xfrm>
          <a:off x="1496555"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- 2015</a:t>
          </a:r>
        </a:p>
      </xdr:txBody>
    </xdr:sp>
    <xdr:clientData/>
  </xdr:oneCellAnchor>
  <xdr:twoCellAnchor editAs="oneCell">
    <xdr:from>
      <xdr:col>0</xdr:col>
      <xdr:colOff>0</xdr:colOff>
      <xdr:row>4</xdr:row>
      <xdr:rowOff>123825</xdr:rowOff>
    </xdr:from>
    <xdr:to>
      <xdr:col>0</xdr:col>
      <xdr:colOff>1076325</xdr:colOff>
      <xdr:row>7</xdr:row>
      <xdr:rowOff>76759</xdr:rowOff>
    </xdr:to>
    <xdr:pic>
      <xdr:nvPicPr>
        <xdr:cNvPr id="4" name="Imagem 3">
          <a:extLst>
            <a:ext uri="{FF2B5EF4-FFF2-40B4-BE49-F238E27FC236}">
              <a16:creationId xmlns:a16="http://schemas.microsoft.com/office/drawing/2014/main" id="{BE633A13-3FFF-4345-B234-C5B0CB994D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10</xdr:col>
      <xdr:colOff>9525</xdr:colOff>
      <xdr:row>4</xdr:row>
      <xdr:rowOff>95250</xdr:rowOff>
    </xdr:from>
    <xdr:to>
      <xdr:col>11</xdr:col>
      <xdr:colOff>600075</xdr:colOff>
      <xdr:row>7</xdr:row>
      <xdr:rowOff>95250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A6CDC85C-1ADB-40B7-9F19-12CC51F36AA9}"/>
            </a:ext>
          </a:extLst>
        </xdr:cNvPr>
        <xdr:cNvSpPr/>
      </xdr:nvSpPr>
      <xdr:spPr>
        <a:xfrm>
          <a:off x="7477125" y="857250"/>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0</xdr:col>
      <xdr:colOff>0</xdr:colOff>
      <xdr:row>9</xdr:row>
      <xdr:rowOff>157162</xdr:rowOff>
    </xdr:from>
    <xdr:to>
      <xdr:col>12</xdr:col>
      <xdr:colOff>95250</xdr:colOff>
      <xdr:row>30</xdr:row>
      <xdr:rowOff>95250</xdr:rowOff>
    </xdr:to>
    <xdr:graphicFrame macro="">
      <xdr:nvGraphicFramePr>
        <xdr:cNvPr id="6" name="Gráfico 5">
          <a:extLst>
            <a:ext uri="{FF2B5EF4-FFF2-40B4-BE49-F238E27FC236}">
              <a16:creationId xmlns:a16="http://schemas.microsoft.com/office/drawing/2014/main" id="{99D86278-15E0-409A-A148-A340DE2E1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457200</xdr:colOff>
      <xdr:row>7</xdr:row>
      <xdr:rowOff>57150</xdr:rowOff>
    </xdr:from>
    <xdr:ext cx="6369437" cy="593304"/>
    <xdr:sp macro="" textlink="">
      <xdr:nvSpPr>
        <xdr:cNvPr id="7" name="Retângulo 6">
          <a:extLst>
            <a:ext uri="{FF2B5EF4-FFF2-40B4-BE49-F238E27FC236}">
              <a16:creationId xmlns:a16="http://schemas.microsoft.com/office/drawing/2014/main" id="{3A83589B-2EEA-4315-AF48-68BA70FEBD86}"/>
            </a:ext>
          </a:extLst>
        </xdr:cNvPr>
        <xdr:cNvSpPr/>
      </xdr:nvSpPr>
      <xdr:spPr>
        <a:xfrm>
          <a:off x="457200" y="1390650"/>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10</xdr:col>
      <xdr:colOff>0</xdr:colOff>
      <xdr:row>8</xdr:row>
      <xdr:rowOff>0</xdr:rowOff>
    </xdr:from>
    <xdr:to>
      <xdr:col>10</xdr:col>
      <xdr:colOff>238125</xdr:colOff>
      <xdr:row>9</xdr:row>
      <xdr:rowOff>4380</xdr:rowOff>
    </xdr:to>
    <xdr:pic>
      <xdr:nvPicPr>
        <xdr:cNvPr id="8" name="Imagem 7">
          <a:extLst>
            <a:ext uri="{FF2B5EF4-FFF2-40B4-BE49-F238E27FC236}">
              <a16:creationId xmlns:a16="http://schemas.microsoft.com/office/drawing/2014/main" id="{5023E689-6228-4003-B29C-B123B14BEF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88621" y="1488966"/>
          <a:ext cx="238125" cy="1905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12</xdr:col>
      <xdr:colOff>104775</xdr:colOff>
      <xdr:row>0</xdr:row>
      <xdr:rowOff>97507</xdr:rowOff>
    </xdr:from>
    <xdr:to>
      <xdr:col>14</xdr:col>
      <xdr:colOff>377060</xdr:colOff>
      <xdr:row>4</xdr:row>
      <xdr:rowOff>114300</xdr:rowOff>
    </xdr:to>
    <xdr:pic>
      <xdr:nvPicPr>
        <xdr:cNvPr id="2" name="Imagem 1">
          <a:extLst>
            <a:ext uri="{FF2B5EF4-FFF2-40B4-BE49-F238E27FC236}">
              <a16:creationId xmlns:a16="http://schemas.microsoft.com/office/drawing/2014/main" id="{E6FF6B64-D6F5-45B8-9828-6E4FA6C73D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10075" y="97507"/>
          <a:ext cx="1100960" cy="778793"/>
        </a:xfrm>
        <a:prstGeom prst="rect">
          <a:avLst/>
        </a:prstGeom>
      </xdr:spPr>
    </xdr:pic>
    <xdr:clientData/>
  </xdr:twoCellAnchor>
  <xdr:oneCellAnchor>
    <xdr:from>
      <xdr:col>0</xdr:col>
      <xdr:colOff>1153655</xdr:colOff>
      <xdr:row>4</xdr:row>
      <xdr:rowOff>59823</xdr:rowOff>
    </xdr:from>
    <xdr:ext cx="4474495" cy="593304"/>
    <xdr:sp macro="" textlink="">
      <xdr:nvSpPr>
        <xdr:cNvPr id="3" name="Retângulo 2">
          <a:extLst>
            <a:ext uri="{FF2B5EF4-FFF2-40B4-BE49-F238E27FC236}">
              <a16:creationId xmlns:a16="http://schemas.microsoft.com/office/drawing/2014/main" id="{EACFD220-1C84-41A6-BE33-74A046CB183B}"/>
            </a:ext>
          </a:extLst>
        </xdr:cNvPr>
        <xdr:cNvSpPr/>
      </xdr:nvSpPr>
      <xdr:spPr>
        <a:xfrm>
          <a:off x="11536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- 2016</a:t>
          </a:r>
        </a:p>
      </xdr:txBody>
    </xdr:sp>
    <xdr:clientData/>
  </xdr:oneCellAnchor>
  <xdr:twoCellAnchor editAs="oneCell">
    <xdr:from>
      <xdr:col>0</xdr:col>
      <xdr:colOff>0</xdr:colOff>
      <xdr:row>4</xdr:row>
      <xdr:rowOff>123825</xdr:rowOff>
    </xdr:from>
    <xdr:to>
      <xdr:col>0</xdr:col>
      <xdr:colOff>1076325</xdr:colOff>
      <xdr:row>7</xdr:row>
      <xdr:rowOff>86284</xdr:rowOff>
    </xdr:to>
    <xdr:pic>
      <xdr:nvPicPr>
        <xdr:cNvPr id="4" name="Imagem 3">
          <a:extLst>
            <a:ext uri="{FF2B5EF4-FFF2-40B4-BE49-F238E27FC236}">
              <a16:creationId xmlns:a16="http://schemas.microsoft.com/office/drawing/2014/main" id="{CD212E16-6684-4ECD-BED5-681A780952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11</xdr:col>
      <xdr:colOff>47625</xdr:colOff>
      <xdr:row>4</xdr:row>
      <xdr:rowOff>142875</xdr:rowOff>
    </xdr:from>
    <xdr:to>
      <xdr:col>13</xdr:col>
      <xdr:colOff>171450</xdr:colOff>
      <xdr:row>7</xdr:row>
      <xdr:rowOff>142875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59C99E2B-992B-4C50-9602-F520737956DE}"/>
            </a:ext>
          </a:extLst>
        </xdr:cNvPr>
        <xdr:cNvSpPr/>
      </xdr:nvSpPr>
      <xdr:spPr>
        <a:xfrm>
          <a:off x="8782050" y="904875"/>
          <a:ext cx="87630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11</xdr:col>
      <xdr:colOff>85725</xdr:colOff>
      <xdr:row>8</xdr:row>
      <xdr:rowOff>57150</xdr:rowOff>
    </xdr:from>
    <xdr:to>
      <xdr:col>14</xdr:col>
      <xdr:colOff>9525</xdr:colOff>
      <xdr:row>10</xdr:row>
      <xdr:rowOff>133350</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BA8F543F-CEA7-4455-8771-34463E481A84}"/>
            </a:ext>
          </a:extLst>
        </xdr:cNvPr>
        <xdr:cNvSpPr/>
      </xdr:nvSpPr>
      <xdr:spPr>
        <a:xfrm>
          <a:off x="8820150" y="1581150"/>
          <a:ext cx="1057275"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3</xdr:col>
      <xdr:colOff>238125</xdr:colOff>
      <xdr:row>8</xdr:row>
      <xdr:rowOff>0</xdr:rowOff>
    </xdr:from>
    <xdr:to>
      <xdr:col>3</xdr:col>
      <xdr:colOff>866775</xdr:colOff>
      <xdr:row>11</xdr:row>
      <xdr:rowOff>57150</xdr:rowOff>
    </xdr:to>
    <xdr:pic>
      <xdr:nvPicPr>
        <xdr:cNvPr id="7" name="Gráfico 6" descr="Jornal">
          <a:extLst>
            <a:ext uri="{FF2B5EF4-FFF2-40B4-BE49-F238E27FC236}">
              <a16:creationId xmlns:a16="http://schemas.microsoft.com/office/drawing/2014/main" id="{C0084CFB-3B46-45FA-BE7A-6F0B39EBB31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76425" y="1524000"/>
          <a:ext cx="628650" cy="628650"/>
        </a:xfrm>
        <a:prstGeom prst="rect">
          <a:avLst/>
        </a:prstGeom>
      </xdr:spPr>
    </xdr:pic>
    <xdr:clientData/>
  </xdr:twoCellAnchor>
  <xdr:twoCellAnchor editAs="oneCell">
    <xdr:from>
      <xdr:col>13</xdr:col>
      <xdr:colOff>371475</xdr:colOff>
      <xdr:row>12</xdr:row>
      <xdr:rowOff>142875</xdr:rowOff>
    </xdr:from>
    <xdr:to>
      <xdr:col>14</xdr:col>
      <xdr:colOff>257175</xdr:colOff>
      <xdr:row>14</xdr:row>
      <xdr:rowOff>28575</xdr:rowOff>
    </xdr:to>
    <xdr:pic>
      <xdr:nvPicPr>
        <xdr:cNvPr id="9" name="Gráfico 8" descr="Jornal">
          <a:hlinkClick xmlns:r="http://schemas.openxmlformats.org/officeDocument/2006/relationships" r:id="rId7"/>
          <a:extLst>
            <a:ext uri="{FF2B5EF4-FFF2-40B4-BE49-F238E27FC236}">
              <a16:creationId xmlns:a16="http://schemas.microsoft.com/office/drawing/2014/main" id="{8883C118-EE29-4D43-BDE5-2458BCF8971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58375" y="2428875"/>
          <a:ext cx="266700" cy="266700"/>
        </a:xfrm>
        <a:prstGeom prst="rect">
          <a:avLst/>
        </a:prstGeom>
      </xdr:spPr>
    </xdr:pic>
    <xdr:clientData/>
  </xdr:twoCellAnchor>
  <xdr:twoCellAnchor editAs="oneCell">
    <xdr:from>
      <xdr:col>14</xdr:col>
      <xdr:colOff>0</xdr:colOff>
      <xdr:row>13</xdr:row>
      <xdr:rowOff>161925</xdr:rowOff>
    </xdr:from>
    <xdr:to>
      <xdr:col>14</xdr:col>
      <xdr:colOff>266700</xdr:colOff>
      <xdr:row>15</xdr:row>
      <xdr:rowOff>47625</xdr:rowOff>
    </xdr:to>
    <xdr:pic>
      <xdr:nvPicPr>
        <xdr:cNvPr id="10" name="Gráfico 9" descr="Jornal">
          <a:hlinkClick xmlns:r="http://schemas.openxmlformats.org/officeDocument/2006/relationships" r:id="rId8"/>
          <a:extLst>
            <a:ext uri="{FF2B5EF4-FFF2-40B4-BE49-F238E27FC236}">
              <a16:creationId xmlns:a16="http://schemas.microsoft.com/office/drawing/2014/main" id="{C691EABF-9647-416D-B3DC-A4D61E5AC91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2828925"/>
          <a:ext cx="266700" cy="266700"/>
        </a:xfrm>
        <a:prstGeom prst="rect">
          <a:avLst/>
        </a:prstGeom>
      </xdr:spPr>
    </xdr:pic>
    <xdr:clientData/>
  </xdr:twoCellAnchor>
  <xdr:twoCellAnchor editAs="oneCell">
    <xdr:from>
      <xdr:col>14</xdr:col>
      <xdr:colOff>0</xdr:colOff>
      <xdr:row>15</xdr:row>
      <xdr:rowOff>0</xdr:rowOff>
    </xdr:from>
    <xdr:to>
      <xdr:col>14</xdr:col>
      <xdr:colOff>266700</xdr:colOff>
      <xdr:row>16</xdr:row>
      <xdr:rowOff>76200</xdr:rowOff>
    </xdr:to>
    <xdr:pic>
      <xdr:nvPicPr>
        <xdr:cNvPr id="12" name="Gráfico 11" descr="Jornal">
          <a:hlinkClick xmlns:r="http://schemas.openxmlformats.org/officeDocument/2006/relationships" r:id="rId9"/>
          <a:extLst>
            <a:ext uri="{FF2B5EF4-FFF2-40B4-BE49-F238E27FC236}">
              <a16:creationId xmlns:a16="http://schemas.microsoft.com/office/drawing/2014/main" id="{848B10B4-D1F1-4423-B391-CCD841AE4C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3209925"/>
          <a:ext cx="266700" cy="266700"/>
        </a:xfrm>
        <a:prstGeom prst="rect">
          <a:avLst/>
        </a:prstGeom>
      </xdr:spPr>
    </xdr:pic>
    <xdr:clientData/>
  </xdr:twoCellAnchor>
  <xdr:twoCellAnchor editAs="oneCell">
    <xdr:from>
      <xdr:col>14</xdr:col>
      <xdr:colOff>0</xdr:colOff>
      <xdr:row>15</xdr:row>
      <xdr:rowOff>161925</xdr:rowOff>
    </xdr:from>
    <xdr:to>
      <xdr:col>14</xdr:col>
      <xdr:colOff>266700</xdr:colOff>
      <xdr:row>17</xdr:row>
      <xdr:rowOff>47625</xdr:rowOff>
    </xdr:to>
    <xdr:pic>
      <xdr:nvPicPr>
        <xdr:cNvPr id="13" name="Gráfico 12" descr="Jornal">
          <a:hlinkClick xmlns:r="http://schemas.openxmlformats.org/officeDocument/2006/relationships" r:id="rId10"/>
          <a:extLst>
            <a:ext uri="{FF2B5EF4-FFF2-40B4-BE49-F238E27FC236}">
              <a16:creationId xmlns:a16="http://schemas.microsoft.com/office/drawing/2014/main" id="{43465A07-B390-4C1A-9866-93C9689AD2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3400425"/>
          <a:ext cx="266700" cy="266700"/>
        </a:xfrm>
        <a:prstGeom prst="rect">
          <a:avLst/>
        </a:prstGeom>
      </xdr:spPr>
    </xdr:pic>
    <xdr:clientData/>
  </xdr:twoCellAnchor>
  <xdr:twoCellAnchor editAs="oneCell">
    <xdr:from>
      <xdr:col>14</xdr:col>
      <xdr:colOff>0</xdr:colOff>
      <xdr:row>16</xdr:row>
      <xdr:rowOff>161925</xdr:rowOff>
    </xdr:from>
    <xdr:to>
      <xdr:col>14</xdr:col>
      <xdr:colOff>266700</xdr:colOff>
      <xdr:row>18</xdr:row>
      <xdr:rowOff>47625</xdr:rowOff>
    </xdr:to>
    <xdr:pic>
      <xdr:nvPicPr>
        <xdr:cNvPr id="14" name="Gráfico 13" descr="Jornal">
          <a:hlinkClick xmlns:r="http://schemas.openxmlformats.org/officeDocument/2006/relationships" r:id="rId11"/>
          <a:extLst>
            <a:ext uri="{FF2B5EF4-FFF2-40B4-BE49-F238E27FC236}">
              <a16:creationId xmlns:a16="http://schemas.microsoft.com/office/drawing/2014/main" id="{F83DAAAA-B2CF-448A-A63B-16001A7C98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3590925"/>
          <a:ext cx="266700" cy="266700"/>
        </a:xfrm>
        <a:prstGeom prst="rect">
          <a:avLst/>
        </a:prstGeom>
      </xdr:spPr>
    </xdr:pic>
    <xdr:clientData/>
  </xdr:twoCellAnchor>
  <xdr:twoCellAnchor editAs="oneCell">
    <xdr:from>
      <xdr:col>14</xdr:col>
      <xdr:colOff>0</xdr:colOff>
      <xdr:row>17</xdr:row>
      <xdr:rowOff>161925</xdr:rowOff>
    </xdr:from>
    <xdr:to>
      <xdr:col>14</xdr:col>
      <xdr:colOff>266700</xdr:colOff>
      <xdr:row>19</xdr:row>
      <xdr:rowOff>47625</xdr:rowOff>
    </xdr:to>
    <xdr:pic>
      <xdr:nvPicPr>
        <xdr:cNvPr id="15" name="Gráfico 14" descr="Jornal">
          <a:hlinkClick xmlns:r="http://schemas.openxmlformats.org/officeDocument/2006/relationships" r:id="rId12"/>
          <a:extLst>
            <a:ext uri="{FF2B5EF4-FFF2-40B4-BE49-F238E27FC236}">
              <a16:creationId xmlns:a16="http://schemas.microsoft.com/office/drawing/2014/main" id="{3C4A1F79-7830-4EB3-A8C1-76B3F739AF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3781425"/>
          <a:ext cx="266700" cy="266700"/>
        </a:xfrm>
        <a:prstGeom prst="rect">
          <a:avLst/>
        </a:prstGeom>
      </xdr:spPr>
    </xdr:pic>
    <xdr:clientData/>
  </xdr:twoCellAnchor>
  <xdr:twoCellAnchor editAs="oneCell">
    <xdr:from>
      <xdr:col>14</xdr:col>
      <xdr:colOff>0</xdr:colOff>
      <xdr:row>18</xdr:row>
      <xdr:rowOff>161925</xdr:rowOff>
    </xdr:from>
    <xdr:to>
      <xdr:col>14</xdr:col>
      <xdr:colOff>266700</xdr:colOff>
      <xdr:row>20</xdr:row>
      <xdr:rowOff>47625</xdr:rowOff>
    </xdr:to>
    <xdr:pic>
      <xdr:nvPicPr>
        <xdr:cNvPr id="16" name="Gráfico 15" descr="Jornal">
          <a:hlinkClick xmlns:r="http://schemas.openxmlformats.org/officeDocument/2006/relationships" r:id="rId13"/>
          <a:extLst>
            <a:ext uri="{FF2B5EF4-FFF2-40B4-BE49-F238E27FC236}">
              <a16:creationId xmlns:a16="http://schemas.microsoft.com/office/drawing/2014/main" id="{35712331-9698-46B3-A9F9-BE0B4547BD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3971925"/>
          <a:ext cx="266700" cy="266700"/>
        </a:xfrm>
        <a:prstGeom prst="rect">
          <a:avLst/>
        </a:prstGeom>
      </xdr:spPr>
    </xdr:pic>
    <xdr:clientData/>
  </xdr:twoCellAnchor>
  <xdr:twoCellAnchor editAs="oneCell">
    <xdr:from>
      <xdr:col>14</xdr:col>
      <xdr:colOff>0</xdr:colOff>
      <xdr:row>19</xdr:row>
      <xdr:rowOff>161925</xdr:rowOff>
    </xdr:from>
    <xdr:to>
      <xdr:col>14</xdr:col>
      <xdr:colOff>266700</xdr:colOff>
      <xdr:row>21</xdr:row>
      <xdr:rowOff>47625</xdr:rowOff>
    </xdr:to>
    <xdr:pic>
      <xdr:nvPicPr>
        <xdr:cNvPr id="17" name="Gráfico 16" descr="Jornal">
          <a:hlinkClick xmlns:r="http://schemas.openxmlformats.org/officeDocument/2006/relationships" r:id="rId14"/>
          <a:extLst>
            <a:ext uri="{FF2B5EF4-FFF2-40B4-BE49-F238E27FC236}">
              <a16:creationId xmlns:a16="http://schemas.microsoft.com/office/drawing/2014/main" id="{F643B6DB-AE56-4B91-85AB-C087347F35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29325" y="4162425"/>
          <a:ext cx="266700" cy="266700"/>
        </a:xfrm>
        <a:prstGeom prst="rect">
          <a:avLst/>
        </a:prstGeom>
      </xdr:spPr>
    </xdr:pic>
    <xdr:clientData/>
  </xdr:twoCellAnchor>
  <xdr:twoCellAnchor editAs="oneCell">
    <xdr:from>
      <xdr:col>14</xdr:col>
      <xdr:colOff>295275</xdr:colOff>
      <xdr:row>12</xdr:row>
      <xdr:rowOff>180975</xdr:rowOff>
    </xdr:from>
    <xdr:to>
      <xdr:col>15</xdr:col>
      <xdr:colOff>123825</xdr:colOff>
      <xdr:row>13</xdr:row>
      <xdr:rowOff>180975</xdr:rowOff>
    </xdr:to>
    <xdr:pic>
      <xdr:nvPicPr>
        <xdr:cNvPr id="18" name="Imagem 17">
          <a:extLst>
            <a:ext uri="{FF2B5EF4-FFF2-40B4-BE49-F238E27FC236}">
              <a16:creationId xmlns:a16="http://schemas.microsoft.com/office/drawing/2014/main" id="{DAC98DFC-E9EB-446D-B513-3431C4DFEF9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63175" y="2466975"/>
          <a:ext cx="238125" cy="190500"/>
        </a:xfrm>
        <a:prstGeom prst="rect">
          <a:avLst/>
        </a:prstGeom>
      </xdr:spPr>
    </xdr:pic>
    <xdr:clientData/>
  </xdr:twoCellAnchor>
  <xdr:twoCellAnchor editAs="oneCell">
    <xdr:from>
      <xdr:col>14</xdr:col>
      <xdr:colOff>285750</xdr:colOff>
      <xdr:row>14</xdr:row>
      <xdr:rowOff>0</xdr:rowOff>
    </xdr:from>
    <xdr:to>
      <xdr:col>15</xdr:col>
      <xdr:colOff>114300</xdr:colOff>
      <xdr:row>15</xdr:row>
      <xdr:rowOff>0</xdr:rowOff>
    </xdr:to>
    <xdr:pic>
      <xdr:nvPicPr>
        <xdr:cNvPr id="19" name="Imagem 18">
          <a:extLst>
            <a:ext uri="{FF2B5EF4-FFF2-40B4-BE49-F238E27FC236}">
              <a16:creationId xmlns:a16="http://schemas.microsoft.com/office/drawing/2014/main" id="{1DCDA585-0CAA-4DFB-9D8B-A5064A84B73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53650" y="2667000"/>
          <a:ext cx="238125" cy="190500"/>
        </a:xfrm>
        <a:prstGeom prst="rect">
          <a:avLst/>
        </a:prstGeom>
      </xdr:spPr>
    </xdr:pic>
    <xdr:clientData/>
  </xdr:twoCellAnchor>
  <xdr:twoCellAnchor editAs="oneCell">
    <xdr:from>
      <xdr:col>14</xdr:col>
      <xdr:colOff>295275</xdr:colOff>
      <xdr:row>15</xdr:row>
      <xdr:rowOff>19050</xdr:rowOff>
    </xdr:from>
    <xdr:to>
      <xdr:col>15</xdr:col>
      <xdr:colOff>123825</xdr:colOff>
      <xdr:row>16</xdr:row>
      <xdr:rowOff>19050</xdr:rowOff>
    </xdr:to>
    <xdr:pic>
      <xdr:nvPicPr>
        <xdr:cNvPr id="20" name="Imagem 19">
          <a:extLst>
            <a:ext uri="{FF2B5EF4-FFF2-40B4-BE49-F238E27FC236}">
              <a16:creationId xmlns:a16="http://schemas.microsoft.com/office/drawing/2014/main" id="{701522BC-7B85-44EA-A09C-B89E9572BF0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63175" y="2876550"/>
          <a:ext cx="238125" cy="190500"/>
        </a:xfrm>
        <a:prstGeom prst="rect">
          <a:avLst/>
        </a:prstGeom>
      </xdr:spPr>
    </xdr:pic>
    <xdr:clientData/>
  </xdr:twoCellAnchor>
  <xdr:twoCellAnchor editAs="oneCell">
    <xdr:from>
      <xdr:col>14</xdr:col>
      <xdr:colOff>285750</xdr:colOff>
      <xdr:row>16</xdr:row>
      <xdr:rowOff>9525</xdr:rowOff>
    </xdr:from>
    <xdr:to>
      <xdr:col>15</xdr:col>
      <xdr:colOff>114300</xdr:colOff>
      <xdr:row>17</xdr:row>
      <xdr:rowOff>9525</xdr:rowOff>
    </xdr:to>
    <xdr:pic>
      <xdr:nvPicPr>
        <xdr:cNvPr id="21" name="Imagem 20">
          <a:extLst>
            <a:ext uri="{FF2B5EF4-FFF2-40B4-BE49-F238E27FC236}">
              <a16:creationId xmlns:a16="http://schemas.microsoft.com/office/drawing/2014/main" id="{813056A0-C579-4CC1-A1CA-61289929AF3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53650" y="3057525"/>
          <a:ext cx="238125" cy="190500"/>
        </a:xfrm>
        <a:prstGeom prst="rect">
          <a:avLst/>
        </a:prstGeom>
      </xdr:spPr>
    </xdr:pic>
    <xdr:clientData/>
  </xdr:twoCellAnchor>
  <xdr:twoCellAnchor editAs="oneCell">
    <xdr:from>
      <xdr:col>14</xdr:col>
      <xdr:colOff>295275</xdr:colOff>
      <xdr:row>16</xdr:row>
      <xdr:rowOff>180975</xdr:rowOff>
    </xdr:from>
    <xdr:to>
      <xdr:col>15</xdr:col>
      <xdr:colOff>123825</xdr:colOff>
      <xdr:row>17</xdr:row>
      <xdr:rowOff>180975</xdr:rowOff>
    </xdr:to>
    <xdr:pic>
      <xdr:nvPicPr>
        <xdr:cNvPr id="22" name="Imagem 21">
          <a:extLst>
            <a:ext uri="{FF2B5EF4-FFF2-40B4-BE49-F238E27FC236}">
              <a16:creationId xmlns:a16="http://schemas.microsoft.com/office/drawing/2014/main" id="{EC01B324-45FD-4A13-965B-8C24CC95CBE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63175" y="3228975"/>
          <a:ext cx="238125" cy="190500"/>
        </a:xfrm>
        <a:prstGeom prst="rect">
          <a:avLst/>
        </a:prstGeom>
      </xdr:spPr>
    </xdr:pic>
    <xdr:clientData/>
  </xdr:twoCellAnchor>
  <xdr:twoCellAnchor editAs="oneCell">
    <xdr:from>
      <xdr:col>14</xdr:col>
      <xdr:colOff>304800</xdr:colOff>
      <xdr:row>17</xdr:row>
      <xdr:rowOff>171450</xdr:rowOff>
    </xdr:from>
    <xdr:to>
      <xdr:col>15</xdr:col>
      <xdr:colOff>133350</xdr:colOff>
      <xdr:row>18</xdr:row>
      <xdr:rowOff>171450</xdr:rowOff>
    </xdr:to>
    <xdr:pic>
      <xdr:nvPicPr>
        <xdr:cNvPr id="23" name="Imagem 22">
          <a:extLst>
            <a:ext uri="{FF2B5EF4-FFF2-40B4-BE49-F238E27FC236}">
              <a16:creationId xmlns:a16="http://schemas.microsoft.com/office/drawing/2014/main" id="{8BE83770-9A7D-4677-97F2-C2643265190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72700" y="3409950"/>
          <a:ext cx="238125" cy="190500"/>
        </a:xfrm>
        <a:prstGeom prst="rect">
          <a:avLst/>
        </a:prstGeom>
      </xdr:spPr>
    </xdr:pic>
    <xdr:clientData/>
  </xdr:twoCellAnchor>
  <xdr:twoCellAnchor editAs="oneCell">
    <xdr:from>
      <xdr:col>14</xdr:col>
      <xdr:colOff>304800</xdr:colOff>
      <xdr:row>18</xdr:row>
      <xdr:rowOff>161925</xdr:rowOff>
    </xdr:from>
    <xdr:to>
      <xdr:col>15</xdr:col>
      <xdr:colOff>133350</xdr:colOff>
      <xdr:row>19</xdr:row>
      <xdr:rowOff>161925</xdr:rowOff>
    </xdr:to>
    <xdr:pic>
      <xdr:nvPicPr>
        <xdr:cNvPr id="24" name="Imagem 23">
          <a:extLst>
            <a:ext uri="{FF2B5EF4-FFF2-40B4-BE49-F238E27FC236}">
              <a16:creationId xmlns:a16="http://schemas.microsoft.com/office/drawing/2014/main" id="{516E9313-78C1-4A52-BF8E-3DE6AE4592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72700" y="3590925"/>
          <a:ext cx="238125" cy="190500"/>
        </a:xfrm>
        <a:prstGeom prst="rect">
          <a:avLst/>
        </a:prstGeom>
      </xdr:spPr>
    </xdr:pic>
    <xdr:clientData/>
  </xdr:twoCellAnchor>
  <xdr:twoCellAnchor editAs="oneCell">
    <xdr:from>
      <xdr:col>14</xdr:col>
      <xdr:colOff>314325</xdr:colOff>
      <xdr:row>19</xdr:row>
      <xdr:rowOff>171450</xdr:rowOff>
    </xdr:from>
    <xdr:to>
      <xdr:col>15</xdr:col>
      <xdr:colOff>142875</xdr:colOff>
      <xdr:row>20</xdr:row>
      <xdr:rowOff>171450</xdr:rowOff>
    </xdr:to>
    <xdr:pic>
      <xdr:nvPicPr>
        <xdr:cNvPr id="25" name="Imagem 24">
          <a:extLst>
            <a:ext uri="{FF2B5EF4-FFF2-40B4-BE49-F238E27FC236}">
              <a16:creationId xmlns:a16="http://schemas.microsoft.com/office/drawing/2014/main" id="{F6DEB7A3-D17C-4034-B97A-079B0E4AE3E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182225" y="3790950"/>
          <a:ext cx="238125" cy="190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19050</xdr:colOff>
      <xdr:row>0</xdr:row>
      <xdr:rowOff>87982</xdr:rowOff>
    </xdr:from>
    <xdr:to>
      <xdr:col>9</xdr:col>
      <xdr:colOff>739010</xdr:colOff>
      <xdr:row>4</xdr:row>
      <xdr:rowOff>104775</xdr:rowOff>
    </xdr:to>
    <xdr:pic>
      <xdr:nvPicPr>
        <xdr:cNvPr id="2" name="Imagem 1">
          <a:extLst>
            <a:ext uri="{FF2B5EF4-FFF2-40B4-BE49-F238E27FC236}">
              <a16:creationId xmlns:a16="http://schemas.microsoft.com/office/drawing/2014/main" id="{D668F551-ABF9-4CCA-9303-1027C3065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7375" y="87982"/>
          <a:ext cx="1100960" cy="778793"/>
        </a:xfrm>
        <a:prstGeom prst="rect">
          <a:avLst/>
        </a:prstGeom>
      </xdr:spPr>
    </xdr:pic>
    <xdr:clientData/>
  </xdr:twoCellAnchor>
  <xdr:oneCellAnchor>
    <xdr:from>
      <xdr:col>0</xdr:col>
      <xdr:colOff>1153655</xdr:colOff>
      <xdr:row>4</xdr:row>
      <xdr:rowOff>59823</xdr:rowOff>
    </xdr:from>
    <xdr:ext cx="4474495" cy="593304"/>
    <xdr:sp macro="" textlink="">
      <xdr:nvSpPr>
        <xdr:cNvPr id="3" name="Retângulo 2">
          <a:extLst>
            <a:ext uri="{FF2B5EF4-FFF2-40B4-BE49-F238E27FC236}">
              <a16:creationId xmlns:a16="http://schemas.microsoft.com/office/drawing/2014/main" id="{F0CE74B9-7380-4FA8-8D63-11EFB895AF35}"/>
            </a:ext>
          </a:extLst>
        </xdr:cNvPr>
        <xdr:cNvSpPr/>
      </xdr:nvSpPr>
      <xdr:spPr>
        <a:xfrm>
          <a:off x="11536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- 2016</a:t>
          </a:r>
        </a:p>
      </xdr:txBody>
    </xdr:sp>
    <xdr:clientData/>
  </xdr:oneCellAnchor>
  <xdr:twoCellAnchor editAs="oneCell">
    <xdr:from>
      <xdr:col>0</xdr:col>
      <xdr:colOff>0</xdr:colOff>
      <xdr:row>4</xdr:row>
      <xdr:rowOff>123825</xdr:rowOff>
    </xdr:from>
    <xdr:to>
      <xdr:col>0</xdr:col>
      <xdr:colOff>1076325</xdr:colOff>
      <xdr:row>7</xdr:row>
      <xdr:rowOff>86284</xdr:rowOff>
    </xdr:to>
    <xdr:pic>
      <xdr:nvPicPr>
        <xdr:cNvPr id="4" name="Imagem 3">
          <a:extLst>
            <a:ext uri="{FF2B5EF4-FFF2-40B4-BE49-F238E27FC236}">
              <a16:creationId xmlns:a16="http://schemas.microsoft.com/office/drawing/2014/main" id="{C4677D6F-3F4F-4A46-9DE8-95AAF7E197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33959"/>
        </a:xfrm>
        <a:prstGeom prst="rect">
          <a:avLst/>
        </a:prstGeom>
      </xdr:spPr>
    </xdr:pic>
    <xdr:clientData/>
  </xdr:twoCellAnchor>
  <xdr:twoCellAnchor>
    <xdr:from>
      <xdr:col>9</xdr:col>
      <xdr:colOff>942975</xdr:colOff>
      <xdr:row>4</xdr:row>
      <xdr:rowOff>104775</xdr:rowOff>
    </xdr:from>
    <xdr:to>
      <xdr:col>10</xdr:col>
      <xdr:colOff>1028700</xdr:colOff>
      <xdr:row>7</xdr:row>
      <xdr:rowOff>104775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4A6D1A5B-0EC8-48CB-BD7B-73F3CD1BADFF}"/>
            </a:ext>
          </a:extLst>
        </xdr:cNvPr>
        <xdr:cNvSpPr/>
      </xdr:nvSpPr>
      <xdr:spPr>
        <a:xfrm>
          <a:off x="6972300" y="86677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0</xdr:col>
      <xdr:colOff>0</xdr:colOff>
      <xdr:row>9</xdr:row>
      <xdr:rowOff>180975</xdr:rowOff>
    </xdr:from>
    <xdr:to>
      <xdr:col>11</xdr:col>
      <xdr:colOff>38100</xdr:colOff>
      <xdr:row>30</xdr:row>
      <xdr:rowOff>171450</xdr:rowOff>
    </xdr:to>
    <xdr:graphicFrame macro="">
      <xdr:nvGraphicFramePr>
        <xdr:cNvPr id="6" name="Gráfico 5">
          <a:extLst>
            <a:ext uri="{FF2B5EF4-FFF2-40B4-BE49-F238E27FC236}">
              <a16:creationId xmlns:a16="http://schemas.microsoft.com/office/drawing/2014/main" id="{98EA6691-D64B-4757-8AD2-68E44DC05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419100</xdr:colOff>
      <xdr:row>7</xdr:row>
      <xdr:rowOff>0</xdr:rowOff>
    </xdr:from>
    <xdr:ext cx="6369437" cy="593304"/>
    <xdr:sp macro="" textlink="">
      <xdr:nvSpPr>
        <xdr:cNvPr id="7" name="Retângulo 6">
          <a:extLst>
            <a:ext uri="{FF2B5EF4-FFF2-40B4-BE49-F238E27FC236}">
              <a16:creationId xmlns:a16="http://schemas.microsoft.com/office/drawing/2014/main" id="{18483730-0FAF-42DD-B569-2F5E93A88123}"/>
            </a:ext>
          </a:extLst>
        </xdr:cNvPr>
        <xdr:cNvSpPr/>
      </xdr:nvSpPr>
      <xdr:spPr>
        <a:xfrm>
          <a:off x="419100" y="1333500"/>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9</xdr:col>
      <xdr:colOff>819150</xdr:colOff>
      <xdr:row>8</xdr:row>
      <xdr:rowOff>38100</xdr:rowOff>
    </xdr:from>
    <xdr:to>
      <xdr:col>9</xdr:col>
      <xdr:colOff>1057275</xdr:colOff>
      <xdr:row>9</xdr:row>
      <xdr:rowOff>38100</xdr:rowOff>
    </xdr:to>
    <xdr:pic>
      <xdr:nvPicPr>
        <xdr:cNvPr id="8" name="Imagem 7">
          <a:extLst>
            <a:ext uri="{FF2B5EF4-FFF2-40B4-BE49-F238E27FC236}">
              <a16:creationId xmlns:a16="http://schemas.microsoft.com/office/drawing/2014/main" id="{B1969F8F-4F31-43B3-974D-57647271B51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48475" y="1562100"/>
          <a:ext cx="238125" cy="1905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12</xdr:col>
      <xdr:colOff>257175</xdr:colOff>
      <xdr:row>0</xdr:row>
      <xdr:rowOff>116557</xdr:rowOff>
    </xdr:from>
    <xdr:to>
      <xdr:col>15</xdr:col>
      <xdr:colOff>81785</xdr:colOff>
      <xdr:row>4</xdr:row>
      <xdr:rowOff>133350</xdr:rowOff>
    </xdr:to>
    <xdr:pic>
      <xdr:nvPicPr>
        <xdr:cNvPr id="2" name="Imagem 1">
          <a:extLst>
            <a:ext uri="{FF2B5EF4-FFF2-40B4-BE49-F238E27FC236}">
              <a16:creationId xmlns:a16="http://schemas.microsoft.com/office/drawing/2014/main" id="{3834453A-B5BD-4D5A-83AD-9A9C917D14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05425" y="116557"/>
          <a:ext cx="1100960" cy="778793"/>
        </a:xfrm>
        <a:prstGeom prst="rect">
          <a:avLst/>
        </a:prstGeom>
      </xdr:spPr>
    </xdr:pic>
    <xdr:clientData/>
  </xdr:twoCellAnchor>
  <xdr:oneCellAnchor>
    <xdr:from>
      <xdr:col>3</xdr:col>
      <xdr:colOff>1130</xdr:colOff>
      <xdr:row>4</xdr:row>
      <xdr:rowOff>59823</xdr:rowOff>
    </xdr:from>
    <xdr:ext cx="4474495" cy="593304"/>
    <xdr:sp macro="" textlink="">
      <xdr:nvSpPr>
        <xdr:cNvPr id="3" name="Retângulo 2">
          <a:extLst>
            <a:ext uri="{FF2B5EF4-FFF2-40B4-BE49-F238E27FC236}">
              <a16:creationId xmlns:a16="http://schemas.microsoft.com/office/drawing/2014/main" id="{F876DF0D-30DC-48E9-AA7D-40D850A163BB}"/>
            </a:ext>
          </a:extLst>
        </xdr:cNvPr>
        <xdr:cNvSpPr/>
      </xdr:nvSpPr>
      <xdr:spPr>
        <a:xfrm>
          <a:off x="113460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- 2017</a:t>
          </a:r>
        </a:p>
      </xdr:txBody>
    </xdr:sp>
    <xdr:clientData/>
  </xdr:oneCellAnchor>
  <xdr:twoCellAnchor editAs="oneCell">
    <xdr:from>
      <xdr:col>0</xdr:col>
      <xdr:colOff>1028700</xdr:colOff>
      <xdr:row>4</xdr:row>
      <xdr:rowOff>104775</xdr:rowOff>
    </xdr:from>
    <xdr:to>
      <xdr:col>1</xdr:col>
      <xdr:colOff>1076325</xdr:colOff>
      <xdr:row>7</xdr:row>
      <xdr:rowOff>67234</xdr:rowOff>
    </xdr:to>
    <xdr:pic>
      <xdr:nvPicPr>
        <xdr:cNvPr id="4" name="Imagem 3">
          <a:extLst>
            <a:ext uri="{FF2B5EF4-FFF2-40B4-BE49-F238E27FC236}">
              <a16:creationId xmlns:a16="http://schemas.microsoft.com/office/drawing/2014/main" id="{8559EAD6-386A-44DF-8E70-AE30F89525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8700" y="866775"/>
          <a:ext cx="1076325" cy="533959"/>
        </a:xfrm>
        <a:prstGeom prst="rect">
          <a:avLst/>
        </a:prstGeom>
      </xdr:spPr>
    </xdr:pic>
    <xdr:clientData/>
  </xdr:twoCellAnchor>
  <xdr:twoCellAnchor>
    <xdr:from>
      <xdr:col>12</xdr:col>
      <xdr:colOff>333375</xdr:colOff>
      <xdr:row>5</xdr:row>
      <xdr:rowOff>57150</xdr:rowOff>
    </xdr:from>
    <xdr:to>
      <xdr:col>15</xdr:col>
      <xdr:colOff>257175</xdr:colOff>
      <xdr:row>8</xdr:row>
      <xdr:rowOff>57150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3F5DC5FA-1C07-42B7-85A5-8B797973F218}"/>
            </a:ext>
          </a:extLst>
        </xdr:cNvPr>
        <xdr:cNvSpPr/>
      </xdr:nvSpPr>
      <xdr:spPr>
        <a:xfrm>
          <a:off x="9782175" y="1009650"/>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13</xdr:col>
      <xdr:colOff>66675</xdr:colOff>
      <xdr:row>9</xdr:row>
      <xdr:rowOff>85725</xdr:rowOff>
    </xdr:from>
    <xdr:to>
      <xdr:col>15</xdr:col>
      <xdr:colOff>165935</xdr:colOff>
      <xdr:row>11</xdr:row>
      <xdr:rowOff>85725</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86470EAF-610E-4A1C-9CD4-08C92B8B075D}"/>
            </a:ext>
          </a:extLst>
        </xdr:cNvPr>
        <xdr:cNvSpPr/>
      </xdr:nvSpPr>
      <xdr:spPr>
        <a:xfrm>
          <a:off x="9963150" y="1800225"/>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15</xdr:col>
      <xdr:colOff>0</xdr:colOff>
      <xdr:row>12</xdr:row>
      <xdr:rowOff>161925</xdr:rowOff>
    </xdr:from>
    <xdr:to>
      <xdr:col>15</xdr:col>
      <xdr:colOff>266700</xdr:colOff>
      <xdr:row>14</xdr:row>
      <xdr:rowOff>57150</xdr:rowOff>
    </xdr:to>
    <xdr:pic>
      <xdr:nvPicPr>
        <xdr:cNvPr id="8" name="Gráfico 7" descr="Jornal">
          <a:hlinkClick xmlns:r="http://schemas.openxmlformats.org/officeDocument/2006/relationships" r:id="rId5"/>
          <a:extLst>
            <a:ext uri="{FF2B5EF4-FFF2-40B4-BE49-F238E27FC236}">
              <a16:creationId xmlns:a16="http://schemas.microsoft.com/office/drawing/2014/main" id="{DCCFECD9-731D-418F-BD16-324DC036C1A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2447925"/>
          <a:ext cx="266700" cy="266700"/>
        </a:xfrm>
        <a:prstGeom prst="rect">
          <a:avLst/>
        </a:prstGeom>
      </xdr:spPr>
    </xdr:pic>
    <xdr:clientData/>
  </xdr:twoCellAnchor>
  <xdr:twoCellAnchor editAs="oneCell">
    <xdr:from>
      <xdr:col>15</xdr:col>
      <xdr:colOff>0</xdr:colOff>
      <xdr:row>13</xdr:row>
      <xdr:rowOff>152400</xdr:rowOff>
    </xdr:from>
    <xdr:to>
      <xdr:col>15</xdr:col>
      <xdr:colOff>266700</xdr:colOff>
      <xdr:row>15</xdr:row>
      <xdr:rowOff>47625</xdr:rowOff>
    </xdr:to>
    <xdr:pic>
      <xdr:nvPicPr>
        <xdr:cNvPr id="9" name="Gráfico 8" descr="Jornal">
          <a:hlinkClick xmlns:r="http://schemas.openxmlformats.org/officeDocument/2006/relationships" r:id="rId8"/>
          <a:extLst>
            <a:ext uri="{FF2B5EF4-FFF2-40B4-BE49-F238E27FC236}">
              <a16:creationId xmlns:a16="http://schemas.microsoft.com/office/drawing/2014/main" id="{9210B93B-3716-4BB1-B67C-1570AF95C0D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2628900"/>
          <a:ext cx="266700" cy="266700"/>
        </a:xfrm>
        <a:prstGeom prst="rect">
          <a:avLst/>
        </a:prstGeom>
      </xdr:spPr>
    </xdr:pic>
    <xdr:clientData/>
  </xdr:twoCellAnchor>
  <xdr:twoCellAnchor editAs="oneCell">
    <xdr:from>
      <xdr:col>15</xdr:col>
      <xdr:colOff>0</xdr:colOff>
      <xdr:row>14</xdr:row>
      <xdr:rowOff>161925</xdr:rowOff>
    </xdr:from>
    <xdr:to>
      <xdr:col>15</xdr:col>
      <xdr:colOff>266700</xdr:colOff>
      <xdr:row>16</xdr:row>
      <xdr:rowOff>38100</xdr:rowOff>
    </xdr:to>
    <xdr:pic>
      <xdr:nvPicPr>
        <xdr:cNvPr id="10" name="Gráfico 9" descr="Jornal">
          <a:hlinkClick xmlns:r="http://schemas.openxmlformats.org/officeDocument/2006/relationships" r:id="rId9"/>
          <a:extLst>
            <a:ext uri="{FF2B5EF4-FFF2-40B4-BE49-F238E27FC236}">
              <a16:creationId xmlns:a16="http://schemas.microsoft.com/office/drawing/2014/main" id="{BAE7E8D8-D7D9-41D1-9B7E-A144D593546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2819400"/>
          <a:ext cx="266700" cy="266700"/>
        </a:xfrm>
        <a:prstGeom prst="rect">
          <a:avLst/>
        </a:prstGeom>
      </xdr:spPr>
    </xdr:pic>
    <xdr:clientData/>
  </xdr:twoCellAnchor>
  <xdr:twoCellAnchor editAs="oneCell">
    <xdr:from>
      <xdr:col>15</xdr:col>
      <xdr:colOff>0</xdr:colOff>
      <xdr:row>15</xdr:row>
      <xdr:rowOff>171450</xdr:rowOff>
    </xdr:from>
    <xdr:to>
      <xdr:col>15</xdr:col>
      <xdr:colOff>266700</xdr:colOff>
      <xdr:row>17</xdr:row>
      <xdr:rowOff>47625</xdr:rowOff>
    </xdr:to>
    <xdr:pic>
      <xdr:nvPicPr>
        <xdr:cNvPr id="11" name="Gráfico 10" descr="Jornal">
          <a:hlinkClick xmlns:r="http://schemas.openxmlformats.org/officeDocument/2006/relationships" r:id="rId10"/>
          <a:extLst>
            <a:ext uri="{FF2B5EF4-FFF2-40B4-BE49-F238E27FC236}">
              <a16:creationId xmlns:a16="http://schemas.microsoft.com/office/drawing/2014/main" id="{9447F775-DADE-4E53-9F67-D0FEEFA5C8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3019425"/>
          <a:ext cx="266700" cy="266700"/>
        </a:xfrm>
        <a:prstGeom prst="rect">
          <a:avLst/>
        </a:prstGeom>
      </xdr:spPr>
    </xdr:pic>
    <xdr:clientData/>
  </xdr:twoCellAnchor>
  <xdr:twoCellAnchor editAs="oneCell">
    <xdr:from>
      <xdr:col>15</xdr:col>
      <xdr:colOff>0</xdr:colOff>
      <xdr:row>16</xdr:row>
      <xdr:rowOff>161925</xdr:rowOff>
    </xdr:from>
    <xdr:to>
      <xdr:col>15</xdr:col>
      <xdr:colOff>266700</xdr:colOff>
      <xdr:row>18</xdr:row>
      <xdr:rowOff>47625</xdr:rowOff>
    </xdr:to>
    <xdr:pic>
      <xdr:nvPicPr>
        <xdr:cNvPr id="12" name="Gráfico 11" descr="Jornal">
          <a:hlinkClick xmlns:r="http://schemas.openxmlformats.org/officeDocument/2006/relationships" r:id="rId11"/>
          <a:extLst>
            <a:ext uri="{FF2B5EF4-FFF2-40B4-BE49-F238E27FC236}">
              <a16:creationId xmlns:a16="http://schemas.microsoft.com/office/drawing/2014/main" id="{1EE91EFB-6A70-4C42-B8CC-A0A1312762D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3209925"/>
          <a:ext cx="266700" cy="266700"/>
        </a:xfrm>
        <a:prstGeom prst="rect">
          <a:avLst/>
        </a:prstGeom>
      </xdr:spPr>
    </xdr:pic>
    <xdr:clientData/>
  </xdr:twoCellAnchor>
  <xdr:twoCellAnchor editAs="oneCell">
    <xdr:from>
      <xdr:col>15</xdr:col>
      <xdr:colOff>0</xdr:colOff>
      <xdr:row>17</xdr:row>
      <xdr:rowOff>161925</xdr:rowOff>
    </xdr:from>
    <xdr:to>
      <xdr:col>15</xdr:col>
      <xdr:colOff>266700</xdr:colOff>
      <xdr:row>19</xdr:row>
      <xdr:rowOff>47625</xdr:rowOff>
    </xdr:to>
    <xdr:pic>
      <xdr:nvPicPr>
        <xdr:cNvPr id="13" name="Gráfico 12" descr="Jornal">
          <a:hlinkClick xmlns:r="http://schemas.openxmlformats.org/officeDocument/2006/relationships" r:id="rId12"/>
          <a:extLst>
            <a:ext uri="{FF2B5EF4-FFF2-40B4-BE49-F238E27FC236}">
              <a16:creationId xmlns:a16="http://schemas.microsoft.com/office/drawing/2014/main" id="{5558D581-B718-49EF-94A8-51A8F9435AF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3400425"/>
          <a:ext cx="266700" cy="266700"/>
        </a:xfrm>
        <a:prstGeom prst="rect">
          <a:avLst/>
        </a:prstGeom>
      </xdr:spPr>
    </xdr:pic>
    <xdr:clientData/>
  </xdr:twoCellAnchor>
  <xdr:twoCellAnchor editAs="oneCell">
    <xdr:from>
      <xdr:col>15</xdr:col>
      <xdr:colOff>0</xdr:colOff>
      <xdr:row>18</xdr:row>
      <xdr:rowOff>161925</xdr:rowOff>
    </xdr:from>
    <xdr:to>
      <xdr:col>15</xdr:col>
      <xdr:colOff>266700</xdr:colOff>
      <xdr:row>20</xdr:row>
      <xdr:rowOff>47625</xdr:rowOff>
    </xdr:to>
    <xdr:pic>
      <xdr:nvPicPr>
        <xdr:cNvPr id="14" name="Gráfico 13" descr="Jornal">
          <a:hlinkClick xmlns:r="http://schemas.openxmlformats.org/officeDocument/2006/relationships" r:id="rId13"/>
          <a:extLst>
            <a:ext uri="{FF2B5EF4-FFF2-40B4-BE49-F238E27FC236}">
              <a16:creationId xmlns:a16="http://schemas.microsoft.com/office/drawing/2014/main" id="{B88990AD-FB60-4E9A-A2F0-E49996AE3EA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3590925"/>
          <a:ext cx="266700" cy="266700"/>
        </a:xfrm>
        <a:prstGeom prst="rect">
          <a:avLst/>
        </a:prstGeom>
      </xdr:spPr>
    </xdr:pic>
    <xdr:clientData/>
  </xdr:twoCellAnchor>
  <xdr:twoCellAnchor editAs="oneCell">
    <xdr:from>
      <xdr:col>15</xdr:col>
      <xdr:colOff>0</xdr:colOff>
      <xdr:row>19</xdr:row>
      <xdr:rowOff>161925</xdr:rowOff>
    </xdr:from>
    <xdr:to>
      <xdr:col>15</xdr:col>
      <xdr:colOff>266700</xdr:colOff>
      <xdr:row>21</xdr:row>
      <xdr:rowOff>47625</xdr:rowOff>
    </xdr:to>
    <xdr:pic>
      <xdr:nvPicPr>
        <xdr:cNvPr id="15" name="Gráfico 14" descr="Jornal">
          <a:hlinkClick xmlns:r="http://schemas.openxmlformats.org/officeDocument/2006/relationships" r:id="rId14"/>
          <a:extLst>
            <a:ext uri="{FF2B5EF4-FFF2-40B4-BE49-F238E27FC236}">
              <a16:creationId xmlns:a16="http://schemas.microsoft.com/office/drawing/2014/main" id="{3EE34B18-4010-4947-91A7-37ED6C1C861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3781425"/>
          <a:ext cx="266700" cy="266700"/>
        </a:xfrm>
        <a:prstGeom prst="rect">
          <a:avLst/>
        </a:prstGeom>
      </xdr:spPr>
    </xdr:pic>
    <xdr:clientData/>
  </xdr:twoCellAnchor>
  <xdr:twoCellAnchor editAs="oneCell">
    <xdr:from>
      <xdr:col>15</xdr:col>
      <xdr:colOff>0</xdr:colOff>
      <xdr:row>20</xdr:row>
      <xdr:rowOff>161925</xdr:rowOff>
    </xdr:from>
    <xdr:to>
      <xdr:col>15</xdr:col>
      <xdr:colOff>266700</xdr:colOff>
      <xdr:row>22</xdr:row>
      <xdr:rowOff>47625</xdr:rowOff>
    </xdr:to>
    <xdr:pic>
      <xdr:nvPicPr>
        <xdr:cNvPr id="16" name="Gráfico 15" descr="Jornal">
          <a:hlinkClick xmlns:r="http://schemas.openxmlformats.org/officeDocument/2006/relationships" r:id="rId15"/>
          <a:extLst>
            <a:ext uri="{FF2B5EF4-FFF2-40B4-BE49-F238E27FC236}">
              <a16:creationId xmlns:a16="http://schemas.microsoft.com/office/drawing/2014/main" id="{7E551B51-02BD-47AA-9E7E-62AC3E44847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3971925"/>
          <a:ext cx="266700" cy="266700"/>
        </a:xfrm>
        <a:prstGeom prst="rect">
          <a:avLst/>
        </a:prstGeom>
      </xdr:spPr>
    </xdr:pic>
    <xdr:clientData/>
  </xdr:twoCellAnchor>
  <xdr:twoCellAnchor editAs="oneCell">
    <xdr:from>
      <xdr:col>15</xdr:col>
      <xdr:colOff>0</xdr:colOff>
      <xdr:row>21</xdr:row>
      <xdr:rowOff>161925</xdr:rowOff>
    </xdr:from>
    <xdr:to>
      <xdr:col>15</xdr:col>
      <xdr:colOff>266700</xdr:colOff>
      <xdr:row>23</xdr:row>
      <xdr:rowOff>47625</xdr:rowOff>
    </xdr:to>
    <xdr:pic>
      <xdr:nvPicPr>
        <xdr:cNvPr id="17" name="Gráfico 16" descr="Jornal">
          <a:hlinkClick xmlns:r="http://schemas.openxmlformats.org/officeDocument/2006/relationships" r:id="rId16"/>
          <a:extLst>
            <a:ext uri="{FF2B5EF4-FFF2-40B4-BE49-F238E27FC236}">
              <a16:creationId xmlns:a16="http://schemas.microsoft.com/office/drawing/2014/main" id="{0FA3E74A-ECBE-45DB-89ED-351034B46E0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4162425"/>
          <a:ext cx="266700" cy="266700"/>
        </a:xfrm>
        <a:prstGeom prst="rect">
          <a:avLst/>
        </a:prstGeom>
      </xdr:spPr>
    </xdr:pic>
    <xdr:clientData/>
  </xdr:twoCellAnchor>
  <xdr:twoCellAnchor editAs="oneCell">
    <xdr:from>
      <xdr:col>15</xdr:col>
      <xdr:colOff>0</xdr:colOff>
      <xdr:row>22</xdr:row>
      <xdr:rowOff>161925</xdr:rowOff>
    </xdr:from>
    <xdr:to>
      <xdr:col>15</xdr:col>
      <xdr:colOff>266700</xdr:colOff>
      <xdr:row>24</xdr:row>
      <xdr:rowOff>47625</xdr:rowOff>
    </xdr:to>
    <xdr:pic>
      <xdr:nvPicPr>
        <xdr:cNvPr id="18" name="Gráfico 17" descr="Jornal">
          <a:hlinkClick xmlns:r="http://schemas.openxmlformats.org/officeDocument/2006/relationships" r:id="rId17"/>
          <a:extLst>
            <a:ext uri="{FF2B5EF4-FFF2-40B4-BE49-F238E27FC236}">
              <a16:creationId xmlns:a16="http://schemas.microsoft.com/office/drawing/2014/main" id="{E9515ABF-5517-4C3E-9E42-273003924E3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4352925"/>
          <a:ext cx="266700" cy="266700"/>
        </a:xfrm>
        <a:prstGeom prst="rect">
          <a:avLst/>
        </a:prstGeom>
      </xdr:spPr>
    </xdr:pic>
    <xdr:clientData/>
  </xdr:twoCellAnchor>
  <xdr:twoCellAnchor editAs="oneCell">
    <xdr:from>
      <xdr:col>15</xdr:col>
      <xdr:colOff>0</xdr:colOff>
      <xdr:row>23</xdr:row>
      <xdr:rowOff>161925</xdr:rowOff>
    </xdr:from>
    <xdr:to>
      <xdr:col>15</xdr:col>
      <xdr:colOff>266700</xdr:colOff>
      <xdr:row>25</xdr:row>
      <xdr:rowOff>47625</xdr:rowOff>
    </xdr:to>
    <xdr:pic>
      <xdr:nvPicPr>
        <xdr:cNvPr id="19" name="Gráfico 18" descr="Jornal">
          <a:hlinkClick xmlns:r="http://schemas.openxmlformats.org/officeDocument/2006/relationships" r:id="rId18"/>
          <a:extLst>
            <a:ext uri="{FF2B5EF4-FFF2-40B4-BE49-F238E27FC236}">
              <a16:creationId xmlns:a16="http://schemas.microsoft.com/office/drawing/2014/main" id="{7A21E203-093E-4224-87B0-2E4BAE98C5B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4543425"/>
          <a:ext cx="266700" cy="266700"/>
        </a:xfrm>
        <a:prstGeom prst="rect">
          <a:avLst/>
        </a:prstGeom>
      </xdr:spPr>
    </xdr:pic>
    <xdr:clientData/>
  </xdr:twoCellAnchor>
  <xdr:twoCellAnchor editAs="oneCell">
    <xdr:from>
      <xdr:col>15</xdr:col>
      <xdr:colOff>0</xdr:colOff>
      <xdr:row>24</xdr:row>
      <xdr:rowOff>161925</xdr:rowOff>
    </xdr:from>
    <xdr:to>
      <xdr:col>15</xdr:col>
      <xdr:colOff>266700</xdr:colOff>
      <xdr:row>26</xdr:row>
      <xdr:rowOff>47625</xdr:rowOff>
    </xdr:to>
    <xdr:pic>
      <xdr:nvPicPr>
        <xdr:cNvPr id="20" name="Gráfico 19" descr="Jornal">
          <a:hlinkClick xmlns:r="http://schemas.openxmlformats.org/officeDocument/2006/relationships" r:id="rId19"/>
          <a:extLst>
            <a:ext uri="{FF2B5EF4-FFF2-40B4-BE49-F238E27FC236}">
              <a16:creationId xmlns:a16="http://schemas.microsoft.com/office/drawing/2014/main" id="{6451813D-650A-4C77-8E35-3A66A053750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4733925"/>
          <a:ext cx="266700" cy="266700"/>
        </a:xfrm>
        <a:prstGeom prst="rect">
          <a:avLst/>
        </a:prstGeom>
      </xdr:spPr>
    </xdr:pic>
    <xdr:clientData/>
  </xdr:twoCellAnchor>
  <xdr:twoCellAnchor editAs="oneCell">
    <xdr:from>
      <xdr:col>15</xdr:col>
      <xdr:colOff>0</xdr:colOff>
      <xdr:row>25</xdr:row>
      <xdr:rowOff>161925</xdr:rowOff>
    </xdr:from>
    <xdr:to>
      <xdr:col>15</xdr:col>
      <xdr:colOff>266700</xdr:colOff>
      <xdr:row>27</xdr:row>
      <xdr:rowOff>47625</xdr:rowOff>
    </xdr:to>
    <xdr:pic>
      <xdr:nvPicPr>
        <xdr:cNvPr id="21" name="Gráfico 20" descr="Jornal">
          <a:hlinkClick xmlns:r="http://schemas.openxmlformats.org/officeDocument/2006/relationships" r:id="rId20"/>
          <a:extLst>
            <a:ext uri="{FF2B5EF4-FFF2-40B4-BE49-F238E27FC236}">
              <a16:creationId xmlns:a16="http://schemas.microsoft.com/office/drawing/2014/main" id="{0D2A6642-F7B0-4C7B-906E-4CC2367B082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4924425"/>
          <a:ext cx="266700" cy="266700"/>
        </a:xfrm>
        <a:prstGeom prst="rect">
          <a:avLst/>
        </a:prstGeom>
      </xdr:spPr>
    </xdr:pic>
    <xdr:clientData/>
  </xdr:twoCellAnchor>
  <xdr:twoCellAnchor editAs="oneCell">
    <xdr:from>
      <xdr:col>15</xdr:col>
      <xdr:colOff>0</xdr:colOff>
      <xdr:row>26</xdr:row>
      <xdr:rowOff>161925</xdr:rowOff>
    </xdr:from>
    <xdr:to>
      <xdr:col>15</xdr:col>
      <xdr:colOff>266700</xdr:colOff>
      <xdr:row>28</xdr:row>
      <xdr:rowOff>47625</xdr:rowOff>
    </xdr:to>
    <xdr:pic>
      <xdr:nvPicPr>
        <xdr:cNvPr id="22" name="Gráfico 21" descr="Jornal">
          <a:hlinkClick xmlns:r="http://schemas.openxmlformats.org/officeDocument/2006/relationships" r:id="rId21"/>
          <a:extLst>
            <a:ext uri="{FF2B5EF4-FFF2-40B4-BE49-F238E27FC236}">
              <a16:creationId xmlns:a16="http://schemas.microsoft.com/office/drawing/2014/main" id="{4AE0A4A3-6A5B-471C-AF12-9C5524CE557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5114925"/>
          <a:ext cx="266700" cy="266700"/>
        </a:xfrm>
        <a:prstGeom prst="rect">
          <a:avLst/>
        </a:prstGeom>
      </xdr:spPr>
    </xdr:pic>
    <xdr:clientData/>
  </xdr:twoCellAnchor>
  <xdr:twoCellAnchor editAs="oneCell">
    <xdr:from>
      <xdr:col>15</xdr:col>
      <xdr:colOff>0</xdr:colOff>
      <xdr:row>27</xdr:row>
      <xdr:rowOff>161925</xdr:rowOff>
    </xdr:from>
    <xdr:to>
      <xdr:col>15</xdr:col>
      <xdr:colOff>266700</xdr:colOff>
      <xdr:row>29</xdr:row>
      <xdr:rowOff>47625</xdr:rowOff>
    </xdr:to>
    <xdr:pic>
      <xdr:nvPicPr>
        <xdr:cNvPr id="23" name="Gráfico 22" descr="Jornal">
          <a:hlinkClick xmlns:r="http://schemas.openxmlformats.org/officeDocument/2006/relationships" r:id="rId22"/>
          <a:extLst>
            <a:ext uri="{FF2B5EF4-FFF2-40B4-BE49-F238E27FC236}">
              <a16:creationId xmlns:a16="http://schemas.microsoft.com/office/drawing/2014/main" id="{F4FEEA0C-1252-4E9D-945E-83CA3608EA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5305425"/>
          <a:ext cx="266700" cy="266700"/>
        </a:xfrm>
        <a:prstGeom prst="rect">
          <a:avLst/>
        </a:prstGeom>
      </xdr:spPr>
    </xdr:pic>
    <xdr:clientData/>
  </xdr:twoCellAnchor>
  <xdr:twoCellAnchor editAs="oneCell">
    <xdr:from>
      <xdr:col>15</xdr:col>
      <xdr:colOff>0</xdr:colOff>
      <xdr:row>28</xdr:row>
      <xdr:rowOff>161925</xdr:rowOff>
    </xdr:from>
    <xdr:to>
      <xdr:col>15</xdr:col>
      <xdr:colOff>266700</xdr:colOff>
      <xdr:row>30</xdr:row>
      <xdr:rowOff>47625</xdr:rowOff>
    </xdr:to>
    <xdr:pic>
      <xdr:nvPicPr>
        <xdr:cNvPr id="24" name="Gráfico 23" descr="Jornal">
          <a:hlinkClick xmlns:r="http://schemas.openxmlformats.org/officeDocument/2006/relationships" r:id="rId23"/>
          <a:extLst>
            <a:ext uri="{FF2B5EF4-FFF2-40B4-BE49-F238E27FC236}">
              <a16:creationId xmlns:a16="http://schemas.microsoft.com/office/drawing/2014/main" id="{883734E9-FFDB-4AC6-8151-51FF0397B52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5495925"/>
          <a:ext cx="266700" cy="266700"/>
        </a:xfrm>
        <a:prstGeom prst="rect">
          <a:avLst/>
        </a:prstGeom>
      </xdr:spPr>
    </xdr:pic>
    <xdr:clientData/>
  </xdr:twoCellAnchor>
  <xdr:twoCellAnchor editAs="oneCell">
    <xdr:from>
      <xdr:col>15</xdr:col>
      <xdr:colOff>0</xdr:colOff>
      <xdr:row>29</xdr:row>
      <xdr:rowOff>161925</xdr:rowOff>
    </xdr:from>
    <xdr:to>
      <xdr:col>15</xdr:col>
      <xdr:colOff>266700</xdr:colOff>
      <xdr:row>31</xdr:row>
      <xdr:rowOff>47625</xdr:rowOff>
    </xdr:to>
    <xdr:pic>
      <xdr:nvPicPr>
        <xdr:cNvPr id="25" name="Gráfico 24" descr="Jornal">
          <a:hlinkClick xmlns:r="http://schemas.openxmlformats.org/officeDocument/2006/relationships" r:id="rId16"/>
          <a:extLst>
            <a:ext uri="{FF2B5EF4-FFF2-40B4-BE49-F238E27FC236}">
              <a16:creationId xmlns:a16="http://schemas.microsoft.com/office/drawing/2014/main" id="{DB3A943B-BADB-44D9-BCC5-E4C8B41571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5686425"/>
          <a:ext cx="266700" cy="266700"/>
        </a:xfrm>
        <a:prstGeom prst="rect">
          <a:avLst/>
        </a:prstGeom>
      </xdr:spPr>
    </xdr:pic>
    <xdr:clientData/>
  </xdr:twoCellAnchor>
  <xdr:twoCellAnchor editAs="oneCell">
    <xdr:from>
      <xdr:col>15</xdr:col>
      <xdr:colOff>0</xdr:colOff>
      <xdr:row>30</xdr:row>
      <xdr:rowOff>161925</xdr:rowOff>
    </xdr:from>
    <xdr:to>
      <xdr:col>15</xdr:col>
      <xdr:colOff>266700</xdr:colOff>
      <xdr:row>32</xdr:row>
      <xdr:rowOff>47625</xdr:rowOff>
    </xdr:to>
    <xdr:pic>
      <xdr:nvPicPr>
        <xdr:cNvPr id="26" name="Gráfico 25" descr="Jornal">
          <a:hlinkClick xmlns:r="http://schemas.openxmlformats.org/officeDocument/2006/relationships" r:id="rId24"/>
          <a:extLst>
            <a:ext uri="{FF2B5EF4-FFF2-40B4-BE49-F238E27FC236}">
              <a16:creationId xmlns:a16="http://schemas.microsoft.com/office/drawing/2014/main" id="{0209DC8D-802F-46C8-80CB-94AF6B64027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5876925"/>
          <a:ext cx="266700" cy="266700"/>
        </a:xfrm>
        <a:prstGeom prst="rect">
          <a:avLst/>
        </a:prstGeom>
      </xdr:spPr>
    </xdr:pic>
    <xdr:clientData/>
  </xdr:twoCellAnchor>
  <xdr:twoCellAnchor editAs="oneCell">
    <xdr:from>
      <xdr:col>15</xdr:col>
      <xdr:colOff>0</xdr:colOff>
      <xdr:row>31</xdr:row>
      <xdr:rowOff>161925</xdr:rowOff>
    </xdr:from>
    <xdr:to>
      <xdr:col>15</xdr:col>
      <xdr:colOff>266700</xdr:colOff>
      <xdr:row>33</xdr:row>
      <xdr:rowOff>47625</xdr:rowOff>
    </xdr:to>
    <xdr:pic>
      <xdr:nvPicPr>
        <xdr:cNvPr id="27" name="Gráfico 26" descr="Jornal">
          <a:hlinkClick xmlns:r="http://schemas.openxmlformats.org/officeDocument/2006/relationships" r:id="rId25"/>
          <a:extLst>
            <a:ext uri="{FF2B5EF4-FFF2-40B4-BE49-F238E27FC236}">
              <a16:creationId xmlns:a16="http://schemas.microsoft.com/office/drawing/2014/main" id="{F68BF073-E8D6-4B06-A364-364C124C988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105650" y="6067425"/>
          <a:ext cx="266700" cy="266700"/>
        </a:xfrm>
        <a:prstGeom prst="rect">
          <a:avLst/>
        </a:prstGeom>
      </xdr:spPr>
    </xdr:pic>
    <xdr:clientData/>
  </xdr:twoCellAnchor>
  <xdr:twoCellAnchor editAs="oneCell">
    <xdr:from>
      <xdr:col>15</xdr:col>
      <xdr:colOff>0</xdr:colOff>
      <xdr:row>32</xdr:row>
      <xdr:rowOff>161925</xdr:rowOff>
    </xdr:from>
    <xdr:to>
      <xdr:col>15</xdr:col>
      <xdr:colOff>266700</xdr:colOff>
      <xdr:row>34</xdr:row>
      <xdr:rowOff>47625</xdr:rowOff>
    </xdr:to>
    <xdr:pic>
      <xdr:nvPicPr>
        <xdr:cNvPr id="28" name="Gráfico 27" descr="Jornal">
          <a:hlinkClick xmlns:r="http://schemas.openxmlformats.org/officeDocument/2006/relationships" r:id="rId26"/>
          <a:extLst>
            <a:ext uri="{FF2B5EF4-FFF2-40B4-BE49-F238E27FC236}">
              <a16:creationId xmlns:a16="http://schemas.microsoft.com/office/drawing/2014/main" id="{229B890F-A23B-482E-8CBF-9C5E5EDE737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7105650" y="6257925"/>
          <a:ext cx="266700" cy="266700"/>
        </a:xfrm>
        <a:prstGeom prst="rect">
          <a:avLst/>
        </a:prstGeom>
      </xdr:spPr>
    </xdr:pic>
    <xdr:clientData/>
  </xdr:twoCellAnchor>
  <xdr:twoCellAnchor editAs="oneCell">
    <xdr:from>
      <xdr:col>15</xdr:col>
      <xdr:colOff>0</xdr:colOff>
      <xdr:row>33</xdr:row>
      <xdr:rowOff>161925</xdr:rowOff>
    </xdr:from>
    <xdr:to>
      <xdr:col>15</xdr:col>
      <xdr:colOff>266700</xdr:colOff>
      <xdr:row>35</xdr:row>
      <xdr:rowOff>47625</xdr:rowOff>
    </xdr:to>
    <xdr:pic>
      <xdr:nvPicPr>
        <xdr:cNvPr id="29" name="Gráfico 28" descr="Jornal">
          <a:hlinkClick xmlns:r="http://schemas.openxmlformats.org/officeDocument/2006/relationships" r:id="rId29"/>
          <a:extLst>
            <a:ext uri="{FF2B5EF4-FFF2-40B4-BE49-F238E27FC236}">
              <a16:creationId xmlns:a16="http://schemas.microsoft.com/office/drawing/2014/main" id="{45A9CECF-4079-4FC2-8BFC-07FE301D4B3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7105650" y="6448425"/>
          <a:ext cx="266700" cy="266700"/>
        </a:xfrm>
        <a:prstGeom prst="rect">
          <a:avLst/>
        </a:prstGeom>
      </xdr:spPr>
    </xdr:pic>
    <xdr:clientData/>
  </xdr:twoCellAnchor>
  <xdr:twoCellAnchor editAs="oneCell">
    <xdr:from>
      <xdr:col>15</xdr:col>
      <xdr:colOff>0</xdr:colOff>
      <xdr:row>34</xdr:row>
      <xdr:rowOff>161925</xdr:rowOff>
    </xdr:from>
    <xdr:to>
      <xdr:col>15</xdr:col>
      <xdr:colOff>266700</xdr:colOff>
      <xdr:row>36</xdr:row>
      <xdr:rowOff>47625</xdr:rowOff>
    </xdr:to>
    <xdr:pic>
      <xdr:nvPicPr>
        <xdr:cNvPr id="30" name="Gráfico 29" descr="Jornal">
          <a:hlinkClick xmlns:r="http://schemas.openxmlformats.org/officeDocument/2006/relationships" r:id="rId30"/>
          <a:extLst>
            <a:ext uri="{FF2B5EF4-FFF2-40B4-BE49-F238E27FC236}">
              <a16:creationId xmlns:a16="http://schemas.microsoft.com/office/drawing/2014/main" id="{01A2932F-B533-4CB7-8416-D41C0D7E7605}"/>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7105650" y="6638925"/>
          <a:ext cx="266700" cy="266700"/>
        </a:xfrm>
        <a:prstGeom prst="rect">
          <a:avLst/>
        </a:prstGeom>
      </xdr:spPr>
    </xdr:pic>
    <xdr:clientData/>
  </xdr:twoCellAnchor>
  <xdr:twoCellAnchor editAs="oneCell">
    <xdr:from>
      <xdr:col>5</xdr:col>
      <xdr:colOff>0</xdr:colOff>
      <xdr:row>8</xdr:row>
      <xdr:rowOff>0</xdr:rowOff>
    </xdr:from>
    <xdr:to>
      <xdr:col>5</xdr:col>
      <xdr:colOff>628650</xdr:colOff>
      <xdr:row>11</xdr:row>
      <xdr:rowOff>57150</xdr:rowOff>
    </xdr:to>
    <xdr:pic>
      <xdr:nvPicPr>
        <xdr:cNvPr id="32" name="Gráfico 31" descr="Jornal">
          <a:extLst>
            <a:ext uri="{FF2B5EF4-FFF2-40B4-BE49-F238E27FC236}">
              <a16:creationId xmlns:a16="http://schemas.microsoft.com/office/drawing/2014/main" id="{F3C3BECB-3C48-4B62-9B4F-7713677DE098}"/>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3724275" y="1524000"/>
          <a:ext cx="628650" cy="628650"/>
        </a:xfrm>
        <a:prstGeom prst="rect">
          <a:avLst/>
        </a:prstGeom>
      </xdr:spPr>
    </xdr:pic>
    <xdr:clientData/>
  </xdr:twoCellAnchor>
  <xdr:twoCellAnchor editAs="oneCell">
    <xdr:from>
      <xdr:col>15</xdr:col>
      <xdr:colOff>304800</xdr:colOff>
      <xdr:row>13</xdr:row>
      <xdr:rowOff>0</xdr:rowOff>
    </xdr:from>
    <xdr:to>
      <xdr:col>15</xdr:col>
      <xdr:colOff>542925</xdr:colOff>
      <xdr:row>14</xdr:row>
      <xdr:rowOff>9525</xdr:rowOff>
    </xdr:to>
    <xdr:pic>
      <xdr:nvPicPr>
        <xdr:cNvPr id="33" name="Imagem 32">
          <a:extLst>
            <a:ext uri="{FF2B5EF4-FFF2-40B4-BE49-F238E27FC236}">
              <a16:creationId xmlns:a16="http://schemas.microsoft.com/office/drawing/2014/main" id="{EADEA7CF-60B6-4E9C-B3F5-CBA71D01DC5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25300" y="2476500"/>
          <a:ext cx="238125" cy="190500"/>
        </a:xfrm>
        <a:prstGeom prst="rect">
          <a:avLst/>
        </a:prstGeom>
      </xdr:spPr>
    </xdr:pic>
    <xdr:clientData/>
  </xdr:twoCellAnchor>
  <xdr:twoCellAnchor editAs="oneCell">
    <xdr:from>
      <xdr:col>15</xdr:col>
      <xdr:colOff>314325</xdr:colOff>
      <xdr:row>14</xdr:row>
      <xdr:rowOff>0</xdr:rowOff>
    </xdr:from>
    <xdr:to>
      <xdr:col>15</xdr:col>
      <xdr:colOff>552450</xdr:colOff>
      <xdr:row>15</xdr:row>
      <xdr:rowOff>0</xdr:rowOff>
    </xdr:to>
    <xdr:pic>
      <xdr:nvPicPr>
        <xdr:cNvPr id="34" name="Imagem 33">
          <a:extLst>
            <a:ext uri="{FF2B5EF4-FFF2-40B4-BE49-F238E27FC236}">
              <a16:creationId xmlns:a16="http://schemas.microsoft.com/office/drawing/2014/main" id="{52615B64-1CE6-422B-AD60-3EA0A7E26B9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34825" y="2657475"/>
          <a:ext cx="238125" cy="190500"/>
        </a:xfrm>
        <a:prstGeom prst="rect">
          <a:avLst/>
        </a:prstGeom>
      </xdr:spPr>
    </xdr:pic>
    <xdr:clientData/>
  </xdr:twoCellAnchor>
  <xdr:twoCellAnchor editAs="oneCell">
    <xdr:from>
      <xdr:col>15</xdr:col>
      <xdr:colOff>295275</xdr:colOff>
      <xdr:row>15</xdr:row>
      <xdr:rowOff>9525</xdr:rowOff>
    </xdr:from>
    <xdr:to>
      <xdr:col>15</xdr:col>
      <xdr:colOff>533400</xdr:colOff>
      <xdr:row>16</xdr:row>
      <xdr:rowOff>0</xdr:rowOff>
    </xdr:to>
    <xdr:pic>
      <xdr:nvPicPr>
        <xdr:cNvPr id="35" name="Imagem 34">
          <a:extLst>
            <a:ext uri="{FF2B5EF4-FFF2-40B4-BE49-F238E27FC236}">
              <a16:creationId xmlns:a16="http://schemas.microsoft.com/office/drawing/2014/main" id="{BCB27D94-BE44-4E69-B131-FBDEA5BFCBC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15775" y="2857500"/>
          <a:ext cx="238125" cy="190500"/>
        </a:xfrm>
        <a:prstGeom prst="rect">
          <a:avLst/>
        </a:prstGeom>
      </xdr:spPr>
    </xdr:pic>
    <xdr:clientData/>
  </xdr:twoCellAnchor>
  <xdr:twoCellAnchor editAs="oneCell">
    <xdr:from>
      <xdr:col>15</xdr:col>
      <xdr:colOff>285750</xdr:colOff>
      <xdr:row>16</xdr:row>
      <xdr:rowOff>9525</xdr:rowOff>
    </xdr:from>
    <xdr:to>
      <xdr:col>15</xdr:col>
      <xdr:colOff>523875</xdr:colOff>
      <xdr:row>17</xdr:row>
      <xdr:rowOff>9525</xdr:rowOff>
    </xdr:to>
    <xdr:pic>
      <xdr:nvPicPr>
        <xdr:cNvPr id="37" name="Imagem 36">
          <a:extLst>
            <a:ext uri="{FF2B5EF4-FFF2-40B4-BE49-F238E27FC236}">
              <a16:creationId xmlns:a16="http://schemas.microsoft.com/office/drawing/2014/main" id="{63020995-9AF5-49E4-AF1E-AE0C1C1DFF8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06250" y="3057525"/>
          <a:ext cx="238125" cy="190500"/>
        </a:xfrm>
        <a:prstGeom prst="rect">
          <a:avLst/>
        </a:prstGeom>
      </xdr:spPr>
    </xdr:pic>
    <xdr:clientData/>
  </xdr:twoCellAnchor>
  <xdr:twoCellAnchor editAs="oneCell">
    <xdr:from>
      <xdr:col>15</xdr:col>
      <xdr:colOff>304800</xdr:colOff>
      <xdr:row>17</xdr:row>
      <xdr:rowOff>0</xdr:rowOff>
    </xdr:from>
    <xdr:to>
      <xdr:col>15</xdr:col>
      <xdr:colOff>542925</xdr:colOff>
      <xdr:row>18</xdr:row>
      <xdr:rowOff>0</xdr:rowOff>
    </xdr:to>
    <xdr:pic>
      <xdr:nvPicPr>
        <xdr:cNvPr id="38" name="Imagem 37">
          <a:extLst>
            <a:ext uri="{FF2B5EF4-FFF2-40B4-BE49-F238E27FC236}">
              <a16:creationId xmlns:a16="http://schemas.microsoft.com/office/drawing/2014/main" id="{9D33D6D8-BB20-4234-849C-C48D154B2252}"/>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25300" y="3238500"/>
          <a:ext cx="238125" cy="190500"/>
        </a:xfrm>
        <a:prstGeom prst="rect">
          <a:avLst/>
        </a:prstGeom>
      </xdr:spPr>
    </xdr:pic>
    <xdr:clientData/>
  </xdr:twoCellAnchor>
  <xdr:twoCellAnchor editAs="oneCell">
    <xdr:from>
      <xdr:col>15</xdr:col>
      <xdr:colOff>304800</xdr:colOff>
      <xdr:row>18</xdr:row>
      <xdr:rowOff>28575</xdr:rowOff>
    </xdr:from>
    <xdr:to>
      <xdr:col>15</xdr:col>
      <xdr:colOff>542925</xdr:colOff>
      <xdr:row>19</xdr:row>
      <xdr:rowOff>28575</xdr:rowOff>
    </xdr:to>
    <xdr:pic>
      <xdr:nvPicPr>
        <xdr:cNvPr id="39" name="Imagem 38">
          <a:extLst>
            <a:ext uri="{FF2B5EF4-FFF2-40B4-BE49-F238E27FC236}">
              <a16:creationId xmlns:a16="http://schemas.microsoft.com/office/drawing/2014/main" id="{8A87303D-3A73-4EE6-97A3-7D4BBCE31945}"/>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25300" y="3457575"/>
          <a:ext cx="238125" cy="190500"/>
        </a:xfrm>
        <a:prstGeom prst="rect">
          <a:avLst/>
        </a:prstGeom>
      </xdr:spPr>
    </xdr:pic>
    <xdr:clientData/>
  </xdr:twoCellAnchor>
  <xdr:twoCellAnchor editAs="oneCell">
    <xdr:from>
      <xdr:col>15</xdr:col>
      <xdr:colOff>285750</xdr:colOff>
      <xdr:row>19</xdr:row>
      <xdr:rowOff>9525</xdr:rowOff>
    </xdr:from>
    <xdr:to>
      <xdr:col>15</xdr:col>
      <xdr:colOff>523875</xdr:colOff>
      <xdr:row>20</xdr:row>
      <xdr:rowOff>9525</xdr:rowOff>
    </xdr:to>
    <xdr:pic>
      <xdr:nvPicPr>
        <xdr:cNvPr id="40" name="Imagem 39">
          <a:extLst>
            <a:ext uri="{FF2B5EF4-FFF2-40B4-BE49-F238E27FC236}">
              <a16:creationId xmlns:a16="http://schemas.microsoft.com/office/drawing/2014/main" id="{59E82F6E-EBA2-432E-8907-13FB6FA564E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06250" y="3629025"/>
          <a:ext cx="238125" cy="190500"/>
        </a:xfrm>
        <a:prstGeom prst="rect">
          <a:avLst/>
        </a:prstGeom>
      </xdr:spPr>
    </xdr:pic>
    <xdr:clientData/>
  </xdr:twoCellAnchor>
  <xdr:twoCellAnchor editAs="oneCell">
    <xdr:from>
      <xdr:col>15</xdr:col>
      <xdr:colOff>304800</xdr:colOff>
      <xdr:row>20</xdr:row>
      <xdr:rowOff>0</xdr:rowOff>
    </xdr:from>
    <xdr:to>
      <xdr:col>15</xdr:col>
      <xdr:colOff>542925</xdr:colOff>
      <xdr:row>21</xdr:row>
      <xdr:rowOff>0</xdr:rowOff>
    </xdr:to>
    <xdr:pic>
      <xdr:nvPicPr>
        <xdr:cNvPr id="7" name="Imagem 6">
          <a:extLst>
            <a:ext uri="{FF2B5EF4-FFF2-40B4-BE49-F238E27FC236}">
              <a16:creationId xmlns:a16="http://schemas.microsoft.com/office/drawing/2014/main" id="{1569A069-E131-CDE3-C267-E2B7623D0CE2}"/>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25300" y="3810000"/>
          <a:ext cx="238125" cy="190500"/>
        </a:xfrm>
        <a:prstGeom prst="rect">
          <a:avLst/>
        </a:prstGeom>
      </xdr:spPr>
    </xdr:pic>
    <xdr:clientData/>
  </xdr:twoCellAnchor>
  <xdr:twoCellAnchor editAs="oneCell">
    <xdr:from>
      <xdr:col>15</xdr:col>
      <xdr:colOff>323850</xdr:colOff>
      <xdr:row>21</xdr:row>
      <xdr:rowOff>19050</xdr:rowOff>
    </xdr:from>
    <xdr:to>
      <xdr:col>15</xdr:col>
      <xdr:colOff>561975</xdr:colOff>
      <xdr:row>21</xdr:row>
      <xdr:rowOff>171450</xdr:rowOff>
    </xdr:to>
    <xdr:pic>
      <xdr:nvPicPr>
        <xdr:cNvPr id="31" name="Imagem 30">
          <a:extLst>
            <a:ext uri="{FF2B5EF4-FFF2-40B4-BE49-F238E27FC236}">
              <a16:creationId xmlns:a16="http://schemas.microsoft.com/office/drawing/2014/main" id="{812A8ECB-DA37-AFBD-0EAC-8420DC9F573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44350" y="4019550"/>
          <a:ext cx="238125" cy="152400"/>
        </a:xfrm>
        <a:prstGeom prst="rect">
          <a:avLst/>
        </a:prstGeom>
      </xdr:spPr>
    </xdr:pic>
    <xdr:clientData/>
  </xdr:twoCellAnchor>
  <xdr:twoCellAnchor editAs="oneCell">
    <xdr:from>
      <xdr:col>15</xdr:col>
      <xdr:colOff>314325</xdr:colOff>
      <xdr:row>22</xdr:row>
      <xdr:rowOff>0</xdr:rowOff>
    </xdr:from>
    <xdr:to>
      <xdr:col>15</xdr:col>
      <xdr:colOff>552450</xdr:colOff>
      <xdr:row>22</xdr:row>
      <xdr:rowOff>152400</xdr:rowOff>
    </xdr:to>
    <xdr:pic>
      <xdr:nvPicPr>
        <xdr:cNvPr id="36" name="Imagem 35">
          <a:extLst>
            <a:ext uri="{FF2B5EF4-FFF2-40B4-BE49-F238E27FC236}">
              <a16:creationId xmlns:a16="http://schemas.microsoft.com/office/drawing/2014/main" id="{623652EC-C528-80B2-14AA-00FEFF8AF30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34825" y="4191000"/>
          <a:ext cx="238125" cy="152400"/>
        </a:xfrm>
        <a:prstGeom prst="rect">
          <a:avLst/>
        </a:prstGeom>
      </xdr:spPr>
    </xdr:pic>
    <xdr:clientData/>
  </xdr:twoCellAnchor>
  <xdr:twoCellAnchor editAs="oneCell">
    <xdr:from>
      <xdr:col>15</xdr:col>
      <xdr:colOff>323850</xdr:colOff>
      <xdr:row>23</xdr:row>
      <xdr:rowOff>9525</xdr:rowOff>
    </xdr:from>
    <xdr:to>
      <xdr:col>15</xdr:col>
      <xdr:colOff>561975</xdr:colOff>
      <xdr:row>23</xdr:row>
      <xdr:rowOff>161925</xdr:rowOff>
    </xdr:to>
    <xdr:pic>
      <xdr:nvPicPr>
        <xdr:cNvPr id="41" name="Imagem 40">
          <a:extLst>
            <a:ext uri="{FF2B5EF4-FFF2-40B4-BE49-F238E27FC236}">
              <a16:creationId xmlns:a16="http://schemas.microsoft.com/office/drawing/2014/main" id="{B0D516DF-B16A-09C3-4279-110AE81441F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44350" y="4391025"/>
          <a:ext cx="238125" cy="152400"/>
        </a:xfrm>
        <a:prstGeom prst="rect">
          <a:avLst/>
        </a:prstGeom>
      </xdr:spPr>
    </xdr:pic>
    <xdr:clientData/>
  </xdr:twoCellAnchor>
  <xdr:twoCellAnchor editAs="oneCell">
    <xdr:from>
      <xdr:col>15</xdr:col>
      <xdr:colOff>333375</xdr:colOff>
      <xdr:row>24</xdr:row>
      <xdr:rowOff>9525</xdr:rowOff>
    </xdr:from>
    <xdr:to>
      <xdr:col>15</xdr:col>
      <xdr:colOff>571500</xdr:colOff>
      <xdr:row>24</xdr:row>
      <xdr:rowOff>161925</xdr:rowOff>
    </xdr:to>
    <xdr:pic>
      <xdr:nvPicPr>
        <xdr:cNvPr id="42" name="Imagem 41">
          <a:extLst>
            <a:ext uri="{FF2B5EF4-FFF2-40B4-BE49-F238E27FC236}">
              <a16:creationId xmlns:a16="http://schemas.microsoft.com/office/drawing/2014/main" id="{C3615144-2B3E-53DF-E045-2B2350360F8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53875" y="4581525"/>
          <a:ext cx="238125" cy="152400"/>
        </a:xfrm>
        <a:prstGeom prst="rect">
          <a:avLst/>
        </a:prstGeom>
      </xdr:spPr>
    </xdr:pic>
    <xdr:clientData/>
  </xdr:twoCellAnchor>
  <xdr:twoCellAnchor editAs="oneCell">
    <xdr:from>
      <xdr:col>15</xdr:col>
      <xdr:colOff>342900</xdr:colOff>
      <xdr:row>25</xdr:row>
      <xdr:rowOff>28575</xdr:rowOff>
    </xdr:from>
    <xdr:to>
      <xdr:col>15</xdr:col>
      <xdr:colOff>581025</xdr:colOff>
      <xdr:row>25</xdr:row>
      <xdr:rowOff>180975</xdr:rowOff>
    </xdr:to>
    <xdr:pic>
      <xdr:nvPicPr>
        <xdr:cNvPr id="43" name="Imagem 42">
          <a:extLst>
            <a:ext uri="{FF2B5EF4-FFF2-40B4-BE49-F238E27FC236}">
              <a16:creationId xmlns:a16="http://schemas.microsoft.com/office/drawing/2014/main" id="{73D6AEE0-EBEE-5BFB-ABC5-4035BE065DB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63400" y="4791075"/>
          <a:ext cx="238125" cy="152400"/>
        </a:xfrm>
        <a:prstGeom prst="rect">
          <a:avLst/>
        </a:prstGeom>
      </xdr:spPr>
    </xdr:pic>
    <xdr:clientData/>
  </xdr:twoCellAnchor>
  <xdr:twoCellAnchor editAs="oneCell">
    <xdr:from>
      <xdr:col>15</xdr:col>
      <xdr:colOff>342900</xdr:colOff>
      <xdr:row>26</xdr:row>
      <xdr:rowOff>28575</xdr:rowOff>
    </xdr:from>
    <xdr:to>
      <xdr:col>15</xdr:col>
      <xdr:colOff>581025</xdr:colOff>
      <xdr:row>26</xdr:row>
      <xdr:rowOff>180975</xdr:rowOff>
    </xdr:to>
    <xdr:pic>
      <xdr:nvPicPr>
        <xdr:cNvPr id="44" name="Imagem 43">
          <a:extLst>
            <a:ext uri="{FF2B5EF4-FFF2-40B4-BE49-F238E27FC236}">
              <a16:creationId xmlns:a16="http://schemas.microsoft.com/office/drawing/2014/main" id="{F9DD6962-9E55-1731-F9EF-82C8969CFD4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63400" y="4981575"/>
          <a:ext cx="238125" cy="152400"/>
        </a:xfrm>
        <a:prstGeom prst="rect">
          <a:avLst/>
        </a:prstGeom>
      </xdr:spPr>
    </xdr:pic>
    <xdr:clientData/>
  </xdr:twoCellAnchor>
  <xdr:twoCellAnchor editAs="oneCell">
    <xdr:from>
      <xdr:col>15</xdr:col>
      <xdr:colOff>342900</xdr:colOff>
      <xdr:row>27</xdr:row>
      <xdr:rowOff>57150</xdr:rowOff>
    </xdr:from>
    <xdr:to>
      <xdr:col>15</xdr:col>
      <xdr:colOff>581025</xdr:colOff>
      <xdr:row>28</xdr:row>
      <xdr:rowOff>19050</xdr:rowOff>
    </xdr:to>
    <xdr:pic>
      <xdr:nvPicPr>
        <xdr:cNvPr id="45" name="Imagem 44">
          <a:extLst>
            <a:ext uri="{FF2B5EF4-FFF2-40B4-BE49-F238E27FC236}">
              <a16:creationId xmlns:a16="http://schemas.microsoft.com/office/drawing/2014/main" id="{2674E417-7047-F75E-7C5C-5F622CFA662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63400" y="5200650"/>
          <a:ext cx="238125" cy="152400"/>
        </a:xfrm>
        <a:prstGeom prst="rect">
          <a:avLst/>
        </a:prstGeom>
      </xdr:spPr>
    </xdr:pic>
    <xdr:clientData/>
  </xdr:twoCellAnchor>
  <xdr:twoCellAnchor editAs="oneCell">
    <xdr:from>
      <xdr:col>15</xdr:col>
      <xdr:colOff>342900</xdr:colOff>
      <xdr:row>28</xdr:row>
      <xdr:rowOff>38100</xdr:rowOff>
    </xdr:from>
    <xdr:to>
      <xdr:col>15</xdr:col>
      <xdr:colOff>581025</xdr:colOff>
      <xdr:row>29</xdr:row>
      <xdr:rowOff>0</xdr:rowOff>
    </xdr:to>
    <xdr:pic>
      <xdr:nvPicPr>
        <xdr:cNvPr id="46" name="Imagem 45">
          <a:extLst>
            <a:ext uri="{FF2B5EF4-FFF2-40B4-BE49-F238E27FC236}">
              <a16:creationId xmlns:a16="http://schemas.microsoft.com/office/drawing/2014/main" id="{DAC0C88D-62D1-BD71-0B73-5F7F0CA53B5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63400" y="5372100"/>
          <a:ext cx="238125" cy="152400"/>
        </a:xfrm>
        <a:prstGeom prst="rect">
          <a:avLst/>
        </a:prstGeom>
      </xdr:spPr>
    </xdr:pic>
    <xdr:clientData/>
  </xdr:twoCellAnchor>
  <xdr:twoCellAnchor editAs="oneCell">
    <xdr:from>
      <xdr:col>15</xdr:col>
      <xdr:colOff>352425</xdr:colOff>
      <xdr:row>29</xdr:row>
      <xdr:rowOff>47625</xdr:rowOff>
    </xdr:from>
    <xdr:to>
      <xdr:col>15</xdr:col>
      <xdr:colOff>590550</xdr:colOff>
      <xdr:row>30</xdr:row>
      <xdr:rowOff>9525</xdr:rowOff>
    </xdr:to>
    <xdr:pic>
      <xdr:nvPicPr>
        <xdr:cNvPr id="47" name="Imagem 46">
          <a:extLst>
            <a:ext uri="{FF2B5EF4-FFF2-40B4-BE49-F238E27FC236}">
              <a16:creationId xmlns:a16="http://schemas.microsoft.com/office/drawing/2014/main" id="{A1C6F964-89B8-09D4-1B99-92001E131DB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72925" y="5572125"/>
          <a:ext cx="238125" cy="152400"/>
        </a:xfrm>
        <a:prstGeom prst="rect">
          <a:avLst/>
        </a:prstGeom>
      </xdr:spPr>
    </xdr:pic>
    <xdr:clientData/>
  </xdr:twoCellAnchor>
  <xdr:twoCellAnchor editAs="oneCell">
    <xdr:from>
      <xdr:col>15</xdr:col>
      <xdr:colOff>352425</xdr:colOff>
      <xdr:row>30</xdr:row>
      <xdr:rowOff>28575</xdr:rowOff>
    </xdr:from>
    <xdr:to>
      <xdr:col>15</xdr:col>
      <xdr:colOff>590550</xdr:colOff>
      <xdr:row>30</xdr:row>
      <xdr:rowOff>180975</xdr:rowOff>
    </xdr:to>
    <xdr:pic>
      <xdr:nvPicPr>
        <xdr:cNvPr id="48" name="Imagem 47">
          <a:extLst>
            <a:ext uri="{FF2B5EF4-FFF2-40B4-BE49-F238E27FC236}">
              <a16:creationId xmlns:a16="http://schemas.microsoft.com/office/drawing/2014/main" id="{4BD13781-E76A-337D-D5DF-1C9A78BF446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72925" y="5743575"/>
          <a:ext cx="238125" cy="152400"/>
        </a:xfrm>
        <a:prstGeom prst="rect">
          <a:avLst/>
        </a:prstGeom>
      </xdr:spPr>
    </xdr:pic>
    <xdr:clientData/>
  </xdr:twoCellAnchor>
  <xdr:twoCellAnchor editAs="oneCell">
    <xdr:from>
      <xdr:col>15</xdr:col>
      <xdr:colOff>333375</xdr:colOff>
      <xdr:row>31</xdr:row>
      <xdr:rowOff>0</xdr:rowOff>
    </xdr:from>
    <xdr:to>
      <xdr:col>15</xdr:col>
      <xdr:colOff>571500</xdr:colOff>
      <xdr:row>31</xdr:row>
      <xdr:rowOff>152400</xdr:rowOff>
    </xdr:to>
    <xdr:pic>
      <xdr:nvPicPr>
        <xdr:cNvPr id="49" name="Imagem 48">
          <a:extLst>
            <a:ext uri="{FF2B5EF4-FFF2-40B4-BE49-F238E27FC236}">
              <a16:creationId xmlns:a16="http://schemas.microsoft.com/office/drawing/2014/main" id="{C6BFCA88-1D55-A21C-96E2-6D73FF4DCCD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53875" y="5905500"/>
          <a:ext cx="238125" cy="152400"/>
        </a:xfrm>
        <a:prstGeom prst="rect">
          <a:avLst/>
        </a:prstGeom>
      </xdr:spPr>
    </xdr:pic>
    <xdr:clientData/>
  </xdr:twoCellAnchor>
  <xdr:twoCellAnchor editAs="oneCell">
    <xdr:from>
      <xdr:col>15</xdr:col>
      <xdr:colOff>323850</xdr:colOff>
      <xdr:row>31</xdr:row>
      <xdr:rowOff>152400</xdr:rowOff>
    </xdr:from>
    <xdr:to>
      <xdr:col>15</xdr:col>
      <xdr:colOff>561975</xdr:colOff>
      <xdr:row>32</xdr:row>
      <xdr:rowOff>114300</xdr:rowOff>
    </xdr:to>
    <xdr:pic>
      <xdr:nvPicPr>
        <xdr:cNvPr id="50" name="Imagem 49">
          <a:extLst>
            <a:ext uri="{FF2B5EF4-FFF2-40B4-BE49-F238E27FC236}">
              <a16:creationId xmlns:a16="http://schemas.microsoft.com/office/drawing/2014/main" id="{DD33B41D-2205-65A2-2E3B-912171B10F4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44350" y="6057900"/>
          <a:ext cx="238125" cy="152400"/>
        </a:xfrm>
        <a:prstGeom prst="rect">
          <a:avLst/>
        </a:prstGeom>
      </xdr:spPr>
    </xdr:pic>
    <xdr:clientData/>
  </xdr:twoCellAnchor>
  <xdr:twoCellAnchor editAs="oneCell">
    <xdr:from>
      <xdr:col>15</xdr:col>
      <xdr:colOff>333375</xdr:colOff>
      <xdr:row>32</xdr:row>
      <xdr:rowOff>161925</xdr:rowOff>
    </xdr:from>
    <xdr:to>
      <xdr:col>15</xdr:col>
      <xdr:colOff>571500</xdr:colOff>
      <xdr:row>33</xdr:row>
      <xdr:rowOff>123825</xdr:rowOff>
    </xdr:to>
    <xdr:pic>
      <xdr:nvPicPr>
        <xdr:cNvPr id="51" name="Imagem 50">
          <a:extLst>
            <a:ext uri="{FF2B5EF4-FFF2-40B4-BE49-F238E27FC236}">
              <a16:creationId xmlns:a16="http://schemas.microsoft.com/office/drawing/2014/main" id="{6B74F812-EF2D-1B55-5289-EFB976F071B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53875" y="6257925"/>
          <a:ext cx="238125" cy="152400"/>
        </a:xfrm>
        <a:prstGeom prst="rect">
          <a:avLst/>
        </a:prstGeom>
      </xdr:spPr>
    </xdr:pic>
    <xdr:clientData/>
  </xdr:twoCellAnchor>
  <xdr:twoCellAnchor editAs="oneCell">
    <xdr:from>
      <xdr:col>15</xdr:col>
      <xdr:colOff>323850</xdr:colOff>
      <xdr:row>33</xdr:row>
      <xdr:rowOff>180975</xdr:rowOff>
    </xdr:from>
    <xdr:to>
      <xdr:col>15</xdr:col>
      <xdr:colOff>561975</xdr:colOff>
      <xdr:row>34</xdr:row>
      <xdr:rowOff>142875</xdr:rowOff>
    </xdr:to>
    <xdr:pic>
      <xdr:nvPicPr>
        <xdr:cNvPr id="52" name="Imagem 51">
          <a:extLst>
            <a:ext uri="{FF2B5EF4-FFF2-40B4-BE49-F238E27FC236}">
              <a16:creationId xmlns:a16="http://schemas.microsoft.com/office/drawing/2014/main" id="{7C7E3FEB-CE76-1C3E-3946-E7AD1DBC27B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44350" y="6467475"/>
          <a:ext cx="238125" cy="152400"/>
        </a:xfrm>
        <a:prstGeom prst="rect">
          <a:avLst/>
        </a:prstGeom>
      </xdr:spPr>
    </xdr:pic>
    <xdr:clientData/>
  </xdr:twoCellAnchor>
  <xdr:twoCellAnchor editAs="oneCell">
    <xdr:from>
      <xdr:col>15</xdr:col>
      <xdr:colOff>314325</xdr:colOff>
      <xdr:row>35</xdr:row>
      <xdr:rowOff>0</xdr:rowOff>
    </xdr:from>
    <xdr:to>
      <xdr:col>15</xdr:col>
      <xdr:colOff>552450</xdr:colOff>
      <xdr:row>35</xdr:row>
      <xdr:rowOff>152400</xdr:rowOff>
    </xdr:to>
    <xdr:pic>
      <xdr:nvPicPr>
        <xdr:cNvPr id="53" name="Imagem 52">
          <a:extLst>
            <a:ext uri="{FF2B5EF4-FFF2-40B4-BE49-F238E27FC236}">
              <a16:creationId xmlns:a16="http://schemas.microsoft.com/office/drawing/2014/main" id="{036983BF-B3C9-379C-0598-EF4A9BAA04D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34825" y="6667500"/>
          <a:ext cx="238125" cy="1524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43444</xdr:colOff>
      <xdr:row>1</xdr:row>
      <xdr:rowOff>35245</xdr:rowOff>
    </xdr:from>
    <xdr:to>
      <xdr:col>9</xdr:col>
      <xdr:colOff>311082</xdr:colOff>
      <xdr:row>5</xdr:row>
      <xdr:rowOff>52039</xdr:rowOff>
    </xdr:to>
    <xdr:pic>
      <xdr:nvPicPr>
        <xdr:cNvPr id="2" name="Imagem 1">
          <a:extLst>
            <a:ext uri="{FF2B5EF4-FFF2-40B4-BE49-F238E27FC236}">
              <a16:creationId xmlns:a16="http://schemas.microsoft.com/office/drawing/2014/main" id="{32D46D66-93DA-48C1-8E65-916FB8157C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67529" y="221099"/>
          <a:ext cx="1103980" cy="760208"/>
        </a:xfrm>
        <a:prstGeom prst="rect">
          <a:avLst/>
        </a:prstGeom>
      </xdr:spPr>
    </xdr:pic>
    <xdr:clientData/>
  </xdr:twoCellAnchor>
  <xdr:oneCellAnchor>
    <xdr:from>
      <xdr:col>1</xdr:col>
      <xdr:colOff>1130</xdr:colOff>
      <xdr:row>4</xdr:row>
      <xdr:rowOff>59823</xdr:rowOff>
    </xdr:from>
    <xdr:ext cx="4474495" cy="593304"/>
    <xdr:sp macro="" textlink="">
      <xdr:nvSpPr>
        <xdr:cNvPr id="3" name="Retângulo 2">
          <a:extLst>
            <a:ext uri="{FF2B5EF4-FFF2-40B4-BE49-F238E27FC236}">
              <a16:creationId xmlns:a16="http://schemas.microsoft.com/office/drawing/2014/main" id="{2F11BF52-2BCD-42B1-8A56-5ECAFCDB40B1}"/>
            </a:ext>
          </a:extLst>
        </xdr:cNvPr>
        <xdr:cNvSpPr/>
      </xdr:nvSpPr>
      <xdr:spPr>
        <a:xfrm>
          <a:off x="113460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- 2017</a:t>
          </a:r>
        </a:p>
      </xdr:txBody>
    </xdr:sp>
    <xdr:clientData/>
  </xdr:oneCellAnchor>
  <xdr:twoCellAnchor editAs="oneCell">
    <xdr:from>
      <xdr:col>0</xdr:col>
      <xdr:colOff>0</xdr:colOff>
      <xdr:row>4</xdr:row>
      <xdr:rowOff>123825</xdr:rowOff>
    </xdr:from>
    <xdr:to>
      <xdr:col>0</xdr:col>
      <xdr:colOff>1076325</xdr:colOff>
      <xdr:row>7</xdr:row>
      <xdr:rowOff>86284</xdr:rowOff>
    </xdr:to>
    <xdr:pic>
      <xdr:nvPicPr>
        <xdr:cNvPr id="4" name="Imagem 3">
          <a:extLst>
            <a:ext uri="{FF2B5EF4-FFF2-40B4-BE49-F238E27FC236}">
              <a16:creationId xmlns:a16="http://schemas.microsoft.com/office/drawing/2014/main" id="{CB763D1C-060E-4B9C-8A7F-5C297C4A70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33959"/>
        </a:xfrm>
        <a:prstGeom prst="rect">
          <a:avLst/>
        </a:prstGeom>
      </xdr:spPr>
    </xdr:pic>
    <xdr:clientData/>
  </xdr:twoCellAnchor>
  <xdr:twoCellAnchor>
    <xdr:from>
      <xdr:col>10</xdr:col>
      <xdr:colOff>91765</xdr:colOff>
      <xdr:row>5</xdr:row>
      <xdr:rowOff>132189</xdr:rowOff>
    </xdr:from>
    <xdr:to>
      <xdr:col>12</xdr:col>
      <xdr:colOff>85957</xdr:colOff>
      <xdr:row>8</xdr:row>
      <xdr:rowOff>132189</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216D3085-027F-45D8-928A-494AB76B7A4F}"/>
            </a:ext>
          </a:extLst>
        </xdr:cNvPr>
        <xdr:cNvSpPr/>
      </xdr:nvSpPr>
      <xdr:spPr>
        <a:xfrm>
          <a:off x="7456216" y="1061457"/>
          <a:ext cx="1202241" cy="5575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0</xdr:col>
      <xdr:colOff>159136</xdr:colOff>
      <xdr:row>10</xdr:row>
      <xdr:rowOff>104542</xdr:rowOff>
    </xdr:from>
    <xdr:to>
      <xdr:col>12</xdr:col>
      <xdr:colOff>406555</xdr:colOff>
      <xdr:row>36</xdr:row>
      <xdr:rowOff>92925</xdr:rowOff>
    </xdr:to>
    <xdr:graphicFrame macro="">
      <xdr:nvGraphicFramePr>
        <xdr:cNvPr id="6" name="Gráfico 5">
          <a:extLst>
            <a:ext uri="{FF2B5EF4-FFF2-40B4-BE49-F238E27FC236}">
              <a16:creationId xmlns:a16="http://schemas.microsoft.com/office/drawing/2014/main" id="{FDCA588D-8288-4CF7-9F26-FEA083F3C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499481</xdr:colOff>
      <xdr:row>7</xdr:row>
      <xdr:rowOff>58079</xdr:rowOff>
    </xdr:from>
    <xdr:ext cx="6369437" cy="593304"/>
    <xdr:sp macro="" textlink="">
      <xdr:nvSpPr>
        <xdr:cNvPr id="7" name="Retângulo 6">
          <a:extLst>
            <a:ext uri="{FF2B5EF4-FFF2-40B4-BE49-F238E27FC236}">
              <a16:creationId xmlns:a16="http://schemas.microsoft.com/office/drawing/2014/main" id="{DA64D28D-274F-428D-ABBB-6E44B497EA48}"/>
            </a:ext>
          </a:extLst>
        </xdr:cNvPr>
        <xdr:cNvSpPr/>
      </xdr:nvSpPr>
      <xdr:spPr>
        <a:xfrm>
          <a:off x="499481" y="135905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9</xdr:col>
      <xdr:colOff>151006</xdr:colOff>
      <xdr:row>8</xdr:row>
      <xdr:rowOff>151007</xdr:rowOff>
    </xdr:from>
    <xdr:to>
      <xdr:col>9</xdr:col>
      <xdr:colOff>389131</xdr:colOff>
      <xdr:row>9</xdr:row>
      <xdr:rowOff>117553</xdr:rowOff>
    </xdr:to>
    <xdr:pic>
      <xdr:nvPicPr>
        <xdr:cNvPr id="8" name="Imagem 7">
          <a:extLst>
            <a:ext uri="{FF2B5EF4-FFF2-40B4-BE49-F238E27FC236}">
              <a16:creationId xmlns:a16="http://schemas.microsoft.com/office/drawing/2014/main" id="{E11994FA-B780-44FE-9131-C34991D41B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11433" y="1637836"/>
          <a:ext cx="238125" cy="1524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209550</xdr:colOff>
      <xdr:row>0</xdr:row>
      <xdr:rowOff>116557</xdr:rowOff>
    </xdr:from>
    <xdr:to>
      <xdr:col>13</xdr:col>
      <xdr:colOff>415160</xdr:colOff>
      <xdr:row>4</xdr:row>
      <xdr:rowOff>133350</xdr:rowOff>
    </xdr:to>
    <xdr:pic>
      <xdr:nvPicPr>
        <xdr:cNvPr id="2" name="Imagem 1">
          <a:extLst>
            <a:ext uri="{FF2B5EF4-FFF2-40B4-BE49-F238E27FC236}">
              <a16:creationId xmlns:a16="http://schemas.microsoft.com/office/drawing/2014/main" id="{6F3A25DC-8F65-4A98-9163-8EC16190A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5450" y="116557"/>
          <a:ext cx="1100960" cy="778793"/>
        </a:xfrm>
        <a:prstGeom prst="rect">
          <a:avLst/>
        </a:prstGeom>
      </xdr:spPr>
    </xdr:pic>
    <xdr:clientData/>
  </xdr:twoCellAnchor>
  <xdr:oneCellAnchor>
    <xdr:from>
      <xdr:col>1</xdr:col>
      <xdr:colOff>258305</xdr:colOff>
      <xdr:row>4</xdr:row>
      <xdr:rowOff>59823</xdr:rowOff>
    </xdr:from>
    <xdr:ext cx="4474495" cy="593304"/>
    <xdr:sp macro="" textlink="">
      <xdr:nvSpPr>
        <xdr:cNvPr id="3" name="Retângulo 2">
          <a:extLst>
            <a:ext uri="{FF2B5EF4-FFF2-40B4-BE49-F238E27FC236}">
              <a16:creationId xmlns:a16="http://schemas.microsoft.com/office/drawing/2014/main" id="{20D34989-AEA7-4390-A3F7-C519E5D70AA5}"/>
            </a:ext>
          </a:extLst>
        </xdr:cNvPr>
        <xdr:cNvSpPr/>
      </xdr:nvSpPr>
      <xdr:spPr>
        <a:xfrm>
          <a:off x="2820530"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- 2018</a:t>
          </a:r>
        </a:p>
      </xdr:txBody>
    </xdr:sp>
    <xdr:clientData/>
  </xdr:oneCellAnchor>
  <xdr:twoCellAnchor editAs="oneCell">
    <xdr:from>
      <xdr:col>0</xdr:col>
      <xdr:colOff>0</xdr:colOff>
      <xdr:row>4</xdr:row>
      <xdr:rowOff>142875</xdr:rowOff>
    </xdr:from>
    <xdr:to>
      <xdr:col>0</xdr:col>
      <xdr:colOff>1076325</xdr:colOff>
      <xdr:row>7</xdr:row>
      <xdr:rowOff>95809</xdr:rowOff>
    </xdr:to>
    <xdr:pic>
      <xdr:nvPicPr>
        <xdr:cNvPr id="4" name="Imagem 3">
          <a:extLst>
            <a:ext uri="{FF2B5EF4-FFF2-40B4-BE49-F238E27FC236}">
              <a16:creationId xmlns:a16="http://schemas.microsoft.com/office/drawing/2014/main" id="{B153DB19-E4B3-4F46-92DA-4DFE6F61ED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6800" y="904875"/>
          <a:ext cx="1076325" cy="524434"/>
        </a:xfrm>
        <a:prstGeom prst="rect">
          <a:avLst/>
        </a:prstGeom>
      </xdr:spPr>
    </xdr:pic>
    <xdr:clientData/>
  </xdr:twoCellAnchor>
  <xdr:twoCellAnchor>
    <xdr:from>
      <xdr:col>14</xdr:col>
      <xdr:colOff>114300</xdr:colOff>
      <xdr:row>4</xdr:row>
      <xdr:rowOff>57150</xdr:rowOff>
    </xdr:from>
    <xdr:to>
      <xdr:col>16</xdr:col>
      <xdr:colOff>95250</xdr:colOff>
      <xdr:row>7</xdr:row>
      <xdr:rowOff>95250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E14FC9A6-912E-4720-8225-93A429E873CA}"/>
            </a:ext>
          </a:extLst>
        </xdr:cNvPr>
        <xdr:cNvSpPr/>
      </xdr:nvSpPr>
      <xdr:spPr>
        <a:xfrm>
          <a:off x="6686550" y="819150"/>
          <a:ext cx="1200150"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295275</xdr:colOff>
      <xdr:row>8</xdr:row>
      <xdr:rowOff>76200</xdr:rowOff>
    </xdr:from>
    <xdr:to>
      <xdr:col>16</xdr:col>
      <xdr:colOff>4010</xdr:colOff>
      <xdr:row>10</xdr:row>
      <xdr:rowOff>76200</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F4D8A198-2FC2-4A3B-AEDA-C7715D3F3BB1}"/>
            </a:ext>
          </a:extLst>
        </xdr:cNvPr>
        <xdr:cNvSpPr/>
      </xdr:nvSpPr>
      <xdr:spPr>
        <a:xfrm>
          <a:off x="6867525" y="1600200"/>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GRÁFICO</a:t>
          </a:r>
        </a:p>
      </xdr:txBody>
    </xdr:sp>
    <xdr:clientData/>
  </xdr:twoCellAnchor>
  <xdr:twoCellAnchor editAs="oneCell">
    <xdr:from>
      <xdr:col>0</xdr:col>
      <xdr:colOff>781050</xdr:colOff>
      <xdr:row>7</xdr:row>
      <xdr:rowOff>171450</xdr:rowOff>
    </xdr:from>
    <xdr:to>
      <xdr:col>0</xdr:col>
      <xdr:colOff>1409700</xdr:colOff>
      <xdr:row>11</xdr:row>
      <xdr:rowOff>38100</xdr:rowOff>
    </xdr:to>
    <xdr:pic>
      <xdr:nvPicPr>
        <xdr:cNvPr id="7" name="Gráfico 6" descr="Jornal">
          <a:extLst>
            <a:ext uri="{FF2B5EF4-FFF2-40B4-BE49-F238E27FC236}">
              <a16:creationId xmlns:a16="http://schemas.microsoft.com/office/drawing/2014/main" id="{D8AD0850-0F73-4FBE-A946-81E50CDDE6C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14525" y="1504950"/>
          <a:ext cx="628650" cy="628650"/>
        </a:xfrm>
        <a:prstGeom prst="rect">
          <a:avLst/>
        </a:prstGeom>
      </xdr:spPr>
    </xdr:pic>
    <xdr:clientData/>
  </xdr:twoCellAnchor>
  <xdr:twoCellAnchor editAs="oneCell">
    <xdr:from>
      <xdr:col>14</xdr:col>
      <xdr:colOff>0</xdr:colOff>
      <xdr:row>12</xdr:row>
      <xdr:rowOff>161925</xdr:rowOff>
    </xdr:from>
    <xdr:to>
      <xdr:col>14</xdr:col>
      <xdr:colOff>266700</xdr:colOff>
      <xdr:row>14</xdr:row>
      <xdr:rowOff>57150</xdr:rowOff>
    </xdr:to>
    <xdr:pic>
      <xdr:nvPicPr>
        <xdr:cNvPr id="8" name="Gráfico 7" descr="Jornal">
          <a:hlinkClick xmlns:r="http://schemas.openxmlformats.org/officeDocument/2006/relationships" r:id="rId7"/>
          <a:extLst>
            <a:ext uri="{FF2B5EF4-FFF2-40B4-BE49-F238E27FC236}">
              <a16:creationId xmlns:a16="http://schemas.microsoft.com/office/drawing/2014/main" id="{E4489A6A-03E6-4D7D-BB7B-B1A8D819BB5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2447925"/>
          <a:ext cx="266700" cy="266700"/>
        </a:xfrm>
        <a:prstGeom prst="rect">
          <a:avLst/>
        </a:prstGeom>
      </xdr:spPr>
    </xdr:pic>
    <xdr:clientData/>
  </xdr:twoCellAnchor>
  <xdr:twoCellAnchor editAs="oneCell">
    <xdr:from>
      <xdr:col>14</xdr:col>
      <xdr:colOff>0</xdr:colOff>
      <xdr:row>13</xdr:row>
      <xdr:rowOff>152400</xdr:rowOff>
    </xdr:from>
    <xdr:to>
      <xdr:col>14</xdr:col>
      <xdr:colOff>266700</xdr:colOff>
      <xdr:row>15</xdr:row>
      <xdr:rowOff>47625</xdr:rowOff>
    </xdr:to>
    <xdr:pic>
      <xdr:nvPicPr>
        <xdr:cNvPr id="9" name="Gráfico 8" descr="Jornal">
          <a:hlinkClick xmlns:r="http://schemas.openxmlformats.org/officeDocument/2006/relationships" r:id="rId10"/>
          <a:extLst>
            <a:ext uri="{FF2B5EF4-FFF2-40B4-BE49-F238E27FC236}">
              <a16:creationId xmlns:a16="http://schemas.microsoft.com/office/drawing/2014/main" id="{FEE0FAB7-14AD-486D-A885-410AB2BAC05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2628900"/>
          <a:ext cx="266700" cy="266700"/>
        </a:xfrm>
        <a:prstGeom prst="rect">
          <a:avLst/>
        </a:prstGeom>
      </xdr:spPr>
    </xdr:pic>
    <xdr:clientData/>
  </xdr:twoCellAnchor>
  <xdr:twoCellAnchor editAs="oneCell">
    <xdr:from>
      <xdr:col>14</xdr:col>
      <xdr:colOff>0</xdr:colOff>
      <xdr:row>14</xdr:row>
      <xdr:rowOff>161925</xdr:rowOff>
    </xdr:from>
    <xdr:to>
      <xdr:col>14</xdr:col>
      <xdr:colOff>266700</xdr:colOff>
      <xdr:row>16</xdr:row>
      <xdr:rowOff>38100</xdr:rowOff>
    </xdr:to>
    <xdr:pic>
      <xdr:nvPicPr>
        <xdr:cNvPr id="10" name="Gráfico 9" descr="Jornal">
          <a:hlinkClick xmlns:r="http://schemas.openxmlformats.org/officeDocument/2006/relationships" r:id="rId11"/>
          <a:extLst>
            <a:ext uri="{FF2B5EF4-FFF2-40B4-BE49-F238E27FC236}">
              <a16:creationId xmlns:a16="http://schemas.microsoft.com/office/drawing/2014/main" id="{5BC67D7B-57CB-4DE3-B878-E70A884D9A5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2819400"/>
          <a:ext cx="266700" cy="266700"/>
        </a:xfrm>
        <a:prstGeom prst="rect">
          <a:avLst/>
        </a:prstGeom>
      </xdr:spPr>
    </xdr:pic>
    <xdr:clientData/>
  </xdr:twoCellAnchor>
  <xdr:twoCellAnchor editAs="oneCell">
    <xdr:from>
      <xdr:col>14</xdr:col>
      <xdr:colOff>0</xdr:colOff>
      <xdr:row>15</xdr:row>
      <xdr:rowOff>171450</xdr:rowOff>
    </xdr:from>
    <xdr:to>
      <xdr:col>14</xdr:col>
      <xdr:colOff>266700</xdr:colOff>
      <xdr:row>17</xdr:row>
      <xdr:rowOff>47625</xdr:rowOff>
    </xdr:to>
    <xdr:pic>
      <xdr:nvPicPr>
        <xdr:cNvPr id="11" name="Gráfico 10" descr="Jornal">
          <a:hlinkClick xmlns:r="http://schemas.openxmlformats.org/officeDocument/2006/relationships" r:id="rId12"/>
          <a:extLst>
            <a:ext uri="{FF2B5EF4-FFF2-40B4-BE49-F238E27FC236}">
              <a16:creationId xmlns:a16="http://schemas.microsoft.com/office/drawing/2014/main" id="{4D3603F1-D616-464B-A3B2-ED57C014FE1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3019425"/>
          <a:ext cx="266700" cy="266700"/>
        </a:xfrm>
        <a:prstGeom prst="rect">
          <a:avLst/>
        </a:prstGeom>
      </xdr:spPr>
    </xdr:pic>
    <xdr:clientData/>
  </xdr:twoCellAnchor>
  <xdr:twoCellAnchor editAs="oneCell">
    <xdr:from>
      <xdr:col>14</xdr:col>
      <xdr:colOff>0</xdr:colOff>
      <xdr:row>16</xdr:row>
      <xdr:rowOff>161925</xdr:rowOff>
    </xdr:from>
    <xdr:to>
      <xdr:col>14</xdr:col>
      <xdr:colOff>266700</xdr:colOff>
      <xdr:row>18</xdr:row>
      <xdr:rowOff>47625</xdr:rowOff>
    </xdr:to>
    <xdr:pic>
      <xdr:nvPicPr>
        <xdr:cNvPr id="12" name="Gráfico 11" descr="Jornal">
          <a:hlinkClick xmlns:r="http://schemas.openxmlformats.org/officeDocument/2006/relationships" r:id="rId13"/>
          <a:extLst>
            <a:ext uri="{FF2B5EF4-FFF2-40B4-BE49-F238E27FC236}">
              <a16:creationId xmlns:a16="http://schemas.microsoft.com/office/drawing/2014/main" id="{1F94FDE5-C182-4A56-B36B-CA1B12C445E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3209925"/>
          <a:ext cx="266700" cy="266700"/>
        </a:xfrm>
        <a:prstGeom prst="rect">
          <a:avLst/>
        </a:prstGeom>
      </xdr:spPr>
    </xdr:pic>
    <xdr:clientData/>
  </xdr:twoCellAnchor>
  <xdr:twoCellAnchor editAs="oneCell">
    <xdr:from>
      <xdr:col>14</xdr:col>
      <xdr:colOff>0</xdr:colOff>
      <xdr:row>17</xdr:row>
      <xdr:rowOff>161925</xdr:rowOff>
    </xdr:from>
    <xdr:to>
      <xdr:col>14</xdr:col>
      <xdr:colOff>266700</xdr:colOff>
      <xdr:row>19</xdr:row>
      <xdr:rowOff>47625</xdr:rowOff>
    </xdr:to>
    <xdr:pic>
      <xdr:nvPicPr>
        <xdr:cNvPr id="13" name="Gráfico 12" descr="Jornal">
          <a:hlinkClick xmlns:r="http://schemas.openxmlformats.org/officeDocument/2006/relationships" r:id="rId14"/>
          <a:extLst>
            <a:ext uri="{FF2B5EF4-FFF2-40B4-BE49-F238E27FC236}">
              <a16:creationId xmlns:a16="http://schemas.microsoft.com/office/drawing/2014/main" id="{4ADC8C5C-3A08-4A94-8F31-74C28DDF18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3400425"/>
          <a:ext cx="266700" cy="266700"/>
        </a:xfrm>
        <a:prstGeom prst="rect">
          <a:avLst/>
        </a:prstGeom>
      </xdr:spPr>
    </xdr:pic>
    <xdr:clientData/>
  </xdr:twoCellAnchor>
  <xdr:twoCellAnchor editAs="oneCell">
    <xdr:from>
      <xdr:col>14</xdr:col>
      <xdr:colOff>0</xdr:colOff>
      <xdr:row>18</xdr:row>
      <xdr:rowOff>161925</xdr:rowOff>
    </xdr:from>
    <xdr:to>
      <xdr:col>14</xdr:col>
      <xdr:colOff>266700</xdr:colOff>
      <xdr:row>20</xdr:row>
      <xdr:rowOff>47625</xdr:rowOff>
    </xdr:to>
    <xdr:pic>
      <xdr:nvPicPr>
        <xdr:cNvPr id="14" name="Gráfico 13" descr="Jornal">
          <a:hlinkClick xmlns:r="http://schemas.openxmlformats.org/officeDocument/2006/relationships" r:id="rId15"/>
          <a:extLst>
            <a:ext uri="{FF2B5EF4-FFF2-40B4-BE49-F238E27FC236}">
              <a16:creationId xmlns:a16="http://schemas.microsoft.com/office/drawing/2014/main" id="{949A5E71-88DA-4C34-87C8-6E67D9A4084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3590925"/>
          <a:ext cx="266700" cy="266700"/>
        </a:xfrm>
        <a:prstGeom prst="rect">
          <a:avLst/>
        </a:prstGeom>
      </xdr:spPr>
    </xdr:pic>
    <xdr:clientData/>
  </xdr:twoCellAnchor>
  <xdr:twoCellAnchor editAs="oneCell">
    <xdr:from>
      <xdr:col>14</xdr:col>
      <xdr:colOff>0</xdr:colOff>
      <xdr:row>19</xdr:row>
      <xdr:rowOff>161925</xdr:rowOff>
    </xdr:from>
    <xdr:to>
      <xdr:col>14</xdr:col>
      <xdr:colOff>266700</xdr:colOff>
      <xdr:row>21</xdr:row>
      <xdr:rowOff>47625</xdr:rowOff>
    </xdr:to>
    <xdr:pic>
      <xdr:nvPicPr>
        <xdr:cNvPr id="15" name="Gráfico 14" descr="Jornal">
          <a:hlinkClick xmlns:r="http://schemas.openxmlformats.org/officeDocument/2006/relationships" r:id="rId16"/>
          <a:extLst>
            <a:ext uri="{FF2B5EF4-FFF2-40B4-BE49-F238E27FC236}">
              <a16:creationId xmlns:a16="http://schemas.microsoft.com/office/drawing/2014/main" id="{BFF936DB-4A10-4AE5-9746-72F95E48264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3781425"/>
          <a:ext cx="266700" cy="266700"/>
        </a:xfrm>
        <a:prstGeom prst="rect">
          <a:avLst/>
        </a:prstGeom>
      </xdr:spPr>
    </xdr:pic>
    <xdr:clientData/>
  </xdr:twoCellAnchor>
  <xdr:twoCellAnchor editAs="oneCell">
    <xdr:from>
      <xdr:col>14</xdr:col>
      <xdr:colOff>0</xdr:colOff>
      <xdr:row>20</xdr:row>
      <xdr:rowOff>161925</xdr:rowOff>
    </xdr:from>
    <xdr:to>
      <xdr:col>14</xdr:col>
      <xdr:colOff>266700</xdr:colOff>
      <xdr:row>22</xdr:row>
      <xdr:rowOff>47625</xdr:rowOff>
    </xdr:to>
    <xdr:pic>
      <xdr:nvPicPr>
        <xdr:cNvPr id="16" name="Gráfico 15" descr="Jornal">
          <a:hlinkClick xmlns:r="http://schemas.openxmlformats.org/officeDocument/2006/relationships" r:id="rId17"/>
          <a:extLst>
            <a:ext uri="{FF2B5EF4-FFF2-40B4-BE49-F238E27FC236}">
              <a16:creationId xmlns:a16="http://schemas.microsoft.com/office/drawing/2014/main" id="{F3AAFF3A-ED8F-45FF-AEBD-7F9A5E060B1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3971925"/>
          <a:ext cx="266700" cy="266700"/>
        </a:xfrm>
        <a:prstGeom prst="rect">
          <a:avLst/>
        </a:prstGeom>
      </xdr:spPr>
    </xdr:pic>
    <xdr:clientData/>
  </xdr:twoCellAnchor>
  <xdr:twoCellAnchor editAs="oneCell">
    <xdr:from>
      <xdr:col>14</xdr:col>
      <xdr:colOff>0</xdr:colOff>
      <xdr:row>21</xdr:row>
      <xdr:rowOff>161925</xdr:rowOff>
    </xdr:from>
    <xdr:to>
      <xdr:col>14</xdr:col>
      <xdr:colOff>266700</xdr:colOff>
      <xdr:row>23</xdr:row>
      <xdr:rowOff>47625</xdr:rowOff>
    </xdr:to>
    <xdr:pic>
      <xdr:nvPicPr>
        <xdr:cNvPr id="17" name="Gráfico 16" descr="Jornal">
          <a:hlinkClick xmlns:r="http://schemas.openxmlformats.org/officeDocument/2006/relationships" r:id="rId18"/>
          <a:extLst>
            <a:ext uri="{FF2B5EF4-FFF2-40B4-BE49-F238E27FC236}">
              <a16:creationId xmlns:a16="http://schemas.microsoft.com/office/drawing/2014/main" id="{F73C066E-B178-4E9F-AA2C-0538EFE4E40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4162425"/>
          <a:ext cx="266700" cy="266700"/>
        </a:xfrm>
        <a:prstGeom prst="rect">
          <a:avLst/>
        </a:prstGeom>
      </xdr:spPr>
    </xdr:pic>
    <xdr:clientData/>
  </xdr:twoCellAnchor>
  <xdr:twoCellAnchor editAs="oneCell">
    <xdr:from>
      <xdr:col>14</xdr:col>
      <xdr:colOff>0</xdr:colOff>
      <xdr:row>22</xdr:row>
      <xdr:rowOff>161925</xdr:rowOff>
    </xdr:from>
    <xdr:to>
      <xdr:col>14</xdr:col>
      <xdr:colOff>266700</xdr:colOff>
      <xdr:row>24</xdr:row>
      <xdr:rowOff>47625</xdr:rowOff>
    </xdr:to>
    <xdr:pic>
      <xdr:nvPicPr>
        <xdr:cNvPr id="18" name="Gráfico 17" descr="Jornal">
          <a:hlinkClick xmlns:r="http://schemas.openxmlformats.org/officeDocument/2006/relationships" r:id="rId19"/>
          <a:extLst>
            <a:ext uri="{FF2B5EF4-FFF2-40B4-BE49-F238E27FC236}">
              <a16:creationId xmlns:a16="http://schemas.microsoft.com/office/drawing/2014/main" id="{C1885C7B-84F4-4215-A7BB-D663CB16545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4352925"/>
          <a:ext cx="266700" cy="266700"/>
        </a:xfrm>
        <a:prstGeom prst="rect">
          <a:avLst/>
        </a:prstGeom>
      </xdr:spPr>
    </xdr:pic>
    <xdr:clientData/>
  </xdr:twoCellAnchor>
  <xdr:twoCellAnchor editAs="oneCell">
    <xdr:from>
      <xdr:col>14</xdr:col>
      <xdr:colOff>0</xdr:colOff>
      <xdr:row>23</xdr:row>
      <xdr:rowOff>161925</xdr:rowOff>
    </xdr:from>
    <xdr:to>
      <xdr:col>14</xdr:col>
      <xdr:colOff>266700</xdr:colOff>
      <xdr:row>25</xdr:row>
      <xdr:rowOff>47625</xdr:rowOff>
    </xdr:to>
    <xdr:pic>
      <xdr:nvPicPr>
        <xdr:cNvPr id="19" name="Gráfico 18" descr="Jornal">
          <a:hlinkClick xmlns:r="http://schemas.openxmlformats.org/officeDocument/2006/relationships" r:id="rId20"/>
          <a:extLst>
            <a:ext uri="{FF2B5EF4-FFF2-40B4-BE49-F238E27FC236}">
              <a16:creationId xmlns:a16="http://schemas.microsoft.com/office/drawing/2014/main" id="{6687BFBC-EC79-4585-8BD9-C0DAF809C9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4543425"/>
          <a:ext cx="266700" cy="266700"/>
        </a:xfrm>
        <a:prstGeom prst="rect">
          <a:avLst/>
        </a:prstGeom>
      </xdr:spPr>
    </xdr:pic>
    <xdr:clientData/>
  </xdr:twoCellAnchor>
  <xdr:twoCellAnchor editAs="oneCell">
    <xdr:from>
      <xdr:col>14</xdr:col>
      <xdr:colOff>0</xdr:colOff>
      <xdr:row>24</xdr:row>
      <xdr:rowOff>161925</xdr:rowOff>
    </xdr:from>
    <xdr:to>
      <xdr:col>14</xdr:col>
      <xdr:colOff>266700</xdr:colOff>
      <xdr:row>26</xdr:row>
      <xdr:rowOff>47625</xdr:rowOff>
    </xdr:to>
    <xdr:pic>
      <xdr:nvPicPr>
        <xdr:cNvPr id="20" name="Gráfico 19" descr="Jornal">
          <a:hlinkClick xmlns:r="http://schemas.openxmlformats.org/officeDocument/2006/relationships" r:id="rId21"/>
          <a:extLst>
            <a:ext uri="{FF2B5EF4-FFF2-40B4-BE49-F238E27FC236}">
              <a16:creationId xmlns:a16="http://schemas.microsoft.com/office/drawing/2014/main" id="{07C4203A-A66B-4787-BD0B-8E2A18095FB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4733925"/>
          <a:ext cx="266700" cy="266700"/>
        </a:xfrm>
        <a:prstGeom prst="rect">
          <a:avLst/>
        </a:prstGeom>
      </xdr:spPr>
    </xdr:pic>
    <xdr:clientData/>
  </xdr:twoCellAnchor>
  <xdr:twoCellAnchor editAs="oneCell">
    <xdr:from>
      <xdr:col>14</xdr:col>
      <xdr:colOff>0</xdr:colOff>
      <xdr:row>26</xdr:row>
      <xdr:rowOff>47625</xdr:rowOff>
    </xdr:from>
    <xdr:to>
      <xdr:col>14</xdr:col>
      <xdr:colOff>266700</xdr:colOff>
      <xdr:row>26</xdr:row>
      <xdr:rowOff>314325</xdr:rowOff>
    </xdr:to>
    <xdr:pic>
      <xdr:nvPicPr>
        <xdr:cNvPr id="21" name="Gráfico 20" descr="Jornal">
          <a:hlinkClick xmlns:r="http://schemas.openxmlformats.org/officeDocument/2006/relationships" r:id="rId22"/>
          <a:extLst>
            <a:ext uri="{FF2B5EF4-FFF2-40B4-BE49-F238E27FC236}">
              <a16:creationId xmlns:a16="http://schemas.microsoft.com/office/drawing/2014/main" id="{02A97309-7598-4402-BEF8-279D17512B9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5000625"/>
          <a:ext cx="266700" cy="266700"/>
        </a:xfrm>
        <a:prstGeom prst="rect">
          <a:avLst/>
        </a:prstGeom>
      </xdr:spPr>
    </xdr:pic>
    <xdr:clientData/>
  </xdr:twoCellAnchor>
  <xdr:twoCellAnchor editAs="oneCell">
    <xdr:from>
      <xdr:col>14</xdr:col>
      <xdr:colOff>0</xdr:colOff>
      <xdr:row>26</xdr:row>
      <xdr:rowOff>352425</xdr:rowOff>
    </xdr:from>
    <xdr:to>
      <xdr:col>14</xdr:col>
      <xdr:colOff>266700</xdr:colOff>
      <xdr:row>28</xdr:row>
      <xdr:rowOff>47625</xdr:rowOff>
    </xdr:to>
    <xdr:pic>
      <xdr:nvPicPr>
        <xdr:cNvPr id="22" name="Gráfico 21" descr="Jornal">
          <a:hlinkClick xmlns:r="http://schemas.openxmlformats.org/officeDocument/2006/relationships" r:id="rId23"/>
          <a:extLst>
            <a:ext uri="{FF2B5EF4-FFF2-40B4-BE49-F238E27FC236}">
              <a16:creationId xmlns:a16="http://schemas.microsoft.com/office/drawing/2014/main" id="{E62AA570-CA11-4D92-981C-493523E75E4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5305425"/>
          <a:ext cx="266700" cy="266700"/>
        </a:xfrm>
        <a:prstGeom prst="rect">
          <a:avLst/>
        </a:prstGeom>
      </xdr:spPr>
    </xdr:pic>
    <xdr:clientData/>
  </xdr:twoCellAnchor>
  <xdr:twoCellAnchor editAs="oneCell">
    <xdr:from>
      <xdr:col>14</xdr:col>
      <xdr:colOff>0</xdr:colOff>
      <xdr:row>27</xdr:row>
      <xdr:rowOff>161925</xdr:rowOff>
    </xdr:from>
    <xdr:to>
      <xdr:col>14</xdr:col>
      <xdr:colOff>266700</xdr:colOff>
      <xdr:row>29</xdr:row>
      <xdr:rowOff>47625</xdr:rowOff>
    </xdr:to>
    <xdr:pic>
      <xdr:nvPicPr>
        <xdr:cNvPr id="23" name="Gráfico 22" descr="Jornal">
          <a:hlinkClick xmlns:r="http://schemas.openxmlformats.org/officeDocument/2006/relationships" r:id="rId24"/>
          <a:extLst>
            <a:ext uri="{FF2B5EF4-FFF2-40B4-BE49-F238E27FC236}">
              <a16:creationId xmlns:a16="http://schemas.microsoft.com/office/drawing/2014/main" id="{F8046914-B1ED-4AD9-B256-35BBB8BE485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5495925"/>
          <a:ext cx="266700" cy="266700"/>
        </a:xfrm>
        <a:prstGeom prst="rect">
          <a:avLst/>
        </a:prstGeom>
      </xdr:spPr>
    </xdr:pic>
    <xdr:clientData/>
  </xdr:twoCellAnchor>
  <xdr:twoCellAnchor editAs="oneCell">
    <xdr:from>
      <xdr:col>14</xdr:col>
      <xdr:colOff>0</xdr:colOff>
      <xdr:row>28</xdr:row>
      <xdr:rowOff>161925</xdr:rowOff>
    </xdr:from>
    <xdr:to>
      <xdr:col>14</xdr:col>
      <xdr:colOff>266700</xdr:colOff>
      <xdr:row>30</xdr:row>
      <xdr:rowOff>47625</xdr:rowOff>
    </xdr:to>
    <xdr:pic>
      <xdr:nvPicPr>
        <xdr:cNvPr id="24" name="Gráfico 23" descr="Jornal">
          <a:hlinkClick xmlns:r="http://schemas.openxmlformats.org/officeDocument/2006/relationships" r:id="rId25"/>
          <a:extLst>
            <a:ext uri="{FF2B5EF4-FFF2-40B4-BE49-F238E27FC236}">
              <a16:creationId xmlns:a16="http://schemas.microsoft.com/office/drawing/2014/main" id="{E5B71312-D53F-4503-8A93-EF96DA39989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5686425"/>
          <a:ext cx="266700" cy="266700"/>
        </a:xfrm>
        <a:prstGeom prst="rect">
          <a:avLst/>
        </a:prstGeom>
      </xdr:spPr>
    </xdr:pic>
    <xdr:clientData/>
  </xdr:twoCellAnchor>
  <xdr:twoCellAnchor editAs="oneCell">
    <xdr:from>
      <xdr:col>14</xdr:col>
      <xdr:colOff>0</xdr:colOff>
      <xdr:row>29</xdr:row>
      <xdr:rowOff>161925</xdr:rowOff>
    </xdr:from>
    <xdr:to>
      <xdr:col>14</xdr:col>
      <xdr:colOff>266700</xdr:colOff>
      <xdr:row>31</xdr:row>
      <xdr:rowOff>47625</xdr:rowOff>
    </xdr:to>
    <xdr:pic>
      <xdr:nvPicPr>
        <xdr:cNvPr id="25" name="Gráfico 24" descr="Jornal">
          <a:hlinkClick xmlns:r="http://schemas.openxmlformats.org/officeDocument/2006/relationships" r:id="rId26"/>
          <a:extLst>
            <a:ext uri="{FF2B5EF4-FFF2-40B4-BE49-F238E27FC236}">
              <a16:creationId xmlns:a16="http://schemas.microsoft.com/office/drawing/2014/main" id="{2E1CF757-744D-49B4-B992-79083644916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5876925"/>
          <a:ext cx="266700" cy="266700"/>
        </a:xfrm>
        <a:prstGeom prst="rect">
          <a:avLst/>
        </a:prstGeom>
      </xdr:spPr>
    </xdr:pic>
    <xdr:clientData/>
  </xdr:twoCellAnchor>
  <xdr:twoCellAnchor editAs="oneCell">
    <xdr:from>
      <xdr:col>14</xdr:col>
      <xdr:colOff>0</xdr:colOff>
      <xdr:row>30</xdr:row>
      <xdr:rowOff>161925</xdr:rowOff>
    </xdr:from>
    <xdr:to>
      <xdr:col>14</xdr:col>
      <xdr:colOff>266700</xdr:colOff>
      <xdr:row>32</xdr:row>
      <xdr:rowOff>47625</xdr:rowOff>
    </xdr:to>
    <xdr:pic>
      <xdr:nvPicPr>
        <xdr:cNvPr id="26" name="Gráfico 25" descr="Jornal">
          <a:hlinkClick xmlns:r="http://schemas.openxmlformats.org/officeDocument/2006/relationships" r:id="rId27"/>
          <a:extLst>
            <a:ext uri="{FF2B5EF4-FFF2-40B4-BE49-F238E27FC236}">
              <a16:creationId xmlns:a16="http://schemas.microsoft.com/office/drawing/2014/main" id="{7F0ACD89-CBC7-4C88-91AD-BAC339B172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6067425"/>
          <a:ext cx="266700" cy="266700"/>
        </a:xfrm>
        <a:prstGeom prst="rect">
          <a:avLst/>
        </a:prstGeom>
      </xdr:spPr>
    </xdr:pic>
    <xdr:clientData/>
  </xdr:twoCellAnchor>
  <xdr:twoCellAnchor editAs="oneCell">
    <xdr:from>
      <xdr:col>14</xdr:col>
      <xdr:colOff>0</xdr:colOff>
      <xdr:row>31</xdr:row>
      <xdr:rowOff>161925</xdr:rowOff>
    </xdr:from>
    <xdr:to>
      <xdr:col>14</xdr:col>
      <xdr:colOff>266700</xdr:colOff>
      <xdr:row>33</xdr:row>
      <xdr:rowOff>47625</xdr:rowOff>
    </xdr:to>
    <xdr:pic>
      <xdr:nvPicPr>
        <xdr:cNvPr id="27" name="Gráfico 26" descr="Jornal">
          <a:hlinkClick xmlns:r="http://schemas.openxmlformats.org/officeDocument/2006/relationships" r:id="rId28"/>
          <a:extLst>
            <a:ext uri="{FF2B5EF4-FFF2-40B4-BE49-F238E27FC236}">
              <a16:creationId xmlns:a16="http://schemas.microsoft.com/office/drawing/2014/main" id="{150AFE1D-8097-4ADC-B9BD-661E8EFC778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6257925"/>
          <a:ext cx="266700" cy="266700"/>
        </a:xfrm>
        <a:prstGeom prst="rect">
          <a:avLst/>
        </a:prstGeom>
      </xdr:spPr>
    </xdr:pic>
    <xdr:clientData/>
  </xdr:twoCellAnchor>
  <xdr:twoCellAnchor editAs="oneCell">
    <xdr:from>
      <xdr:col>14</xdr:col>
      <xdr:colOff>0</xdr:colOff>
      <xdr:row>32</xdr:row>
      <xdr:rowOff>161925</xdr:rowOff>
    </xdr:from>
    <xdr:to>
      <xdr:col>14</xdr:col>
      <xdr:colOff>266700</xdr:colOff>
      <xdr:row>34</xdr:row>
      <xdr:rowOff>47625</xdr:rowOff>
    </xdr:to>
    <xdr:pic>
      <xdr:nvPicPr>
        <xdr:cNvPr id="28" name="Gráfico 27" descr="Jornal">
          <a:hlinkClick xmlns:r="http://schemas.openxmlformats.org/officeDocument/2006/relationships" r:id="rId29"/>
          <a:extLst>
            <a:ext uri="{FF2B5EF4-FFF2-40B4-BE49-F238E27FC236}">
              <a16:creationId xmlns:a16="http://schemas.microsoft.com/office/drawing/2014/main" id="{61E15255-8F3D-437E-8A8E-48A9D48E9F3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6448425"/>
          <a:ext cx="266700" cy="266700"/>
        </a:xfrm>
        <a:prstGeom prst="rect">
          <a:avLst/>
        </a:prstGeom>
      </xdr:spPr>
    </xdr:pic>
    <xdr:clientData/>
  </xdr:twoCellAnchor>
  <xdr:twoCellAnchor editAs="oneCell">
    <xdr:from>
      <xdr:col>14</xdr:col>
      <xdr:colOff>0</xdr:colOff>
      <xdr:row>33</xdr:row>
      <xdr:rowOff>161925</xdr:rowOff>
    </xdr:from>
    <xdr:to>
      <xdr:col>14</xdr:col>
      <xdr:colOff>266700</xdr:colOff>
      <xdr:row>35</xdr:row>
      <xdr:rowOff>47625</xdr:rowOff>
    </xdr:to>
    <xdr:pic>
      <xdr:nvPicPr>
        <xdr:cNvPr id="29" name="Gráfico 28" descr="Jornal">
          <a:hlinkClick xmlns:r="http://schemas.openxmlformats.org/officeDocument/2006/relationships" r:id="rId30"/>
          <a:extLst>
            <a:ext uri="{FF2B5EF4-FFF2-40B4-BE49-F238E27FC236}">
              <a16:creationId xmlns:a16="http://schemas.microsoft.com/office/drawing/2014/main" id="{131E2D77-EF45-4E6F-9623-97C5C9DC162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6638925"/>
          <a:ext cx="266700" cy="266700"/>
        </a:xfrm>
        <a:prstGeom prst="rect">
          <a:avLst/>
        </a:prstGeom>
      </xdr:spPr>
    </xdr:pic>
    <xdr:clientData/>
  </xdr:twoCellAnchor>
  <xdr:twoCellAnchor editAs="oneCell">
    <xdr:from>
      <xdr:col>14</xdr:col>
      <xdr:colOff>0</xdr:colOff>
      <xdr:row>34</xdr:row>
      <xdr:rowOff>161925</xdr:rowOff>
    </xdr:from>
    <xdr:to>
      <xdr:col>14</xdr:col>
      <xdr:colOff>266700</xdr:colOff>
      <xdr:row>36</xdr:row>
      <xdr:rowOff>47625</xdr:rowOff>
    </xdr:to>
    <xdr:pic>
      <xdr:nvPicPr>
        <xdr:cNvPr id="30" name="Gráfico 29" descr="Jornal">
          <a:hlinkClick xmlns:r="http://schemas.openxmlformats.org/officeDocument/2006/relationships" r:id="rId31"/>
          <a:extLst>
            <a:ext uri="{FF2B5EF4-FFF2-40B4-BE49-F238E27FC236}">
              <a16:creationId xmlns:a16="http://schemas.microsoft.com/office/drawing/2014/main" id="{8E1BB50A-2B38-4058-B7FC-9DB7AADC4A2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6829425"/>
          <a:ext cx="266700" cy="266700"/>
        </a:xfrm>
        <a:prstGeom prst="rect">
          <a:avLst/>
        </a:prstGeom>
      </xdr:spPr>
    </xdr:pic>
    <xdr:clientData/>
  </xdr:twoCellAnchor>
  <xdr:twoCellAnchor editAs="oneCell">
    <xdr:from>
      <xdr:col>14</xdr:col>
      <xdr:colOff>0</xdr:colOff>
      <xdr:row>35</xdr:row>
      <xdr:rowOff>161925</xdr:rowOff>
    </xdr:from>
    <xdr:to>
      <xdr:col>14</xdr:col>
      <xdr:colOff>266700</xdr:colOff>
      <xdr:row>37</xdr:row>
      <xdr:rowOff>47625</xdr:rowOff>
    </xdr:to>
    <xdr:pic>
      <xdr:nvPicPr>
        <xdr:cNvPr id="31" name="Gráfico 30" descr="Jornal">
          <a:hlinkClick xmlns:r="http://schemas.openxmlformats.org/officeDocument/2006/relationships" r:id="rId32"/>
          <a:extLst>
            <a:ext uri="{FF2B5EF4-FFF2-40B4-BE49-F238E27FC236}">
              <a16:creationId xmlns:a16="http://schemas.microsoft.com/office/drawing/2014/main" id="{E5D31A26-B68C-4691-AAF2-A404CE8FC84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7019925"/>
          <a:ext cx="266700" cy="266700"/>
        </a:xfrm>
        <a:prstGeom prst="rect">
          <a:avLst/>
        </a:prstGeom>
      </xdr:spPr>
    </xdr:pic>
    <xdr:clientData/>
  </xdr:twoCellAnchor>
  <xdr:twoCellAnchor editAs="oneCell">
    <xdr:from>
      <xdr:col>14</xdr:col>
      <xdr:colOff>0</xdr:colOff>
      <xdr:row>36</xdr:row>
      <xdr:rowOff>161925</xdr:rowOff>
    </xdr:from>
    <xdr:to>
      <xdr:col>14</xdr:col>
      <xdr:colOff>266700</xdr:colOff>
      <xdr:row>38</xdr:row>
      <xdr:rowOff>47625</xdr:rowOff>
    </xdr:to>
    <xdr:pic>
      <xdr:nvPicPr>
        <xdr:cNvPr id="32" name="Gráfico 31" descr="Jornal">
          <a:hlinkClick xmlns:r="http://schemas.openxmlformats.org/officeDocument/2006/relationships" r:id="rId33"/>
          <a:extLst>
            <a:ext uri="{FF2B5EF4-FFF2-40B4-BE49-F238E27FC236}">
              <a16:creationId xmlns:a16="http://schemas.microsoft.com/office/drawing/2014/main" id="{16441CA3-84A5-4D3A-904B-A0EA59AC3A6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72250" y="7210425"/>
          <a:ext cx="266700" cy="266700"/>
        </a:xfrm>
        <a:prstGeom prst="rect">
          <a:avLst/>
        </a:prstGeom>
      </xdr:spPr>
    </xdr:pic>
    <xdr:clientData/>
  </xdr:twoCellAnchor>
  <xdr:twoCellAnchor editAs="oneCell">
    <xdr:from>
      <xdr:col>14</xdr:col>
      <xdr:colOff>352425</xdr:colOff>
      <xdr:row>37</xdr:row>
      <xdr:rowOff>9525</xdr:rowOff>
    </xdr:from>
    <xdr:to>
      <xdr:col>14</xdr:col>
      <xdr:colOff>590550</xdr:colOff>
      <xdr:row>38</xdr:row>
      <xdr:rowOff>9525</xdr:rowOff>
    </xdr:to>
    <xdr:pic>
      <xdr:nvPicPr>
        <xdr:cNvPr id="33" name="Imagem 32">
          <a:extLst>
            <a:ext uri="{FF2B5EF4-FFF2-40B4-BE49-F238E27FC236}">
              <a16:creationId xmlns:a16="http://schemas.microsoft.com/office/drawing/2014/main" id="{F6D95F40-DCF1-4BAE-93D0-B4AE5CDEE34D}"/>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91775" y="7248525"/>
          <a:ext cx="238125" cy="190500"/>
        </a:xfrm>
        <a:prstGeom prst="rect">
          <a:avLst/>
        </a:prstGeom>
      </xdr:spPr>
    </xdr:pic>
    <xdr:clientData/>
  </xdr:twoCellAnchor>
  <xdr:twoCellAnchor editAs="oneCell">
    <xdr:from>
      <xdr:col>14</xdr:col>
      <xdr:colOff>323850</xdr:colOff>
      <xdr:row>17</xdr:row>
      <xdr:rowOff>0</xdr:rowOff>
    </xdr:from>
    <xdr:to>
      <xdr:col>14</xdr:col>
      <xdr:colOff>561975</xdr:colOff>
      <xdr:row>18</xdr:row>
      <xdr:rowOff>0</xdr:rowOff>
    </xdr:to>
    <xdr:pic>
      <xdr:nvPicPr>
        <xdr:cNvPr id="34" name="Imagem 33">
          <a:extLst>
            <a:ext uri="{FF2B5EF4-FFF2-40B4-BE49-F238E27FC236}">
              <a16:creationId xmlns:a16="http://schemas.microsoft.com/office/drawing/2014/main" id="{728F1FE9-2181-487E-86E2-B2895CAD4FF8}"/>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63200" y="3238500"/>
          <a:ext cx="238125" cy="190500"/>
        </a:xfrm>
        <a:prstGeom prst="rect">
          <a:avLst/>
        </a:prstGeom>
      </xdr:spPr>
    </xdr:pic>
    <xdr:clientData/>
  </xdr:twoCellAnchor>
  <xdr:twoCellAnchor editAs="oneCell">
    <xdr:from>
      <xdr:col>14</xdr:col>
      <xdr:colOff>342900</xdr:colOff>
      <xdr:row>35</xdr:row>
      <xdr:rowOff>161925</xdr:rowOff>
    </xdr:from>
    <xdr:to>
      <xdr:col>14</xdr:col>
      <xdr:colOff>581025</xdr:colOff>
      <xdr:row>36</xdr:row>
      <xdr:rowOff>161925</xdr:rowOff>
    </xdr:to>
    <xdr:pic>
      <xdr:nvPicPr>
        <xdr:cNvPr id="35" name="Imagem 34">
          <a:extLst>
            <a:ext uri="{FF2B5EF4-FFF2-40B4-BE49-F238E27FC236}">
              <a16:creationId xmlns:a16="http://schemas.microsoft.com/office/drawing/2014/main" id="{28732EFF-04F8-4DFA-962F-8E7A6035F1DC}"/>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82250" y="7019925"/>
          <a:ext cx="238125" cy="190500"/>
        </a:xfrm>
        <a:prstGeom prst="rect">
          <a:avLst/>
        </a:prstGeom>
      </xdr:spPr>
    </xdr:pic>
    <xdr:clientData/>
  </xdr:twoCellAnchor>
  <xdr:twoCellAnchor editAs="oneCell">
    <xdr:from>
      <xdr:col>14</xdr:col>
      <xdr:colOff>285750</xdr:colOff>
      <xdr:row>24</xdr:row>
      <xdr:rowOff>180975</xdr:rowOff>
    </xdr:from>
    <xdr:to>
      <xdr:col>14</xdr:col>
      <xdr:colOff>523875</xdr:colOff>
      <xdr:row>25</xdr:row>
      <xdr:rowOff>180975</xdr:rowOff>
    </xdr:to>
    <xdr:pic>
      <xdr:nvPicPr>
        <xdr:cNvPr id="36" name="Imagem 35">
          <a:extLst>
            <a:ext uri="{FF2B5EF4-FFF2-40B4-BE49-F238E27FC236}">
              <a16:creationId xmlns:a16="http://schemas.microsoft.com/office/drawing/2014/main" id="{C88A6B09-6FEF-4915-B6C4-45194FD69BF8}"/>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25100" y="4752975"/>
          <a:ext cx="238125" cy="190500"/>
        </a:xfrm>
        <a:prstGeom prst="rect">
          <a:avLst/>
        </a:prstGeom>
      </xdr:spPr>
    </xdr:pic>
    <xdr:clientData/>
  </xdr:twoCellAnchor>
  <xdr:twoCellAnchor editAs="oneCell">
    <xdr:from>
      <xdr:col>14</xdr:col>
      <xdr:colOff>285750</xdr:colOff>
      <xdr:row>13</xdr:row>
      <xdr:rowOff>9525</xdr:rowOff>
    </xdr:from>
    <xdr:to>
      <xdr:col>14</xdr:col>
      <xdr:colOff>523875</xdr:colOff>
      <xdr:row>14</xdr:row>
      <xdr:rowOff>19050</xdr:rowOff>
    </xdr:to>
    <xdr:pic>
      <xdr:nvPicPr>
        <xdr:cNvPr id="37" name="Imagem 36">
          <a:extLst>
            <a:ext uri="{FF2B5EF4-FFF2-40B4-BE49-F238E27FC236}">
              <a16:creationId xmlns:a16="http://schemas.microsoft.com/office/drawing/2014/main" id="{8622B4D6-ED75-4EFA-8FC1-610A66FFF71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25100" y="2486025"/>
          <a:ext cx="238125" cy="190500"/>
        </a:xfrm>
        <a:prstGeom prst="rect">
          <a:avLst/>
        </a:prstGeom>
      </xdr:spPr>
    </xdr:pic>
    <xdr:clientData/>
  </xdr:twoCellAnchor>
  <xdr:twoCellAnchor editAs="oneCell">
    <xdr:from>
      <xdr:col>14</xdr:col>
      <xdr:colOff>285750</xdr:colOff>
      <xdr:row>22</xdr:row>
      <xdr:rowOff>19050</xdr:rowOff>
    </xdr:from>
    <xdr:to>
      <xdr:col>14</xdr:col>
      <xdr:colOff>523875</xdr:colOff>
      <xdr:row>23</xdr:row>
      <xdr:rowOff>19050</xdr:rowOff>
    </xdr:to>
    <xdr:pic>
      <xdr:nvPicPr>
        <xdr:cNvPr id="38" name="Imagem 37">
          <a:extLst>
            <a:ext uri="{FF2B5EF4-FFF2-40B4-BE49-F238E27FC236}">
              <a16:creationId xmlns:a16="http://schemas.microsoft.com/office/drawing/2014/main" id="{7ED1ECC4-9716-4E54-9C4F-3635061FD25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25100" y="4210050"/>
          <a:ext cx="238125" cy="190500"/>
        </a:xfrm>
        <a:prstGeom prst="rect">
          <a:avLst/>
        </a:prstGeom>
      </xdr:spPr>
    </xdr:pic>
    <xdr:clientData/>
  </xdr:twoCellAnchor>
  <xdr:twoCellAnchor editAs="oneCell">
    <xdr:from>
      <xdr:col>14</xdr:col>
      <xdr:colOff>342900</xdr:colOff>
      <xdr:row>19</xdr:row>
      <xdr:rowOff>19050</xdr:rowOff>
    </xdr:from>
    <xdr:to>
      <xdr:col>14</xdr:col>
      <xdr:colOff>581025</xdr:colOff>
      <xdr:row>20</xdr:row>
      <xdr:rowOff>19050</xdr:rowOff>
    </xdr:to>
    <xdr:pic>
      <xdr:nvPicPr>
        <xdr:cNvPr id="39" name="Imagem 38">
          <a:extLst>
            <a:ext uri="{FF2B5EF4-FFF2-40B4-BE49-F238E27FC236}">
              <a16:creationId xmlns:a16="http://schemas.microsoft.com/office/drawing/2014/main" id="{D9297F5F-2DDB-4AA1-B8A1-81D652B816F4}"/>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82250" y="3638550"/>
          <a:ext cx="238125" cy="190500"/>
        </a:xfrm>
        <a:prstGeom prst="rect">
          <a:avLst/>
        </a:prstGeom>
      </xdr:spPr>
    </xdr:pic>
    <xdr:clientData/>
  </xdr:twoCellAnchor>
  <xdr:twoCellAnchor editAs="oneCell">
    <xdr:from>
      <xdr:col>14</xdr:col>
      <xdr:colOff>285750</xdr:colOff>
      <xdr:row>24</xdr:row>
      <xdr:rowOff>19050</xdr:rowOff>
    </xdr:from>
    <xdr:to>
      <xdr:col>14</xdr:col>
      <xdr:colOff>523875</xdr:colOff>
      <xdr:row>25</xdr:row>
      <xdr:rowOff>19050</xdr:rowOff>
    </xdr:to>
    <xdr:pic>
      <xdr:nvPicPr>
        <xdr:cNvPr id="40" name="Imagem 39">
          <a:extLst>
            <a:ext uri="{FF2B5EF4-FFF2-40B4-BE49-F238E27FC236}">
              <a16:creationId xmlns:a16="http://schemas.microsoft.com/office/drawing/2014/main" id="{AEBE382D-91A0-4759-B977-169D0EC49EB6}"/>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25100" y="4591050"/>
          <a:ext cx="238125" cy="190500"/>
        </a:xfrm>
        <a:prstGeom prst="rect">
          <a:avLst/>
        </a:prstGeom>
      </xdr:spPr>
    </xdr:pic>
    <xdr:clientData/>
  </xdr:twoCellAnchor>
  <xdr:twoCellAnchor editAs="oneCell">
    <xdr:from>
      <xdr:col>14</xdr:col>
      <xdr:colOff>323850</xdr:colOff>
      <xdr:row>17</xdr:row>
      <xdr:rowOff>180975</xdr:rowOff>
    </xdr:from>
    <xdr:to>
      <xdr:col>14</xdr:col>
      <xdr:colOff>561975</xdr:colOff>
      <xdr:row>18</xdr:row>
      <xdr:rowOff>180975</xdr:rowOff>
    </xdr:to>
    <xdr:pic>
      <xdr:nvPicPr>
        <xdr:cNvPr id="41" name="Imagem 40">
          <a:extLst>
            <a:ext uri="{FF2B5EF4-FFF2-40B4-BE49-F238E27FC236}">
              <a16:creationId xmlns:a16="http://schemas.microsoft.com/office/drawing/2014/main" id="{CBD2EDAC-6F54-4DB0-B33A-08E724BB4DA9}"/>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63200" y="3419475"/>
          <a:ext cx="238125" cy="190500"/>
        </a:xfrm>
        <a:prstGeom prst="rect">
          <a:avLst/>
        </a:prstGeom>
      </xdr:spPr>
    </xdr:pic>
    <xdr:clientData/>
  </xdr:twoCellAnchor>
  <xdr:twoCellAnchor editAs="oneCell">
    <xdr:from>
      <xdr:col>14</xdr:col>
      <xdr:colOff>295275</xdr:colOff>
      <xdr:row>14</xdr:row>
      <xdr:rowOff>180975</xdr:rowOff>
    </xdr:from>
    <xdr:to>
      <xdr:col>14</xdr:col>
      <xdr:colOff>533400</xdr:colOff>
      <xdr:row>15</xdr:row>
      <xdr:rowOff>180975</xdr:rowOff>
    </xdr:to>
    <xdr:pic>
      <xdr:nvPicPr>
        <xdr:cNvPr id="42" name="Imagem 41">
          <a:extLst>
            <a:ext uri="{FF2B5EF4-FFF2-40B4-BE49-F238E27FC236}">
              <a16:creationId xmlns:a16="http://schemas.microsoft.com/office/drawing/2014/main" id="{9C57FA95-A3C9-46E6-977F-B7D51BC2B0F6}"/>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34625" y="2838450"/>
          <a:ext cx="238125" cy="190500"/>
        </a:xfrm>
        <a:prstGeom prst="rect">
          <a:avLst/>
        </a:prstGeom>
      </xdr:spPr>
    </xdr:pic>
    <xdr:clientData/>
  </xdr:twoCellAnchor>
  <xdr:twoCellAnchor editAs="oneCell">
    <xdr:from>
      <xdr:col>14</xdr:col>
      <xdr:colOff>342900</xdr:colOff>
      <xdr:row>34</xdr:row>
      <xdr:rowOff>171450</xdr:rowOff>
    </xdr:from>
    <xdr:to>
      <xdr:col>14</xdr:col>
      <xdr:colOff>581025</xdr:colOff>
      <xdr:row>35</xdr:row>
      <xdr:rowOff>171450</xdr:rowOff>
    </xdr:to>
    <xdr:pic>
      <xdr:nvPicPr>
        <xdr:cNvPr id="43" name="Imagem 42">
          <a:extLst>
            <a:ext uri="{FF2B5EF4-FFF2-40B4-BE49-F238E27FC236}">
              <a16:creationId xmlns:a16="http://schemas.microsoft.com/office/drawing/2014/main" id="{794086B3-2480-41EF-ACA9-0A1292EE937C}"/>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82250" y="6838950"/>
          <a:ext cx="238125" cy="190500"/>
        </a:xfrm>
        <a:prstGeom prst="rect">
          <a:avLst/>
        </a:prstGeom>
      </xdr:spPr>
    </xdr:pic>
    <xdr:clientData/>
  </xdr:twoCellAnchor>
  <xdr:twoCellAnchor editAs="oneCell">
    <xdr:from>
      <xdr:col>14</xdr:col>
      <xdr:colOff>276225</xdr:colOff>
      <xdr:row>14</xdr:row>
      <xdr:rowOff>9525</xdr:rowOff>
    </xdr:from>
    <xdr:to>
      <xdr:col>14</xdr:col>
      <xdr:colOff>514350</xdr:colOff>
      <xdr:row>15</xdr:row>
      <xdr:rowOff>9525</xdr:rowOff>
    </xdr:to>
    <xdr:pic>
      <xdr:nvPicPr>
        <xdr:cNvPr id="44" name="Imagem 43">
          <a:extLst>
            <a:ext uri="{FF2B5EF4-FFF2-40B4-BE49-F238E27FC236}">
              <a16:creationId xmlns:a16="http://schemas.microsoft.com/office/drawing/2014/main" id="{A105759B-C353-44C8-99C0-55FDDBD1C5B7}"/>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15575" y="2667000"/>
          <a:ext cx="238125" cy="190500"/>
        </a:xfrm>
        <a:prstGeom prst="rect">
          <a:avLst/>
        </a:prstGeom>
      </xdr:spPr>
    </xdr:pic>
    <xdr:clientData/>
  </xdr:twoCellAnchor>
  <xdr:twoCellAnchor editAs="oneCell">
    <xdr:from>
      <xdr:col>14</xdr:col>
      <xdr:colOff>304800</xdr:colOff>
      <xdr:row>15</xdr:row>
      <xdr:rowOff>171450</xdr:rowOff>
    </xdr:from>
    <xdr:to>
      <xdr:col>14</xdr:col>
      <xdr:colOff>542925</xdr:colOff>
      <xdr:row>16</xdr:row>
      <xdr:rowOff>161925</xdr:rowOff>
    </xdr:to>
    <xdr:pic>
      <xdr:nvPicPr>
        <xdr:cNvPr id="45" name="Imagem 44">
          <a:extLst>
            <a:ext uri="{FF2B5EF4-FFF2-40B4-BE49-F238E27FC236}">
              <a16:creationId xmlns:a16="http://schemas.microsoft.com/office/drawing/2014/main" id="{17A08E90-B393-4AA4-B304-189F1822F05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44150" y="3019425"/>
          <a:ext cx="238125" cy="190500"/>
        </a:xfrm>
        <a:prstGeom prst="rect">
          <a:avLst/>
        </a:prstGeom>
      </xdr:spPr>
    </xdr:pic>
    <xdr:clientData/>
  </xdr:twoCellAnchor>
  <xdr:twoCellAnchor editAs="oneCell">
    <xdr:from>
      <xdr:col>14</xdr:col>
      <xdr:colOff>285750</xdr:colOff>
      <xdr:row>21</xdr:row>
      <xdr:rowOff>0</xdr:rowOff>
    </xdr:from>
    <xdr:to>
      <xdr:col>14</xdr:col>
      <xdr:colOff>523875</xdr:colOff>
      <xdr:row>22</xdr:row>
      <xdr:rowOff>0</xdr:rowOff>
    </xdr:to>
    <xdr:pic>
      <xdr:nvPicPr>
        <xdr:cNvPr id="46" name="Imagem 45">
          <a:extLst>
            <a:ext uri="{FF2B5EF4-FFF2-40B4-BE49-F238E27FC236}">
              <a16:creationId xmlns:a16="http://schemas.microsoft.com/office/drawing/2014/main" id="{D79426D9-D1BE-40F4-A7E1-EE89B8724497}"/>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25100" y="4000500"/>
          <a:ext cx="238125" cy="190500"/>
        </a:xfrm>
        <a:prstGeom prst="rect">
          <a:avLst/>
        </a:prstGeom>
      </xdr:spPr>
    </xdr:pic>
    <xdr:clientData/>
  </xdr:twoCellAnchor>
  <xdr:twoCellAnchor editAs="oneCell">
    <xdr:from>
      <xdr:col>14</xdr:col>
      <xdr:colOff>295275</xdr:colOff>
      <xdr:row>27</xdr:row>
      <xdr:rowOff>19050</xdr:rowOff>
    </xdr:from>
    <xdr:to>
      <xdr:col>14</xdr:col>
      <xdr:colOff>533400</xdr:colOff>
      <xdr:row>28</xdr:row>
      <xdr:rowOff>19050</xdr:rowOff>
    </xdr:to>
    <xdr:pic>
      <xdr:nvPicPr>
        <xdr:cNvPr id="47" name="Imagem 46">
          <a:extLst>
            <a:ext uri="{FF2B5EF4-FFF2-40B4-BE49-F238E27FC236}">
              <a16:creationId xmlns:a16="http://schemas.microsoft.com/office/drawing/2014/main" id="{2E2CCFF4-0409-4450-BC04-DF0C95BF507E}"/>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34625" y="5353050"/>
          <a:ext cx="238125" cy="190500"/>
        </a:xfrm>
        <a:prstGeom prst="rect">
          <a:avLst/>
        </a:prstGeom>
      </xdr:spPr>
    </xdr:pic>
    <xdr:clientData/>
  </xdr:twoCellAnchor>
  <xdr:twoCellAnchor editAs="oneCell">
    <xdr:from>
      <xdr:col>14</xdr:col>
      <xdr:colOff>314325</xdr:colOff>
      <xdr:row>30</xdr:row>
      <xdr:rowOff>9525</xdr:rowOff>
    </xdr:from>
    <xdr:to>
      <xdr:col>14</xdr:col>
      <xdr:colOff>552450</xdr:colOff>
      <xdr:row>31</xdr:row>
      <xdr:rowOff>9525</xdr:rowOff>
    </xdr:to>
    <xdr:pic>
      <xdr:nvPicPr>
        <xdr:cNvPr id="48" name="Imagem 47">
          <a:extLst>
            <a:ext uri="{FF2B5EF4-FFF2-40B4-BE49-F238E27FC236}">
              <a16:creationId xmlns:a16="http://schemas.microsoft.com/office/drawing/2014/main" id="{0E577C61-3592-4FE1-B96D-B5F3D3FA09E6}"/>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53675" y="5915025"/>
          <a:ext cx="238125" cy="190500"/>
        </a:xfrm>
        <a:prstGeom prst="rect">
          <a:avLst/>
        </a:prstGeom>
      </xdr:spPr>
    </xdr:pic>
    <xdr:clientData/>
  </xdr:twoCellAnchor>
  <xdr:twoCellAnchor editAs="oneCell">
    <xdr:from>
      <xdr:col>14</xdr:col>
      <xdr:colOff>285750</xdr:colOff>
      <xdr:row>29</xdr:row>
      <xdr:rowOff>0</xdr:rowOff>
    </xdr:from>
    <xdr:to>
      <xdr:col>14</xdr:col>
      <xdr:colOff>523875</xdr:colOff>
      <xdr:row>30</xdr:row>
      <xdr:rowOff>0</xdr:rowOff>
    </xdr:to>
    <xdr:pic>
      <xdr:nvPicPr>
        <xdr:cNvPr id="49" name="Imagem 48">
          <a:extLst>
            <a:ext uri="{FF2B5EF4-FFF2-40B4-BE49-F238E27FC236}">
              <a16:creationId xmlns:a16="http://schemas.microsoft.com/office/drawing/2014/main" id="{C135422B-CE78-4A30-B3DD-26B0EDEB1F3C}"/>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25100" y="5715000"/>
          <a:ext cx="238125" cy="190500"/>
        </a:xfrm>
        <a:prstGeom prst="rect">
          <a:avLst/>
        </a:prstGeom>
      </xdr:spPr>
    </xdr:pic>
    <xdr:clientData/>
  </xdr:twoCellAnchor>
  <xdr:twoCellAnchor editAs="oneCell">
    <xdr:from>
      <xdr:col>14</xdr:col>
      <xdr:colOff>342900</xdr:colOff>
      <xdr:row>33</xdr:row>
      <xdr:rowOff>0</xdr:rowOff>
    </xdr:from>
    <xdr:to>
      <xdr:col>14</xdr:col>
      <xdr:colOff>581025</xdr:colOff>
      <xdr:row>34</xdr:row>
      <xdr:rowOff>0</xdr:rowOff>
    </xdr:to>
    <xdr:pic>
      <xdr:nvPicPr>
        <xdr:cNvPr id="50" name="Imagem 49">
          <a:extLst>
            <a:ext uri="{FF2B5EF4-FFF2-40B4-BE49-F238E27FC236}">
              <a16:creationId xmlns:a16="http://schemas.microsoft.com/office/drawing/2014/main" id="{F76EF254-172A-4939-BFF6-793221DAC71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82250" y="6477000"/>
          <a:ext cx="238125" cy="190500"/>
        </a:xfrm>
        <a:prstGeom prst="rect">
          <a:avLst/>
        </a:prstGeom>
      </xdr:spPr>
    </xdr:pic>
    <xdr:clientData/>
  </xdr:twoCellAnchor>
  <xdr:twoCellAnchor editAs="oneCell">
    <xdr:from>
      <xdr:col>14</xdr:col>
      <xdr:colOff>304800</xdr:colOff>
      <xdr:row>28</xdr:row>
      <xdr:rowOff>9525</xdr:rowOff>
    </xdr:from>
    <xdr:to>
      <xdr:col>14</xdr:col>
      <xdr:colOff>542925</xdr:colOff>
      <xdr:row>29</xdr:row>
      <xdr:rowOff>9525</xdr:rowOff>
    </xdr:to>
    <xdr:pic>
      <xdr:nvPicPr>
        <xdr:cNvPr id="51" name="Imagem 50">
          <a:extLst>
            <a:ext uri="{FF2B5EF4-FFF2-40B4-BE49-F238E27FC236}">
              <a16:creationId xmlns:a16="http://schemas.microsoft.com/office/drawing/2014/main" id="{B851DB43-FD7E-4C7C-96CE-B5EAAD9B9824}"/>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44150" y="5534025"/>
          <a:ext cx="238125" cy="190500"/>
        </a:xfrm>
        <a:prstGeom prst="rect">
          <a:avLst/>
        </a:prstGeom>
      </xdr:spPr>
    </xdr:pic>
    <xdr:clientData/>
  </xdr:twoCellAnchor>
  <xdr:twoCellAnchor editAs="oneCell">
    <xdr:from>
      <xdr:col>14</xdr:col>
      <xdr:colOff>333375</xdr:colOff>
      <xdr:row>31</xdr:row>
      <xdr:rowOff>171450</xdr:rowOff>
    </xdr:from>
    <xdr:to>
      <xdr:col>14</xdr:col>
      <xdr:colOff>571500</xdr:colOff>
      <xdr:row>32</xdr:row>
      <xdr:rowOff>171450</xdr:rowOff>
    </xdr:to>
    <xdr:pic>
      <xdr:nvPicPr>
        <xdr:cNvPr id="52" name="Imagem 51">
          <a:extLst>
            <a:ext uri="{FF2B5EF4-FFF2-40B4-BE49-F238E27FC236}">
              <a16:creationId xmlns:a16="http://schemas.microsoft.com/office/drawing/2014/main" id="{3C492B11-84EE-498D-9439-E32884A3448D}"/>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72725" y="6267450"/>
          <a:ext cx="238125" cy="190500"/>
        </a:xfrm>
        <a:prstGeom prst="rect">
          <a:avLst/>
        </a:prstGeom>
      </xdr:spPr>
    </xdr:pic>
    <xdr:clientData/>
  </xdr:twoCellAnchor>
  <xdr:twoCellAnchor editAs="oneCell">
    <xdr:from>
      <xdr:col>14</xdr:col>
      <xdr:colOff>295275</xdr:colOff>
      <xdr:row>23</xdr:row>
      <xdr:rowOff>0</xdr:rowOff>
    </xdr:from>
    <xdr:to>
      <xdr:col>14</xdr:col>
      <xdr:colOff>533400</xdr:colOff>
      <xdr:row>24</xdr:row>
      <xdr:rowOff>0</xdr:rowOff>
    </xdr:to>
    <xdr:pic>
      <xdr:nvPicPr>
        <xdr:cNvPr id="53" name="Imagem 52">
          <a:extLst>
            <a:ext uri="{FF2B5EF4-FFF2-40B4-BE49-F238E27FC236}">
              <a16:creationId xmlns:a16="http://schemas.microsoft.com/office/drawing/2014/main" id="{6BF0D004-3CA2-4E63-A791-C6A26A75F1E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34625" y="4381500"/>
          <a:ext cx="238125" cy="190500"/>
        </a:xfrm>
        <a:prstGeom prst="rect">
          <a:avLst/>
        </a:prstGeom>
      </xdr:spPr>
    </xdr:pic>
    <xdr:clientData/>
  </xdr:twoCellAnchor>
  <xdr:twoCellAnchor editAs="oneCell">
    <xdr:from>
      <xdr:col>14</xdr:col>
      <xdr:colOff>304800</xdr:colOff>
      <xdr:row>26</xdr:row>
      <xdr:rowOff>85725</xdr:rowOff>
    </xdr:from>
    <xdr:to>
      <xdr:col>14</xdr:col>
      <xdr:colOff>542925</xdr:colOff>
      <xdr:row>26</xdr:row>
      <xdr:rowOff>276225</xdr:rowOff>
    </xdr:to>
    <xdr:pic>
      <xdr:nvPicPr>
        <xdr:cNvPr id="54" name="Imagem 53">
          <a:extLst>
            <a:ext uri="{FF2B5EF4-FFF2-40B4-BE49-F238E27FC236}">
              <a16:creationId xmlns:a16="http://schemas.microsoft.com/office/drawing/2014/main" id="{EE52185D-308B-45B4-B8ED-05D6E38F504F}"/>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44150" y="5038725"/>
          <a:ext cx="238125" cy="190500"/>
        </a:xfrm>
        <a:prstGeom prst="rect">
          <a:avLst/>
        </a:prstGeom>
      </xdr:spPr>
    </xdr:pic>
    <xdr:clientData/>
  </xdr:twoCellAnchor>
  <xdr:twoCellAnchor editAs="oneCell">
    <xdr:from>
      <xdr:col>14</xdr:col>
      <xdr:colOff>342900</xdr:colOff>
      <xdr:row>33</xdr:row>
      <xdr:rowOff>152400</xdr:rowOff>
    </xdr:from>
    <xdr:to>
      <xdr:col>14</xdr:col>
      <xdr:colOff>581025</xdr:colOff>
      <xdr:row>34</xdr:row>
      <xdr:rowOff>152400</xdr:rowOff>
    </xdr:to>
    <xdr:pic>
      <xdr:nvPicPr>
        <xdr:cNvPr id="55" name="Imagem 54">
          <a:extLst>
            <a:ext uri="{FF2B5EF4-FFF2-40B4-BE49-F238E27FC236}">
              <a16:creationId xmlns:a16="http://schemas.microsoft.com/office/drawing/2014/main" id="{FC1E34D2-CEFA-40D0-B1A9-839CA114F3CF}"/>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82250" y="6629400"/>
          <a:ext cx="238125" cy="190500"/>
        </a:xfrm>
        <a:prstGeom prst="rect">
          <a:avLst/>
        </a:prstGeom>
      </xdr:spPr>
    </xdr:pic>
    <xdr:clientData/>
  </xdr:twoCellAnchor>
  <xdr:twoCellAnchor editAs="oneCell">
    <xdr:from>
      <xdr:col>14</xdr:col>
      <xdr:colOff>295275</xdr:colOff>
      <xdr:row>20</xdr:row>
      <xdr:rowOff>19050</xdr:rowOff>
    </xdr:from>
    <xdr:to>
      <xdr:col>14</xdr:col>
      <xdr:colOff>533400</xdr:colOff>
      <xdr:row>21</xdr:row>
      <xdr:rowOff>19050</xdr:rowOff>
    </xdr:to>
    <xdr:pic>
      <xdr:nvPicPr>
        <xdr:cNvPr id="56" name="Imagem 55">
          <a:extLst>
            <a:ext uri="{FF2B5EF4-FFF2-40B4-BE49-F238E27FC236}">
              <a16:creationId xmlns:a16="http://schemas.microsoft.com/office/drawing/2014/main" id="{9F67D329-49EC-4D36-9E8F-430AE8891215}"/>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34625" y="3829050"/>
          <a:ext cx="238125" cy="190500"/>
        </a:xfrm>
        <a:prstGeom prst="rect">
          <a:avLst/>
        </a:prstGeom>
      </xdr:spPr>
    </xdr:pic>
    <xdr:clientData/>
  </xdr:twoCellAnchor>
  <xdr:twoCellAnchor editAs="oneCell">
    <xdr:from>
      <xdr:col>14</xdr:col>
      <xdr:colOff>333375</xdr:colOff>
      <xdr:row>30</xdr:row>
      <xdr:rowOff>171450</xdr:rowOff>
    </xdr:from>
    <xdr:to>
      <xdr:col>14</xdr:col>
      <xdr:colOff>571500</xdr:colOff>
      <xdr:row>31</xdr:row>
      <xdr:rowOff>171450</xdr:rowOff>
    </xdr:to>
    <xdr:pic>
      <xdr:nvPicPr>
        <xdr:cNvPr id="57" name="Imagem 56">
          <a:extLst>
            <a:ext uri="{FF2B5EF4-FFF2-40B4-BE49-F238E27FC236}">
              <a16:creationId xmlns:a16="http://schemas.microsoft.com/office/drawing/2014/main" id="{1D5D07A3-8C27-4417-8ECD-FEA64ECE0EF5}"/>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0372725" y="6076950"/>
          <a:ext cx="238125" cy="1905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550299</xdr:colOff>
      <xdr:row>1</xdr:row>
      <xdr:rowOff>16699</xdr:rowOff>
    </xdr:from>
    <xdr:to>
      <xdr:col>11</xdr:col>
      <xdr:colOff>430524</xdr:colOff>
      <xdr:row>5</xdr:row>
      <xdr:rowOff>25810</xdr:rowOff>
    </xdr:to>
    <xdr:pic>
      <xdr:nvPicPr>
        <xdr:cNvPr id="2" name="Imagem 1">
          <a:extLst>
            <a:ext uri="{FF2B5EF4-FFF2-40B4-BE49-F238E27FC236}">
              <a16:creationId xmlns:a16="http://schemas.microsoft.com/office/drawing/2014/main" id="{D65A5EF3-192E-4872-887A-4ABCAA1F3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3283" y="208735"/>
          <a:ext cx="1093893" cy="784938"/>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1FF32F21-9A6F-4B66-8DF2-FDB9BF3AA054}"/>
            </a:ext>
          </a:extLst>
        </xdr:cNvPr>
        <xdr:cNvSpPr/>
      </xdr:nvSpPr>
      <xdr:spPr>
        <a:xfrm>
          <a:off x="1201280"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- 2018</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0865D8EA-41BA-445A-AF2B-1E14998662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13</xdr:col>
      <xdr:colOff>222762</xdr:colOff>
      <xdr:row>5</xdr:row>
      <xdr:rowOff>46089</xdr:rowOff>
    </xdr:from>
    <xdr:to>
      <xdr:col>15</xdr:col>
      <xdr:colOff>175752</xdr:colOff>
      <xdr:row>8</xdr:row>
      <xdr:rowOff>53770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72808291-14CE-4F7F-A9C4-C30363E3C5D3}"/>
            </a:ext>
          </a:extLst>
        </xdr:cNvPr>
        <xdr:cNvSpPr/>
      </xdr:nvSpPr>
      <xdr:spPr>
        <a:xfrm>
          <a:off x="8703085" y="1013952"/>
          <a:ext cx="1197385" cy="5837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166134</xdr:colOff>
      <xdr:row>6</xdr:row>
      <xdr:rowOff>166134</xdr:rowOff>
    </xdr:from>
    <xdr:ext cx="6369437" cy="593304"/>
    <xdr:sp macro="" textlink="">
      <xdr:nvSpPr>
        <xdr:cNvPr id="6" name="Retângulo 5">
          <a:extLst>
            <a:ext uri="{FF2B5EF4-FFF2-40B4-BE49-F238E27FC236}">
              <a16:creationId xmlns:a16="http://schemas.microsoft.com/office/drawing/2014/main" id="{CFCCA477-A038-433E-87E1-317B88694F58}"/>
            </a:ext>
          </a:extLst>
        </xdr:cNvPr>
        <xdr:cNvSpPr/>
      </xdr:nvSpPr>
      <xdr:spPr>
        <a:xfrm>
          <a:off x="166134" y="1306919"/>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32287</xdr:colOff>
      <xdr:row>9</xdr:row>
      <xdr:rowOff>191372</xdr:rowOff>
    </xdr:from>
    <xdr:to>
      <xdr:col>16</xdr:col>
      <xdr:colOff>151678</xdr:colOff>
      <xdr:row>34</xdr:row>
      <xdr:rowOff>29096</xdr:rowOff>
    </xdr:to>
    <xdr:graphicFrame macro="">
      <xdr:nvGraphicFramePr>
        <xdr:cNvPr id="7" name="Gráfico 6">
          <a:extLst>
            <a:ext uri="{FF2B5EF4-FFF2-40B4-BE49-F238E27FC236}">
              <a16:creationId xmlns:a16="http://schemas.microsoft.com/office/drawing/2014/main" id="{20412CFB-F74E-4691-B46D-8BC2DD341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72649</xdr:colOff>
      <xdr:row>7</xdr:row>
      <xdr:rowOff>153369</xdr:rowOff>
    </xdr:from>
    <xdr:to>
      <xdr:col>10</xdr:col>
      <xdr:colOff>310774</xdr:colOff>
      <xdr:row>8</xdr:row>
      <xdr:rowOff>150140</xdr:rowOff>
    </xdr:to>
    <xdr:pic>
      <xdr:nvPicPr>
        <xdr:cNvPr id="8" name="Imagem 7">
          <a:extLst>
            <a:ext uri="{FF2B5EF4-FFF2-40B4-BE49-F238E27FC236}">
              <a16:creationId xmlns:a16="http://schemas.microsoft.com/office/drawing/2014/main" id="{1D8C05A0-FDDD-4A82-BADF-E7F9B46112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3878" y="1509471"/>
          <a:ext cx="238125" cy="1905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438150</xdr:colOff>
      <xdr:row>0</xdr:row>
      <xdr:rowOff>107032</xdr:rowOff>
    </xdr:from>
    <xdr:to>
      <xdr:col>14</xdr:col>
      <xdr:colOff>100835</xdr:colOff>
      <xdr:row>4</xdr:row>
      <xdr:rowOff>123825</xdr:rowOff>
    </xdr:to>
    <xdr:pic>
      <xdr:nvPicPr>
        <xdr:cNvPr id="2" name="Imagem 1">
          <a:extLst>
            <a:ext uri="{FF2B5EF4-FFF2-40B4-BE49-F238E27FC236}">
              <a16:creationId xmlns:a16="http://schemas.microsoft.com/office/drawing/2014/main" id="{DA490E0E-DC0C-42D3-B8C6-4AA5C8F2C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0700" y="107032"/>
          <a:ext cx="1100960" cy="778793"/>
        </a:xfrm>
        <a:prstGeom prst="rect">
          <a:avLst/>
        </a:prstGeom>
      </xdr:spPr>
    </xdr:pic>
    <xdr:clientData/>
  </xdr:twoCellAnchor>
  <xdr:oneCellAnchor>
    <xdr:from>
      <xdr:col>0</xdr:col>
      <xdr:colOff>67806</xdr:colOff>
      <xdr:row>4</xdr:row>
      <xdr:rowOff>50298</xdr:rowOff>
    </xdr:from>
    <xdr:ext cx="4474494" cy="593304"/>
    <xdr:sp macro="" textlink="">
      <xdr:nvSpPr>
        <xdr:cNvPr id="3" name="Retângulo 2">
          <a:extLst>
            <a:ext uri="{FF2B5EF4-FFF2-40B4-BE49-F238E27FC236}">
              <a16:creationId xmlns:a16="http://schemas.microsoft.com/office/drawing/2014/main" id="{26B93A8D-7F4C-4F92-BDC4-08D268BE1FCD}"/>
            </a:ext>
          </a:extLst>
        </xdr:cNvPr>
        <xdr:cNvSpPr/>
      </xdr:nvSpPr>
      <xdr:spPr>
        <a:xfrm>
          <a:off x="1201281" y="812298"/>
          <a:ext cx="4474494"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- 2019</a:t>
          </a:r>
        </a:p>
      </xdr:txBody>
    </xdr:sp>
    <xdr:clientData/>
  </xdr:oneCellAnchor>
  <xdr:twoCellAnchor editAs="oneCell">
    <xdr:from>
      <xdr:col>5</xdr:col>
      <xdr:colOff>0</xdr:colOff>
      <xdr:row>4</xdr:row>
      <xdr:rowOff>123825</xdr:rowOff>
    </xdr:from>
    <xdr:to>
      <xdr:col>6</xdr:col>
      <xdr:colOff>285750</xdr:colOff>
      <xdr:row>7</xdr:row>
      <xdr:rowOff>57709</xdr:rowOff>
    </xdr:to>
    <xdr:pic>
      <xdr:nvPicPr>
        <xdr:cNvPr id="4" name="Imagem 3">
          <a:extLst>
            <a:ext uri="{FF2B5EF4-FFF2-40B4-BE49-F238E27FC236}">
              <a16:creationId xmlns:a16="http://schemas.microsoft.com/office/drawing/2014/main" id="{B10D33EF-9AB4-4715-B488-BF88925B70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14</xdr:col>
      <xdr:colOff>171450</xdr:colOff>
      <xdr:row>4</xdr:row>
      <xdr:rowOff>171450</xdr:rowOff>
    </xdr:from>
    <xdr:to>
      <xdr:col>16</xdr:col>
      <xdr:colOff>152400</xdr:colOff>
      <xdr:row>7</xdr:row>
      <xdr:rowOff>190500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E079E2C4-936C-4A5F-AF67-9E5A7598408A}"/>
            </a:ext>
          </a:extLst>
        </xdr:cNvPr>
        <xdr:cNvSpPr/>
      </xdr:nvSpPr>
      <xdr:spPr>
        <a:xfrm>
          <a:off x="6943725" y="933450"/>
          <a:ext cx="1200150" cy="6000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361950</xdr:colOff>
      <xdr:row>8</xdr:row>
      <xdr:rowOff>0</xdr:rowOff>
    </xdr:from>
    <xdr:to>
      <xdr:col>16</xdr:col>
      <xdr:colOff>70685</xdr:colOff>
      <xdr:row>9</xdr:row>
      <xdr:rowOff>47625</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6189B53C-4AB9-47E9-B114-3F990727C033}"/>
            </a:ext>
          </a:extLst>
        </xdr:cNvPr>
        <xdr:cNvSpPr/>
      </xdr:nvSpPr>
      <xdr:spPr>
        <a:xfrm>
          <a:off x="7134225" y="1676400"/>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13</xdr:col>
      <xdr:colOff>600075</xdr:colOff>
      <xdr:row>10</xdr:row>
      <xdr:rowOff>152400</xdr:rowOff>
    </xdr:from>
    <xdr:to>
      <xdr:col>14</xdr:col>
      <xdr:colOff>257175</xdr:colOff>
      <xdr:row>12</xdr:row>
      <xdr:rowOff>47625</xdr:rowOff>
    </xdr:to>
    <xdr:pic>
      <xdr:nvPicPr>
        <xdr:cNvPr id="7" name="Gráfico 6" descr="Jornal">
          <a:hlinkClick xmlns:r="http://schemas.openxmlformats.org/officeDocument/2006/relationships" r:id="rId5"/>
          <a:extLst>
            <a:ext uri="{FF2B5EF4-FFF2-40B4-BE49-F238E27FC236}">
              <a16:creationId xmlns:a16="http://schemas.microsoft.com/office/drawing/2014/main" id="{BA3A6B98-BA35-499F-8218-8D783EE9587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62750" y="3352800"/>
          <a:ext cx="266700" cy="266700"/>
        </a:xfrm>
        <a:prstGeom prst="rect">
          <a:avLst/>
        </a:prstGeom>
      </xdr:spPr>
    </xdr:pic>
    <xdr:clientData/>
  </xdr:twoCellAnchor>
  <xdr:twoCellAnchor editAs="oneCell">
    <xdr:from>
      <xdr:col>14</xdr:col>
      <xdr:colOff>0</xdr:colOff>
      <xdr:row>11</xdr:row>
      <xdr:rowOff>161925</xdr:rowOff>
    </xdr:from>
    <xdr:to>
      <xdr:col>14</xdr:col>
      <xdr:colOff>266700</xdr:colOff>
      <xdr:row>13</xdr:row>
      <xdr:rowOff>57150</xdr:rowOff>
    </xdr:to>
    <xdr:pic>
      <xdr:nvPicPr>
        <xdr:cNvPr id="8" name="Gráfico 7" descr="Jornal">
          <a:hlinkClick xmlns:r="http://schemas.openxmlformats.org/officeDocument/2006/relationships" r:id="rId8"/>
          <a:extLst>
            <a:ext uri="{FF2B5EF4-FFF2-40B4-BE49-F238E27FC236}">
              <a16:creationId xmlns:a16="http://schemas.microsoft.com/office/drawing/2014/main" id="{D5E9D155-98D6-4506-AA1E-EA272CD55E4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3552825"/>
          <a:ext cx="266700" cy="266700"/>
        </a:xfrm>
        <a:prstGeom prst="rect">
          <a:avLst/>
        </a:prstGeom>
      </xdr:spPr>
    </xdr:pic>
    <xdr:clientData/>
  </xdr:twoCellAnchor>
  <xdr:twoCellAnchor editAs="oneCell">
    <xdr:from>
      <xdr:col>14</xdr:col>
      <xdr:colOff>0</xdr:colOff>
      <xdr:row>12</xdr:row>
      <xdr:rowOff>171450</xdr:rowOff>
    </xdr:from>
    <xdr:to>
      <xdr:col>14</xdr:col>
      <xdr:colOff>266700</xdr:colOff>
      <xdr:row>14</xdr:row>
      <xdr:rowOff>47625</xdr:rowOff>
    </xdr:to>
    <xdr:pic>
      <xdr:nvPicPr>
        <xdr:cNvPr id="9" name="Gráfico 8" descr="Jornal">
          <a:hlinkClick xmlns:r="http://schemas.openxmlformats.org/officeDocument/2006/relationships" r:id="rId9"/>
          <a:extLst>
            <a:ext uri="{FF2B5EF4-FFF2-40B4-BE49-F238E27FC236}">
              <a16:creationId xmlns:a16="http://schemas.microsoft.com/office/drawing/2014/main" id="{46D0A93D-B836-4CF0-890F-28B32CF8C71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3743325"/>
          <a:ext cx="266700" cy="266700"/>
        </a:xfrm>
        <a:prstGeom prst="rect">
          <a:avLst/>
        </a:prstGeom>
      </xdr:spPr>
    </xdr:pic>
    <xdr:clientData/>
  </xdr:twoCellAnchor>
  <xdr:twoCellAnchor editAs="oneCell">
    <xdr:from>
      <xdr:col>14</xdr:col>
      <xdr:colOff>0</xdr:colOff>
      <xdr:row>13</xdr:row>
      <xdr:rowOff>180975</xdr:rowOff>
    </xdr:from>
    <xdr:to>
      <xdr:col>14</xdr:col>
      <xdr:colOff>266700</xdr:colOff>
      <xdr:row>15</xdr:row>
      <xdr:rowOff>57150</xdr:rowOff>
    </xdr:to>
    <xdr:pic>
      <xdr:nvPicPr>
        <xdr:cNvPr id="10" name="Gráfico 9" descr="Jornal">
          <a:hlinkClick xmlns:r="http://schemas.openxmlformats.org/officeDocument/2006/relationships" r:id="rId10"/>
          <a:extLst>
            <a:ext uri="{FF2B5EF4-FFF2-40B4-BE49-F238E27FC236}">
              <a16:creationId xmlns:a16="http://schemas.microsoft.com/office/drawing/2014/main" id="{CDD7EEB4-C13C-46A7-AFA1-BA920A57784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3943350"/>
          <a:ext cx="266700" cy="266700"/>
        </a:xfrm>
        <a:prstGeom prst="rect">
          <a:avLst/>
        </a:prstGeom>
      </xdr:spPr>
    </xdr:pic>
    <xdr:clientData/>
  </xdr:twoCellAnchor>
  <xdr:twoCellAnchor editAs="oneCell">
    <xdr:from>
      <xdr:col>14</xdr:col>
      <xdr:colOff>0</xdr:colOff>
      <xdr:row>14</xdr:row>
      <xdr:rowOff>171450</xdr:rowOff>
    </xdr:from>
    <xdr:to>
      <xdr:col>14</xdr:col>
      <xdr:colOff>266700</xdr:colOff>
      <xdr:row>16</xdr:row>
      <xdr:rowOff>57150</xdr:rowOff>
    </xdr:to>
    <xdr:pic>
      <xdr:nvPicPr>
        <xdr:cNvPr id="11" name="Gráfico 10" descr="Jornal">
          <a:hlinkClick xmlns:r="http://schemas.openxmlformats.org/officeDocument/2006/relationships" r:id="rId11"/>
          <a:extLst>
            <a:ext uri="{FF2B5EF4-FFF2-40B4-BE49-F238E27FC236}">
              <a16:creationId xmlns:a16="http://schemas.microsoft.com/office/drawing/2014/main" id="{5ACE4CF8-8DB3-4BF2-9537-48B24B52997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4133850"/>
          <a:ext cx="266700" cy="266700"/>
        </a:xfrm>
        <a:prstGeom prst="rect">
          <a:avLst/>
        </a:prstGeom>
      </xdr:spPr>
    </xdr:pic>
    <xdr:clientData/>
  </xdr:twoCellAnchor>
  <xdr:twoCellAnchor editAs="oneCell">
    <xdr:from>
      <xdr:col>14</xdr:col>
      <xdr:colOff>0</xdr:colOff>
      <xdr:row>15</xdr:row>
      <xdr:rowOff>171450</xdr:rowOff>
    </xdr:from>
    <xdr:to>
      <xdr:col>14</xdr:col>
      <xdr:colOff>266700</xdr:colOff>
      <xdr:row>17</xdr:row>
      <xdr:rowOff>57150</xdr:rowOff>
    </xdr:to>
    <xdr:pic>
      <xdr:nvPicPr>
        <xdr:cNvPr id="12" name="Gráfico 11" descr="Jornal">
          <a:hlinkClick xmlns:r="http://schemas.openxmlformats.org/officeDocument/2006/relationships" r:id="rId12"/>
          <a:extLst>
            <a:ext uri="{FF2B5EF4-FFF2-40B4-BE49-F238E27FC236}">
              <a16:creationId xmlns:a16="http://schemas.microsoft.com/office/drawing/2014/main" id="{13708753-E240-4E8A-B1B7-FB625A0D670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4324350"/>
          <a:ext cx="266700" cy="266700"/>
        </a:xfrm>
        <a:prstGeom prst="rect">
          <a:avLst/>
        </a:prstGeom>
      </xdr:spPr>
    </xdr:pic>
    <xdr:clientData/>
  </xdr:twoCellAnchor>
  <xdr:twoCellAnchor editAs="oneCell">
    <xdr:from>
      <xdr:col>14</xdr:col>
      <xdr:colOff>0</xdr:colOff>
      <xdr:row>16</xdr:row>
      <xdr:rowOff>180975</xdr:rowOff>
    </xdr:from>
    <xdr:to>
      <xdr:col>14</xdr:col>
      <xdr:colOff>266700</xdr:colOff>
      <xdr:row>18</xdr:row>
      <xdr:rowOff>66675</xdr:rowOff>
    </xdr:to>
    <xdr:pic>
      <xdr:nvPicPr>
        <xdr:cNvPr id="13" name="Gráfico 12" descr="Jornal">
          <a:hlinkClick xmlns:r="http://schemas.openxmlformats.org/officeDocument/2006/relationships" r:id="rId13"/>
          <a:extLst>
            <a:ext uri="{FF2B5EF4-FFF2-40B4-BE49-F238E27FC236}">
              <a16:creationId xmlns:a16="http://schemas.microsoft.com/office/drawing/2014/main" id="{61BD5E11-9076-4502-B095-B186BF0130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4524375"/>
          <a:ext cx="266700" cy="266700"/>
        </a:xfrm>
        <a:prstGeom prst="rect">
          <a:avLst/>
        </a:prstGeom>
      </xdr:spPr>
    </xdr:pic>
    <xdr:clientData/>
  </xdr:twoCellAnchor>
  <xdr:twoCellAnchor editAs="oneCell">
    <xdr:from>
      <xdr:col>13</xdr:col>
      <xdr:colOff>600075</xdr:colOff>
      <xdr:row>18</xdr:row>
      <xdr:rowOff>171450</xdr:rowOff>
    </xdr:from>
    <xdr:to>
      <xdr:col>14</xdr:col>
      <xdr:colOff>257175</xdr:colOff>
      <xdr:row>20</xdr:row>
      <xdr:rowOff>57150</xdr:rowOff>
    </xdr:to>
    <xdr:pic>
      <xdr:nvPicPr>
        <xdr:cNvPr id="14" name="Gráfico 13" descr="Jornal">
          <a:hlinkClick xmlns:r="http://schemas.openxmlformats.org/officeDocument/2006/relationships" r:id="rId14"/>
          <a:extLst>
            <a:ext uri="{FF2B5EF4-FFF2-40B4-BE49-F238E27FC236}">
              <a16:creationId xmlns:a16="http://schemas.microsoft.com/office/drawing/2014/main" id="{3CE80864-64F4-464A-A815-F429A276C14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62750" y="4895850"/>
          <a:ext cx="266700" cy="266700"/>
        </a:xfrm>
        <a:prstGeom prst="rect">
          <a:avLst/>
        </a:prstGeom>
      </xdr:spPr>
    </xdr:pic>
    <xdr:clientData/>
  </xdr:twoCellAnchor>
  <xdr:twoCellAnchor editAs="oneCell">
    <xdr:from>
      <xdr:col>14</xdr:col>
      <xdr:colOff>0</xdr:colOff>
      <xdr:row>17</xdr:row>
      <xdr:rowOff>180975</xdr:rowOff>
    </xdr:from>
    <xdr:to>
      <xdr:col>14</xdr:col>
      <xdr:colOff>266700</xdr:colOff>
      <xdr:row>19</xdr:row>
      <xdr:rowOff>66675</xdr:rowOff>
    </xdr:to>
    <xdr:pic>
      <xdr:nvPicPr>
        <xdr:cNvPr id="15" name="Gráfico 14" descr="Jornal">
          <a:hlinkClick xmlns:r="http://schemas.openxmlformats.org/officeDocument/2006/relationships" r:id="rId15"/>
          <a:extLst>
            <a:ext uri="{FF2B5EF4-FFF2-40B4-BE49-F238E27FC236}">
              <a16:creationId xmlns:a16="http://schemas.microsoft.com/office/drawing/2014/main" id="{2EF9F120-D6F4-446E-BBDA-696F6399FD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4714875"/>
          <a:ext cx="266700" cy="266700"/>
        </a:xfrm>
        <a:prstGeom prst="rect">
          <a:avLst/>
        </a:prstGeom>
      </xdr:spPr>
    </xdr:pic>
    <xdr:clientData/>
  </xdr:twoCellAnchor>
  <xdr:twoCellAnchor editAs="oneCell">
    <xdr:from>
      <xdr:col>14</xdr:col>
      <xdr:colOff>0</xdr:colOff>
      <xdr:row>20</xdr:row>
      <xdr:rowOff>0</xdr:rowOff>
    </xdr:from>
    <xdr:to>
      <xdr:col>14</xdr:col>
      <xdr:colOff>266700</xdr:colOff>
      <xdr:row>21</xdr:row>
      <xdr:rowOff>76200</xdr:rowOff>
    </xdr:to>
    <xdr:pic>
      <xdr:nvPicPr>
        <xdr:cNvPr id="16" name="Gráfico 15" descr="Jornal">
          <a:hlinkClick xmlns:r="http://schemas.openxmlformats.org/officeDocument/2006/relationships" r:id="rId16"/>
          <a:extLst>
            <a:ext uri="{FF2B5EF4-FFF2-40B4-BE49-F238E27FC236}">
              <a16:creationId xmlns:a16="http://schemas.microsoft.com/office/drawing/2014/main" id="{D54BB161-9E66-4055-9A93-C384136DA93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5105400"/>
          <a:ext cx="266700" cy="266700"/>
        </a:xfrm>
        <a:prstGeom prst="rect">
          <a:avLst/>
        </a:prstGeom>
      </xdr:spPr>
    </xdr:pic>
    <xdr:clientData/>
  </xdr:twoCellAnchor>
  <xdr:twoCellAnchor editAs="oneCell">
    <xdr:from>
      <xdr:col>14</xdr:col>
      <xdr:colOff>0</xdr:colOff>
      <xdr:row>21</xdr:row>
      <xdr:rowOff>0</xdr:rowOff>
    </xdr:from>
    <xdr:to>
      <xdr:col>14</xdr:col>
      <xdr:colOff>266700</xdr:colOff>
      <xdr:row>22</xdr:row>
      <xdr:rowOff>76200</xdr:rowOff>
    </xdr:to>
    <xdr:pic>
      <xdr:nvPicPr>
        <xdr:cNvPr id="17" name="Gráfico 16" descr="Jornal">
          <a:hlinkClick xmlns:r="http://schemas.openxmlformats.org/officeDocument/2006/relationships" r:id="rId17"/>
          <a:extLst>
            <a:ext uri="{FF2B5EF4-FFF2-40B4-BE49-F238E27FC236}">
              <a16:creationId xmlns:a16="http://schemas.microsoft.com/office/drawing/2014/main" id="{C65640AB-992E-4FCD-9DD3-B48AAF881B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5295900"/>
          <a:ext cx="266700" cy="266700"/>
        </a:xfrm>
        <a:prstGeom prst="rect">
          <a:avLst/>
        </a:prstGeom>
      </xdr:spPr>
    </xdr:pic>
    <xdr:clientData/>
  </xdr:twoCellAnchor>
  <xdr:twoCellAnchor editAs="oneCell">
    <xdr:from>
      <xdr:col>14</xdr:col>
      <xdr:colOff>0</xdr:colOff>
      <xdr:row>22</xdr:row>
      <xdr:rowOff>0</xdr:rowOff>
    </xdr:from>
    <xdr:to>
      <xdr:col>14</xdr:col>
      <xdr:colOff>266700</xdr:colOff>
      <xdr:row>23</xdr:row>
      <xdr:rowOff>76200</xdr:rowOff>
    </xdr:to>
    <xdr:pic>
      <xdr:nvPicPr>
        <xdr:cNvPr id="18" name="Gráfico 17" descr="Jornal">
          <a:hlinkClick xmlns:r="http://schemas.openxmlformats.org/officeDocument/2006/relationships" r:id="rId18"/>
          <a:extLst>
            <a:ext uri="{FF2B5EF4-FFF2-40B4-BE49-F238E27FC236}">
              <a16:creationId xmlns:a16="http://schemas.microsoft.com/office/drawing/2014/main" id="{B839E8C0-239F-4600-8267-1290627BE79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72275" y="5486400"/>
          <a:ext cx="266700" cy="266700"/>
        </a:xfrm>
        <a:prstGeom prst="rect">
          <a:avLst/>
        </a:prstGeom>
      </xdr:spPr>
    </xdr:pic>
    <xdr:clientData/>
  </xdr:twoCellAnchor>
  <xdr:twoCellAnchor editAs="oneCell">
    <xdr:from>
      <xdr:col>0</xdr:col>
      <xdr:colOff>847725</xdr:colOff>
      <xdr:row>7</xdr:row>
      <xdr:rowOff>238125</xdr:rowOff>
    </xdr:from>
    <xdr:to>
      <xdr:col>1</xdr:col>
      <xdr:colOff>47625</xdr:colOff>
      <xdr:row>9</xdr:row>
      <xdr:rowOff>200025</xdr:rowOff>
    </xdr:to>
    <xdr:pic>
      <xdr:nvPicPr>
        <xdr:cNvPr id="20" name="Gráfico 19" descr="Jornal">
          <a:extLst>
            <a:ext uri="{FF2B5EF4-FFF2-40B4-BE49-F238E27FC236}">
              <a16:creationId xmlns:a16="http://schemas.microsoft.com/office/drawing/2014/main" id="{C415289E-BAEA-4C04-B7C2-1DC470173A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981200" y="1581150"/>
          <a:ext cx="628650" cy="628650"/>
        </a:xfrm>
        <a:prstGeom prst="rect">
          <a:avLst/>
        </a:prstGeom>
      </xdr:spPr>
    </xdr:pic>
    <xdr:clientData/>
  </xdr:twoCellAnchor>
  <xdr:twoCellAnchor editAs="oneCell">
    <xdr:from>
      <xdr:col>14</xdr:col>
      <xdr:colOff>0</xdr:colOff>
      <xdr:row>22</xdr:row>
      <xdr:rowOff>180975</xdr:rowOff>
    </xdr:from>
    <xdr:to>
      <xdr:col>14</xdr:col>
      <xdr:colOff>266700</xdr:colOff>
      <xdr:row>24</xdr:row>
      <xdr:rowOff>66675</xdr:rowOff>
    </xdr:to>
    <xdr:pic>
      <xdr:nvPicPr>
        <xdr:cNvPr id="21" name="Gráfico 20" descr="Jornal">
          <a:hlinkClick xmlns:r="http://schemas.openxmlformats.org/officeDocument/2006/relationships" r:id="rId19"/>
          <a:extLst>
            <a:ext uri="{FF2B5EF4-FFF2-40B4-BE49-F238E27FC236}">
              <a16:creationId xmlns:a16="http://schemas.microsoft.com/office/drawing/2014/main" id="{22488FCF-D34A-4E2C-A87D-84309C425A4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91325" y="4810125"/>
          <a:ext cx="266700" cy="266700"/>
        </a:xfrm>
        <a:prstGeom prst="rect">
          <a:avLst/>
        </a:prstGeom>
      </xdr:spPr>
    </xdr:pic>
    <xdr:clientData/>
  </xdr:twoCellAnchor>
  <xdr:twoCellAnchor editAs="oneCell">
    <xdr:from>
      <xdr:col>14</xdr:col>
      <xdr:colOff>276225</xdr:colOff>
      <xdr:row>11</xdr:row>
      <xdr:rowOff>19050</xdr:rowOff>
    </xdr:from>
    <xdr:to>
      <xdr:col>14</xdr:col>
      <xdr:colOff>514350</xdr:colOff>
      <xdr:row>12</xdr:row>
      <xdr:rowOff>30231</xdr:rowOff>
    </xdr:to>
    <xdr:pic>
      <xdr:nvPicPr>
        <xdr:cNvPr id="22" name="Imagem 21">
          <a:extLst>
            <a:ext uri="{FF2B5EF4-FFF2-40B4-BE49-F238E27FC236}">
              <a16:creationId xmlns:a16="http://schemas.microsoft.com/office/drawing/2014/main" id="{2DBB390E-B661-4A92-9BCC-B94F58D9579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44250" y="2543175"/>
          <a:ext cx="238125" cy="192156"/>
        </a:xfrm>
        <a:prstGeom prst="rect">
          <a:avLst/>
        </a:prstGeom>
      </xdr:spPr>
    </xdr:pic>
    <xdr:clientData/>
  </xdr:twoCellAnchor>
  <xdr:twoCellAnchor editAs="oneCell">
    <xdr:from>
      <xdr:col>14</xdr:col>
      <xdr:colOff>285750</xdr:colOff>
      <xdr:row>12</xdr:row>
      <xdr:rowOff>9525</xdr:rowOff>
    </xdr:from>
    <xdr:to>
      <xdr:col>14</xdr:col>
      <xdr:colOff>523875</xdr:colOff>
      <xdr:row>13</xdr:row>
      <xdr:rowOff>11181</xdr:rowOff>
    </xdr:to>
    <xdr:pic>
      <xdr:nvPicPr>
        <xdr:cNvPr id="23" name="Imagem 22">
          <a:extLst>
            <a:ext uri="{FF2B5EF4-FFF2-40B4-BE49-F238E27FC236}">
              <a16:creationId xmlns:a16="http://schemas.microsoft.com/office/drawing/2014/main" id="{F5579BC1-FFAC-4598-AFF5-7DDBF58A070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53775" y="2714625"/>
          <a:ext cx="238125" cy="192156"/>
        </a:xfrm>
        <a:prstGeom prst="rect">
          <a:avLst/>
        </a:prstGeom>
      </xdr:spPr>
    </xdr:pic>
    <xdr:clientData/>
  </xdr:twoCellAnchor>
  <xdr:twoCellAnchor editAs="oneCell">
    <xdr:from>
      <xdr:col>14</xdr:col>
      <xdr:colOff>276225</xdr:colOff>
      <xdr:row>13</xdr:row>
      <xdr:rowOff>19050</xdr:rowOff>
    </xdr:from>
    <xdr:to>
      <xdr:col>14</xdr:col>
      <xdr:colOff>514350</xdr:colOff>
      <xdr:row>14</xdr:row>
      <xdr:rowOff>11181</xdr:rowOff>
    </xdr:to>
    <xdr:pic>
      <xdr:nvPicPr>
        <xdr:cNvPr id="24" name="Imagem 23">
          <a:extLst>
            <a:ext uri="{FF2B5EF4-FFF2-40B4-BE49-F238E27FC236}">
              <a16:creationId xmlns:a16="http://schemas.microsoft.com/office/drawing/2014/main" id="{A0CA81F7-18ED-46A5-AB00-A1E315BC340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44250" y="2914650"/>
          <a:ext cx="238125" cy="192156"/>
        </a:xfrm>
        <a:prstGeom prst="rect">
          <a:avLst/>
        </a:prstGeom>
      </xdr:spPr>
    </xdr:pic>
    <xdr:clientData/>
  </xdr:twoCellAnchor>
  <xdr:twoCellAnchor editAs="oneCell">
    <xdr:from>
      <xdr:col>14</xdr:col>
      <xdr:colOff>295275</xdr:colOff>
      <xdr:row>14</xdr:row>
      <xdr:rowOff>28575</xdr:rowOff>
    </xdr:from>
    <xdr:to>
      <xdr:col>14</xdr:col>
      <xdr:colOff>533400</xdr:colOff>
      <xdr:row>15</xdr:row>
      <xdr:rowOff>30231</xdr:rowOff>
    </xdr:to>
    <xdr:pic>
      <xdr:nvPicPr>
        <xdr:cNvPr id="25" name="Imagem 24">
          <a:extLst>
            <a:ext uri="{FF2B5EF4-FFF2-40B4-BE49-F238E27FC236}">
              <a16:creationId xmlns:a16="http://schemas.microsoft.com/office/drawing/2014/main" id="{6EC078DD-D6E5-4E39-88F9-AE182B24421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63300" y="3124200"/>
          <a:ext cx="238125" cy="192156"/>
        </a:xfrm>
        <a:prstGeom prst="rect">
          <a:avLst/>
        </a:prstGeom>
      </xdr:spPr>
    </xdr:pic>
    <xdr:clientData/>
  </xdr:twoCellAnchor>
  <xdr:twoCellAnchor editAs="oneCell">
    <xdr:from>
      <xdr:col>14</xdr:col>
      <xdr:colOff>304800</xdr:colOff>
      <xdr:row>15</xdr:row>
      <xdr:rowOff>9525</xdr:rowOff>
    </xdr:from>
    <xdr:to>
      <xdr:col>14</xdr:col>
      <xdr:colOff>542925</xdr:colOff>
      <xdr:row>16</xdr:row>
      <xdr:rowOff>11181</xdr:rowOff>
    </xdr:to>
    <xdr:pic>
      <xdr:nvPicPr>
        <xdr:cNvPr id="26" name="Imagem 25">
          <a:extLst>
            <a:ext uri="{FF2B5EF4-FFF2-40B4-BE49-F238E27FC236}">
              <a16:creationId xmlns:a16="http://schemas.microsoft.com/office/drawing/2014/main" id="{938B9E99-3C3B-40EB-B9F8-DBBD14E7F98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72825" y="3295650"/>
          <a:ext cx="238125" cy="192156"/>
        </a:xfrm>
        <a:prstGeom prst="rect">
          <a:avLst/>
        </a:prstGeom>
      </xdr:spPr>
    </xdr:pic>
    <xdr:clientData/>
  </xdr:twoCellAnchor>
  <xdr:twoCellAnchor editAs="oneCell">
    <xdr:from>
      <xdr:col>14</xdr:col>
      <xdr:colOff>323850</xdr:colOff>
      <xdr:row>16</xdr:row>
      <xdr:rowOff>19050</xdr:rowOff>
    </xdr:from>
    <xdr:to>
      <xdr:col>14</xdr:col>
      <xdr:colOff>561975</xdr:colOff>
      <xdr:row>17</xdr:row>
      <xdr:rowOff>20706</xdr:rowOff>
    </xdr:to>
    <xdr:pic>
      <xdr:nvPicPr>
        <xdr:cNvPr id="27" name="Imagem 26">
          <a:extLst>
            <a:ext uri="{FF2B5EF4-FFF2-40B4-BE49-F238E27FC236}">
              <a16:creationId xmlns:a16="http://schemas.microsoft.com/office/drawing/2014/main" id="{F54353B6-D057-44FB-A9C4-E9266BCCD99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91875" y="3495675"/>
          <a:ext cx="238125" cy="192156"/>
        </a:xfrm>
        <a:prstGeom prst="rect">
          <a:avLst/>
        </a:prstGeom>
      </xdr:spPr>
    </xdr:pic>
    <xdr:clientData/>
  </xdr:twoCellAnchor>
  <xdr:twoCellAnchor editAs="oneCell">
    <xdr:from>
      <xdr:col>14</xdr:col>
      <xdr:colOff>323850</xdr:colOff>
      <xdr:row>17</xdr:row>
      <xdr:rowOff>19050</xdr:rowOff>
    </xdr:from>
    <xdr:to>
      <xdr:col>14</xdr:col>
      <xdr:colOff>561975</xdr:colOff>
      <xdr:row>18</xdr:row>
      <xdr:rowOff>20706</xdr:rowOff>
    </xdr:to>
    <xdr:pic>
      <xdr:nvPicPr>
        <xdr:cNvPr id="28" name="Imagem 27">
          <a:extLst>
            <a:ext uri="{FF2B5EF4-FFF2-40B4-BE49-F238E27FC236}">
              <a16:creationId xmlns:a16="http://schemas.microsoft.com/office/drawing/2014/main" id="{BA1D3A5F-2A81-440F-A3BD-38515D76978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191875" y="3686175"/>
          <a:ext cx="238125" cy="192156"/>
        </a:xfrm>
        <a:prstGeom prst="rect">
          <a:avLst/>
        </a:prstGeom>
      </xdr:spPr>
    </xdr:pic>
    <xdr:clientData/>
  </xdr:twoCellAnchor>
  <xdr:twoCellAnchor editAs="oneCell">
    <xdr:from>
      <xdr:col>14</xdr:col>
      <xdr:colOff>342900</xdr:colOff>
      <xdr:row>18</xdr:row>
      <xdr:rowOff>19050</xdr:rowOff>
    </xdr:from>
    <xdr:to>
      <xdr:col>14</xdr:col>
      <xdr:colOff>581025</xdr:colOff>
      <xdr:row>19</xdr:row>
      <xdr:rowOff>20706</xdr:rowOff>
    </xdr:to>
    <xdr:pic>
      <xdr:nvPicPr>
        <xdr:cNvPr id="29" name="Imagem 28">
          <a:extLst>
            <a:ext uri="{FF2B5EF4-FFF2-40B4-BE49-F238E27FC236}">
              <a16:creationId xmlns:a16="http://schemas.microsoft.com/office/drawing/2014/main" id="{9381C5CD-237F-445F-BCC0-47B68F2A03D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210925" y="3876675"/>
          <a:ext cx="238125" cy="192156"/>
        </a:xfrm>
        <a:prstGeom prst="rect">
          <a:avLst/>
        </a:prstGeom>
      </xdr:spPr>
    </xdr:pic>
    <xdr:clientData/>
  </xdr:twoCellAnchor>
  <xdr:twoCellAnchor editAs="oneCell">
    <xdr:from>
      <xdr:col>14</xdr:col>
      <xdr:colOff>352425</xdr:colOff>
      <xdr:row>19</xdr:row>
      <xdr:rowOff>38100</xdr:rowOff>
    </xdr:from>
    <xdr:to>
      <xdr:col>14</xdr:col>
      <xdr:colOff>590550</xdr:colOff>
      <xdr:row>20</xdr:row>
      <xdr:rowOff>39756</xdr:rowOff>
    </xdr:to>
    <xdr:pic>
      <xdr:nvPicPr>
        <xdr:cNvPr id="30" name="Imagem 29">
          <a:extLst>
            <a:ext uri="{FF2B5EF4-FFF2-40B4-BE49-F238E27FC236}">
              <a16:creationId xmlns:a16="http://schemas.microsoft.com/office/drawing/2014/main" id="{DB5C10D5-CEBD-4AAB-AEB5-01A98B9E124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220450" y="4086225"/>
          <a:ext cx="238125" cy="192156"/>
        </a:xfrm>
        <a:prstGeom prst="rect">
          <a:avLst/>
        </a:prstGeom>
      </xdr:spPr>
    </xdr:pic>
    <xdr:clientData/>
  </xdr:twoCellAnchor>
  <xdr:twoCellAnchor editAs="oneCell">
    <xdr:from>
      <xdr:col>14</xdr:col>
      <xdr:colOff>352425</xdr:colOff>
      <xdr:row>20</xdr:row>
      <xdr:rowOff>47625</xdr:rowOff>
    </xdr:from>
    <xdr:to>
      <xdr:col>14</xdr:col>
      <xdr:colOff>590550</xdr:colOff>
      <xdr:row>21</xdr:row>
      <xdr:rowOff>49281</xdr:rowOff>
    </xdr:to>
    <xdr:pic>
      <xdr:nvPicPr>
        <xdr:cNvPr id="31" name="Imagem 30">
          <a:extLst>
            <a:ext uri="{FF2B5EF4-FFF2-40B4-BE49-F238E27FC236}">
              <a16:creationId xmlns:a16="http://schemas.microsoft.com/office/drawing/2014/main" id="{72A4A8A3-D65F-4196-A4DB-7BFC991E2F2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220450" y="4286250"/>
          <a:ext cx="238125" cy="192156"/>
        </a:xfrm>
        <a:prstGeom prst="rect">
          <a:avLst/>
        </a:prstGeom>
      </xdr:spPr>
    </xdr:pic>
    <xdr:clientData/>
  </xdr:twoCellAnchor>
  <xdr:twoCellAnchor editAs="oneCell">
    <xdr:from>
      <xdr:col>14</xdr:col>
      <xdr:colOff>371475</xdr:colOff>
      <xdr:row>21</xdr:row>
      <xdr:rowOff>57150</xdr:rowOff>
    </xdr:from>
    <xdr:to>
      <xdr:col>15</xdr:col>
      <xdr:colOff>0</xdr:colOff>
      <xdr:row>22</xdr:row>
      <xdr:rowOff>58806</xdr:rowOff>
    </xdr:to>
    <xdr:pic>
      <xdr:nvPicPr>
        <xdr:cNvPr id="32" name="Imagem 31">
          <a:extLst>
            <a:ext uri="{FF2B5EF4-FFF2-40B4-BE49-F238E27FC236}">
              <a16:creationId xmlns:a16="http://schemas.microsoft.com/office/drawing/2014/main" id="{B6FC937B-6C69-47D4-AD67-DCEB5B2BA05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239500" y="4486275"/>
          <a:ext cx="238125" cy="192156"/>
        </a:xfrm>
        <a:prstGeom prst="rect">
          <a:avLst/>
        </a:prstGeom>
      </xdr:spPr>
    </xdr:pic>
    <xdr:clientData/>
  </xdr:twoCellAnchor>
  <xdr:twoCellAnchor editAs="oneCell">
    <xdr:from>
      <xdr:col>14</xdr:col>
      <xdr:colOff>390525</xdr:colOff>
      <xdr:row>22</xdr:row>
      <xdr:rowOff>47625</xdr:rowOff>
    </xdr:from>
    <xdr:to>
      <xdr:col>15</xdr:col>
      <xdr:colOff>19050</xdr:colOff>
      <xdr:row>23</xdr:row>
      <xdr:rowOff>49281</xdr:rowOff>
    </xdr:to>
    <xdr:pic>
      <xdr:nvPicPr>
        <xdr:cNvPr id="33" name="Imagem 32">
          <a:extLst>
            <a:ext uri="{FF2B5EF4-FFF2-40B4-BE49-F238E27FC236}">
              <a16:creationId xmlns:a16="http://schemas.microsoft.com/office/drawing/2014/main" id="{1578EFBC-0035-4AB8-A14A-4A316624D51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258550" y="4667250"/>
          <a:ext cx="238125" cy="192156"/>
        </a:xfrm>
        <a:prstGeom prst="rect">
          <a:avLst/>
        </a:prstGeom>
      </xdr:spPr>
    </xdr:pic>
    <xdr:clientData/>
  </xdr:twoCellAnchor>
  <xdr:twoCellAnchor editAs="oneCell">
    <xdr:from>
      <xdr:col>14</xdr:col>
      <xdr:colOff>381000</xdr:colOff>
      <xdr:row>23</xdr:row>
      <xdr:rowOff>38100</xdr:rowOff>
    </xdr:from>
    <xdr:to>
      <xdr:col>15</xdr:col>
      <xdr:colOff>9525</xdr:colOff>
      <xdr:row>24</xdr:row>
      <xdr:rowOff>39756</xdr:rowOff>
    </xdr:to>
    <xdr:pic>
      <xdr:nvPicPr>
        <xdr:cNvPr id="34" name="Imagem 33">
          <a:extLst>
            <a:ext uri="{FF2B5EF4-FFF2-40B4-BE49-F238E27FC236}">
              <a16:creationId xmlns:a16="http://schemas.microsoft.com/office/drawing/2014/main" id="{05E5BAAA-E2A5-4181-81EF-698950E5A14A}"/>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249025" y="4848225"/>
          <a:ext cx="238125" cy="19215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319910</xdr:colOff>
      <xdr:row>4</xdr:row>
      <xdr:rowOff>123825</xdr:rowOff>
    </xdr:to>
    <xdr:pic>
      <xdr:nvPicPr>
        <xdr:cNvPr id="2" name="Imagem 1">
          <a:extLst>
            <a:ext uri="{FF2B5EF4-FFF2-40B4-BE49-F238E27FC236}">
              <a16:creationId xmlns:a16="http://schemas.microsoft.com/office/drawing/2014/main" id="{56EE915E-7F3B-40C9-A04E-08C05F4E1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10175" y="107032"/>
          <a:ext cx="1100960" cy="778793"/>
        </a:xfrm>
        <a:prstGeom prst="rect">
          <a:avLst/>
        </a:prstGeom>
      </xdr:spPr>
    </xdr:pic>
    <xdr:clientData/>
  </xdr:twoCellAnchor>
  <xdr:oneCellAnchor>
    <xdr:from>
      <xdr:col>1</xdr:col>
      <xdr:colOff>67806</xdr:colOff>
      <xdr:row>4</xdr:row>
      <xdr:rowOff>50298</xdr:rowOff>
    </xdr:from>
    <xdr:ext cx="4474494" cy="593304"/>
    <xdr:sp macro="" textlink="">
      <xdr:nvSpPr>
        <xdr:cNvPr id="3" name="Retângulo 2">
          <a:extLst>
            <a:ext uri="{FF2B5EF4-FFF2-40B4-BE49-F238E27FC236}">
              <a16:creationId xmlns:a16="http://schemas.microsoft.com/office/drawing/2014/main" id="{B19CB27C-FA23-4D76-A2FE-C9877E2D420F}"/>
            </a:ext>
          </a:extLst>
        </xdr:cNvPr>
        <xdr:cNvSpPr/>
      </xdr:nvSpPr>
      <xdr:spPr>
        <a:xfrm>
          <a:off x="1201281" y="812298"/>
          <a:ext cx="4474494"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- 2019</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0853007A-65DC-499C-B89F-12D9CF1018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B294D889-42E0-4A2C-A539-62CA8AA62D8D}"/>
            </a:ext>
          </a:extLst>
        </xdr:cNvPr>
        <xdr:cNvSpPr/>
      </xdr:nvSpPr>
      <xdr:spPr>
        <a:xfrm>
          <a:off x="737235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7" name="Retângulo 6">
          <a:extLst>
            <a:ext uri="{FF2B5EF4-FFF2-40B4-BE49-F238E27FC236}">
              <a16:creationId xmlns:a16="http://schemas.microsoft.com/office/drawing/2014/main" id="{2BFA6874-FFB2-46F7-A5E8-616C6DB3730B}"/>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0</xdr:colOff>
      <xdr:row>10</xdr:row>
      <xdr:rowOff>157162</xdr:rowOff>
    </xdr:from>
    <xdr:to>
      <xdr:col>12</xdr:col>
      <xdr:colOff>285750</xdr:colOff>
      <xdr:row>30</xdr:row>
      <xdr:rowOff>85726</xdr:rowOff>
    </xdr:to>
    <xdr:graphicFrame macro="">
      <xdr:nvGraphicFramePr>
        <xdr:cNvPr id="8" name="Gráfico 7">
          <a:extLst>
            <a:ext uri="{FF2B5EF4-FFF2-40B4-BE49-F238E27FC236}">
              <a16:creationId xmlns:a16="http://schemas.microsoft.com/office/drawing/2014/main" id="{D1C04F65-13F3-4E4D-B06C-B74B48B8E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9" name="Imagem 8">
          <a:extLst>
            <a:ext uri="{FF2B5EF4-FFF2-40B4-BE49-F238E27FC236}">
              <a16:creationId xmlns:a16="http://schemas.microsoft.com/office/drawing/2014/main" id="{0C0004F7-BEC1-4314-BD8F-28EAF943C8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4200" y="1524000"/>
          <a:ext cx="238125" cy="19215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11</xdr:col>
      <xdr:colOff>438150</xdr:colOff>
      <xdr:row>0</xdr:row>
      <xdr:rowOff>107032</xdr:rowOff>
    </xdr:from>
    <xdr:to>
      <xdr:col>14</xdr:col>
      <xdr:colOff>100835</xdr:colOff>
      <xdr:row>4</xdr:row>
      <xdr:rowOff>123825</xdr:rowOff>
    </xdr:to>
    <xdr:pic>
      <xdr:nvPicPr>
        <xdr:cNvPr id="2" name="Imagem 1">
          <a:extLst>
            <a:ext uri="{FF2B5EF4-FFF2-40B4-BE49-F238E27FC236}">
              <a16:creationId xmlns:a16="http://schemas.microsoft.com/office/drawing/2014/main" id="{E6A65494-A42E-495F-881A-84A60BBE58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5525" y="107032"/>
          <a:ext cx="1100960" cy="778793"/>
        </a:xfrm>
        <a:prstGeom prst="rect">
          <a:avLst/>
        </a:prstGeom>
      </xdr:spPr>
    </xdr:pic>
    <xdr:clientData/>
  </xdr:twoCellAnchor>
  <xdr:oneCellAnchor>
    <xdr:from>
      <xdr:col>2</xdr:col>
      <xdr:colOff>172580</xdr:colOff>
      <xdr:row>4</xdr:row>
      <xdr:rowOff>59823</xdr:rowOff>
    </xdr:from>
    <xdr:ext cx="4474495" cy="593304"/>
    <xdr:sp macro="" textlink="">
      <xdr:nvSpPr>
        <xdr:cNvPr id="3" name="Retângulo 2">
          <a:extLst>
            <a:ext uri="{FF2B5EF4-FFF2-40B4-BE49-F238E27FC236}">
              <a16:creationId xmlns:a16="http://schemas.microsoft.com/office/drawing/2014/main" id="{6958CF18-6B1E-4A78-947C-BDA718995313}"/>
            </a:ext>
          </a:extLst>
        </xdr:cNvPr>
        <xdr:cNvSpPr/>
      </xdr:nvSpPr>
      <xdr:spPr>
        <a:xfrm>
          <a:off x="4163555" y="82182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- 2020</a:t>
          </a:r>
        </a:p>
      </xdr:txBody>
    </xdr:sp>
    <xdr:clientData/>
  </xdr:oneCellAnchor>
  <xdr:twoCellAnchor editAs="oneCell">
    <xdr:from>
      <xdr:col>0</xdr:col>
      <xdr:colOff>0</xdr:colOff>
      <xdr:row>4</xdr:row>
      <xdr:rowOff>104775</xdr:rowOff>
    </xdr:from>
    <xdr:to>
      <xdr:col>0</xdr:col>
      <xdr:colOff>1076325</xdr:colOff>
      <xdr:row>7</xdr:row>
      <xdr:rowOff>38659</xdr:rowOff>
    </xdr:to>
    <xdr:pic>
      <xdr:nvPicPr>
        <xdr:cNvPr id="4" name="Imagem 3">
          <a:extLst>
            <a:ext uri="{FF2B5EF4-FFF2-40B4-BE49-F238E27FC236}">
              <a16:creationId xmlns:a16="http://schemas.microsoft.com/office/drawing/2014/main" id="{7E01A5BB-F109-4277-817C-463858E0F7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9175" y="866775"/>
          <a:ext cx="1076325" cy="505384"/>
        </a:xfrm>
        <a:prstGeom prst="rect">
          <a:avLst/>
        </a:prstGeom>
      </xdr:spPr>
    </xdr:pic>
    <xdr:clientData/>
  </xdr:twoCellAnchor>
  <xdr:twoCellAnchor>
    <xdr:from>
      <xdr:col>14</xdr:col>
      <xdr:colOff>171450</xdr:colOff>
      <xdr:row>4</xdr:row>
      <xdr:rowOff>171450</xdr:rowOff>
    </xdr:from>
    <xdr:to>
      <xdr:col>16</xdr:col>
      <xdr:colOff>152400</xdr:colOff>
      <xdr:row>7</xdr:row>
      <xdr:rowOff>190500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EEF06CF5-336A-431E-B385-D5931097FE36}"/>
            </a:ext>
          </a:extLst>
        </xdr:cNvPr>
        <xdr:cNvSpPr/>
      </xdr:nvSpPr>
      <xdr:spPr>
        <a:xfrm>
          <a:off x="7277100" y="933450"/>
          <a:ext cx="1200150" cy="6000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361950</xdr:colOff>
      <xdr:row>8</xdr:row>
      <xdr:rowOff>0</xdr:rowOff>
    </xdr:from>
    <xdr:to>
      <xdr:col>16</xdr:col>
      <xdr:colOff>70685</xdr:colOff>
      <xdr:row>9</xdr:row>
      <xdr:rowOff>47625</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BC8CA66A-DF7F-466C-BC19-4EA190DD3157}"/>
            </a:ext>
          </a:extLst>
        </xdr:cNvPr>
        <xdr:cNvSpPr/>
      </xdr:nvSpPr>
      <xdr:spPr>
        <a:xfrm>
          <a:off x="7467600" y="1676400"/>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13</xdr:col>
      <xdr:colOff>600075</xdr:colOff>
      <xdr:row>10</xdr:row>
      <xdr:rowOff>152400</xdr:rowOff>
    </xdr:from>
    <xdr:to>
      <xdr:col>14</xdr:col>
      <xdr:colOff>257175</xdr:colOff>
      <xdr:row>12</xdr:row>
      <xdr:rowOff>47625</xdr:rowOff>
    </xdr:to>
    <xdr:pic>
      <xdr:nvPicPr>
        <xdr:cNvPr id="7" name="Gráfico 6" descr="Jornal">
          <a:hlinkClick xmlns:r="http://schemas.openxmlformats.org/officeDocument/2006/relationships" r:id="rId5"/>
          <a:extLst>
            <a:ext uri="{FF2B5EF4-FFF2-40B4-BE49-F238E27FC236}">
              <a16:creationId xmlns:a16="http://schemas.microsoft.com/office/drawing/2014/main" id="{9EB0EAE1-169E-4523-B9EF-6500D69E8BE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096125" y="2495550"/>
          <a:ext cx="266700" cy="266700"/>
        </a:xfrm>
        <a:prstGeom prst="rect">
          <a:avLst/>
        </a:prstGeom>
      </xdr:spPr>
    </xdr:pic>
    <xdr:clientData/>
  </xdr:twoCellAnchor>
  <xdr:twoCellAnchor editAs="oneCell">
    <xdr:from>
      <xdr:col>0</xdr:col>
      <xdr:colOff>847725</xdr:colOff>
      <xdr:row>7</xdr:row>
      <xdr:rowOff>238125</xdr:rowOff>
    </xdr:from>
    <xdr:to>
      <xdr:col>1</xdr:col>
      <xdr:colOff>47625</xdr:colOff>
      <xdr:row>9</xdr:row>
      <xdr:rowOff>171450</xdr:rowOff>
    </xdr:to>
    <xdr:pic>
      <xdr:nvPicPr>
        <xdr:cNvPr id="19" name="Gráfico 18" descr="Jornal">
          <a:extLst>
            <a:ext uri="{FF2B5EF4-FFF2-40B4-BE49-F238E27FC236}">
              <a16:creationId xmlns:a16="http://schemas.microsoft.com/office/drawing/2014/main" id="{8A55C5A2-15A6-4B7D-8293-6DC1B5E2DB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1200" y="1581150"/>
          <a:ext cx="628650" cy="628650"/>
        </a:xfrm>
        <a:prstGeom prst="rect">
          <a:avLst/>
        </a:prstGeom>
      </xdr:spPr>
    </xdr:pic>
    <xdr:clientData/>
  </xdr:twoCellAnchor>
  <xdr:twoCellAnchor editAs="oneCell">
    <xdr:from>
      <xdr:col>14</xdr:col>
      <xdr:colOff>314325</xdr:colOff>
      <xdr:row>11</xdr:row>
      <xdr:rowOff>0</xdr:rowOff>
    </xdr:from>
    <xdr:to>
      <xdr:col>14</xdr:col>
      <xdr:colOff>552450</xdr:colOff>
      <xdr:row>12</xdr:row>
      <xdr:rowOff>11181</xdr:rowOff>
    </xdr:to>
    <xdr:pic>
      <xdr:nvPicPr>
        <xdr:cNvPr id="9" name="Imagem 8">
          <a:extLst>
            <a:ext uri="{FF2B5EF4-FFF2-40B4-BE49-F238E27FC236}">
              <a16:creationId xmlns:a16="http://schemas.microsoft.com/office/drawing/2014/main" id="{1CB43266-800B-4505-81DC-E1B5731C4EC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496675" y="2552700"/>
          <a:ext cx="238125" cy="19215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319910</xdr:colOff>
      <xdr:row>4</xdr:row>
      <xdr:rowOff>123825</xdr:rowOff>
    </xdr:to>
    <xdr:pic>
      <xdr:nvPicPr>
        <xdr:cNvPr id="2" name="Imagem 1">
          <a:extLst>
            <a:ext uri="{FF2B5EF4-FFF2-40B4-BE49-F238E27FC236}">
              <a16:creationId xmlns:a16="http://schemas.microsoft.com/office/drawing/2014/main" id="{4C9B4311-BDE4-4D84-8604-9223F58C82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07032"/>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4412492C-6CCB-4F01-AB31-81C7D069431E}"/>
            </a:ext>
          </a:extLst>
        </xdr:cNvPr>
        <xdr:cNvSpPr/>
      </xdr:nvSpPr>
      <xdr:spPr>
        <a:xfrm>
          <a:off x="1201280"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- 2020</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568E20B2-958C-4B2A-BCF8-5D84231589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17CDE36F-4613-490A-9BFE-5411DAAF6BE4}"/>
            </a:ext>
          </a:extLst>
        </xdr:cNvPr>
        <xdr:cNvSpPr/>
      </xdr:nvSpPr>
      <xdr:spPr>
        <a:xfrm>
          <a:off x="737235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AE57E0EA-3AE9-4EB6-9E48-40DA354237CC}"/>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152400</xdr:colOff>
      <xdr:row>10</xdr:row>
      <xdr:rowOff>4762</xdr:rowOff>
    </xdr:from>
    <xdr:to>
      <xdr:col>10</xdr:col>
      <xdr:colOff>571500</xdr:colOff>
      <xdr:row>29</xdr:row>
      <xdr:rowOff>123826</xdr:rowOff>
    </xdr:to>
    <xdr:graphicFrame macro="">
      <xdr:nvGraphicFramePr>
        <xdr:cNvPr id="7" name="Gráfico 6">
          <a:extLst>
            <a:ext uri="{FF2B5EF4-FFF2-40B4-BE49-F238E27FC236}">
              <a16:creationId xmlns:a16="http://schemas.microsoft.com/office/drawing/2014/main" id="{F7E68ECC-A519-480F-9CAD-E7E56D27C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C83F3AE2-D03F-4E07-BBFD-B51747107FB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4200" y="1524000"/>
          <a:ext cx="238125" cy="19215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11</xdr:col>
      <xdr:colOff>438150</xdr:colOff>
      <xdr:row>0</xdr:row>
      <xdr:rowOff>107032</xdr:rowOff>
    </xdr:from>
    <xdr:to>
      <xdr:col>14</xdr:col>
      <xdr:colOff>100835</xdr:colOff>
      <xdr:row>4</xdr:row>
      <xdr:rowOff>123825</xdr:rowOff>
    </xdr:to>
    <xdr:pic>
      <xdr:nvPicPr>
        <xdr:cNvPr id="2" name="Imagem 1">
          <a:extLst>
            <a:ext uri="{FF2B5EF4-FFF2-40B4-BE49-F238E27FC236}">
              <a16:creationId xmlns:a16="http://schemas.microsoft.com/office/drawing/2014/main" id="{38C60D79-3036-4736-A16E-CE64CE097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107032"/>
          <a:ext cx="1100960" cy="778793"/>
        </a:xfrm>
        <a:prstGeom prst="rect">
          <a:avLst/>
        </a:prstGeom>
      </xdr:spPr>
    </xdr:pic>
    <xdr:clientData/>
  </xdr:twoCellAnchor>
  <xdr:oneCellAnchor>
    <xdr:from>
      <xdr:col>3</xdr:col>
      <xdr:colOff>877430</xdr:colOff>
      <xdr:row>4</xdr:row>
      <xdr:rowOff>12198</xdr:rowOff>
    </xdr:from>
    <xdr:ext cx="4474495" cy="593304"/>
    <xdr:sp macro="" textlink="">
      <xdr:nvSpPr>
        <xdr:cNvPr id="3" name="Retângulo 2">
          <a:extLst>
            <a:ext uri="{FF2B5EF4-FFF2-40B4-BE49-F238E27FC236}">
              <a16:creationId xmlns:a16="http://schemas.microsoft.com/office/drawing/2014/main" id="{27EC2ABA-32BC-4622-857A-5E2773C1FD16}"/>
            </a:ext>
          </a:extLst>
        </xdr:cNvPr>
        <xdr:cNvSpPr/>
      </xdr:nvSpPr>
      <xdr:spPr>
        <a:xfrm>
          <a:off x="3439655" y="7741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- 2021</a:t>
          </a:r>
        </a:p>
      </xdr:txBody>
    </xdr:sp>
    <xdr:clientData/>
  </xdr:oneCellAnchor>
  <xdr:twoCellAnchor editAs="oneCell">
    <xdr:from>
      <xdr:col>0</xdr:col>
      <xdr:colOff>0</xdr:colOff>
      <xdr:row>4</xdr:row>
      <xdr:rowOff>123825</xdr:rowOff>
    </xdr:from>
    <xdr:to>
      <xdr:col>0</xdr:col>
      <xdr:colOff>1076325</xdr:colOff>
      <xdr:row>7</xdr:row>
      <xdr:rowOff>57709</xdr:rowOff>
    </xdr:to>
    <xdr:pic>
      <xdr:nvPicPr>
        <xdr:cNvPr id="4" name="Imagem 3">
          <a:extLst>
            <a:ext uri="{FF2B5EF4-FFF2-40B4-BE49-F238E27FC236}">
              <a16:creationId xmlns:a16="http://schemas.microsoft.com/office/drawing/2014/main" id="{DB2F1392-6A08-4B10-9EE6-0B6F100003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3950" y="885825"/>
          <a:ext cx="1076325" cy="505384"/>
        </a:xfrm>
        <a:prstGeom prst="rect">
          <a:avLst/>
        </a:prstGeom>
      </xdr:spPr>
    </xdr:pic>
    <xdr:clientData/>
  </xdr:twoCellAnchor>
  <xdr:twoCellAnchor>
    <xdr:from>
      <xdr:col>14</xdr:col>
      <xdr:colOff>171450</xdr:colOff>
      <xdr:row>4</xdr:row>
      <xdr:rowOff>171450</xdr:rowOff>
    </xdr:from>
    <xdr:to>
      <xdr:col>16</xdr:col>
      <xdr:colOff>152400</xdr:colOff>
      <xdr:row>7</xdr:row>
      <xdr:rowOff>190500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B12902B3-A989-4594-A9F6-ECA3BEB36AD9}"/>
            </a:ext>
          </a:extLst>
        </xdr:cNvPr>
        <xdr:cNvSpPr/>
      </xdr:nvSpPr>
      <xdr:spPr>
        <a:xfrm>
          <a:off x="7515225" y="933450"/>
          <a:ext cx="12001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361950</xdr:colOff>
      <xdr:row>8</xdr:row>
      <xdr:rowOff>0</xdr:rowOff>
    </xdr:from>
    <xdr:to>
      <xdr:col>16</xdr:col>
      <xdr:colOff>70685</xdr:colOff>
      <xdr:row>9</xdr:row>
      <xdr:rowOff>47625</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B0050754-E967-4A74-BDE2-842D476081F7}"/>
            </a:ext>
          </a:extLst>
        </xdr:cNvPr>
        <xdr:cNvSpPr/>
      </xdr:nvSpPr>
      <xdr:spPr>
        <a:xfrm>
          <a:off x="7705725" y="1695450"/>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13</xdr:col>
      <xdr:colOff>600075</xdr:colOff>
      <xdr:row>10</xdr:row>
      <xdr:rowOff>152400</xdr:rowOff>
    </xdr:from>
    <xdr:to>
      <xdr:col>14</xdr:col>
      <xdr:colOff>257175</xdr:colOff>
      <xdr:row>12</xdr:row>
      <xdr:rowOff>47625</xdr:rowOff>
    </xdr:to>
    <xdr:pic>
      <xdr:nvPicPr>
        <xdr:cNvPr id="7" name="Gráfico 6" descr="Jornal">
          <a:hlinkClick xmlns:r="http://schemas.openxmlformats.org/officeDocument/2006/relationships" r:id="rId5"/>
          <a:extLst>
            <a:ext uri="{FF2B5EF4-FFF2-40B4-BE49-F238E27FC236}">
              <a16:creationId xmlns:a16="http://schemas.microsoft.com/office/drawing/2014/main" id="{87B98A04-35FD-4DF4-9383-F7D4F2CE168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334250" y="2514600"/>
          <a:ext cx="266700" cy="266700"/>
        </a:xfrm>
        <a:prstGeom prst="rect">
          <a:avLst/>
        </a:prstGeom>
      </xdr:spPr>
    </xdr:pic>
    <xdr:clientData/>
  </xdr:twoCellAnchor>
  <xdr:twoCellAnchor editAs="oneCell">
    <xdr:from>
      <xdr:col>0</xdr:col>
      <xdr:colOff>847725</xdr:colOff>
      <xdr:row>7</xdr:row>
      <xdr:rowOff>238125</xdr:rowOff>
    </xdr:from>
    <xdr:to>
      <xdr:col>1</xdr:col>
      <xdr:colOff>47625</xdr:colOff>
      <xdr:row>9</xdr:row>
      <xdr:rowOff>171450</xdr:rowOff>
    </xdr:to>
    <xdr:pic>
      <xdr:nvPicPr>
        <xdr:cNvPr id="19" name="Gráfico 18" descr="Jornal">
          <a:extLst>
            <a:ext uri="{FF2B5EF4-FFF2-40B4-BE49-F238E27FC236}">
              <a16:creationId xmlns:a16="http://schemas.microsoft.com/office/drawing/2014/main" id="{BB4F7CA1-FC04-4373-A05B-F29A3994D0A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981200" y="1571625"/>
          <a:ext cx="628650" cy="628650"/>
        </a:xfrm>
        <a:prstGeom prst="rect">
          <a:avLst/>
        </a:prstGeom>
      </xdr:spPr>
    </xdr:pic>
    <xdr:clientData/>
  </xdr:twoCellAnchor>
  <xdr:twoCellAnchor editAs="oneCell">
    <xdr:from>
      <xdr:col>14</xdr:col>
      <xdr:colOff>314325</xdr:colOff>
      <xdr:row>11</xdr:row>
      <xdr:rowOff>0</xdr:rowOff>
    </xdr:from>
    <xdr:to>
      <xdr:col>14</xdr:col>
      <xdr:colOff>552450</xdr:colOff>
      <xdr:row>12</xdr:row>
      <xdr:rowOff>11181</xdr:rowOff>
    </xdr:to>
    <xdr:pic>
      <xdr:nvPicPr>
        <xdr:cNvPr id="9" name="Imagem 8">
          <a:extLst>
            <a:ext uri="{FF2B5EF4-FFF2-40B4-BE49-F238E27FC236}">
              <a16:creationId xmlns:a16="http://schemas.microsoft.com/office/drawing/2014/main" id="{87EF858B-A2B2-496F-857D-5C48AA64C20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134600" y="2552700"/>
          <a:ext cx="238125" cy="19215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319910</xdr:colOff>
      <xdr:row>4</xdr:row>
      <xdr:rowOff>123825</xdr:rowOff>
    </xdr:to>
    <xdr:pic>
      <xdr:nvPicPr>
        <xdr:cNvPr id="2" name="Imagem 1">
          <a:extLst>
            <a:ext uri="{FF2B5EF4-FFF2-40B4-BE49-F238E27FC236}">
              <a16:creationId xmlns:a16="http://schemas.microsoft.com/office/drawing/2014/main" id="{51F6E6EB-A0B4-46A9-A494-198328B0A6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07032"/>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C224E908-8DE5-432E-B367-764B2D66999C}"/>
            </a:ext>
          </a:extLst>
        </xdr:cNvPr>
        <xdr:cNvSpPr/>
      </xdr:nvSpPr>
      <xdr:spPr>
        <a:xfrm>
          <a:off x="1201280"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- 2021</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BD5BC00A-9987-42A4-BA8D-6077F4E1E6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167F8652-059F-46D9-849E-3AB925F35E11}"/>
            </a:ext>
          </a:extLst>
        </xdr:cNvPr>
        <xdr:cNvSpPr/>
      </xdr:nvSpPr>
      <xdr:spPr>
        <a:xfrm>
          <a:off x="737235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E9E1BF8A-DB96-49C9-BD30-A86AFA990601}"/>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47625</xdr:colOff>
      <xdr:row>9</xdr:row>
      <xdr:rowOff>176212</xdr:rowOff>
    </xdr:from>
    <xdr:to>
      <xdr:col>10</xdr:col>
      <xdr:colOff>466725</xdr:colOff>
      <xdr:row>29</xdr:row>
      <xdr:rowOff>104776</xdr:rowOff>
    </xdr:to>
    <xdr:graphicFrame macro="">
      <xdr:nvGraphicFramePr>
        <xdr:cNvPr id="7" name="Gráfico 6">
          <a:extLst>
            <a:ext uri="{FF2B5EF4-FFF2-40B4-BE49-F238E27FC236}">
              <a16:creationId xmlns:a16="http://schemas.microsoft.com/office/drawing/2014/main" id="{088D62A2-B962-4371-90AC-44ED56B27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C03468CD-3E66-4957-802B-9EDD9E114A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4200" y="1524000"/>
          <a:ext cx="238125" cy="19215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11</xdr:col>
      <xdr:colOff>438150</xdr:colOff>
      <xdr:row>0</xdr:row>
      <xdr:rowOff>107032</xdr:rowOff>
    </xdr:from>
    <xdr:to>
      <xdr:col>14</xdr:col>
      <xdr:colOff>100835</xdr:colOff>
      <xdr:row>4</xdr:row>
      <xdr:rowOff>123825</xdr:rowOff>
    </xdr:to>
    <xdr:pic>
      <xdr:nvPicPr>
        <xdr:cNvPr id="2" name="Imagem 1">
          <a:extLst>
            <a:ext uri="{FF2B5EF4-FFF2-40B4-BE49-F238E27FC236}">
              <a16:creationId xmlns:a16="http://schemas.microsoft.com/office/drawing/2014/main" id="{45BCCEDF-66B0-476F-860E-7E75F6F60F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107032"/>
          <a:ext cx="1100960" cy="778793"/>
        </a:xfrm>
        <a:prstGeom prst="rect">
          <a:avLst/>
        </a:prstGeom>
      </xdr:spPr>
    </xdr:pic>
    <xdr:clientData/>
  </xdr:twoCellAnchor>
  <xdr:oneCellAnchor>
    <xdr:from>
      <xdr:col>0</xdr:col>
      <xdr:colOff>1915655</xdr:colOff>
      <xdr:row>4</xdr:row>
      <xdr:rowOff>164598</xdr:rowOff>
    </xdr:from>
    <xdr:ext cx="4474495" cy="593304"/>
    <xdr:sp macro="" textlink="">
      <xdr:nvSpPr>
        <xdr:cNvPr id="3" name="Retângulo 2">
          <a:extLst>
            <a:ext uri="{FF2B5EF4-FFF2-40B4-BE49-F238E27FC236}">
              <a16:creationId xmlns:a16="http://schemas.microsoft.com/office/drawing/2014/main" id="{1D540FE5-1024-44FE-A0EF-8A709805DE4B}"/>
            </a:ext>
          </a:extLst>
        </xdr:cNvPr>
        <xdr:cNvSpPr/>
      </xdr:nvSpPr>
      <xdr:spPr>
        <a:xfrm>
          <a:off x="3049130" y="9265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- 2022</a:t>
          </a:r>
        </a:p>
      </xdr:txBody>
    </xdr:sp>
    <xdr:clientData/>
  </xdr:oneCellAnchor>
  <xdr:twoCellAnchor editAs="oneCell">
    <xdr:from>
      <xdr:col>0</xdr:col>
      <xdr:colOff>0</xdr:colOff>
      <xdr:row>4</xdr:row>
      <xdr:rowOff>95250</xdr:rowOff>
    </xdr:from>
    <xdr:to>
      <xdr:col>0</xdr:col>
      <xdr:colOff>1076325</xdr:colOff>
      <xdr:row>7</xdr:row>
      <xdr:rowOff>29134</xdr:rowOff>
    </xdr:to>
    <xdr:pic>
      <xdr:nvPicPr>
        <xdr:cNvPr id="4" name="Imagem 3">
          <a:extLst>
            <a:ext uri="{FF2B5EF4-FFF2-40B4-BE49-F238E27FC236}">
              <a16:creationId xmlns:a16="http://schemas.microsoft.com/office/drawing/2014/main" id="{2D8B77BE-6109-41E1-842A-DF43A5328C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14425" y="857250"/>
          <a:ext cx="1076325" cy="505384"/>
        </a:xfrm>
        <a:prstGeom prst="rect">
          <a:avLst/>
        </a:prstGeom>
      </xdr:spPr>
    </xdr:pic>
    <xdr:clientData/>
  </xdr:twoCellAnchor>
  <xdr:twoCellAnchor>
    <xdr:from>
      <xdr:col>14</xdr:col>
      <xdr:colOff>171450</xdr:colOff>
      <xdr:row>4</xdr:row>
      <xdr:rowOff>171450</xdr:rowOff>
    </xdr:from>
    <xdr:to>
      <xdr:col>16</xdr:col>
      <xdr:colOff>152400</xdr:colOff>
      <xdr:row>7</xdr:row>
      <xdr:rowOff>190500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6F000C71-9535-4448-9961-D487E5F4F401}"/>
            </a:ext>
          </a:extLst>
        </xdr:cNvPr>
        <xdr:cNvSpPr/>
      </xdr:nvSpPr>
      <xdr:spPr>
        <a:xfrm>
          <a:off x="7515225" y="933450"/>
          <a:ext cx="12001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14</xdr:col>
      <xdr:colOff>361950</xdr:colOff>
      <xdr:row>8</xdr:row>
      <xdr:rowOff>0</xdr:rowOff>
    </xdr:from>
    <xdr:to>
      <xdr:col>16</xdr:col>
      <xdr:colOff>70685</xdr:colOff>
      <xdr:row>9</xdr:row>
      <xdr:rowOff>47625</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8AADB41E-E703-4F53-92FE-1859F07B68EE}"/>
            </a:ext>
          </a:extLst>
        </xdr:cNvPr>
        <xdr:cNvSpPr/>
      </xdr:nvSpPr>
      <xdr:spPr>
        <a:xfrm>
          <a:off x="7705725" y="1695450"/>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13</xdr:col>
      <xdr:colOff>600075</xdr:colOff>
      <xdr:row>10</xdr:row>
      <xdr:rowOff>152400</xdr:rowOff>
    </xdr:from>
    <xdr:to>
      <xdr:col>14</xdr:col>
      <xdr:colOff>257175</xdr:colOff>
      <xdr:row>12</xdr:row>
      <xdr:rowOff>47625</xdr:rowOff>
    </xdr:to>
    <xdr:pic>
      <xdr:nvPicPr>
        <xdr:cNvPr id="7" name="Gráfico 6" descr="Jornal">
          <a:hlinkClick xmlns:r="http://schemas.openxmlformats.org/officeDocument/2006/relationships" r:id="rId5"/>
          <a:extLst>
            <a:ext uri="{FF2B5EF4-FFF2-40B4-BE49-F238E27FC236}">
              <a16:creationId xmlns:a16="http://schemas.microsoft.com/office/drawing/2014/main" id="{09830954-CBA6-4AD1-B87C-B92C6302AE1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334250" y="2514600"/>
          <a:ext cx="266700" cy="266700"/>
        </a:xfrm>
        <a:prstGeom prst="rect">
          <a:avLst/>
        </a:prstGeom>
      </xdr:spPr>
    </xdr:pic>
    <xdr:clientData/>
  </xdr:twoCellAnchor>
  <xdr:twoCellAnchor editAs="oneCell">
    <xdr:from>
      <xdr:col>14</xdr:col>
      <xdr:colOff>0</xdr:colOff>
      <xdr:row>11</xdr:row>
      <xdr:rowOff>161925</xdr:rowOff>
    </xdr:from>
    <xdr:to>
      <xdr:col>14</xdr:col>
      <xdr:colOff>266700</xdr:colOff>
      <xdr:row>13</xdr:row>
      <xdr:rowOff>57150</xdr:rowOff>
    </xdr:to>
    <xdr:pic>
      <xdr:nvPicPr>
        <xdr:cNvPr id="8" name="Gráfico 7" descr="Jornal">
          <a:hlinkClick xmlns:r="http://schemas.openxmlformats.org/officeDocument/2006/relationships" r:id="rId8"/>
          <a:extLst>
            <a:ext uri="{FF2B5EF4-FFF2-40B4-BE49-F238E27FC236}">
              <a16:creationId xmlns:a16="http://schemas.microsoft.com/office/drawing/2014/main" id="{B1FF27F0-3FC6-47F4-BB39-51E9007D041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343775" y="2714625"/>
          <a:ext cx="266700" cy="266700"/>
        </a:xfrm>
        <a:prstGeom prst="rect">
          <a:avLst/>
        </a:prstGeom>
      </xdr:spPr>
    </xdr:pic>
    <xdr:clientData/>
  </xdr:twoCellAnchor>
  <xdr:twoCellAnchor editAs="oneCell">
    <xdr:from>
      <xdr:col>14</xdr:col>
      <xdr:colOff>0</xdr:colOff>
      <xdr:row>15</xdr:row>
      <xdr:rowOff>180975</xdr:rowOff>
    </xdr:from>
    <xdr:to>
      <xdr:col>14</xdr:col>
      <xdr:colOff>266700</xdr:colOff>
      <xdr:row>17</xdr:row>
      <xdr:rowOff>57150</xdr:rowOff>
    </xdr:to>
    <xdr:pic>
      <xdr:nvPicPr>
        <xdr:cNvPr id="10" name="Gráfico 9" descr="Jornal">
          <a:hlinkClick xmlns:r="http://schemas.openxmlformats.org/officeDocument/2006/relationships" r:id="rId9"/>
          <a:extLst>
            <a:ext uri="{FF2B5EF4-FFF2-40B4-BE49-F238E27FC236}">
              <a16:creationId xmlns:a16="http://schemas.microsoft.com/office/drawing/2014/main" id="{80E071CA-806A-477D-94A1-82A4E870A3E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343775" y="3105150"/>
          <a:ext cx="266700" cy="266700"/>
        </a:xfrm>
        <a:prstGeom prst="rect">
          <a:avLst/>
        </a:prstGeom>
      </xdr:spPr>
    </xdr:pic>
    <xdr:clientData/>
  </xdr:twoCellAnchor>
  <xdr:twoCellAnchor editAs="oneCell">
    <xdr:from>
      <xdr:col>13</xdr:col>
      <xdr:colOff>600075</xdr:colOff>
      <xdr:row>13</xdr:row>
      <xdr:rowOff>171450</xdr:rowOff>
    </xdr:from>
    <xdr:to>
      <xdr:col>14</xdr:col>
      <xdr:colOff>257175</xdr:colOff>
      <xdr:row>15</xdr:row>
      <xdr:rowOff>57150</xdr:rowOff>
    </xdr:to>
    <xdr:pic>
      <xdr:nvPicPr>
        <xdr:cNvPr id="12" name="Gráfico 11" descr="Jornal">
          <a:hlinkClick xmlns:r="http://schemas.openxmlformats.org/officeDocument/2006/relationships" r:id="rId12"/>
          <a:extLst>
            <a:ext uri="{FF2B5EF4-FFF2-40B4-BE49-F238E27FC236}">
              <a16:creationId xmlns:a16="http://schemas.microsoft.com/office/drawing/2014/main" id="{420F40F7-4C44-40A3-B7D7-9B5EEE8D61C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258175" y="3095625"/>
          <a:ext cx="266700" cy="266700"/>
        </a:xfrm>
        <a:prstGeom prst="rect">
          <a:avLst/>
        </a:prstGeom>
      </xdr:spPr>
    </xdr:pic>
    <xdr:clientData/>
  </xdr:twoCellAnchor>
  <xdr:twoCellAnchor editAs="oneCell">
    <xdr:from>
      <xdr:col>13</xdr:col>
      <xdr:colOff>600075</xdr:colOff>
      <xdr:row>14</xdr:row>
      <xdr:rowOff>171450</xdr:rowOff>
    </xdr:from>
    <xdr:to>
      <xdr:col>14</xdr:col>
      <xdr:colOff>257175</xdr:colOff>
      <xdr:row>16</xdr:row>
      <xdr:rowOff>47625</xdr:rowOff>
    </xdr:to>
    <xdr:pic>
      <xdr:nvPicPr>
        <xdr:cNvPr id="13" name="Gráfico 12" descr="Jornal">
          <a:hlinkClick xmlns:r="http://schemas.openxmlformats.org/officeDocument/2006/relationships" r:id="rId13"/>
          <a:extLst>
            <a:ext uri="{FF2B5EF4-FFF2-40B4-BE49-F238E27FC236}">
              <a16:creationId xmlns:a16="http://schemas.microsoft.com/office/drawing/2014/main" id="{1E081CF4-9708-4EA7-BD25-2258CF75081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258175" y="3286125"/>
          <a:ext cx="266700" cy="266700"/>
        </a:xfrm>
        <a:prstGeom prst="rect">
          <a:avLst/>
        </a:prstGeom>
      </xdr:spPr>
    </xdr:pic>
    <xdr:clientData/>
  </xdr:twoCellAnchor>
  <xdr:twoCellAnchor editAs="oneCell">
    <xdr:from>
      <xdr:col>0</xdr:col>
      <xdr:colOff>847725</xdr:colOff>
      <xdr:row>7</xdr:row>
      <xdr:rowOff>238125</xdr:rowOff>
    </xdr:from>
    <xdr:to>
      <xdr:col>0</xdr:col>
      <xdr:colOff>1476375</xdr:colOff>
      <xdr:row>9</xdr:row>
      <xdr:rowOff>171450</xdr:rowOff>
    </xdr:to>
    <xdr:pic>
      <xdr:nvPicPr>
        <xdr:cNvPr id="19" name="Gráfico 18" descr="Jornal">
          <a:extLst>
            <a:ext uri="{FF2B5EF4-FFF2-40B4-BE49-F238E27FC236}">
              <a16:creationId xmlns:a16="http://schemas.microsoft.com/office/drawing/2014/main" id="{5382633C-7FC3-4EA8-BEF6-07DCFDAC526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981200" y="1571625"/>
          <a:ext cx="628650" cy="628650"/>
        </a:xfrm>
        <a:prstGeom prst="rect">
          <a:avLst/>
        </a:prstGeom>
      </xdr:spPr>
    </xdr:pic>
    <xdr:clientData/>
  </xdr:twoCellAnchor>
  <xdr:oneCellAnchor>
    <xdr:from>
      <xdr:col>14</xdr:col>
      <xdr:colOff>0</xdr:colOff>
      <xdr:row>12</xdr:row>
      <xdr:rowOff>180975</xdr:rowOff>
    </xdr:from>
    <xdr:ext cx="266700" cy="266700"/>
    <xdr:pic>
      <xdr:nvPicPr>
        <xdr:cNvPr id="25" name="Gráfico 24" descr="Jornal">
          <a:hlinkClick xmlns:r="http://schemas.openxmlformats.org/officeDocument/2006/relationships" r:id="rId15"/>
          <a:extLst>
            <a:ext uri="{FF2B5EF4-FFF2-40B4-BE49-F238E27FC236}">
              <a16:creationId xmlns:a16="http://schemas.microsoft.com/office/drawing/2014/main" id="{07F2FDA5-B2AB-4379-B0CD-D8DEDE47382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267700" y="2914650"/>
          <a:ext cx="266700" cy="266700"/>
        </a:xfrm>
        <a:prstGeom prst="rect">
          <a:avLst/>
        </a:prstGeom>
      </xdr:spPr>
    </xdr:pic>
    <xdr:clientData/>
  </xdr:oneCellAnchor>
  <xdr:twoCellAnchor editAs="oneCell">
    <xdr:from>
      <xdr:col>14</xdr:col>
      <xdr:colOff>304800</xdr:colOff>
      <xdr:row>11</xdr:row>
      <xdr:rowOff>19050</xdr:rowOff>
    </xdr:from>
    <xdr:to>
      <xdr:col>14</xdr:col>
      <xdr:colOff>542925</xdr:colOff>
      <xdr:row>12</xdr:row>
      <xdr:rowOff>30231</xdr:rowOff>
    </xdr:to>
    <xdr:pic>
      <xdr:nvPicPr>
        <xdr:cNvPr id="14" name="Imagem 13">
          <a:extLst>
            <a:ext uri="{FF2B5EF4-FFF2-40B4-BE49-F238E27FC236}">
              <a16:creationId xmlns:a16="http://schemas.microsoft.com/office/drawing/2014/main" id="{766E613D-AF50-4A54-8440-DA6AC86F357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15650" y="2571750"/>
          <a:ext cx="238125" cy="192156"/>
        </a:xfrm>
        <a:prstGeom prst="rect">
          <a:avLst/>
        </a:prstGeom>
      </xdr:spPr>
    </xdr:pic>
    <xdr:clientData/>
  </xdr:twoCellAnchor>
  <xdr:twoCellAnchor editAs="oneCell">
    <xdr:from>
      <xdr:col>14</xdr:col>
      <xdr:colOff>314325</xdr:colOff>
      <xdr:row>12</xdr:row>
      <xdr:rowOff>19050</xdr:rowOff>
    </xdr:from>
    <xdr:to>
      <xdr:col>14</xdr:col>
      <xdr:colOff>552450</xdr:colOff>
      <xdr:row>13</xdr:row>
      <xdr:rowOff>20706</xdr:rowOff>
    </xdr:to>
    <xdr:pic>
      <xdr:nvPicPr>
        <xdr:cNvPr id="15" name="Imagem 14">
          <a:extLst>
            <a:ext uri="{FF2B5EF4-FFF2-40B4-BE49-F238E27FC236}">
              <a16:creationId xmlns:a16="http://schemas.microsoft.com/office/drawing/2014/main" id="{C022FB2D-E943-4ED3-B2D6-7386666B8E9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25175" y="2752725"/>
          <a:ext cx="238125" cy="192156"/>
        </a:xfrm>
        <a:prstGeom prst="rect">
          <a:avLst/>
        </a:prstGeom>
      </xdr:spPr>
    </xdr:pic>
    <xdr:clientData/>
  </xdr:twoCellAnchor>
  <xdr:twoCellAnchor editAs="oneCell">
    <xdr:from>
      <xdr:col>14</xdr:col>
      <xdr:colOff>314325</xdr:colOff>
      <xdr:row>13</xdr:row>
      <xdr:rowOff>38100</xdr:rowOff>
    </xdr:from>
    <xdr:to>
      <xdr:col>14</xdr:col>
      <xdr:colOff>552450</xdr:colOff>
      <xdr:row>14</xdr:row>
      <xdr:rowOff>39756</xdr:rowOff>
    </xdr:to>
    <xdr:pic>
      <xdr:nvPicPr>
        <xdr:cNvPr id="16" name="Imagem 15">
          <a:extLst>
            <a:ext uri="{FF2B5EF4-FFF2-40B4-BE49-F238E27FC236}">
              <a16:creationId xmlns:a16="http://schemas.microsoft.com/office/drawing/2014/main" id="{0210DB5F-EB56-4185-94F8-E2FF3A84F78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25175" y="2962275"/>
          <a:ext cx="238125" cy="192156"/>
        </a:xfrm>
        <a:prstGeom prst="rect">
          <a:avLst/>
        </a:prstGeom>
      </xdr:spPr>
    </xdr:pic>
    <xdr:clientData/>
  </xdr:twoCellAnchor>
  <xdr:twoCellAnchor editAs="oneCell">
    <xdr:from>
      <xdr:col>14</xdr:col>
      <xdr:colOff>323850</xdr:colOff>
      <xdr:row>14</xdr:row>
      <xdr:rowOff>28575</xdr:rowOff>
    </xdr:from>
    <xdr:to>
      <xdr:col>14</xdr:col>
      <xdr:colOff>561975</xdr:colOff>
      <xdr:row>15</xdr:row>
      <xdr:rowOff>30231</xdr:rowOff>
    </xdr:to>
    <xdr:pic>
      <xdr:nvPicPr>
        <xdr:cNvPr id="17" name="Imagem 16">
          <a:extLst>
            <a:ext uri="{FF2B5EF4-FFF2-40B4-BE49-F238E27FC236}">
              <a16:creationId xmlns:a16="http://schemas.microsoft.com/office/drawing/2014/main" id="{BD0D5604-56F0-4BF2-AE12-0AC36FD2386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34700" y="3143250"/>
          <a:ext cx="238125" cy="192156"/>
        </a:xfrm>
        <a:prstGeom prst="rect">
          <a:avLst/>
        </a:prstGeom>
      </xdr:spPr>
    </xdr:pic>
    <xdr:clientData/>
  </xdr:twoCellAnchor>
  <xdr:twoCellAnchor editAs="oneCell">
    <xdr:from>
      <xdr:col>14</xdr:col>
      <xdr:colOff>323850</xdr:colOff>
      <xdr:row>15</xdr:row>
      <xdr:rowOff>38100</xdr:rowOff>
    </xdr:from>
    <xdr:to>
      <xdr:col>14</xdr:col>
      <xdr:colOff>561975</xdr:colOff>
      <xdr:row>16</xdr:row>
      <xdr:rowOff>30231</xdr:rowOff>
    </xdr:to>
    <xdr:pic>
      <xdr:nvPicPr>
        <xdr:cNvPr id="18" name="Imagem 17">
          <a:extLst>
            <a:ext uri="{FF2B5EF4-FFF2-40B4-BE49-F238E27FC236}">
              <a16:creationId xmlns:a16="http://schemas.microsoft.com/office/drawing/2014/main" id="{7C1DEC96-FBDB-4100-895B-83E3E8257F5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34700" y="3343275"/>
          <a:ext cx="238125" cy="192156"/>
        </a:xfrm>
        <a:prstGeom prst="rect">
          <a:avLst/>
        </a:prstGeom>
      </xdr:spPr>
    </xdr:pic>
    <xdr:clientData/>
  </xdr:twoCellAnchor>
  <xdr:twoCellAnchor editAs="oneCell">
    <xdr:from>
      <xdr:col>14</xdr:col>
      <xdr:colOff>333375</xdr:colOff>
      <xdr:row>16</xdr:row>
      <xdr:rowOff>0</xdr:rowOff>
    </xdr:from>
    <xdr:to>
      <xdr:col>14</xdr:col>
      <xdr:colOff>571500</xdr:colOff>
      <xdr:row>17</xdr:row>
      <xdr:rowOff>1656</xdr:rowOff>
    </xdr:to>
    <xdr:pic>
      <xdr:nvPicPr>
        <xdr:cNvPr id="20" name="Imagem 19">
          <a:extLst>
            <a:ext uri="{FF2B5EF4-FFF2-40B4-BE49-F238E27FC236}">
              <a16:creationId xmlns:a16="http://schemas.microsoft.com/office/drawing/2014/main" id="{04FC90A0-194B-4D9E-B711-44A28916977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944225" y="3505200"/>
          <a:ext cx="238125" cy="19215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319910</xdr:colOff>
      <xdr:row>4</xdr:row>
      <xdr:rowOff>123825</xdr:rowOff>
    </xdr:to>
    <xdr:pic>
      <xdr:nvPicPr>
        <xdr:cNvPr id="2" name="Imagem 1">
          <a:extLst>
            <a:ext uri="{FF2B5EF4-FFF2-40B4-BE49-F238E27FC236}">
              <a16:creationId xmlns:a16="http://schemas.microsoft.com/office/drawing/2014/main" id="{2A41D4FE-94A2-4EA4-AAF9-8699B63AF4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07032"/>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5D2B18CF-03CD-4735-8E97-FB444E15F642}"/>
            </a:ext>
          </a:extLst>
        </xdr:cNvPr>
        <xdr:cNvSpPr/>
      </xdr:nvSpPr>
      <xdr:spPr>
        <a:xfrm>
          <a:off x="1201280"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- 2022</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6749959E-11EF-4211-B155-BFF91CF4D4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E0493133-6745-4E52-88B3-680BE21DE4CD}"/>
            </a:ext>
          </a:extLst>
        </xdr:cNvPr>
        <xdr:cNvSpPr/>
      </xdr:nvSpPr>
      <xdr:spPr>
        <a:xfrm>
          <a:off x="737235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44940C47-CC0E-4D56-885C-F59115A159F3}"/>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9525</xdr:colOff>
      <xdr:row>9</xdr:row>
      <xdr:rowOff>109537</xdr:rowOff>
    </xdr:from>
    <xdr:to>
      <xdr:col>11</xdr:col>
      <xdr:colOff>47625</xdr:colOff>
      <xdr:row>29</xdr:row>
      <xdr:rowOff>38101</xdr:rowOff>
    </xdr:to>
    <xdr:graphicFrame macro="">
      <xdr:nvGraphicFramePr>
        <xdr:cNvPr id="7" name="Gráfico 6">
          <a:extLst>
            <a:ext uri="{FF2B5EF4-FFF2-40B4-BE49-F238E27FC236}">
              <a16:creationId xmlns:a16="http://schemas.microsoft.com/office/drawing/2014/main" id="{EFAD6CC0-5A53-4423-8D41-0BD27DFE2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7CD95178-6A7C-4CF8-A1E2-8A1F131F13A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4200" y="1524000"/>
          <a:ext cx="238125" cy="19215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12</xdr:col>
      <xdr:colOff>438150</xdr:colOff>
      <xdr:row>0</xdr:row>
      <xdr:rowOff>107032</xdr:rowOff>
    </xdr:from>
    <xdr:to>
      <xdr:col>14</xdr:col>
      <xdr:colOff>243709</xdr:colOff>
      <xdr:row>4</xdr:row>
      <xdr:rowOff>123825</xdr:rowOff>
    </xdr:to>
    <xdr:pic>
      <xdr:nvPicPr>
        <xdr:cNvPr id="2" name="Imagem 1">
          <a:extLst>
            <a:ext uri="{FF2B5EF4-FFF2-40B4-BE49-F238E27FC236}">
              <a16:creationId xmlns:a16="http://schemas.microsoft.com/office/drawing/2014/main" id="{7B5C435F-E0AD-4EB8-94EA-938E8563A1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7575" y="107032"/>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D6266E96-F6C5-4320-813F-CECD9FEDE713}"/>
            </a:ext>
          </a:extLst>
        </xdr:cNvPr>
        <xdr:cNvSpPr/>
      </xdr:nvSpPr>
      <xdr:spPr>
        <a:xfrm>
          <a:off x="1201280"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- 2023</a:t>
          </a:r>
        </a:p>
      </xdr:txBody>
    </xdr:sp>
    <xdr:clientData/>
  </xdr:oneCellAnchor>
  <xdr:twoCellAnchor editAs="oneCell">
    <xdr:from>
      <xdr:col>0</xdr:col>
      <xdr:colOff>0</xdr:colOff>
      <xdr:row>4</xdr:row>
      <xdr:rowOff>123825</xdr:rowOff>
    </xdr:from>
    <xdr:to>
      <xdr:col>0</xdr:col>
      <xdr:colOff>1076325</xdr:colOff>
      <xdr:row>7</xdr:row>
      <xdr:rowOff>57709</xdr:rowOff>
    </xdr:to>
    <xdr:pic>
      <xdr:nvPicPr>
        <xdr:cNvPr id="4" name="Imagem 3">
          <a:extLst>
            <a:ext uri="{FF2B5EF4-FFF2-40B4-BE49-F238E27FC236}">
              <a16:creationId xmlns:a16="http://schemas.microsoft.com/office/drawing/2014/main" id="{6BF943B8-6F52-448A-9E3C-61EC6305A6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05384"/>
        </a:xfrm>
        <a:prstGeom prst="rect">
          <a:avLst/>
        </a:prstGeom>
      </xdr:spPr>
    </xdr:pic>
    <xdr:clientData/>
  </xdr:twoCellAnchor>
  <xdr:twoCellAnchor>
    <xdr:from>
      <xdr:col>12</xdr:col>
      <xdr:colOff>442160</xdr:colOff>
      <xdr:row>5</xdr:row>
      <xdr:rowOff>121319</xdr:rowOff>
    </xdr:from>
    <xdr:to>
      <xdr:col>14</xdr:col>
      <xdr:colOff>342899</xdr:colOff>
      <xdr:row>7</xdr:row>
      <xdr:rowOff>330869</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27CED5F6-FDC4-49FD-B8D2-11DCD5D57A1A}"/>
            </a:ext>
          </a:extLst>
        </xdr:cNvPr>
        <xdr:cNvSpPr/>
      </xdr:nvSpPr>
      <xdr:spPr>
        <a:xfrm>
          <a:off x="10909634" y="1073819"/>
          <a:ext cx="120416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12</xdr:col>
      <xdr:colOff>632660</xdr:colOff>
      <xdr:row>8</xdr:row>
      <xdr:rowOff>140369</xdr:rowOff>
    </xdr:from>
    <xdr:to>
      <xdr:col>14</xdr:col>
      <xdr:colOff>261184</xdr:colOff>
      <xdr:row>9</xdr:row>
      <xdr:rowOff>187994</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A4860856-D886-4B43-A00F-5E3FC180BF9F}"/>
            </a:ext>
          </a:extLst>
        </xdr:cNvPr>
        <xdr:cNvSpPr/>
      </xdr:nvSpPr>
      <xdr:spPr>
        <a:xfrm>
          <a:off x="11100134" y="1834816"/>
          <a:ext cx="931945" cy="3784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15</xdr:col>
      <xdr:colOff>0</xdr:colOff>
      <xdr:row>10</xdr:row>
      <xdr:rowOff>161925</xdr:rowOff>
    </xdr:from>
    <xdr:to>
      <xdr:col>15</xdr:col>
      <xdr:colOff>266700</xdr:colOff>
      <xdr:row>12</xdr:row>
      <xdr:rowOff>57150</xdr:rowOff>
    </xdr:to>
    <xdr:pic>
      <xdr:nvPicPr>
        <xdr:cNvPr id="7" name="Gráfico 6" descr="Jornal">
          <a:hlinkClick xmlns:r="http://schemas.openxmlformats.org/officeDocument/2006/relationships" r:id="rId5"/>
          <a:extLst>
            <a:ext uri="{FF2B5EF4-FFF2-40B4-BE49-F238E27FC236}">
              <a16:creationId xmlns:a16="http://schemas.microsoft.com/office/drawing/2014/main" id="{6A4A3BF5-F850-4970-B519-37B17F15FB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906250" y="2524125"/>
          <a:ext cx="266700" cy="266700"/>
        </a:xfrm>
        <a:prstGeom prst="rect">
          <a:avLst/>
        </a:prstGeom>
      </xdr:spPr>
    </xdr:pic>
    <xdr:clientData/>
  </xdr:twoCellAnchor>
  <xdr:twoCellAnchor editAs="oneCell">
    <xdr:from>
      <xdr:col>15</xdr:col>
      <xdr:colOff>0</xdr:colOff>
      <xdr:row>12</xdr:row>
      <xdr:rowOff>9525</xdr:rowOff>
    </xdr:from>
    <xdr:to>
      <xdr:col>15</xdr:col>
      <xdr:colOff>266700</xdr:colOff>
      <xdr:row>13</xdr:row>
      <xdr:rowOff>85725</xdr:rowOff>
    </xdr:to>
    <xdr:pic>
      <xdr:nvPicPr>
        <xdr:cNvPr id="8" name="Gráfico 7" descr="Jornal">
          <a:hlinkClick xmlns:r="http://schemas.openxmlformats.org/officeDocument/2006/relationships" r:id="rId8"/>
          <a:extLst>
            <a:ext uri="{FF2B5EF4-FFF2-40B4-BE49-F238E27FC236}">
              <a16:creationId xmlns:a16="http://schemas.microsoft.com/office/drawing/2014/main" id="{F5C894E3-7340-4DF5-B627-3DF3AFFD134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096750" y="2743200"/>
          <a:ext cx="266700" cy="266700"/>
        </a:xfrm>
        <a:prstGeom prst="rect">
          <a:avLst/>
        </a:prstGeom>
      </xdr:spPr>
    </xdr:pic>
    <xdr:clientData/>
  </xdr:twoCellAnchor>
  <xdr:twoCellAnchor editAs="oneCell">
    <xdr:from>
      <xdr:col>15</xdr:col>
      <xdr:colOff>0</xdr:colOff>
      <xdr:row>15</xdr:row>
      <xdr:rowOff>180975</xdr:rowOff>
    </xdr:from>
    <xdr:to>
      <xdr:col>15</xdr:col>
      <xdr:colOff>266700</xdr:colOff>
      <xdr:row>17</xdr:row>
      <xdr:rowOff>47625</xdr:rowOff>
    </xdr:to>
    <xdr:pic>
      <xdr:nvPicPr>
        <xdr:cNvPr id="9" name="Gráfico 8" descr="Jornal">
          <a:hlinkClick xmlns:r="http://schemas.openxmlformats.org/officeDocument/2006/relationships" r:id="rId9"/>
          <a:extLst>
            <a:ext uri="{FF2B5EF4-FFF2-40B4-BE49-F238E27FC236}">
              <a16:creationId xmlns:a16="http://schemas.microsoft.com/office/drawing/2014/main" id="{089971E8-DB72-409D-87E1-00E59ED574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267700" y="3486150"/>
          <a:ext cx="266700" cy="266700"/>
        </a:xfrm>
        <a:prstGeom prst="rect">
          <a:avLst/>
        </a:prstGeom>
      </xdr:spPr>
    </xdr:pic>
    <xdr:clientData/>
  </xdr:twoCellAnchor>
  <xdr:twoCellAnchor editAs="oneCell">
    <xdr:from>
      <xdr:col>15</xdr:col>
      <xdr:colOff>0</xdr:colOff>
      <xdr:row>14</xdr:row>
      <xdr:rowOff>19050</xdr:rowOff>
    </xdr:from>
    <xdr:to>
      <xdr:col>15</xdr:col>
      <xdr:colOff>266700</xdr:colOff>
      <xdr:row>15</xdr:row>
      <xdr:rowOff>95250</xdr:rowOff>
    </xdr:to>
    <xdr:pic>
      <xdr:nvPicPr>
        <xdr:cNvPr id="10" name="Gráfico 9" descr="Jornal">
          <a:hlinkClick xmlns:r="http://schemas.openxmlformats.org/officeDocument/2006/relationships" r:id="rId10"/>
          <a:extLst>
            <a:ext uri="{FF2B5EF4-FFF2-40B4-BE49-F238E27FC236}">
              <a16:creationId xmlns:a16="http://schemas.microsoft.com/office/drawing/2014/main" id="{A26EA733-D017-47AF-98B8-1F87A5A7B60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096750" y="3133725"/>
          <a:ext cx="266700" cy="266700"/>
        </a:xfrm>
        <a:prstGeom prst="rect">
          <a:avLst/>
        </a:prstGeom>
      </xdr:spPr>
    </xdr:pic>
    <xdr:clientData/>
  </xdr:twoCellAnchor>
  <xdr:twoCellAnchor editAs="oneCell">
    <xdr:from>
      <xdr:col>15</xdr:col>
      <xdr:colOff>0</xdr:colOff>
      <xdr:row>14</xdr:row>
      <xdr:rowOff>342900</xdr:rowOff>
    </xdr:from>
    <xdr:to>
      <xdr:col>15</xdr:col>
      <xdr:colOff>266700</xdr:colOff>
      <xdr:row>16</xdr:row>
      <xdr:rowOff>66675</xdr:rowOff>
    </xdr:to>
    <xdr:pic>
      <xdr:nvPicPr>
        <xdr:cNvPr id="11" name="Gráfico 10" descr="Jornal">
          <a:hlinkClick xmlns:r="http://schemas.openxmlformats.org/officeDocument/2006/relationships" r:id="rId11"/>
          <a:extLst>
            <a:ext uri="{FF2B5EF4-FFF2-40B4-BE49-F238E27FC236}">
              <a16:creationId xmlns:a16="http://schemas.microsoft.com/office/drawing/2014/main" id="{7E4E8453-17AC-48D4-A705-1E0AB75B91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906250" y="3648075"/>
          <a:ext cx="266700" cy="266700"/>
        </a:xfrm>
        <a:prstGeom prst="rect">
          <a:avLst/>
        </a:prstGeom>
      </xdr:spPr>
    </xdr:pic>
    <xdr:clientData/>
  </xdr:twoCellAnchor>
  <xdr:twoCellAnchor editAs="oneCell">
    <xdr:from>
      <xdr:col>1</xdr:col>
      <xdr:colOff>847725</xdr:colOff>
      <xdr:row>7</xdr:row>
      <xdr:rowOff>238125</xdr:rowOff>
    </xdr:from>
    <xdr:to>
      <xdr:col>2</xdr:col>
      <xdr:colOff>628650</xdr:colOff>
      <xdr:row>9</xdr:row>
      <xdr:rowOff>171450</xdr:rowOff>
    </xdr:to>
    <xdr:pic>
      <xdr:nvPicPr>
        <xdr:cNvPr id="12" name="Gráfico 11" descr="Jornal">
          <a:extLst>
            <a:ext uri="{FF2B5EF4-FFF2-40B4-BE49-F238E27FC236}">
              <a16:creationId xmlns:a16="http://schemas.microsoft.com/office/drawing/2014/main" id="{BB23EE9F-23CD-4E3D-98D9-6539A873875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981200" y="1571625"/>
          <a:ext cx="628650" cy="628650"/>
        </a:xfrm>
        <a:prstGeom prst="rect">
          <a:avLst/>
        </a:prstGeom>
      </xdr:spPr>
    </xdr:pic>
    <xdr:clientData/>
  </xdr:twoCellAnchor>
  <xdr:oneCellAnchor>
    <xdr:from>
      <xdr:col>15</xdr:col>
      <xdr:colOff>0</xdr:colOff>
      <xdr:row>12</xdr:row>
      <xdr:rowOff>352425</xdr:rowOff>
    </xdr:from>
    <xdr:ext cx="266700" cy="266700"/>
    <xdr:pic>
      <xdr:nvPicPr>
        <xdr:cNvPr id="13" name="Gráfico 12" descr="Jornal">
          <a:hlinkClick xmlns:r="http://schemas.openxmlformats.org/officeDocument/2006/relationships" r:id="rId13"/>
          <a:extLst>
            <a:ext uri="{FF2B5EF4-FFF2-40B4-BE49-F238E27FC236}">
              <a16:creationId xmlns:a16="http://schemas.microsoft.com/office/drawing/2014/main" id="{30E8C7C5-C654-4A15-9D77-1D1ACC983AC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906250" y="3086100"/>
          <a:ext cx="266700" cy="266700"/>
        </a:xfrm>
        <a:prstGeom prst="rect">
          <a:avLst/>
        </a:prstGeom>
      </xdr:spPr>
    </xdr:pic>
    <xdr:clientData/>
  </xdr:oneCellAnchor>
  <xdr:twoCellAnchor editAs="oneCell">
    <xdr:from>
      <xdr:col>15</xdr:col>
      <xdr:colOff>304800</xdr:colOff>
      <xdr:row>11</xdr:row>
      <xdr:rowOff>19050</xdr:rowOff>
    </xdr:from>
    <xdr:to>
      <xdr:col>15</xdr:col>
      <xdr:colOff>542925</xdr:colOff>
      <xdr:row>12</xdr:row>
      <xdr:rowOff>30231</xdr:rowOff>
    </xdr:to>
    <xdr:pic>
      <xdr:nvPicPr>
        <xdr:cNvPr id="14" name="Imagem 13">
          <a:extLst>
            <a:ext uri="{FF2B5EF4-FFF2-40B4-BE49-F238E27FC236}">
              <a16:creationId xmlns:a16="http://schemas.microsoft.com/office/drawing/2014/main" id="{D152A3D8-0587-49EC-8FB9-7D5F826FBD4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201525" y="2571750"/>
          <a:ext cx="238125" cy="192156"/>
        </a:xfrm>
        <a:prstGeom prst="rect">
          <a:avLst/>
        </a:prstGeom>
      </xdr:spPr>
    </xdr:pic>
    <xdr:clientData/>
  </xdr:twoCellAnchor>
  <xdr:twoCellAnchor editAs="oneCell">
    <xdr:from>
      <xdr:col>15</xdr:col>
      <xdr:colOff>304800</xdr:colOff>
      <xdr:row>12</xdr:row>
      <xdr:rowOff>28575</xdr:rowOff>
    </xdr:from>
    <xdr:to>
      <xdr:col>15</xdr:col>
      <xdr:colOff>542925</xdr:colOff>
      <xdr:row>13</xdr:row>
      <xdr:rowOff>30231</xdr:rowOff>
    </xdr:to>
    <xdr:pic>
      <xdr:nvPicPr>
        <xdr:cNvPr id="15" name="Imagem 14">
          <a:extLst>
            <a:ext uri="{FF2B5EF4-FFF2-40B4-BE49-F238E27FC236}">
              <a16:creationId xmlns:a16="http://schemas.microsoft.com/office/drawing/2014/main" id="{A4B919C7-6912-4D81-AC74-6F4C8895172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01550" y="2762250"/>
          <a:ext cx="238125" cy="192156"/>
        </a:xfrm>
        <a:prstGeom prst="rect">
          <a:avLst/>
        </a:prstGeom>
      </xdr:spPr>
    </xdr:pic>
    <xdr:clientData/>
  </xdr:twoCellAnchor>
  <xdr:twoCellAnchor editAs="oneCell">
    <xdr:from>
      <xdr:col>15</xdr:col>
      <xdr:colOff>314325</xdr:colOff>
      <xdr:row>14</xdr:row>
      <xdr:rowOff>47625</xdr:rowOff>
    </xdr:from>
    <xdr:to>
      <xdr:col>15</xdr:col>
      <xdr:colOff>552450</xdr:colOff>
      <xdr:row>15</xdr:row>
      <xdr:rowOff>49281</xdr:rowOff>
    </xdr:to>
    <xdr:pic>
      <xdr:nvPicPr>
        <xdr:cNvPr id="16" name="Imagem 15">
          <a:extLst>
            <a:ext uri="{FF2B5EF4-FFF2-40B4-BE49-F238E27FC236}">
              <a16:creationId xmlns:a16="http://schemas.microsoft.com/office/drawing/2014/main" id="{C75AFD3A-707F-45A9-B1ED-40FB6994C06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11075" y="3162300"/>
          <a:ext cx="238125" cy="192156"/>
        </a:xfrm>
        <a:prstGeom prst="rect">
          <a:avLst/>
        </a:prstGeom>
      </xdr:spPr>
    </xdr:pic>
    <xdr:clientData/>
  </xdr:twoCellAnchor>
  <xdr:twoCellAnchor editAs="oneCell">
    <xdr:from>
      <xdr:col>15</xdr:col>
      <xdr:colOff>314325</xdr:colOff>
      <xdr:row>16</xdr:row>
      <xdr:rowOff>49281</xdr:rowOff>
    </xdr:from>
    <xdr:to>
      <xdr:col>15</xdr:col>
      <xdr:colOff>552450</xdr:colOff>
      <xdr:row>16</xdr:row>
      <xdr:rowOff>180975</xdr:rowOff>
    </xdr:to>
    <xdr:pic>
      <xdr:nvPicPr>
        <xdr:cNvPr id="17" name="Imagem 16">
          <a:extLst>
            <a:ext uri="{FF2B5EF4-FFF2-40B4-BE49-F238E27FC236}">
              <a16:creationId xmlns:a16="http://schemas.microsoft.com/office/drawing/2014/main" id="{0D3351CE-B161-4C9B-9D79-47172944D08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11075" y="3554481"/>
          <a:ext cx="238125" cy="131694"/>
        </a:xfrm>
        <a:prstGeom prst="rect">
          <a:avLst/>
        </a:prstGeom>
      </xdr:spPr>
    </xdr:pic>
    <xdr:clientData/>
  </xdr:twoCellAnchor>
  <xdr:twoCellAnchor editAs="oneCell">
    <xdr:from>
      <xdr:col>15</xdr:col>
      <xdr:colOff>314325</xdr:colOff>
      <xdr:row>15</xdr:row>
      <xdr:rowOff>19050</xdr:rowOff>
    </xdr:from>
    <xdr:to>
      <xdr:col>15</xdr:col>
      <xdr:colOff>552450</xdr:colOff>
      <xdr:row>16</xdr:row>
      <xdr:rowOff>11181</xdr:rowOff>
    </xdr:to>
    <xdr:pic>
      <xdr:nvPicPr>
        <xdr:cNvPr id="18" name="Imagem 17">
          <a:extLst>
            <a:ext uri="{FF2B5EF4-FFF2-40B4-BE49-F238E27FC236}">
              <a16:creationId xmlns:a16="http://schemas.microsoft.com/office/drawing/2014/main" id="{F8B1576D-231D-4600-9480-2C0AE81C351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11075" y="3324225"/>
          <a:ext cx="238125" cy="192156"/>
        </a:xfrm>
        <a:prstGeom prst="rect">
          <a:avLst/>
        </a:prstGeom>
      </xdr:spPr>
    </xdr:pic>
    <xdr:clientData/>
  </xdr:twoCellAnchor>
  <xdr:oneCellAnchor>
    <xdr:from>
      <xdr:col>15</xdr:col>
      <xdr:colOff>9525</xdr:colOff>
      <xdr:row>16</xdr:row>
      <xdr:rowOff>180975</xdr:rowOff>
    </xdr:from>
    <xdr:ext cx="266700" cy="266700"/>
    <xdr:pic>
      <xdr:nvPicPr>
        <xdr:cNvPr id="19" name="Gráfico 18" descr="Jornal">
          <a:hlinkClick xmlns:r="http://schemas.openxmlformats.org/officeDocument/2006/relationships" r:id="rId16"/>
          <a:extLst>
            <a:ext uri="{FF2B5EF4-FFF2-40B4-BE49-F238E27FC236}">
              <a16:creationId xmlns:a16="http://schemas.microsoft.com/office/drawing/2014/main" id="{0BAA33CD-04A0-4B01-ACD7-1B324015B1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106275" y="3686175"/>
          <a:ext cx="266700" cy="266700"/>
        </a:xfrm>
        <a:prstGeom prst="rect">
          <a:avLst/>
        </a:prstGeom>
      </xdr:spPr>
    </xdr:pic>
    <xdr:clientData/>
  </xdr:oneCellAnchor>
  <xdr:oneCellAnchor>
    <xdr:from>
      <xdr:col>15</xdr:col>
      <xdr:colOff>19050</xdr:colOff>
      <xdr:row>17</xdr:row>
      <xdr:rowOff>190500</xdr:rowOff>
    </xdr:from>
    <xdr:ext cx="266700" cy="266700"/>
    <xdr:pic>
      <xdr:nvPicPr>
        <xdr:cNvPr id="20" name="Gráfico 19" descr="Jornal">
          <a:hlinkClick xmlns:r="http://schemas.openxmlformats.org/officeDocument/2006/relationships" r:id="rId17"/>
          <a:extLst>
            <a:ext uri="{FF2B5EF4-FFF2-40B4-BE49-F238E27FC236}">
              <a16:creationId xmlns:a16="http://schemas.microsoft.com/office/drawing/2014/main" id="{64F9032D-47DD-40B9-A96E-82A419B5592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115800" y="3895725"/>
          <a:ext cx="266700" cy="266700"/>
        </a:xfrm>
        <a:prstGeom prst="rect">
          <a:avLst/>
        </a:prstGeom>
      </xdr:spPr>
    </xdr:pic>
    <xdr:clientData/>
  </xdr:oneCellAnchor>
  <xdr:twoCellAnchor editAs="oneCell">
    <xdr:from>
      <xdr:col>15</xdr:col>
      <xdr:colOff>314325</xdr:colOff>
      <xdr:row>17</xdr:row>
      <xdr:rowOff>20706</xdr:rowOff>
    </xdr:from>
    <xdr:to>
      <xdr:col>15</xdr:col>
      <xdr:colOff>552450</xdr:colOff>
      <xdr:row>17</xdr:row>
      <xdr:rowOff>152400</xdr:rowOff>
    </xdr:to>
    <xdr:pic>
      <xdr:nvPicPr>
        <xdr:cNvPr id="21" name="Imagem 20">
          <a:extLst>
            <a:ext uri="{FF2B5EF4-FFF2-40B4-BE49-F238E27FC236}">
              <a16:creationId xmlns:a16="http://schemas.microsoft.com/office/drawing/2014/main" id="{F0CC2C0E-D67E-443A-93E3-DD0E83018B9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11075" y="3725931"/>
          <a:ext cx="238125" cy="131694"/>
        </a:xfrm>
        <a:prstGeom prst="rect">
          <a:avLst/>
        </a:prstGeom>
      </xdr:spPr>
    </xdr:pic>
    <xdr:clientData/>
  </xdr:twoCellAnchor>
  <xdr:twoCellAnchor editAs="oneCell">
    <xdr:from>
      <xdr:col>15</xdr:col>
      <xdr:colOff>314325</xdr:colOff>
      <xdr:row>18</xdr:row>
      <xdr:rowOff>11181</xdr:rowOff>
    </xdr:from>
    <xdr:to>
      <xdr:col>15</xdr:col>
      <xdr:colOff>552450</xdr:colOff>
      <xdr:row>18</xdr:row>
      <xdr:rowOff>142875</xdr:rowOff>
    </xdr:to>
    <xdr:pic>
      <xdr:nvPicPr>
        <xdr:cNvPr id="22" name="Imagem 21">
          <a:extLst>
            <a:ext uri="{FF2B5EF4-FFF2-40B4-BE49-F238E27FC236}">
              <a16:creationId xmlns:a16="http://schemas.microsoft.com/office/drawing/2014/main" id="{7036093B-B6C1-4B3D-A921-C732E537888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11075" y="3916431"/>
          <a:ext cx="238125" cy="131694"/>
        </a:xfrm>
        <a:prstGeom prst="rect">
          <a:avLst/>
        </a:prstGeom>
      </xdr:spPr>
    </xdr:pic>
    <xdr:clientData/>
  </xdr:twoCellAnchor>
  <xdr:oneCellAnchor>
    <xdr:from>
      <xdr:col>15</xdr:col>
      <xdr:colOff>28575</xdr:colOff>
      <xdr:row>18</xdr:row>
      <xdr:rowOff>200024</xdr:rowOff>
    </xdr:from>
    <xdr:ext cx="266700" cy="257175"/>
    <xdr:pic>
      <xdr:nvPicPr>
        <xdr:cNvPr id="23" name="Gráfico 22" descr="Jornal">
          <a:hlinkClick xmlns:r="http://schemas.openxmlformats.org/officeDocument/2006/relationships" r:id="rId18"/>
          <a:extLst>
            <a:ext uri="{FF2B5EF4-FFF2-40B4-BE49-F238E27FC236}">
              <a16:creationId xmlns:a16="http://schemas.microsoft.com/office/drawing/2014/main" id="{E89B7840-0424-43AD-9FB9-FBF9B00860D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125325" y="4105274"/>
          <a:ext cx="266700" cy="257175"/>
        </a:xfrm>
        <a:prstGeom prst="rect">
          <a:avLst/>
        </a:prstGeom>
      </xdr:spPr>
    </xdr:pic>
    <xdr:clientData/>
  </xdr:oneCellAnchor>
  <xdr:oneCellAnchor>
    <xdr:from>
      <xdr:col>15</xdr:col>
      <xdr:colOff>28575</xdr:colOff>
      <xdr:row>20</xdr:row>
      <xdr:rowOff>1</xdr:rowOff>
    </xdr:from>
    <xdr:ext cx="266700" cy="285750"/>
    <xdr:pic>
      <xdr:nvPicPr>
        <xdr:cNvPr id="24" name="Gráfico 23" descr="Jornal">
          <a:extLst>
            <a:ext uri="{FF2B5EF4-FFF2-40B4-BE49-F238E27FC236}">
              <a16:creationId xmlns:a16="http://schemas.microsoft.com/office/drawing/2014/main" id="{1D75C8D9-7874-4864-B35E-F02D89F1FDF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451180" y="4301290"/>
          <a:ext cx="266700" cy="285750"/>
        </a:xfrm>
        <a:prstGeom prst="rect">
          <a:avLst/>
        </a:prstGeom>
      </xdr:spPr>
    </xdr:pic>
    <xdr:clientData/>
  </xdr:oneCellAnchor>
  <xdr:twoCellAnchor editAs="oneCell">
    <xdr:from>
      <xdr:col>15</xdr:col>
      <xdr:colOff>304800</xdr:colOff>
      <xdr:row>19</xdr:row>
      <xdr:rowOff>49281</xdr:rowOff>
    </xdr:from>
    <xdr:to>
      <xdr:col>15</xdr:col>
      <xdr:colOff>542925</xdr:colOff>
      <xdr:row>19</xdr:row>
      <xdr:rowOff>180975</xdr:rowOff>
    </xdr:to>
    <xdr:pic>
      <xdr:nvPicPr>
        <xdr:cNvPr id="25" name="Imagem 24">
          <a:extLst>
            <a:ext uri="{FF2B5EF4-FFF2-40B4-BE49-F238E27FC236}">
              <a16:creationId xmlns:a16="http://schemas.microsoft.com/office/drawing/2014/main" id="{234DC8F6-374E-4BD7-B6FE-435EF28B716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01550" y="4154556"/>
          <a:ext cx="238125" cy="131694"/>
        </a:xfrm>
        <a:prstGeom prst="rect">
          <a:avLst/>
        </a:prstGeom>
      </xdr:spPr>
    </xdr:pic>
    <xdr:clientData/>
  </xdr:twoCellAnchor>
  <xdr:twoCellAnchor editAs="oneCell">
    <xdr:from>
      <xdr:col>15</xdr:col>
      <xdr:colOff>304800</xdr:colOff>
      <xdr:row>21</xdr:row>
      <xdr:rowOff>58806</xdr:rowOff>
    </xdr:from>
    <xdr:to>
      <xdr:col>15</xdr:col>
      <xdr:colOff>542925</xdr:colOff>
      <xdr:row>22</xdr:row>
      <xdr:rowOff>0</xdr:rowOff>
    </xdr:to>
    <xdr:pic>
      <xdr:nvPicPr>
        <xdr:cNvPr id="26" name="Imagem 25">
          <a:extLst>
            <a:ext uri="{FF2B5EF4-FFF2-40B4-BE49-F238E27FC236}">
              <a16:creationId xmlns:a16="http://schemas.microsoft.com/office/drawing/2014/main" id="{37F4D719-B652-42AC-B730-4C0D2D35499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01550" y="4364106"/>
          <a:ext cx="238125" cy="131694"/>
        </a:xfrm>
        <a:prstGeom prst="rect">
          <a:avLst/>
        </a:prstGeom>
      </xdr:spPr>
    </xdr:pic>
    <xdr:clientData/>
  </xdr:twoCellAnchor>
  <xdr:twoCellAnchor editAs="oneCell">
    <xdr:from>
      <xdr:col>15</xdr:col>
      <xdr:colOff>304800</xdr:colOff>
      <xdr:row>13</xdr:row>
      <xdr:rowOff>19050</xdr:rowOff>
    </xdr:from>
    <xdr:to>
      <xdr:col>15</xdr:col>
      <xdr:colOff>542925</xdr:colOff>
      <xdr:row>14</xdr:row>
      <xdr:rowOff>20706</xdr:rowOff>
    </xdr:to>
    <xdr:pic>
      <xdr:nvPicPr>
        <xdr:cNvPr id="27" name="Imagem 26">
          <a:extLst>
            <a:ext uri="{FF2B5EF4-FFF2-40B4-BE49-F238E27FC236}">
              <a16:creationId xmlns:a16="http://schemas.microsoft.com/office/drawing/2014/main" id="{748DEDF4-2C3F-63AF-B99E-B60DE844016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01550" y="2943225"/>
          <a:ext cx="238125" cy="192156"/>
        </a:xfrm>
        <a:prstGeom prst="rect">
          <a:avLst/>
        </a:prstGeom>
      </xdr:spPr>
    </xdr:pic>
    <xdr:clientData/>
  </xdr:twoCellAnchor>
  <xdr:oneCellAnchor>
    <xdr:from>
      <xdr:col>15</xdr:col>
      <xdr:colOff>28575</xdr:colOff>
      <xdr:row>21</xdr:row>
      <xdr:rowOff>30079</xdr:rowOff>
    </xdr:from>
    <xdr:ext cx="266700" cy="285750"/>
    <xdr:pic>
      <xdr:nvPicPr>
        <xdr:cNvPr id="28" name="Gráfico 27" descr="Jornal">
          <a:extLst>
            <a:ext uri="{FF2B5EF4-FFF2-40B4-BE49-F238E27FC236}">
              <a16:creationId xmlns:a16="http://schemas.microsoft.com/office/drawing/2014/main" id="{646EF2B2-B3B5-EB70-EC24-206A3A1F2F6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451180" y="4531895"/>
          <a:ext cx="266700" cy="285750"/>
        </a:xfrm>
        <a:prstGeom prst="rect">
          <a:avLst/>
        </a:prstGeom>
      </xdr:spPr>
    </xdr:pic>
    <xdr:clientData/>
  </xdr:oneCellAnchor>
  <xdr:twoCellAnchor editAs="oneCell">
    <xdr:from>
      <xdr:col>15</xdr:col>
      <xdr:colOff>314826</xdr:colOff>
      <xdr:row>20</xdr:row>
      <xdr:rowOff>68833</xdr:rowOff>
    </xdr:from>
    <xdr:to>
      <xdr:col>15</xdr:col>
      <xdr:colOff>552951</xdr:colOff>
      <xdr:row>21</xdr:row>
      <xdr:rowOff>0</xdr:rowOff>
    </xdr:to>
    <xdr:pic>
      <xdr:nvPicPr>
        <xdr:cNvPr id="29" name="Imagem 28">
          <a:extLst>
            <a:ext uri="{FF2B5EF4-FFF2-40B4-BE49-F238E27FC236}">
              <a16:creationId xmlns:a16="http://schemas.microsoft.com/office/drawing/2014/main" id="{BA078A3A-3C0F-5BD0-31F9-A64E95D0E74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737431" y="4370122"/>
          <a:ext cx="238125" cy="13169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319910</xdr:colOff>
      <xdr:row>4</xdr:row>
      <xdr:rowOff>123825</xdr:rowOff>
    </xdr:to>
    <xdr:pic>
      <xdr:nvPicPr>
        <xdr:cNvPr id="2" name="Imagem 1">
          <a:extLst>
            <a:ext uri="{FF2B5EF4-FFF2-40B4-BE49-F238E27FC236}">
              <a16:creationId xmlns:a16="http://schemas.microsoft.com/office/drawing/2014/main" id="{66DC32DC-CA3D-4B3A-9427-6486B141EE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07032"/>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F9344205-04E8-48B8-8D8F-44FF1DEC57CD}"/>
            </a:ext>
          </a:extLst>
        </xdr:cNvPr>
        <xdr:cNvSpPr/>
      </xdr:nvSpPr>
      <xdr:spPr>
        <a:xfrm>
          <a:off x="1201280"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- 2023</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ECD5F5E9-8674-4053-87B2-E623C7177F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46F5AB83-512A-4C9E-AB4B-7DD733A90A16}"/>
            </a:ext>
          </a:extLst>
        </xdr:cNvPr>
        <xdr:cNvSpPr/>
      </xdr:nvSpPr>
      <xdr:spPr>
        <a:xfrm>
          <a:off x="737235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B0F27AC6-A165-43D3-83CB-EE2E9359E3ED}"/>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0</xdr:colOff>
      <xdr:row>12</xdr:row>
      <xdr:rowOff>68532</xdr:rowOff>
    </xdr:from>
    <xdr:to>
      <xdr:col>11</xdr:col>
      <xdr:colOff>152400</xdr:colOff>
      <xdr:row>32</xdr:row>
      <xdr:rowOff>187595</xdr:rowOff>
    </xdr:to>
    <xdr:graphicFrame macro="">
      <xdr:nvGraphicFramePr>
        <xdr:cNvPr id="7" name="Gráfico 6">
          <a:extLst>
            <a:ext uri="{FF2B5EF4-FFF2-40B4-BE49-F238E27FC236}">
              <a16:creationId xmlns:a16="http://schemas.microsoft.com/office/drawing/2014/main" id="{97A57FDB-CC03-497F-99AD-1CC965D0F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B4E94E4D-D830-40ED-A9F5-E6BC0C379D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34200" y="1524000"/>
          <a:ext cx="238125" cy="19215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12</xdr:col>
      <xdr:colOff>438150</xdr:colOff>
      <xdr:row>0</xdr:row>
      <xdr:rowOff>107032</xdr:rowOff>
    </xdr:from>
    <xdr:to>
      <xdr:col>14</xdr:col>
      <xdr:colOff>293841</xdr:colOff>
      <xdr:row>4</xdr:row>
      <xdr:rowOff>123825</xdr:rowOff>
    </xdr:to>
    <xdr:pic>
      <xdr:nvPicPr>
        <xdr:cNvPr id="2" name="Imagem 1">
          <a:extLst>
            <a:ext uri="{FF2B5EF4-FFF2-40B4-BE49-F238E27FC236}">
              <a16:creationId xmlns:a16="http://schemas.microsoft.com/office/drawing/2014/main" id="{64F0EA84-0DFB-4625-A1A9-1445F944F9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107032"/>
          <a:ext cx="1100959"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90D48DB8-C570-4CC8-A2C2-1C67B8360404}"/>
            </a:ext>
          </a:extLst>
        </xdr:cNvPr>
        <xdr:cNvSpPr/>
      </xdr:nvSpPr>
      <xdr:spPr>
        <a:xfrm>
          <a:off x="1942726"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- 2024</a:t>
          </a:r>
        </a:p>
      </xdr:txBody>
    </xdr:sp>
    <xdr:clientData/>
  </xdr:oneCellAnchor>
  <xdr:twoCellAnchor editAs="oneCell">
    <xdr:from>
      <xdr:col>0</xdr:col>
      <xdr:colOff>0</xdr:colOff>
      <xdr:row>4</xdr:row>
      <xdr:rowOff>123825</xdr:rowOff>
    </xdr:from>
    <xdr:to>
      <xdr:col>0</xdr:col>
      <xdr:colOff>1076325</xdr:colOff>
      <xdr:row>7</xdr:row>
      <xdr:rowOff>57709</xdr:rowOff>
    </xdr:to>
    <xdr:pic>
      <xdr:nvPicPr>
        <xdr:cNvPr id="4" name="Imagem 3">
          <a:extLst>
            <a:ext uri="{FF2B5EF4-FFF2-40B4-BE49-F238E27FC236}">
              <a16:creationId xmlns:a16="http://schemas.microsoft.com/office/drawing/2014/main" id="{3CEA68C5-C977-4ECA-8C7D-BBF80069D0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05384"/>
        </a:xfrm>
        <a:prstGeom prst="rect">
          <a:avLst/>
        </a:prstGeom>
      </xdr:spPr>
    </xdr:pic>
    <xdr:clientData/>
  </xdr:twoCellAnchor>
  <xdr:twoCellAnchor>
    <xdr:from>
      <xdr:col>12</xdr:col>
      <xdr:colOff>382002</xdr:colOff>
      <xdr:row>5</xdr:row>
      <xdr:rowOff>1003</xdr:rowOff>
    </xdr:from>
    <xdr:to>
      <xdr:col>14</xdr:col>
      <xdr:colOff>332874</xdr:colOff>
      <xdr:row>7</xdr:row>
      <xdr:rowOff>210553</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6B96651B-55D8-4931-8717-954D97CBA0DF}"/>
            </a:ext>
          </a:extLst>
        </xdr:cNvPr>
        <xdr:cNvSpPr/>
      </xdr:nvSpPr>
      <xdr:spPr>
        <a:xfrm>
          <a:off x="10187739" y="953503"/>
          <a:ext cx="1204161"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12</xdr:col>
      <xdr:colOff>572502</xdr:colOff>
      <xdr:row>8</xdr:row>
      <xdr:rowOff>20053</xdr:rowOff>
    </xdr:from>
    <xdr:to>
      <xdr:col>14</xdr:col>
      <xdr:colOff>251159</xdr:colOff>
      <xdr:row>9</xdr:row>
      <xdr:rowOff>67678</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5095F511-A756-4A17-91DA-544345F8C302}"/>
            </a:ext>
          </a:extLst>
        </xdr:cNvPr>
        <xdr:cNvSpPr/>
      </xdr:nvSpPr>
      <xdr:spPr>
        <a:xfrm>
          <a:off x="10378239" y="1714500"/>
          <a:ext cx="931946" cy="3784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15</xdr:col>
      <xdr:colOff>0</xdr:colOff>
      <xdr:row>10</xdr:row>
      <xdr:rowOff>121820</xdr:rowOff>
    </xdr:from>
    <xdr:to>
      <xdr:col>15</xdr:col>
      <xdr:colOff>266700</xdr:colOff>
      <xdr:row>12</xdr:row>
      <xdr:rowOff>17045</xdr:rowOff>
    </xdr:to>
    <xdr:pic>
      <xdr:nvPicPr>
        <xdr:cNvPr id="7" name="Gráfico 6" descr="Jornal">
          <a:hlinkClick xmlns:r="http://schemas.openxmlformats.org/officeDocument/2006/relationships" r:id="rId5"/>
          <a:extLst>
            <a:ext uri="{FF2B5EF4-FFF2-40B4-BE49-F238E27FC236}">
              <a16:creationId xmlns:a16="http://schemas.microsoft.com/office/drawing/2014/main" id="{80241A41-E96F-440C-A60B-56DEEE0E6E8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710737" y="2478004"/>
          <a:ext cx="266700" cy="266199"/>
        </a:xfrm>
        <a:prstGeom prst="rect">
          <a:avLst/>
        </a:prstGeom>
      </xdr:spPr>
    </xdr:pic>
    <xdr:clientData/>
  </xdr:twoCellAnchor>
  <xdr:twoCellAnchor editAs="oneCell">
    <xdr:from>
      <xdr:col>15</xdr:col>
      <xdr:colOff>10027</xdr:colOff>
      <xdr:row>11</xdr:row>
      <xdr:rowOff>149894</xdr:rowOff>
    </xdr:from>
    <xdr:to>
      <xdr:col>15</xdr:col>
      <xdr:colOff>276727</xdr:colOff>
      <xdr:row>13</xdr:row>
      <xdr:rowOff>45620</xdr:rowOff>
    </xdr:to>
    <xdr:pic>
      <xdr:nvPicPr>
        <xdr:cNvPr id="8" name="Gráfico 7" descr="Jornal">
          <a:hlinkClick xmlns:r="http://schemas.openxmlformats.org/officeDocument/2006/relationships" r:id="rId8"/>
          <a:extLst>
            <a:ext uri="{FF2B5EF4-FFF2-40B4-BE49-F238E27FC236}">
              <a16:creationId xmlns:a16="http://schemas.microsoft.com/office/drawing/2014/main" id="{455064D6-D513-4B77-A210-8DBE73A08BF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720764" y="2696578"/>
          <a:ext cx="266700" cy="266700"/>
        </a:xfrm>
        <a:prstGeom prst="rect">
          <a:avLst/>
        </a:prstGeom>
      </xdr:spPr>
    </xdr:pic>
    <xdr:clientData/>
  </xdr:twoCellAnchor>
  <xdr:twoCellAnchor editAs="oneCell">
    <xdr:from>
      <xdr:col>15</xdr:col>
      <xdr:colOff>0</xdr:colOff>
      <xdr:row>15</xdr:row>
      <xdr:rowOff>180975</xdr:rowOff>
    </xdr:from>
    <xdr:to>
      <xdr:col>15</xdr:col>
      <xdr:colOff>266700</xdr:colOff>
      <xdr:row>17</xdr:row>
      <xdr:rowOff>47625</xdr:rowOff>
    </xdr:to>
    <xdr:pic>
      <xdr:nvPicPr>
        <xdr:cNvPr id="9" name="Gráfico 8" descr="Jornal">
          <a:hlinkClick xmlns:r="http://schemas.openxmlformats.org/officeDocument/2006/relationships" r:id="rId11"/>
          <a:extLst>
            <a:ext uri="{FF2B5EF4-FFF2-40B4-BE49-F238E27FC236}">
              <a16:creationId xmlns:a16="http://schemas.microsoft.com/office/drawing/2014/main" id="{D0B727FD-5B70-4112-9A60-0FAAA948698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411075" y="3486150"/>
          <a:ext cx="266700" cy="266700"/>
        </a:xfrm>
        <a:prstGeom prst="rect">
          <a:avLst/>
        </a:prstGeom>
      </xdr:spPr>
    </xdr:pic>
    <xdr:clientData/>
  </xdr:twoCellAnchor>
  <xdr:twoCellAnchor editAs="oneCell">
    <xdr:from>
      <xdr:col>15</xdr:col>
      <xdr:colOff>0</xdr:colOff>
      <xdr:row>13</xdr:row>
      <xdr:rowOff>179471</xdr:rowOff>
    </xdr:from>
    <xdr:to>
      <xdr:col>15</xdr:col>
      <xdr:colOff>266700</xdr:colOff>
      <xdr:row>15</xdr:row>
      <xdr:rowOff>65171</xdr:rowOff>
    </xdr:to>
    <xdr:pic>
      <xdr:nvPicPr>
        <xdr:cNvPr id="10" name="Gráfico 9" descr="Jornal">
          <a:hlinkClick xmlns:r="http://schemas.openxmlformats.org/officeDocument/2006/relationships" r:id="rId12"/>
          <a:extLst>
            <a:ext uri="{FF2B5EF4-FFF2-40B4-BE49-F238E27FC236}">
              <a16:creationId xmlns:a16="http://schemas.microsoft.com/office/drawing/2014/main" id="{B8D962D0-75B9-4648-A644-867D59DF1FF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710737" y="3097129"/>
          <a:ext cx="266700" cy="266700"/>
        </a:xfrm>
        <a:prstGeom prst="rect">
          <a:avLst/>
        </a:prstGeom>
      </xdr:spPr>
    </xdr:pic>
    <xdr:clientData/>
  </xdr:twoCellAnchor>
  <xdr:twoCellAnchor editAs="oneCell">
    <xdr:from>
      <xdr:col>15</xdr:col>
      <xdr:colOff>0</xdr:colOff>
      <xdr:row>14</xdr:row>
      <xdr:rowOff>342900</xdr:rowOff>
    </xdr:from>
    <xdr:to>
      <xdr:col>15</xdr:col>
      <xdr:colOff>266700</xdr:colOff>
      <xdr:row>16</xdr:row>
      <xdr:rowOff>66675</xdr:rowOff>
    </xdr:to>
    <xdr:pic>
      <xdr:nvPicPr>
        <xdr:cNvPr id="11" name="Gráfico 10" descr="Jornal">
          <a:hlinkClick xmlns:r="http://schemas.openxmlformats.org/officeDocument/2006/relationships" r:id="rId13"/>
          <a:extLst>
            <a:ext uri="{FF2B5EF4-FFF2-40B4-BE49-F238E27FC236}">
              <a16:creationId xmlns:a16="http://schemas.microsoft.com/office/drawing/2014/main" id="{6A66BBA6-1E4D-4A94-879A-D33D62D442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411075" y="3305175"/>
          <a:ext cx="266700" cy="266700"/>
        </a:xfrm>
        <a:prstGeom prst="rect">
          <a:avLst/>
        </a:prstGeom>
      </xdr:spPr>
    </xdr:pic>
    <xdr:clientData/>
  </xdr:twoCellAnchor>
  <xdr:twoCellAnchor editAs="oneCell">
    <xdr:from>
      <xdr:col>1</xdr:col>
      <xdr:colOff>847725</xdr:colOff>
      <xdr:row>7</xdr:row>
      <xdr:rowOff>238125</xdr:rowOff>
    </xdr:from>
    <xdr:to>
      <xdr:col>2</xdr:col>
      <xdr:colOff>628650</xdr:colOff>
      <xdr:row>9</xdr:row>
      <xdr:rowOff>171450</xdr:rowOff>
    </xdr:to>
    <xdr:pic>
      <xdr:nvPicPr>
        <xdr:cNvPr id="12" name="Gráfico 11" descr="Jornal">
          <a:extLst>
            <a:ext uri="{FF2B5EF4-FFF2-40B4-BE49-F238E27FC236}">
              <a16:creationId xmlns:a16="http://schemas.microsoft.com/office/drawing/2014/main" id="{859275D0-7A37-4214-9C40-57956882405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647950" y="1571625"/>
          <a:ext cx="628650" cy="628650"/>
        </a:xfrm>
        <a:prstGeom prst="rect">
          <a:avLst/>
        </a:prstGeom>
      </xdr:spPr>
    </xdr:pic>
    <xdr:clientData/>
  </xdr:twoCellAnchor>
  <xdr:oneCellAnchor>
    <xdr:from>
      <xdr:col>15</xdr:col>
      <xdr:colOff>0</xdr:colOff>
      <xdr:row>12</xdr:row>
      <xdr:rowOff>180474</xdr:rowOff>
    </xdr:from>
    <xdr:ext cx="266700" cy="266700"/>
    <xdr:pic>
      <xdr:nvPicPr>
        <xdr:cNvPr id="13" name="Gráfico 12" descr="Jornal">
          <a:hlinkClick xmlns:r="http://schemas.openxmlformats.org/officeDocument/2006/relationships" r:id="rId15"/>
          <a:extLst>
            <a:ext uri="{FF2B5EF4-FFF2-40B4-BE49-F238E27FC236}">
              <a16:creationId xmlns:a16="http://schemas.microsoft.com/office/drawing/2014/main" id="{052F0546-25FF-4C6B-BE04-5A6D07CFA4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1710737" y="2907632"/>
          <a:ext cx="266700" cy="266700"/>
        </a:xfrm>
        <a:prstGeom prst="rect">
          <a:avLst/>
        </a:prstGeom>
      </xdr:spPr>
    </xdr:pic>
    <xdr:clientData/>
  </xdr:oneCellAnchor>
  <xdr:twoCellAnchor editAs="oneCell">
    <xdr:from>
      <xdr:col>15</xdr:col>
      <xdr:colOff>304800</xdr:colOff>
      <xdr:row>11</xdr:row>
      <xdr:rowOff>19050</xdr:rowOff>
    </xdr:from>
    <xdr:to>
      <xdr:col>15</xdr:col>
      <xdr:colOff>542925</xdr:colOff>
      <xdr:row>12</xdr:row>
      <xdr:rowOff>30231</xdr:rowOff>
    </xdr:to>
    <xdr:pic>
      <xdr:nvPicPr>
        <xdr:cNvPr id="14" name="Imagem 13">
          <a:extLst>
            <a:ext uri="{FF2B5EF4-FFF2-40B4-BE49-F238E27FC236}">
              <a16:creationId xmlns:a16="http://schemas.microsoft.com/office/drawing/2014/main" id="{ED941FED-F6B5-47C7-A7DA-6479370C9A1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15875" y="2571750"/>
          <a:ext cx="238125" cy="192156"/>
        </a:xfrm>
        <a:prstGeom prst="rect">
          <a:avLst/>
        </a:prstGeom>
      </xdr:spPr>
    </xdr:pic>
    <xdr:clientData/>
  </xdr:twoCellAnchor>
  <xdr:twoCellAnchor editAs="oneCell">
    <xdr:from>
      <xdr:col>15</xdr:col>
      <xdr:colOff>304800</xdr:colOff>
      <xdr:row>12</xdr:row>
      <xdr:rowOff>28575</xdr:rowOff>
    </xdr:from>
    <xdr:to>
      <xdr:col>15</xdr:col>
      <xdr:colOff>542925</xdr:colOff>
      <xdr:row>13</xdr:row>
      <xdr:rowOff>30231</xdr:rowOff>
    </xdr:to>
    <xdr:pic>
      <xdr:nvPicPr>
        <xdr:cNvPr id="15" name="Imagem 14">
          <a:extLst>
            <a:ext uri="{FF2B5EF4-FFF2-40B4-BE49-F238E27FC236}">
              <a16:creationId xmlns:a16="http://schemas.microsoft.com/office/drawing/2014/main" id="{84989223-2DAE-44F9-9C12-433E9E7CF14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15875" y="2762250"/>
          <a:ext cx="238125" cy="192156"/>
        </a:xfrm>
        <a:prstGeom prst="rect">
          <a:avLst/>
        </a:prstGeom>
      </xdr:spPr>
    </xdr:pic>
    <xdr:clientData/>
  </xdr:twoCellAnchor>
  <xdr:twoCellAnchor editAs="oneCell">
    <xdr:from>
      <xdr:col>15</xdr:col>
      <xdr:colOff>314325</xdr:colOff>
      <xdr:row>14</xdr:row>
      <xdr:rowOff>47625</xdr:rowOff>
    </xdr:from>
    <xdr:to>
      <xdr:col>15</xdr:col>
      <xdr:colOff>552450</xdr:colOff>
      <xdr:row>15</xdr:row>
      <xdr:rowOff>49281</xdr:rowOff>
    </xdr:to>
    <xdr:pic>
      <xdr:nvPicPr>
        <xdr:cNvPr id="16" name="Imagem 15">
          <a:extLst>
            <a:ext uri="{FF2B5EF4-FFF2-40B4-BE49-F238E27FC236}">
              <a16:creationId xmlns:a16="http://schemas.microsoft.com/office/drawing/2014/main" id="{24330E33-D873-49CA-8C4C-90CB3ACB294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25400" y="3162300"/>
          <a:ext cx="238125" cy="192156"/>
        </a:xfrm>
        <a:prstGeom prst="rect">
          <a:avLst/>
        </a:prstGeom>
      </xdr:spPr>
    </xdr:pic>
    <xdr:clientData/>
  </xdr:twoCellAnchor>
  <xdr:twoCellAnchor editAs="oneCell">
    <xdr:from>
      <xdr:col>15</xdr:col>
      <xdr:colOff>314325</xdr:colOff>
      <xdr:row>16</xdr:row>
      <xdr:rowOff>49281</xdr:rowOff>
    </xdr:from>
    <xdr:to>
      <xdr:col>15</xdr:col>
      <xdr:colOff>552450</xdr:colOff>
      <xdr:row>16</xdr:row>
      <xdr:rowOff>180975</xdr:rowOff>
    </xdr:to>
    <xdr:pic>
      <xdr:nvPicPr>
        <xdr:cNvPr id="17" name="Imagem 16">
          <a:extLst>
            <a:ext uri="{FF2B5EF4-FFF2-40B4-BE49-F238E27FC236}">
              <a16:creationId xmlns:a16="http://schemas.microsoft.com/office/drawing/2014/main" id="{ECFA204A-BA54-429A-9563-9EAC8D32280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25400" y="3554481"/>
          <a:ext cx="238125" cy="131694"/>
        </a:xfrm>
        <a:prstGeom prst="rect">
          <a:avLst/>
        </a:prstGeom>
      </xdr:spPr>
    </xdr:pic>
    <xdr:clientData/>
  </xdr:twoCellAnchor>
  <xdr:twoCellAnchor editAs="oneCell">
    <xdr:from>
      <xdr:col>15</xdr:col>
      <xdr:colOff>314325</xdr:colOff>
      <xdr:row>15</xdr:row>
      <xdr:rowOff>19050</xdr:rowOff>
    </xdr:from>
    <xdr:to>
      <xdr:col>15</xdr:col>
      <xdr:colOff>552450</xdr:colOff>
      <xdr:row>16</xdr:row>
      <xdr:rowOff>11181</xdr:rowOff>
    </xdr:to>
    <xdr:pic>
      <xdr:nvPicPr>
        <xdr:cNvPr id="18" name="Imagem 17">
          <a:extLst>
            <a:ext uri="{FF2B5EF4-FFF2-40B4-BE49-F238E27FC236}">
              <a16:creationId xmlns:a16="http://schemas.microsoft.com/office/drawing/2014/main" id="{9F429D9B-8767-4440-B7AE-8D79C65C016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25400" y="3324225"/>
          <a:ext cx="238125" cy="192156"/>
        </a:xfrm>
        <a:prstGeom prst="rect">
          <a:avLst/>
        </a:prstGeom>
      </xdr:spPr>
    </xdr:pic>
    <xdr:clientData/>
  </xdr:twoCellAnchor>
  <xdr:oneCellAnchor>
    <xdr:from>
      <xdr:col>15</xdr:col>
      <xdr:colOff>9525</xdr:colOff>
      <xdr:row>16</xdr:row>
      <xdr:rowOff>180975</xdr:rowOff>
    </xdr:from>
    <xdr:ext cx="266700" cy="266700"/>
    <xdr:pic>
      <xdr:nvPicPr>
        <xdr:cNvPr id="19" name="Gráfico 18" descr="Jornal">
          <a:hlinkClick xmlns:r="http://schemas.openxmlformats.org/officeDocument/2006/relationships" r:id="rId18"/>
          <a:extLst>
            <a:ext uri="{FF2B5EF4-FFF2-40B4-BE49-F238E27FC236}">
              <a16:creationId xmlns:a16="http://schemas.microsoft.com/office/drawing/2014/main" id="{18D694AE-8B9D-4ECC-A834-507F9325404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420600" y="3686175"/>
          <a:ext cx="266700" cy="266700"/>
        </a:xfrm>
        <a:prstGeom prst="rect">
          <a:avLst/>
        </a:prstGeom>
      </xdr:spPr>
    </xdr:pic>
    <xdr:clientData/>
  </xdr:oneCellAnchor>
  <xdr:oneCellAnchor>
    <xdr:from>
      <xdr:col>14</xdr:col>
      <xdr:colOff>650708</xdr:colOff>
      <xdr:row>17</xdr:row>
      <xdr:rowOff>160421</xdr:rowOff>
    </xdr:from>
    <xdr:ext cx="266700" cy="266700"/>
    <xdr:pic>
      <xdr:nvPicPr>
        <xdr:cNvPr id="20" name="Gráfico 19" descr="Jornal">
          <a:hlinkClick xmlns:r="http://schemas.openxmlformats.org/officeDocument/2006/relationships" r:id="rId19"/>
          <a:extLst>
            <a:ext uri="{FF2B5EF4-FFF2-40B4-BE49-F238E27FC236}">
              <a16:creationId xmlns:a16="http://schemas.microsoft.com/office/drawing/2014/main" id="{8D89E012-16C7-4722-86B1-5A838222D35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709734" y="3860132"/>
          <a:ext cx="266700" cy="266700"/>
        </a:xfrm>
        <a:prstGeom prst="rect">
          <a:avLst/>
        </a:prstGeom>
      </xdr:spPr>
    </xdr:pic>
    <xdr:clientData/>
  </xdr:oneCellAnchor>
  <xdr:twoCellAnchor editAs="oneCell">
    <xdr:from>
      <xdr:col>15</xdr:col>
      <xdr:colOff>314325</xdr:colOff>
      <xdr:row>17</xdr:row>
      <xdr:rowOff>20706</xdr:rowOff>
    </xdr:from>
    <xdr:to>
      <xdr:col>15</xdr:col>
      <xdr:colOff>552450</xdr:colOff>
      <xdr:row>17</xdr:row>
      <xdr:rowOff>152400</xdr:rowOff>
    </xdr:to>
    <xdr:pic>
      <xdr:nvPicPr>
        <xdr:cNvPr id="21" name="Imagem 20">
          <a:extLst>
            <a:ext uri="{FF2B5EF4-FFF2-40B4-BE49-F238E27FC236}">
              <a16:creationId xmlns:a16="http://schemas.microsoft.com/office/drawing/2014/main" id="{4146D96A-E964-4F31-A7E5-626902CE765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25400" y="3725931"/>
          <a:ext cx="238125" cy="131694"/>
        </a:xfrm>
        <a:prstGeom prst="rect">
          <a:avLst/>
        </a:prstGeom>
      </xdr:spPr>
    </xdr:pic>
    <xdr:clientData/>
  </xdr:twoCellAnchor>
  <xdr:twoCellAnchor editAs="oneCell">
    <xdr:from>
      <xdr:col>15</xdr:col>
      <xdr:colOff>314325</xdr:colOff>
      <xdr:row>18</xdr:row>
      <xdr:rowOff>0</xdr:rowOff>
    </xdr:from>
    <xdr:to>
      <xdr:col>15</xdr:col>
      <xdr:colOff>552450</xdr:colOff>
      <xdr:row>18</xdr:row>
      <xdr:rowOff>131694</xdr:rowOff>
    </xdr:to>
    <xdr:pic>
      <xdr:nvPicPr>
        <xdr:cNvPr id="22" name="Imagem 21">
          <a:extLst>
            <a:ext uri="{FF2B5EF4-FFF2-40B4-BE49-F238E27FC236}">
              <a16:creationId xmlns:a16="http://schemas.microsoft.com/office/drawing/2014/main" id="{5DDBF95D-3A21-4FF0-8487-7E2159F3F58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25400" y="3916431"/>
          <a:ext cx="238125" cy="131694"/>
        </a:xfrm>
        <a:prstGeom prst="rect">
          <a:avLst/>
        </a:prstGeom>
      </xdr:spPr>
    </xdr:pic>
    <xdr:clientData/>
  </xdr:twoCellAnchor>
  <xdr:oneCellAnchor>
    <xdr:from>
      <xdr:col>15</xdr:col>
      <xdr:colOff>28575</xdr:colOff>
      <xdr:row>24</xdr:row>
      <xdr:rowOff>60157</xdr:rowOff>
    </xdr:from>
    <xdr:ext cx="266700" cy="257175"/>
    <xdr:pic>
      <xdr:nvPicPr>
        <xdr:cNvPr id="23" name="Gráfico 22" descr="Jornal">
          <a:hlinkClick xmlns:r="http://schemas.openxmlformats.org/officeDocument/2006/relationships" r:id="rId20"/>
          <a:extLst>
            <a:ext uri="{FF2B5EF4-FFF2-40B4-BE49-F238E27FC236}">
              <a16:creationId xmlns:a16="http://schemas.microsoft.com/office/drawing/2014/main" id="{E89C8F14-66A1-482D-A07F-DB66A8A57B3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739312" y="5123446"/>
          <a:ext cx="266700" cy="257175"/>
        </a:xfrm>
        <a:prstGeom prst="rect">
          <a:avLst/>
        </a:prstGeom>
      </xdr:spPr>
    </xdr:pic>
    <xdr:clientData/>
  </xdr:oneCellAnchor>
  <xdr:oneCellAnchor>
    <xdr:from>
      <xdr:col>14</xdr:col>
      <xdr:colOff>650207</xdr:colOff>
      <xdr:row>18</xdr:row>
      <xdr:rowOff>160422</xdr:rowOff>
    </xdr:from>
    <xdr:ext cx="266700" cy="285750"/>
    <xdr:pic>
      <xdr:nvPicPr>
        <xdr:cNvPr id="24" name="Gráfico 23" descr="Jornal">
          <a:hlinkClick xmlns:r="http://schemas.openxmlformats.org/officeDocument/2006/relationships" r:id="rId21"/>
          <a:extLst>
            <a:ext uri="{FF2B5EF4-FFF2-40B4-BE49-F238E27FC236}">
              <a16:creationId xmlns:a16="http://schemas.microsoft.com/office/drawing/2014/main" id="{36266F4E-9807-4488-B4BC-A93F478A3E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09233" y="4060659"/>
          <a:ext cx="266700" cy="285750"/>
        </a:xfrm>
        <a:prstGeom prst="rect">
          <a:avLst/>
        </a:prstGeom>
      </xdr:spPr>
    </xdr:pic>
    <xdr:clientData/>
  </xdr:oneCellAnchor>
  <xdr:twoCellAnchor editAs="oneCell">
    <xdr:from>
      <xdr:col>15</xdr:col>
      <xdr:colOff>334879</xdr:colOff>
      <xdr:row>19</xdr:row>
      <xdr:rowOff>29228</xdr:rowOff>
    </xdr:from>
    <xdr:to>
      <xdr:col>15</xdr:col>
      <xdr:colOff>573004</xdr:colOff>
      <xdr:row>19</xdr:row>
      <xdr:rowOff>160922</xdr:rowOff>
    </xdr:to>
    <xdr:pic>
      <xdr:nvPicPr>
        <xdr:cNvPr id="25" name="Imagem 24">
          <a:extLst>
            <a:ext uri="{FF2B5EF4-FFF2-40B4-BE49-F238E27FC236}">
              <a16:creationId xmlns:a16="http://schemas.microsoft.com/office/drawing/2014/main" id="{667C87F9-66D3-4162-8DF4-5244BE119DE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75432" y="4129991"/>
          <a:ext cx="238125" cy="131694"/>
        </a:xfrm>
        <a:prstGeom prst="rect">
          <a:avLst/>
        </a:prstGeom>
      </xdr:spPr>
    </xdr:pic>
    <xdr:clientData/>
  </xdr:twoCellAnchor>
  <xdr:twoCellAnchor editAs="oneCell">
    <xdr:from>
      <xdr:col>15</xdr:col>
      <xdr:colOff>324852</xdr:colOff>
      <xdr:row>21</xdr:row>
      <xdr:rowOff>108938</xdr:rowOff>
    </xdr:from>
    <xdr:to>
      <xdr:col>15</xdr:col>
      <xdr:colOff>562977</xdr:colOff>
      <xdr:row>22</xdr:row>
      <xdr:rowOff>50132</xdr:rowOff>
    </xdr:to>
    <xdr:pic>
      <xdr:nvPicPr>
        <xdr:cNvPr id="26" name="Imagem 25">
          <a:extLst>
            <a:ext uri="{FF2B5EF4-FFF2-40B4-BE49-F238E27FC236}">
              <a16:creationId xmlns:a16="http://schemas.microsoft.com/office/drawing/2014/main" id="{6403E12B-3372-42C4-8A49-112D53092DB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65405" y="4600727"/>
          <a:ext cx="238125" cy="131694"/>
        </a:xfrm>
        <a:prstGeom prst="rect">
          <a:avLst/>
        </a:prstGeom>
      </xdr:spPr>
    </xdr:pic>
    <xdr:clientData/>
  </xdr:twoCellAnchor>
  <xdr:twoCellAnchor editAs="oneCell">
    <xdr:from>
      <xdr:col>15</xdr:col>
      <xdr:colOff>304800</xdr:colOff>
      <xdr:row>13</xdr:row>
      <xdr:rowOff>19050</xdr:rowOff>
    </xdr:from>
    <xdr:to>
      <xdr:col>15</xdr:col>
      <xdr:colOff>542925</xdr:colOff>
      <xdr:row>14</xdr:row>
      <xdr:rowOff>20706</xdr:rowOff>
    </xdr:to>
    <xdr:pic>
      <xdr:nvPicPr>
        <xdr:cNvPr id="27" name="Imagem 26">
          <a:extLst>
            <a:ext uri="{FF2B5EF4-FFF2-40B4-BE49-F238E27FC236}">
              <a16:creationId xmlns:a16="http://schemas.microsoft.com/office/drawing/2014/main" id="{0A1C527B-F3E8-475C-A597-943549160B5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715875" y="2943225"/>
          <a:ext cx="238125" cy="192156"/>
        </a:xfrm>
        <a:prstGeom prst="rect">
          <a:avLst/>
        </a:prstGeom>
      </xdr:spPr>
    </xdr:pic>
    <xdr:clientData/>
  </xdr:twoCellAnchor>
  <xdr:oneCellAnchor>
    <xdr:from>
      <xdr:col>14</xdr:col>
      <xdr:colOff>650208</xdr:colOff>
      <xdr:row>19</xdr:row>
      <xdr:rowOff>170447</xdr:rowOff>
    </xdr:from>
    <xdr:ext cx="266700" cy="285750"/>
    <xdr:pic>
      <xdr:nvPicPr>
        <xdr:cNvPr id="28" name="Gráfico 27" descr="Jornal">
          <a:hlinkClick xmlns:r="http://schemas.openxmlformats.org/officeDocument/2006/relationships" r:id="rId23"/>
          <a:extLst>
            <a:ext uri="{FF2B5EF4-FFF2-40B4-BE49-F238E27FC236}">
              <a16:creationId xmlns:a16="http://schemas.microsoft.com/office/drawing/2014/main" id="{B15D05E0-CAD8-4F89-AFD0-4EBB9B3E72D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09234" y="4271210"/>
          <a:ext cx="266700" cy="285750"/>
        </a:xfrm>
        <a:prstGeom prst="rect">
          <a:avLst/>
        </a:prstGeom>
      </xdr:spPr>
    </xdr:pic>
    <xdr:clientData/>
  </xdr:oneCellAnchor>
  <xdr:twoCellAnchor editAs="oneCell">
    <xdr:from>
      <xdr:col>15</xdr:col>
      <xdr:colOff>354931</xdr:colOff>
      <xdr:row>20</xdr:row>
      <xdr:rowOff>48781</xdr:rowOff>
    </xdr:from>
    <xdr:to>
      <xdr:col>15</xdr:col>
      <xdr:colOff>593056</xdr:colOff>
      <xdr:row>20</xdr:row>
      <xdr:rowOff>180475</xdr:rowOff>
    </xdr:to>
    <xdr:pic>
      <xdr:nvPicPr>
        <xdr:cNvPr id="29" name="Imagem 28">
          <a:extLst>
            <a:ext uri="{FF2B5EF4-FFF2-40B4-BE49-F238E27FC236}">
              <a16:creationId xmlns:a16="http://schemas.microsoft.com/office/drawing/2014/main" id="{6C28681E-8463-4610-B09D-312D0DF63E0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95484" y="4350070"/>
          <a:ext cx="238125" cy="131694"/>
        </a:xfrm>
        <a:prstGeom prst="rect">
          <a:avLst/>
        </a:prstGeom>
      </xdr:spPr>
    </xdr:pic>
    <xdr:clientData/>
  </xdr:twoCellAnchor>
  <xdr:oneCellAnchor>
    <xdr:from>
      <xdr:col>14</xdr:col>
      <xdr:colOff>641685</xdr:colOff>
      <xdr:row>20</xdr:row>
      <xdr:rowOff>170447</xdr:rowOff>
    </xdr:from>
    <xdr:ext cx="266700" cy="285750"/>
    <xdr:pic>
      <xdr:nvPicPr>
        <xdr:cNvPr id="30" name="Gráfico 29" descr="Jornal">
          <a:hlinkClick xmlns:r="http://schemas.openxmlformats.org/officeDocument/2006/relationships" r:id="rId24"/>
          <a:extLst>
            <a:ext uri="{FF2B5EF4-FFF2-40B4-BE49-F238E27FC236}">
              <a16:creationId xmlns:a16="http://schemas.microsoft.com/office/drawing/2014/main" id="{2189A0A9-F198-4D75-ADE2-47C68963CE9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00711" y="4471736"/>
          <a:ext cx="266700" cy="285750"/>
        </a:xfrm>
        <a:prstGeom prst="rect">
          <a:avLst/>
        </a:prstGeom>
      </xdr:spPr>
    </xdr:pic>
    <xdr:clientData/>
  </xdr:oneCellAnchor>
  <xdr:oneCellAnchor>
    <xdr:from>
      <xdr:col>14</xdr:col>
      <xdr:colOff>641685</xdr:colOff>
      <xdr:row>21</xdr:row>
      <xdr:rowOff>184772</xdr:rowOff>
    </xdr:from>
    <xdr:ext cx="290761" cy="311530"/>
    <xdr:pic>
      <xdr:nvPicPr>
        <xdr:cNvPr id="31" name="Gráfico 30" descr="Jornal">
          <a:hlinkClick xmlns:r="http://schemas.openxmlformats.org/officeDocument/2006/relationships" r:id="rId25"/>
          <a:extLst>
            <a:ext uri="{FF2B5EF4-FFF2-40B4-BE49-F238E27FC236}">
              <a16:creationId xmlns:a16="http://schemas.microsoft.com/office/drawing/2014/main" id="{4D7D7FD5-6D3A-4FE9-AC37-8C57E0896D9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00711" y="4676561"/>
          <a:ext cx="290761" cy="311530"/>
        </a:xfrm>
        <a:prstGeom prst="rect">
          <a:avLst/>
        </a:prstGeom>
      </xdr:spPr>
    </xdr:pic>
    <xdr:clientData/>
  </xdr:oneCellAnchor>
  <xdr:oneCellAnchor>
    <xdr:from>
      <xdr:col>15</xdr:col>
      <xdr:colOff>0</xdr:colOff>
      <xdr:row>23</xdr:row>
      <xdr:rowOff>30079</xdr:rowOff>
    </xdr:from>
    <xdr:ext cx="266700" cy="285750"/>
    <xdr:pic>
      <xdr:nvPicPr>
        <xdr:cNvPr id="32" name="Gráfico 31" descr="Jornal">
          <a:hlinkClick xmlns:r="http://schemas.openxmlformats.org/officeDocument/2006/relationships" r:id="rId26"/>
          <a:extLst>
            <a:ext uri="{FF2B5EF4-FFF2-40B4-BE49-F238E27FC236}">
              <a16:creationId xmlns:a16="http://schemas.microsoft.com/office/drawing/2014/main" id="{03F5B1A7-71D7-4943-923C-EFA7326413C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10737" y="4902868"/>
          <a:ext cx="266700" cy="285750"/>
        </a:xfrm>
        <a:prstGeom prst="rect">
          <a:avLst/>
        </a:prstGeom>
      </xdr:spPr>
    </xdr:pic>
    <xdr:clientData/>
  </xdr:oneCellAnchor>
  <xdr:oneCellAnchor>
    <xdr:from>
      <xdr:col>15</xdr:col>
      <xdr:colOff>10025</xdr:colOff>
      <xdr:row>27</xdr:row>
      <xdr:rowOff>110290</xdr:rowOff>
    </xdr:from>
    <xdr:ext cx="266700" cy="285750"/>
    <xdr:pic>
      <xdr:nvPicPr>
        <xdr:cNvPr id="33" name="Gráfico 32" descr="Jornal">
          <a:hlinkClick xmlns:r="http://schemas.openxmlformats.org/officeDocument/2006/relationships" r:id="rId27"/>
          <a:extLst>
            <a:ext uri="{FF2B5EF4-FFF2-40B4-BE49-F238E27FC236}">
              <a16:creationId xmlns:a16="http://schemas.microsoft.com/office/drawing/2014/main" id="{9E4967E1-50EA-4C34-804A-C3D8059FCE9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20762" y="5745079"/>
          <a:ext cx="266700" cy="285750"/>
        </a:xfrm>
        <a:prstGeom prst="rect">
          <a:avLst/>
        </a:prstGeom>
      </xdr:spPr>
    </xdr:pic>
    <xdr:clientData/>
  </xdr:oneCellAnchor>
  <xdr:oneCellAnchor>
    <xdr:from>
      <xdr:col>14</xdr:col>
      <xdr:colOff>641685</xdr:colOff>
      <xdr:row>26</xdr:row>
      <xdr:rowOff>90238</xdr:rowOff>
    </xdr:from>
    <xdr:ext cx="266700" cy="285750"/>
    <xdr:pic>
      <xdr:nvPicPr>
        <xdr:cNvPr id="34" name="Gráfico 33" descr="Jornal">
          <a:hlinkClick xmlns:r="http://schemas.openxmlformats.org/officeDocument/2006/relationships" r:id="rId28"/>
          <a:extLst>
            <a:ext uri="{FF2B5EF4-FFF2-40B4-BE49-F238E27FC236}">
              <a16:creationId xmlns:a16="http://schemas.microsoft.com/office/drawing/2014/main" id="{22B2AEEB-BCAF-46AB-A5F9-E6CB80A77EA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00711" y="5534527"/>
          <a:ext cx="266700" cy="285750"/>
        </a:xfrm>
        <a:prstGeom prst="rect">
          <a:avLst/>
        </a:prstGeom>
      </xdr:spPr>
    </xdr:pic>
    <xdr:clientData/>
  </xdr:oneCellAnchor>
  <xdr:twoCellAnchor editAs="oneCell">
    <xdr:from>
      <xdr:col>15</xdr:col>
      <xdr:colOff>310816</xdr:colOff>
      <xdr:row>23</xdr:row>
      <xdr:rowOff>190499</xdr:rowOff>
    </xdr:from>
    <xdr:to>
      <xdr:col>15</xdr:col>
      <xdr:colOff>548941</xdr:colOff>
      <xdr:row>24</xdr:row>
      <xdr:rowOff>131693</xdr:rowOff>
    </xdr:to>
    <xdr:pic>
      <xdr:nvPicPr>
        <xdr:cNvPr id="35" name="Imagem 34">
          <a:extLst>
            <a:ext uri="{FF2B5EF4-FFF2-40B4-BE49-F238E27FC236}">
              <a16:creationId xmlns:a16="http://schemas.microsoft.com/office/drawing/2014/main" id="{E9928659-6DD9-48E3-8504-8187B136879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51369" y="5063288"/>
          <a:ext cx="238125" cy="131694"/>
        </a:xfrm>
        <a:prstGeom prst="rect">
          <a:avLst/>
        </a:prstGeom>
      </xdr:spPr>
    </xdr:pic>
    <xdr:clientData/>
  </xdr:twoCellAnchor>
  <xdr:twoCellAnchor editAs="oneCell">
    <xdr:from>
      <xdr:col>15</xdr:col>
      <xdr:colOff>310815</xdr:colOff>
      <xdr:row>22</xdr:row>
      <xdr:rowOff>160421</xdr:rowOff>
    </xdr:from>
    <xdr:to>
      <xdr:col>15</xdr:col>
      <xdr:colOff>548940</xdr:colOff>
      <xdr:row>23</xdr:row>
      <xdr:rowOff>101615</xdr:rowOff>
    </xdr:to>
    <xdr:pic>
      <xdr:nvPicPr>
        <xdr:cNvPr id="36" name="Imagem 35">
          <a:extLst>
            <a:ext uri="{FF2B5EF4-FFF2-40B4-BE49-F238E27FC236}">
              <a16:creationId xmlns:a16="http://schemas.microsoft.com/office/drawing/2014/main" id="{9CF6400A-CB26-4342-B9FF-015D7C047B6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51368" y="4842710"/>
          <a:ext cx="238125" cy="131694"/>
        </a:xfrm>
        <a:prstGeom prst="rect">
          <a:avLst/>
        </a:prstGeom>
      </xdr:spPr>
    </xdr:pic>
    <xdr:clientData/>
  </xdr:twoCellAnchor>
  <xdr:twoCellAnchor editAs="oneCell">
    <xdr:from>
      <xdr:col>15</xdr:col>
      <xdr:colOff>320842</xdr:colOff>
      <xdr:row>26</xdr:row>
      <xdr:rowOff>30079</xdr:rowOff>
    </xdr:from>
    <xdr:to>
      <xdr:col>15</xdr:col>
      <xdr:colOff>558967</xdr:colOff>
      <xdr:row>26</xdr:row>
      <xdr:rowOff>161773</xdr:rowOff>
    </xdr:to>
    <xdr:pic>
      <xdr:nvPicPr>
        <xdr:cNvPr id="37" name="Imagem 36">
          <a:extLst>
            <a:ext uri="{FF2B5EF4-FFF2-40B4-BE49-F238E27FC236}">
              <a16:creationId xmlns:a16="http://schemas.microsoft.com/office/drawing/2014/main" id="{C658FBC5-9A4B-4394-8EAA-6AA6C65CCAD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61395" y="5474368"/>
          <a:ext cx="238125" cy="131694"/>
        </a:xfrm>
        <a:prstGeom prst="rect">
          <a:avLst/>
        </a:prstGeom>
      </xdr:spPr>
    </xdr:pic>
    <xdr:clientData/>
  </xdr:twoCellAnchor>
  <xdr:twoCellAnchor editAs="oneCell">
    <xdr:from>
      <xdr:col>15</xdr:col>
      <xdr:colOff>310815</xdr:colOff>
      <xdr:row>25</xdr:row>
      <xdr:rowOff>50131</xdr:rowOff>
    </xdr:from>
    <xdr:to>
      <xdr:col>15</xdr:col>
      <xdr:colOff>548940</xdr:colOff>
      <xdr:row>25</xdr:row>
      <xdr:rowOff>181825</xdr:rowOff>
    </xdr:to>
    <xdr:pic>
      <xdr:nvPicPr>
        <xdr:cNvPr id="38" name="Imagem 37">
          <a:extLst>
            <a:ext uri="{FF2B5EF4-FFF2-40B4-BE49-F238E27FC236}">
              <a16:creationId xmlns:a16="http://schemas.microsoft.com/office/drawing/2014/main" id="{4BCF2B48-3572-4478-A096-77FCD769E89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51368" y="5303920"/>
          <a:ext cx="238125" cy="131694"/>
        </a:xfrm>
        <a:prstGeom prst="rect">
          <a:avLst/>
        </a:prstGeom>
      </xdr:spPr>
    </xdr:pic>
    <xdr:clientData/>
  </xdr:twoCellAnchor>
  <xdr:twoCellAnchor editAs="oneCell">
    <xdr:from>
      <xdr:col>15</xdr:col>
      <xdr:colOff>330868</xdr:colOff>
      <xdr:row>28</xdr:row>
      <xdr:rowOff>70185</xdr:rowOff>
    </xdr:from>
    <xdr:to>
      <xdr:col>15</xdr:col>
      <xdr:colOff>568993</xdr:colOff>
      <xdr:row>29</xdr:row>
      <xdr:rowOff>11379</xdr:rowOff>
    </xdr:to>
    <xdr:pic>
      <xdr:nvPicPr>
        <xdr:cNvPr id="40" name="Imagem 39">
          <a:extLst>
            <a:ext uri="{FF2B5EF4-FFF2-40B4-BE49-F238E27FC236}">
              <a16:creationId xmlns:a16="http://schemas.microsoft.com/office/drawing/2014/main" id="{68BAAFDE-B421-4D1C-972B-CAA4223BE60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71421" y="5895474"/>
          <a:ext cx="238125" cy="131694"/>
        </a:xfrm>
        <a:prstGeom prst="rect">
          <a:avLst/>
        </a:prstGeom>
      </xdr:spPr>
    </xdr:pic>
    <xdr:clientData/>
  </xdr:twoCellAnchor>
  <xdr:oneCellAnchor>
    <xdr:from>
      <xdr:col>15</xdr:col>
      <xdr:colOff>20053</xdr:colOff>
      <xdr:row>28</xdr:row>
      <xdr:rowOff>110289</xdr:rowOff>
    </xdr:from>
    <xdr:ext cx="266700" cy="285750"/>
    <xdr:pic>
      <xdr:nvPicPr>
        <xdr:cNvPr id="42" name="Gráfico 41" descr="Jornal">
          <a:extLst>
            <a:ext uri="{FF2B5EF4-FFF2-40B4-BE49-F238E27FC236}">
              <a16:creationId xmlns:a16="http://schemas.microsoft.com/office/drawing/2014/main" id="{4575844C-F5C0-4825-8286-7721E7B300A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1730790" y="5935578"/>
          <a:ext cx="266700" cy="285750"/>
        </a:xfrm>
        <a:prstGeom prst="rect">
          <a:avLst/>
        </a:prstGeom>
      </xdr:spPr>
    </xdr:pic>
    <xdr:clientData/>
  </xdr:oneCellAnchor>
  <xdr:oneCellAnchor>
    <xdr:from>
      <xdr:col>15</xdr:col>
      <xdr:colOff>0</xdr:colOff>
      <xdr:row>25</xdr:row>
      <xdr:rowOff>70184</xdr:rowOff>
    </xdr:from>
    <xdr:ext cx="266700" cy="285750"/>
    <xdr:pic>
      <xdr:nvPicPr>
        <xdr:cNvPr id="43" name="Gráfico 42" descr="Jornal">
          <a:hlinkClick xmlns:r="http://schemas.openxmlformats.org/officeDocument/2006/relationships" r:id="rId31"/>
          <a:extLst>
            <a:ext uri="{FF2B5EF4-FFF2-40B4-BE49-F238E27FC236}">
              <a16:creationId xmlns:a16="http://schemas.microsoft.com/office/drawing/2014/main" id="{22DB4842-18CD-404B-AEFE-6B737E027BF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10737" y="5323973"/>
          <a:ext cx="266700" cy="285750"/>
        </a:xfrm>
        <a:prstGeom prst="rect">
          <a:avLst/>
        </a:prstGeom>
      </xdr:spPr>
    </xdr:pic>
    <xdr:clientData/>
  </xdr:oneCellAnchor>
  <xdr:twoCellAnchor editAs="oneCell">
    <xdr:from>
      <xdr:col>15</xdr:col>
      <xdr:colOff>360948</xdr:colOff>
      <xdr:row>29</xdr:row>
      <xdr:rowOff>0</xdr:rowOff>
    </xdr:from>
    <xdr:to>
      <xdr:col>15</xdr:col>
      <xdr:colOff>599073</xdr:colOff>
      <xdr:row>29</xdr:row>
      <xdr:rowOff>131694</xdr:rowOff>
    </xdr:to>
    <xdr:pic>
      <xdr:nvPicPr>
        <xdr:cNvPr id="45" name="Imagem 44">
          <a:extLst>
            <a:ext uri="{FF2B5EF4-FFF2-40B4-BE49-F238E27FC236}">
              <a16:creationId xmlns:a16="http://schemas.microsoft.com/office/drawing/2014/main" id="{22F178A1-1CD0-4CF9-9EF9-0C90B283377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001501" y="6106026"/>
          <a:ext cx="238125" cy="131694"/>
        </a:xfrm>
        <a:prstGeom prst="rect">
          <a:avLst/>
        </a:prstGeom>
      </xdr:spPr>
    </xdr:pic>
    <xdr:clientData/>
  </xdr:twoCellAnchor>
  <xdr:twoCellAnchor editAs="oneCell">
    <xdr:from>
      <xdr:col>15</xdr:col>
      <xdr:colOff>320843</xdr:colOff>
      <xdr:row>27</xdr:row>
      <xdr:rowOff>10026</xdr:rowOff>
    </xdr:from>
    <xdr:to>
      <xdr:col>15</xdr:col>
      <xdr:colOff>558968</xdr:colOff>
      <xdr:row>27</xdr:row>
      <xdr:rowOff>141720</xdr:rowOff>
    </xdr:to>
    <xdr:pic>
      <xdr:nvPicPr>
        <xdr:cNvPr id="46" name="Imagem 45">
          <a:extLst>
            <a:ext uri="{FF2B5EF4-FFF2-40B4-BE49-F238E27FC236}">
              <a16:creationId xmlns:a16="http://schemas.microsoft.com/office/drawing/2014/main" id="{A67DFDA9-17F3-49E6-B27A-A71DB49D979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961396" y="5644815"/>
          <a:ext cx="238125" cy="13169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319911</xdr:colOff>
      <xdr:row>4</xdr:row>
      <xdr:rowOff>123825</xdr:rowOff>
    </xdr:to>
    <xdr:pic>
      <xdr:nvPicPr>
        <xdr:cNvPr id="2" name="Imagem 1">
          <a:extLst>
            <a:ext uri="{FF2B5EF4-FFF2-40B4-BE49-F238E27FC236}">
              <a16:creationId xmlns:a16="http://schemas.microsoft.com/office/drawing/2014/main" id="{839826EB-6C5C-4060-9B17-97AE70FA6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0250" y="107032"/>
          <a:ext cx="1100960"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05D39006-8A5F-49BE-880A-F7AC2A1ACDF1}"/>
            </a:ext>
          </a:extLst>
        </xdr:cNvPr>
        <xdr:cNvSpPr/>
      </xdr:nvSpPr>
      <xdr:spPr>
        <a:xfrm>
          <a:off x="1197890" y="82521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- 2024</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C8376280-3A35-4B90-91EB-0DD1B03BE6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8DA7154C-F2EC-4607-9B6E-02C45F71CD93}"/>
            </a:ext>
          </a:extLst>
        </xdr:cNvPr>
        <xdr:cNvSpPr/>
      </xdr:nvSpPr>
      <xdr:spPr>
        <a:xfrm>
          <a:off x="702945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818AFDA8-7955-4BC9-9B4D-87E47C8BE82B}"/>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145296</xdr:colOff>
      <xdr:row>12</xdr:row>
      <xdr:rowOff>32289</xdr:rowOff>
    </xdr:from>
    <xdr:to>
      <xdr:col>10</xdr:col>
      <xdr:colOff>371313</xdr:colOff>
      <xdr:row>28</xdr:row>
      <xdr:rowOff>123020</xdr:rowOff>
    </xdr:to>
    <xdr:graphicFrame macro="">
      <xdr:nvGraphicFramePr>
        <xdr:cNvPr id="7" name="Gráfico 6">
          <a:extLst>
            <a:ext uri="{FF2B5EF4-FFF2-40B4-BE49-F238E27FC236}">
              <a16:creationId xmlns:a16="http://schemas.microsoft.com/office/drawing/2014/main" id="{5D1ACFFA-43C1-4EC5-8452-B6246A25B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5E02A86F-7502-4E14-97B6-E73F6D0D52B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91300" y="1524000"/>
          <a:ext cx="238125" cy="19215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12</xdr:col>
      <xdr:colOff>438150</xdr:colOff>
      <xdr:row>0</xdr:row>
      <xdr:rowOff>107032</xdr:rowOff>
    </xdr:from>
    <xdr:to>
      <xdr:col>14</xdr:col>
      <xdr:colOff>293841</xdr:colOff>
      <xdr:row>4</xdr:row>
      <xdr:rowOff>123825</xdr:rowOff>
    </xdr:to>
    <xdr:pic>
      <xdr:nvPicPr>
        <xdr:cNvPr id="2" name="Imagem 1">
          <a:extLst>
            <a:ext uri="{FF2B5EF4-FFF2-40B4-BE49-F238E27FC236}">
              <a16:creationId xmlns:a16="http://schemas.microsoft.com/office/drawing/2014/main" id="{2B713558-799B-457F-A75B-FD95813052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9375" y="107032"/>
          <a:ext cx="1103466"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06668DEC-179F-4BD6-B5D2-56F086B3892C}"/>
            </a:ext>
          </a:extLst>
        </xdr:cNvPr>
        <xdr:cNvSpPr/>
      </xdr:nvSpPr>
      <xdr:spPr>
        <a:xfrm>
          <a:off x="1942726"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- 2025</a:t>
          </a:r>
        </a:p>
      </xdr:txBody>
    </xdr:sp>
    <xdr:clientData/>
  </xdr:oneCellAnchor>
  <xdr:twoCellAnchor editAs="oneCell">
    <xdr:from>
      <xdr:col>0</xdr:col>
      <xdr:colOff>0</xdr:colOff>
      <xdr:row>4</xdr:row>
      <xdr:rowOff>123825</xdr:rowOff>
    </xdr:from>
    <xdr:to>
      <xdr:col>0</xdr:col>
      <xdr:colOff>1076325</xdr:colOff>
      <xdr:row>7</xdr:row>
      <xdr:rowOff>57709</xdr:rowOff>
    </xdr:to>
    <xdr:pic>
      <xdr:nvPicPr>
        <xdr:cNvPr id="4" name="Imagem 3">
          <a:extLst>
            <a:ext uri="{FF2B5EF4-FFF2-40B4-BE49-F238E27FC236}">
              <a16:creationId xmlns:a16="http://schemas.microsoft.com/office/drawing/2014/main" id="{72034190-4C0F-4F03-BFF2-EBDDA39111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05384"/>
        </a:xfrm>
        <a:prstGeom prst="rect">
          <a:avLst/>
        </a:prstGeom>
      </xdr:spPr>
    </xdr:pic>
    <xdr:clientData/>
  </xdr:twoCellAnchor>
  <xdr:twoCellAnchor>
    <xdr:from>
      <xdr:col>13</xdr:col>
      <xdr:colOff>41108</xdr:colOff>
      <xdr:row>5</xdr:row>
      <xdr:rowOff>41108</xdr:rowOff>
    </xdr:from>
    <xdr:to>
      <xdr:col>14</xdr:col>
      <xdr:colOff>593558</xdr:colOff>
      <xdr:row>7</xdr:row>
      <xdr:rowOff>250658</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519FBD4F-8960-4500-BF12-1A8FE9DEAC19}"/>
            </a:ext>
          </a:extLst>
        </xdr:cNvPr>
        <xdr:cNvSpPr/>
      </xdr:nvSpPr>
      <xdr:spPr>
        <a:xfrm>
          <a:off x="10267950" y="993608"/>
          <a:ext cx="1204161"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13</xdr:col>
      <xdr:colOff>231608</xdr:colOff>
      <xdr:row>8</xdr:row>
      <xdr:rowOff>60158</xdr:rowOff>
    </xdr:from>
    <xdr:to>
      <xdr:col>14</xdr:col>
      <xdr:colOff>511843</xdr:colOff>
      <xdr:row>9</xdr:row>
      <xdr:rowOff>107783</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DE470C2A-5445-4805-A0F0-876423AEDD7F}"/>
            </a:ext>
          </a:extLst>
        </xdr:cNvPr>
        <xdr:cNvSpPr/>
      </xdr:nvSpPr>
      <xdr:spPr>
        <a:xfrm>
          <a:off x="10458450" y="1754605"/>
          <a:ext cx="931946" cy="3784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15</xdr:col>
      <xdr:colOff>12123</xdr:colOff>
      <xdr:row>10</xdr:row>
      <xdr:rowOff>142259</xdr:rowOff>
    </xdr:from>
    <xdr:to>
      <xdr:col>15</xdr:col>
      <xdr:colOff>254578</xdr:colOff>
      <xdr:row>11</xdr:row>
      <xdr:rowOff>160033</xdr:rowOff>
    </xdr:to>
    <xdr:pic>
      <xdr:nvPicPr>
        <xdr:cNvPr id="7" name="Gráfico 6" descr="Jornal">
          <a:extLst>
            <a:ext uri="{FF2B5EF4-FFF2-40B4-BE49-F238E27FC236}">
              <a16:creationId xmlns:a16="http://schemas.microsoft.com/office/drawing/2014/main" id="{2AE3384A-F78A-49FC-BAB2-948795746E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42386" y="2498443"/>
          <a:ext cx="242455" cy="208274"/>
        </a:xfrm>
        <a:prstGeom prst="rect">
          <a:avLst/>
        </a:prstGeom>
      </xdr:spPr>
    </xdr:pic>
    <xdr:clientData/>
  </xdr:twoCellAnchor>
  <xdr:twoCellAnchor editAs="oneCell">
    <xdr:from>
      <xdr:col>15</xdr:col>
      <xdr:colOff>32176</xdr:colOff>
      <xdr:row>14</xdr:row>
      <xdr:rowOff>180477</xdr:rowOff>
    </xdr:from>
    <xdr:to>
      <xdr:col>15</xdr:col>
      <xdr:colOff>274631</xdr:colOff>
      <xdr:row>15</xdr:row>
      <xdr:rowOff>180475</xdr:rowOff>
    </xdr:to>
    <xdr:pic>
      <xdr:nvPicPr>
        <xdr:cNvPr id="11" name="Gráfico 10" descr="Jornal">
          <a:extLst>
            <a:ext uri="{FF2B5EF4-FFF2-40B4-BE49-F238E27FC236}">
              <a16:creationId xmlns:a16="http://schemas.microsoft.com/office/drawing/2014/main" id="{11704DE9-CBE4-4757-8CEB-A8FA0D5029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62439" y="3298661"/>
          <a:ext cx="242455" cy="200525"/>
        </a:xfrm>
        <a:prstGeom prst="rect">
          <a:avLst/>
        </a:prstGeom>
      </xdr:spPr>
    </xdr:pic>
    <xdr:clientData/>
  </xdr:twoCellAnchor>
  <xdr:twoCellAnchor editAs="oneCell">
    <xdr:from>
      <xdr:col>1</xdr:col>
      <xdr:colOff>847725</xdr:colOff>
      <xdr:row>7</xdr:row>
      <xdr:rowOff>238125</xdr:rowOff>
    </xdr:from>
    <xdr:to>
      <xdr:col>2</xdr:col>
      <xdr:colOff>628649</xdr:colOff>
      <xdr:row>9</xdr:row>
      <xdr:rowOff>171450</xdr:rowOff>
    </xdr:to>
    <xdr:pic>
      <xdr:nvPicPr>
        <xdr:cNvPr id="12" name="Gráfico 11" descr="Jornal">
          <a:extLst>
            <a:ext uri="{FF2B5EF4-FFF2-40B4-BE49-F238E27FC236}">
              <a16:creationId xmlns:a16="http://schemas.microsoft.com/office/drawing/2014/main" id="{127E07E9-7EA0-4CA5-A769-DF7C01EAD67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647950" y="1571625"/>
          <a:ext cx="628650" cy="628650"/>
        </a:xfrm>
        <a:prstGeom prst="rect">
          <a:avLst/>
        </a:prstGeom>
      </xdr:spPr>
    </xdr:pic>
    <xdr:clientData/>
  </xdr:twoCellAnchor>
  <xdr:oneCellAnchor>
    <xdr:from>
      <xdr:col>15</xdr:col>
      <xdr:colOff>0</xdr:colOff>
      <xdr:row>17</xdr:row>
      <xdr:rowOff>170449</xdr:rowOff>
    </xdr:from>
    <xdr:ext cx="266700" cy="210551"/>
    <xdr:pic>
      <xdr:nvPicPr>
        <xdr:cNvPr id="13" name="Gráfico 12" descr="Jornal">
          <a:extLst>
            <a:ext uri="{FF2B5EF4-FFF2-40B4-BE49-F238E27FC236}">
              <a16:creationId xmlns:a16="http://schemas.microsoft.com/office/drawing/2014/main" id="{EE58BFB8-A7E2-480B-AC94-B5BC941C03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530263" y="3890212"/>
          <a:ext cx="266700" cy="210551"/>
        </a:xfrm>
        <a:prstGeom prst="rect">
          <a:avLst/>
        </a:prstGeom>
      </xdr:spPr>
    </xdr:pic>
    <xdr:clientData/>
  </xdr:oneCellAnchor>
  <xdr:oneCellAnchor>
    <xdr:from>
      <xdr:col>15</xdr:col>
      <xdr:colOff>19050</xdr:colOff>
      <xdr:row>13</xdr:row>
      <xdr:rowOff>190501</xdr:rowOff>
    </xdr:from>
    <xdr:ext cx="266700" cy="200525"/>
    <xdr:pic>
      <xdr:nvPicPr>
        <xdr:cNvPr id="20" name="Gráfico 19" descr="Jornal">
          <a:extLst>
            <a:ext uri="{FF2B5EF4-FFF2-40B4-BE49-F238E27FC236}">
              <a16:creationId xmlns:a16="http://schemas.microsoft.com/office/drawing/2014/main" id="{C535B312-2D91-44C8-9F78-157A6B82A7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49313" y="3108159"/>
          <a:ext cx="266700" cy="200525"/>
        </a:xfrm>
        <a:prstGeom prst="rect">
          <a:avLst/>
        </a:prstGeom>
      </xdr:spPr>
    </xdr:pic>
    <xdr:clientData/>
  </xdr:oneCellAnchor>
  <xdr:oneCellAnchor>
    <xdr:from>
      <xdr:col>15</xdr:col>
      <xdr:colOff>8522</xdr:colOff>
      <xdr:row>15</xdr:row>
      <xdr:rowOff>170446</xdr:rowOff>
    </xdr:from>
    <xdr:ext cx="266700" cy="200527"/>
    <xdr:pic>
      <xdr:nvPicPr>
        <xdr:cNvPr id="23" name="Gráfico 22" descr="Jornal">
          <a:extLst>
            <a:ext uri="{FF2B5EF4-FFF2-40B4-BE49-F238E27FC236}">
              <a16:creationId xmlns:a16="http://schemas.microsoft.com/office/drawing/2014/main" id="{C704994F-DC69-49FA-A163-7971737038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38785" y="3489157"/>
          <a:ext cx="266700" cy="200527"/>
        </a:xfrm>
        <a:prstGeom prst="rect">
          <a:avLst/>
        </a:prstGeom>
      </xdr:spPr>
    </xdr:pic>
    <xdr:clientData/>
  </xdr:oneCellAnchor>
  <xdr:oneCellAnchor>
    <xdr:from>
      <xdr:col>14</xdr:col>
      <xdr:colOff>650207</xdr:colOff>
      <xdr:row>16</xdr:row>
      <xdr:rowOff>180474</xdr:rowOff>
    </xdr:from>
    <xdr:ext cx="266700" cy="200525"/>
    <xdr:pic>
      <xdr:nvPicPr>
        <xdr:cNvPr id="24" name="Gráfico 23" descr="Jornal">
          <a:extLst>
            <a:ext uri="{FF2B5EF4-FFF2-40B4-BE49-F238E27FC236}">
              <a16:creationId xmlns:a16="http://schemas.microsoft.com/office/drawing/2014/main" id="{BA80EFE8-C81D-4BD5-9433-A245106E395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528760" y="3699711"/>
          <a:ext cx="266700" cy="200525"/>
        </a:xfrm>
        <a:prstGeom prst="rect">
          <a:avLst/>
        </a:prstGeom>
      </xdr:spPr>
    </xdr:pic>
    <xdr:clientData/>
  </xdr:oneCellAnchor>
  <xdr:twoCellAnchor editAs="oneCell">
    <xdr:from>
      <xdr:col>15</xdr:col>
      <xdr:colOff>22150</xdr:colOff>
      <xdr:row>11</xdr:row>
      <xdr:rowOff>170834</xdr:rowOff>
    </xdr:from>
    <xdr:to>
      <xdr:col>15</xdr:col>
      <xdr:colOff>264605</xdr:colOff>
      <xdr:row>13</xdr:row>
      <xdr:rowOff>8134</xdr:rowOff>
    </xdr:to>
    <xdr:pic>
      <xdr:nvPicPr>
        <xdr:cNvPr id="27" name="Gráfico 26" descr="Jornal">
          <a:extLst>
            <a:ext uri="{FF2B5EF4-FFF2-40B4-BE49-F238E27FC236}">
              <a16:creationId xmlns:a16="http://schemas.microsoft.com/office/drawing/2014/main" id="{AD48ABAA-92D8-4F6A-8797-EAD6B248669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52413" y="2717518"/>
          <a:ext cx="242455" cy="208274"/>
        </a:xfrm>
        <a:prstGeom prst="rect">
          <a:avLst/>
        </a:prstGeom>
      </xdr:spPr>
    </xdr:pic>
    <xdr:clientData/>
  </xdr:twoCellAnchor>
  <xdr:twoCellAnchor editAs="oneCell">
    <xdr:from>
      <xdr:col>15</xdr:col>
      <xdr:colOff>32175</xdr:colOff>
      <xdr:row>13</xdr:row>
      <xdr:rowOff>386</xdr:rowOff>
    </xdr:from>
    <xdr:to>
      <xdr:col>15</xdr:col>
      <xdr:colOff>274630</xdr:colOff>
      <xdr:row>14</xdr:row>
      <xdr:rowOff>8134</xdr:rowOff>
    </xdr:to>
    <xdr:pic>
      <xdr:nvPicPr>
        <xdr:cNvPr id="29" name="Gráfico 28" descr="Jornal">
          <a:extLst>
            <a:ext uri="{FF2B5EF4-FFF2-40B4-BE49-F238E27FC236}">
              <a16:creationId xmlns:a16="http://schemas.microsoft.com/office/drawing/2014/main" id="{DDDA4920-85A1-4BDC-88BC-062C38DFB0F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562438" y="2918044"/>
          <a:ext cx="242455" cy="208274"/>
        </a:xfrm>
        <a:prstGeom prst="rect">
          <a:avLst/>
        </a:prstGeom>
      </xdr:spPr>
    </xdr:pic>
    <xdr:clientData/>
  </xdr:twoCellAnchor>
  <xdr:oneCellAnchor>
    <xdr:from>
      <xdr:col>14</xdr:col>
      <xdr:colOff>641686</xdr:colOff>
      <xdr:row>23</xdr:row>
      <xdr:rowOff>0</xdr:rowOff>
    </xdr:from>
    <xdr:ext cx="266700" cy="210551"/>
    <xdr:pic>
      <xdr:nvPicPr>
        <xdr:cNvPr id="35" name="Gráfico 34" descr="Jornal">
          <a:extLst>
            <a:ext uri="{FF2B5EF4-FFF2-40B4-BE49-F238E27FC236}">
              <a16:creationId xmlns:a16="http://schemas.microsoft.com/office/drawing/2014/main" id="{90A7EA67-B6A1-482F-95E5-CC89237EED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5" y="4922921"/>
          <a:ext cx="266700" cy="210551"/>
        </a:xfrm>
        <a:prstGeom prst="rect">
          <a:avLst/>
        </a:prstGeom>
      </xdr:spPr>
    </xdr:pic>
    <xdr:clientData/>
  </xdr:oneCellAnchor>
  <xdr:oneCellAnchor>
    <xdr:from>
      <xdr:col>15</xdr:col>
      <xdr:colOff>0</xdr:colOff>
      <xdr:row>27</xdr:row>
      <xdr:rowOff>0</xdr:rowOff>
    </xdr:from>
    <xdr:ext cx="266700" cy="210551"/>
    <xdr:pic>
      <xdr:nvPicPr>
        <xdr:cNvPr id="36" name="Gráfico 35" descr="Jornal">
          <a:extLst>
            <a:ext uri="{FF2B5EF4-FFF2-40B4-BE49-F238E27FC236}">
              <a16:creationId xmlns:a16="http://schemas.microsoft.com/office/drawing/2014/main" id="{B424BF33-7304-4322-8B64-5C56C48118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530263" y="4321342"/>
          <a:ext cx="266700" cy="210551"/>
        </a:xfrm>
        <a:prstGeom prst="rect">
          <a:avLst/>
        </a:prstGeom>
      </xdr:spPr>
    </xdr:pic>
    <xdr:clientData/>
  </xdr:oneCellAnchor>
  <xdr:oneCellAnchor>
    <xdr:from>
      <xdr:col>15</xdr:col>
      <xdr:colOff>0</xdr:colOff>
      <xdr:row>28</xdr:row>
      <xdr:rowOff>0</xdr:rowOff>
    </xdr:from>
    <xdr:ext cx="266700" cy="210551"/>
    <xdr:pic>
      <xdr:nvPicPr>
        <xdr:cNvPr id="37" name="Gráfico 36" descr="Jornal">
          <a:extLst>
            <a:ext uri="{FF2B5EF4-FFF2-40B4-BE49-F238E27FC236}">
              <a16:creationId xmlns:a16="http://schemas.microsoft.com/office/drawing/2014/main" id="{E461BA01-E06A-4676-93F8-12477819FC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530263" y="4511842"/>
          <a:ext cx="266700" cy="210551"/>
        </a:xfrm>
        <a:prstGeom prst="rect">
          <a:avLst/>
        </a:prstGeom>
      </xdr:spPr>
    </xdr:pic>
    <xdr:clientData/>
  </xdr:oneCellAnchor>
  <xdr:oneCellAnchor>
    <xdr:from>
      <xdr:col>15</xdr:col>
      <xdr:colOff>0</xdr:colOff>
      <xdr:row>29</xdr:row>
      <xdr:rowOff>0</xdr:rowOff>
    </xdr:from>
    <xdr:ext cx="266700" cy="210551"/>
    <xdr:pic>
      <xdr:nvPicPr>
        <xdr:cNvPr id="39" name="Gráfico 38" descr="Jornal">
          <a:extLst>
            <a:ext uri="{FF2B5EF4-FFF2-40B4-BE49-F238E27FC236}">
              <a16:creationId xmlns:a16="http://schemas.microsoft.com/office/drawing/2014/main" id="{D6AE9195-A291-4D0A-BE39-6A34E75287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530263" y="4892842"/>
          <a:ext cx="266700" cy="210551"/>
        </a:xfrm>
        <a:prstGeom prst="rect">
          <a:avLst/>
        </a:prstGeom>
      </xdr:spPr>
    </xdr:pic>
    <xdr:clientData/>
  </xdr:oneCellAnchor>
  <xdr:oneCellAnchor>
    <xdr:from>
      <xdr:col>15</xdr:col>
      <xdr:colOff>0</xdr:colOff>
      <xdr:row>30</xdr:row>
      <xdr:rowOff>0</xdr:rowOff>
    </xdr:from>
    <xdr:ext cx="266700" cy="210551"/>
    <xdr:pic>
      <xdr:nvPicPr>
        <xdr:cNvPr id="42" name="Gráfico 41" descr="Jornal">
          <a:extLst>
            <a:ext uri="{FF2B5EF4-FFF2-40B4-BE49-F238E27FC236}">
              <a16:creationId xmlns:a16="http://schemas.microsoft.com/office/drawing/2014/main" id="{610FA2DF-B734-4BC8-9A56-29A2DA359A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530263" y="5083342"/>
          <a:ext cx="266700" cy="210551"/>
        </a:xfrm>
        <a:prstGeom prst="rect">
          <a:avLst/>
        </a:prstGeom>
      </xdr:spPr>
    </xdr:pic>
    <xdr:clientData/>
  </xdr:oneCellAnchor>
  <xdr:oneCellAnchor>
    <xdr:from>
      <xdr:col>15</xdr:col>
      <xdr:colOff>0</xdr:colOff>
      <xdr:row>32</xdr:row>
      <xdr:rowOff>0</xdr:rowOff>
    </xdr:from>
    <xdr:ext cx="266700" cy="210551"/>
    <xdr:pic>
      <xdr:nvPicPr>
        <xdr:cNvPr id="46" name="Gráfico 45" descr="Jornal">
          <a:extLst>
            <a:ext uri="{FF2B5EF4-FFF2-40B4-BE49-F238E27FC236}">
              <a16:creationId xmlns:a16="http://schemas.microsoft.com/office/drawing/2014/main" id="{91D13926-4E6F-47CA-AF8E-FA951E22B8A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530263" y="5855368"/>
          <a:ext cx="266700" cy="210551"/>
        </a:xfrm>
        <a:prstGeom prst="rect">
          <a:avLst/>
        </a:prstGeom>
      </xdr:spPr>
    </xdr:pic>
    <xdr:clientData/>
  </xdr:oneCellAnchor>
  <xdr:oneCellAnchor>
    <xdr:from>
      <xdr:col>14</xdr:col>
      <xdr:colOff>641685</xdr:colOff>
      <xdr:row>50</xdr:row>
      <xdr:rowOff>0</xdr:rowOff>
    </xdr:from>
    <xdr:ext cx="266700" cy="210551"/>
    <xdr:pic>
      <xdr:nvPicPr>
        <xdr:cNvPr id="47" name="Gráfico 46" descr="Jornal">
          <a:extLst>
            <a:ext uri="{FF2B5EF4-FFF2-40B4-BE49-F238E27FC236}">
              <a16:creationId xmlns:a16="http://schemas.microsoft.com/office/drawing/2014/main" id="{E8041763-AFC5-4770-A06F-B95122F149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4" y="8382000"/>
          <a:ext cx="266700" cy="210551"/>
        </a:xfrm>
        <a:prstGeom prst="rect">
          <a:avLst/>
        </a:prstGeom>
      </xdr:spPr>
    </xdr:pic>
    <xdr:clientData/>
  </xdr:oneCellAnchor>
  <xdr:oneCellAnchor>
    <xdr:from>
      <xdr:col>15</xdr:col>
      <xdr:colOff>0</xdr:colOff>
      <xdr:row>50</xdr:row>
      <xdr:rowOff>0</xdr:rowOff>
    </xdr:from>
    <xdr:ext cx="266700" cy="210551"/>
    <xdr:pic>
      <xdr:nvPicPr>
        <xdr:cNvPr id="28" name="Gráfico 27" descr="Jornal">
          <a:extLst>
            <a:ext uri="{FF2B5EF4-FFF2-40B4-BE49-F238E27FC236}">
              <a16:creationId xmlns:a16="http://schemas.microsoft.com/office/drawing/2014/main" id="{2CFDCAEB-8E60-4F85-B5BD-F127533177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9579" y="10116553"/>
          <a:ext cx="266700" cy="210551"/>
        </a:xfrm>
        <a:prstGeom prst="rect">
          <a:avLst/>
        </a:prstGeom>
      </xdr:spPr>
    </xdr:pic>
    <xdr:clientData/>
  </xdr:oneCellAnchor>
  <xdr:oneCellAnchor>
    <xdr:from>
      <xdr:col>15</xdr:col>
      <xdr:colOff>0</xdr:colOff>
      <xdr:row>33</xdr:row>
      <xdr:rowOff>0</xdr:rowOff>
    </xdr:from>
    <xdr:ext cx="266700" cy="210551"/>
    <xdr:pic>
      <xdr:nvPicPr>
        <xdr:cNvPr id="30" name="Gráfico 29" descr="Jornal">
          <a:extLst>
            <a:ext uri="{FF2B5EF4-FFF2-40B4-BE49-F238E27FC236}">
              <a16:creationId xmlns:a16="http://schemas.microsoft.com/office/drawing/2014/main" id="{333F173F-6450-4894-AAC4-875001CDC1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6888079"/>
          <a:ext cx="266700" cy="210551"/>
        </a:xfrm>
        <a:prstGeom prst="rect">
          <a:avLst/>
        </a:prstGeom>
      </xdr:spPr>
    </xdr:pic>
    <xdr:clientData/>
  </xdr:oneCellAnchor>
  <xdr:oneCellAnchor>
    <xdr:from>
      <xdr:col>14</xdr:col>
      <xdr:colOff>641686</xdr:colOff>
      <xdr:row>44</xdr:row>
      <xdr:rowOff>0</xdr:rowOff>
    </xdr:from>
    <xdr:ext cx="266700" cy="210551"/>
    <xdr:pic>
      <xdr:nvPicPr>
        <xdr:cNvPr id="40" name="Gráfico 39" descr="Jornal">
          <a:extLst>
            <a:ext uri="{FF2B5EF4-FFF2-40B4-BE49-F238E27FC236}">
              <a16:creationId xmlns:a16="http://schemas.microsoft.com/office/drawing/2014/main" id="{93D646AE-268D-4804-9390-C8D622B327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5" y="7830553"/>
          <a:ext cx="266700" cy="210551"/>
        </a:xfrm>
        <a:prstGeom prst="rect">
          <a:avLst/>
        </a:prstGeom>
      </xdr:spPr>
    </xdr:pic>
    <xdr:clientData/>
  </xdr:oneCellAnchor>
  <xdr:oneCellAnchor>
    <xdr:from>
      <xdr:col>14</xdr:col>
      <xdr:colOff>641686</xdr:colOff>
      <xdr:row>42</xdr:row>
      <xdr:rowOff>180473</xdr:rowOff>
    </xdr:from>
    <xdr:ext cx="266700" cy="210551"/>
    <xdr:pic>
      <xdr:nvPicPr>
        <xdr:cNvPr id="41" name="Gráfico 40" descr="Jornal">
          <a:extLst>
            <a:ext uri="{FF2B5EF4-FFF2-40B4-BE49-F238E27FC236}">
              <a16:creationId xmlns:a16="http://schemas.microsoft.com/office/drawing/2014/main" id="{357B828D-4A68-4383-B438-AE89AED3E7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5" y="7640052"/>
          <a:ext cx="266700" cy="210551"/>
        </a:xfrm>
        <a:prstGeom prst="rect">
          <a:avLst/>
        </a:prstGeom>
      </xdr:spPr>
    </xdr:pic>
    <xdr:clientData/>
  </xdr:oneCellAnchor>
  <xdr:oneCellAnchor>
    <xdr:from>
      <xdr:col>14</xdr:col>
      <xdr:colOff>641686</xdr:colOff>
      <xdr:row>42</xdr:row>
      <xdr:rowOff>0</xdr:rowOff>
    </xdr:from>
    <xdr:ext cx="266700" cy="210551"/>
    <xdr:pic>
      <xdr:nvPicPr>
        <xdr:cNvPr id="38" name="Gráfico 37" descr="Jornal">
          <a:extLst>
            <a:ext uri="{FF2B5EF4-FFF2-40B4-BE49-F238E27FC236}">
              <a16:creationId xmlns:a16="http://schemas.microsoft.com/office/drawing/2014/main" id="{FFC7A2DD-49AB-4918-BECC-5B907C6D20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5" y="7459579"/>
          <a:ext cx="266700" cy="210551"/>
        </a:xfrm>
        <a:prstGeom prst="rect">
          <a:avLst/>
        </a:prstGeom>
      </xdr:spPr>
    </xdr:pic>
    <xdr:clientData/>
  </xdr:oneCellAnchor>
  <xdr:oneCellAnchor>
    <xdr:from>
      <xdr:col>15</xdr:col>
      <xdr:colOff>0</xdr:colOff>
      <xdr:row>19</xdr:row>
      <xdr:rowOff>0</xdr:rowOff>
    </xdr:from>
    <xdr:ext cx="266700" cy="210551"/>
    <xdr:pic>
      <xdr:nvPicPr>
        <xdr:cNvPr id="43" name="Gráfico 42" descr="Jornal">
          <a:extLst>
            <a:ext uri="{FF2B5EF4-FFF2-40B4-BE49-F238E27FC236}">
              <a16:creationId xmlns:a16="http://schemas.microsoft.com/office/drawing/2014/main" id="{BE9E8BEB-F367-4855-A32B-1C1EA731CB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4321342"/>
          <a:ext cx="266700" cy="210551"/>
        </a:xfrm>
        <a:prstGeom prst="rect">
          <a:avLst/>
        </a:prstGeom>
      </xdr:spPr>
    </xdr:pic>
    <xdr:clientData/>
  </xdr:oneCellAnchor>
  <xdr:oneCellAnchor>
    <xdr:from>
      <xdr:col>15</xdr:col>
      <xdr:colOff>0</xdr:colOff>
      <xdr:row>19</xdr:row>
      <xdr:rowOff>190500</xdr:rowOff>
    </xdr:from>
    <xdr:ext cx="266700" cy="210551"/>
    <xdr:pic>
      <xdr:nvPicPr>
        <xdr:cNvPr id="44" name="Gráfico 43" descr="Jornal">
          <a:extLst>
            <a:ext uri="{FF2B5EF4-FFF2-40B4-BE49-F238E27FC236}">
              <a16:creationId xmlns:a16="http://schemas.microsoft.com/office/drawing/2014/main" id="{765611C6-4849-4126-B827-5B44FA7AC3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4511842"/>
          <a:ext cx="266700" cy="210551"/>
        </a:xfrm>
        <a:prstGeom prst="rect">
          <a:avLst/>
        </a:prstGeom>
      </xdr:spPr>
    </xdr:pic>
    <xdr:clientData/>
  </xdr:oneCellAnchor>
  <xdr:oneCellAnchor>
    <xdr:from>
      <xdr:col>15</xdr:col>
      <xdr:colOff>0</xdr:colOff>
      <xdr:row>21</xdr:row>
      <xdr:rowOff>0</xdr:rowOff>
    </xdr:from>
    <xdr:ext cx="266700" cy="210551"/>
    <xdr:pic>
      <xdr:nvPicPr>
        <xdr:cNvPr id="45" name="Gráfico 44" descr="Jornal">
          <a:extLst>
            <a:ext uri="{FF2B5EF4-FFF2-40B4-BE49-F238E27FC236}">
              <a16:creationId xmlns:a16="http://schemas.microsoft.com/office/drawing/2014/main" id="{E94EA43C-B1D8-476D-B9A8-48B0F267A1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4722395"/>
          <a:ext cx="266700" cy="210551"/>
        </a:xfrm>
        <a:prstGeom prst="rect">
          <a:avLst/>
        </a:prstGeom>
      </xdr:spPr>
    </xdr:pic>
    <xdr:clientData/>
  </xdr:oneCellAnchor>
  <xdr:oneCellAnchor>
    <xdr:from>
      <xdr:col>15</xdr:col>
      <xdr:colOff>0</xdr:colOff>
      <xdr:row>21</xdr:row>
      <xdr:rowOff>190500</xdr:rowOff>
    </xdr:from>
    <xdr:ext cx="266700" cy="210551"/>
    <xdr:pic>
      <xdr:nvPicPr>
        <xdr:cNvPr id="48" name="Gráfico 47" descr="Jornal">
          <a:extLst>
            <a:ext uri="{FF2B5EF4-FFF2-40B4-BE49-F238E27FC236}">
              <a16:creationId xmlns:a16="http://schemas.microsoft.com/office/drawing/2014/main" id="{2EB95CCF-A2E8-4B05-A11A-F8F3FAF75DF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4912895"/>
          <a:ext cx="266700" cy="210551"/>
        </a:xfrm>
        <a:prstGeom prst="rect">
          <a:avLst/>
        </a:prstGeom>
      </xdr:spPr>
    </xdr:pic>
    <xdr:clientData/>
  </xdr:oneCellAnchor>
  <xdr:oneCellAnchor>
    <xdr:from>
      <xdr:col>15</xdr:col>
      <xdr:colOff>0</xdr:colOff>
      <xdr:row>24</xdr:row>
      <xdr:rowOff>0</xdr:rowOff>
    </xdr:from>
    <xdr:ext cx="266700" cy="210551"/>
    <xdr:pic>
      <xdr:nvPicPr>
        <xdr:cNvPr id="49" name="Gráfico 48" descr="Jornal">
          <a:extLst>
            <a:ext uri="{FF2B5EF4-FFF2-40B4-BE49-F238E27FC236}">
              <a16:creationId xmlns:a16="http://schemas.microsoft.com/office/drawing/2014/main" id="{0FC4B991-D6F9-40FB-8B75-7C9D131F58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5123447"/>
          <a:ext cx="266700" cy="210551"/>
        </a:xfrm>
        <a:prstGeom prst="rect">
          <a:avLst/>
        </a:prstGeom>
      </xdr:spPr>
    </xdr:pic>
    <xdr:clientData/>
  </xdr:oneCellAnchor>
  <xdr:oneCellAnchor>
    <xdr:from>
      <xdr:col>15</xdr:col>
      <xdr:colOff>0</xdr:colOff>
      <xdr:row>24</xdr:row>
      <xdr:rowOff>190500</xdr:rowOff>
    </xdr:from>
    <xdr:ext cx="266700" cy="210551"/>
    <xdr:pic>
      <xdr:nvPicPr>
        <xdr:cNvPr id="50" name="Gráfico 49" descr="Jornal">
          <a:extLst>
            <a:ext uri="{FF2B5EF4-FFF2-40B4-BE49-F238E27FC236}">
              <a16:creationId xmlns:a16="http://schemas.microsoft.com/office/drawing/2014/main" id="{55560CC8-43B7-4D23-8E1B-5835846D90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5313947"/>
          <a:ext cx="266700" cy="210551"/>
        </a:xfrm>
        <a:prstGeom prst="rect">
          <a:avLst/>
        </a:prstGeom>
      </xdr:spPr>
    </xdr:pic>
    <xdr:clientData/>
  </xdr:oneCellAnchor>
  <xdr:oneCellAnchor>
    <xdr:from>
      <xdr:col>15</xdr:col>
      <xdr:colOff>0</xdr:colOff>
      <xdr:row>26</xdr:row>
      <xdr:rowOff>0</xdr:rowOff>
    </xdr:from>
    <xdr:ext cx="266700" cy="210551"/>
    <xdr:pic>
      <xdr:nvPicPr>
        <xdr:cNvPr id="51" name="Gráfico 50" descr="Jornal">
          <a:extLst>
            <a:ext uri="{FF2B5EF4-FFF2-40B4-BE49-F238E27FC236}">
              <a16:creationId xmlns:a16="http://schemas.microsoft.com/office/drawing/2014/main" id="{8C3142CB-0012-4C5C-ADEE-F34124BE19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5524500"/>
          <a:ext cx="266700" cy="210551"/>
        </a:xfrm>
        <a:prstGeom prst="rect">
          <a:avLst/>
        </a:prstGeom>
      </xdr:spPr>
    </xdr:pic>
    <xdr:clientData/>
  </xdr:oneCellAnchor>
  <xdr:oneCellAnchor>
    <xdr:from>
      <xdr:col>15</xdr:col>
      <xdr:colOff>1</xdr:colOff>
      <xdr:row>33</xdr:row>
      <xdr:rowOff>180475</xdr:rowOff>
    </xdr:from>
    <xdr:ext cx="266701" cy="210551"/>
    <xdr:pic>
      <xdr:nvPicPr>
        <xdr:cNvPr id="52" name="Gráfico 51" descr="Jornal">
          <a:extLst>
            <a:ext uri="{FF2B5EF4-FFF2-40B4-BE49-F238E27FC236}">
              <a16:creationId xmlns:a16="http://schemas.microsoft.com/office/drawing/2014/main" id="{E55CC49B-8DF2-4AE8-A198-C7C84EC8F46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1" y="7068554"/>
          <a:ext cx="266701" cy="210551"/>
        </a:xfrm>
        <a:prstGeom prst="rect">
          <a:avLst/>
        </a:prstGeom>
      </xdr:spPr>
    </xdr:pic>
    <xdr:clientData/>
  </xdr:oneCellAnchor>
  <xdr:oneCellAnchor>
    <xdr:from>
      <xdr:col>15</xdr:col>
      <xdr:colOff>0</xdr:colOff>
      <xdr:row>31</xdr:row>
      <xdr:rowOff>0</xdr:rowOff>
    </xdr:from>
    <xdr:ext cx="266700" cy="210551"/>
    <xdr:pic>
      <xdr:nvPicPr>
        <xdr:cNvPr id="53" name="Gráfico 52" descr="Jornal">
          <a:extLst>
            <a:ext uri="{FF2B5EF4-FFF2-40B4-BE49-F238E27FC236}">
              <a16:creationId xmlns:a16="http://schemas.microsoft.com/office/drawing/2014/main" id="{97B8F69D-1764-4150-BB45-6583C93FFF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6697579"/>
          <a:ext cx="266700" cy="210551"/>
        </a:xfrm>
        <a:prstGeom prst="rect">
          <a:avLst/>
        </a:prstGeom>
      </xdr:spPr>
    </xdr:pic>
    <xdr:clientData/>
  </xdr:oneCellAnchor>
  <xdr:oneCellAnchor>
    <xdr:from>
      <xdr:col>15</xdr:col>
      <xdr:colOff>0</xdr:colOff>
      <xdr:row>39</xdr:row>
      <xdr:rowOff>0</xdr:rowOff>
    </xdr:from>
    <xdr:ext cx="266700" cy="210551"/>
    <xdr:pic>
      <xdr:nvPicPr>
        <xdr:cNvPr id="54" name="Gráfico 53" descr="Jornal">
          <a:extLst>
            <a:ext uri="{FF2B5EF4-FFF2-40B4-BE49-F238E27FC236}">
              <a16:creationId xmlns:a16="http://schemas.microsoft.com/office/drawing/2014/main" id="{F4CACDD7-2A44-460C-BE81-1FF8A519268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7850605"/>
          <a:ext cx="266700" cy="210551"/>
        </a:xfrm>
        <a:prstGeom prst="rect">
          <a:avLst/>
        </a:prstGeom>
      </xdr:spPr>
    </xdr:pic>
    <xdr:clientData/>
  </xdr:oneCellAnchor>
  <xdr:oneCellAnchor>
    <xdr:from>
      <xdr:col>15</xdr:col>
      <xdr:colOff>0</xdr:colOff>
      <xdr:row>48</xdr:row>
      <xdr:rowOff>170448</xdr:rowOff>
    </xdr:from>
    <xdr:ext cx="266700" cy="210551"/>
    <xdr:pic>
      <xdr:nvPicPr>
        <xdr:cNvPr id="55" name="Gráfico 54" descr="Jornal">
          <a:extLst>
            <a:ext uri="{FF2B5EF4-FFF2-40B4-BE49-F238E27FC236}">
              <a16:creationId xmlns:a16="http://schemas.microsoft.com/office/drawing/2014/main" id="{92ED9422-B47B-406B-9BC4-550A261270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9579" y="9916027"/>
          <a:ext cx="266700" cy="210551"/>
        </a:xfrm>
        <a:prstGeom prst="rect">
          <a:avLst/>
        </a:prstGeom>
      </xdr:spPr>
    </xdr:pic>
    <xdr:clientData/>
  </xdr:oneCellAnchor>
  <xdr:oneCellAnchor>
    <xdr:from>
      <xdr:col>15</xdr:col>
      <xdr:colOff>10026</xdr:colOff>
      <xdr:row>46</xdr:row>
      <xdr:rowOff>170447</xdr:rowOff>
    </xdr:from>
    <xdr:ext cx="266700" cy="210551"/>
    <xdr:pic>
      <xdr:nvPicPr>
        <xdr:cNvPr id="56" name="Gráfico 55" descr="Jornal">
          <a:extLst>
            <a:ext uri="{FF2B5EF4-FFF2-40B4-BE49-F238E27FC236}">
              <a16:creationId xmlns:a16="http://schemas.microsoft.com/office/drawing/2014/main" id="{4A0BBC4E-5664-41AB-A6CE-B8E5F4AFEB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79605" y="9535026"/>
          <a:ext cx="266700" cy="210551"/>
        </a:xfrm>
        <a:prstGeom prst="rect">
          <a:avLst/>
        </a:prstGeom>
      </xdr:spPr>
    </xdr:pic>
    <xdr:clientData/>
  </xdr:oneCellAnchor>
  <xdr:oneCellAnchor>
    <xdr:from>
      <xdr:col>14</xdr:col>
      <xdr:colOff>641686</xdr:colOff>
      <xdr:row>40</xdr:row>
      <xdr:rowOff>180473</xdr:rowOff>
    </xdr:from>
    <xdr:ext cx="266700" cy="210551"/>
    <xdr:pic>
      <xdr:nvPicPr>
        <xdr:cNvPr id="58" name="Gráfico 57" descr="Jornal">
          <a:extLst>
            <a:ext uri="{FF2B5EF4-FFF2-40B4-BE49-F238E27FC236}">
              <a16:creationId xmlns:a16="http://schemas.microsoft.com/office/drawing/2014/main" id="{23240874-442D-4751-AFEE-38879D3174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5" y="8783052"/>
          <a:ext cx="266700" cy="210551"/>
        </a:xfrm>
        <a:prstGeom prst="rect">
          <a:avLst/>
        </a:prstGeom>
      </xdr:spPr>
    </xdr:pic>
    <xdr:clientData/>
  </xdr:oneCellAnchor>
  <xdr:oneCellAnchor>
    <xdr:from>
      <xdr:col>14</xdr:col>
      <xdr:colOff>641686</xdr:colOff>
      <xdr:row>40</xdr:row>
      <xdr:rowOff>0</xdr:rowOff>
    </xdr:from>
    <xdr:ext cx="266700" cy="210551"/>
    <xdr:pic>
      <xdr:nvPicPr>
        <xdr:cNvPr id="59" name="Gráfico 58" descr="Jornal">
          <a:extLst>
            <a:ext uri="{FF2B5EF4-FFF2-40B4-BE49-F238E27FC236}">
              <a16:creationId xmlns:a16="http://schemas.microsoft.com/office/drawing/2014/main" id="{CB294A1D-65CE-4CD7-90E4-9A50029D901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57975" y="8602579"/>
          <a:ext cx="266700" cy="210551"/>
        </a:xfrm>
        <a:prstGeom prst="rect">
          <a:avLst/>
        </a:prstGeom>
      </xdr:spPr>
    </xdr:pic>
    <xdr:clientData/>
  </xdr:oneCellAnchor>
  <xdr:oneCellAnchor>
    <xdr:from>
      <xdr:col>15</xdr:col>
      <xdr:colOff>0</xdr:colOff>
      <xdr:row>35</xdr:row>
      <xdr:rowOff>0</xdr:rowOff>
    </xdr:from>
    <xdr:ext cx="266700" cy="210551"/>
    <xdr:pic>
      <xdr:nvPicPr>
        <xdr:cNvPr id="60" name="Gráfico 59" descr="Jornal">
          <a:extLst>
            <a:ext uri="{FF2B5EF4-FFF2-40B4-BE49-F238E27FC236}">
              <a16:creationId xmlns:a16="http://schemas.microsoft.com/office/drawing/2014/main" id="{8810A889-1EC9-4C29-9D2D-A6C41F6292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7269079"/>
          <a:ext cx="266700" cy="210551"/>
        </a:xfrm>
        <a:prstGeom prst="rect">
          <a:avLst/>
        </a:prstGeom>
      </xdr:spPr>
    </xdr:pic>
    <xdr:clientData/>
  </xdr:oneCellAnchor>
  <xdr:oneCellAnchor>
    <xdr:from>
      <xdr:col>15</xdr:col>
      <xdr:colOff>0</xdr:colOff>
      <xdr:row>36</xdr:row>
      <xdr:rowOff>0</xdr:rowOff>
    </xdr:from>
    <xdr:ext cx="266700" cy="210551"/>
    <xdr:pic>
      <xdr:nvPicPr>
        <xdr:cNvPr id="61" name="Gráfico 60" descr="Jornal">
          <a:extLst>
            <a:ext uri="{FF2B5EF4-FFF2-40B4-BE49-F238E27FC236}">
              <a16:creationId xmlns:a16="http://schemas.microsoft.com/office/drawing/2014/main" id="{79AE5005-D0F7-45EA-94AF-649858395A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7459579"/>
          <a:ext cx="266700" cy="210551"/>
        </a:xfrm>
        <a:prstGeom prst="rect">
          <a:avLst/>
        </a:prstGeom>
      </xdr:spPr>
    </xdr:pic>
    <xdr:clientData/>
  </xdr:oneCellAnchor>
  <xdr:oneCellAnchor>
    <xdr:from>
      <xdr:col>15</xdr:col>
      <xdr:colOff>0</xdr:colOff>
      <xdr:row>37</xdr:row>
      <xdr:rowOff>0</xdr:rowOff>
    </xdr:from>
    <xdr:ext cx="266700" cy="210551"/>
    <xdr:pic>
      <xdr:nvPicPr>
        <xdr:cNvPr id="62" name="Gráfico 61" descr="Jornal">
          <a:extLst>
            <a:ext uri="{FF2B5EF4-FFF2-40B4-BE49-F238E27FC236}">
              <a16:creationId xmlns:a16="http://schemas.microsoft.com/office/drawing/2014/main" id="{78101E96-1E3C-4A7D-9D5F-29DC55C9808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7650079"/>
          <a:ext cx="266700" cy="210551"/>
        </a:xfrm>
        <a:prstGeom prst="rect">
          <a:avLst/>
        </a:prstGeom>
      </xdr:spPr>
    </xdr:pic>
    <xdr:clientData/>
  </xdr:oneCellAnchor>
  <xdr:oneCellAnchor>
    <xdr:from>
      <xdr:col>15</xdr:col>
      <xdr:colOff>0</xdr:colOff>
      <xdr:row>38</xdr:row>
      <xdr:rowOff>0</xdr:rowOff>
    </xdr:from>
    <xdr:ext cx="266700" cy="210551"/>
    <xdr:pic>
      <xdr:nvPicPr>
        <xdr:cNvPr id="63" name="Gráfico 62" descr="Jornal">
          <a:extLst>
            <a:ext uri="{FF2B5EF4-FFF2-40B4-BE49-F238E27FC236}">
              <a16:creationId xmlns:a16="http://schemas.microsoft.com/office/drawing/2014/main" id="{448BF1E4-2FDD-48CD-ADF4-DE3ED6CE2C0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0" y="7840579"/>
          <a:ext cx="266700" cy="210551"/>
        </a:xfrm>
        <a:prstGeom prst="rect">
          <a:avLst/>
        </a:prstGeom>
      </xdr:spPr>
    </xdr:pic>
    <xdr:clientData/>
  </xdr:oneCellAnchor>
  <xdr:oneCellAnchor>
    <xdr:from>
      <xdr:col>15</xdr:col>
      <xdr:colOff>1</xdr:colOff>
      <xdr:row>47</xdr:row>
      <xdr:rowOff>160422</xdr:rowOff>
    </xdr:from>
    <xdr:ext cx="266700" cy="210551"/>
    <xdr:pic>
      <xdr:nvPicPr>
        <xdr:cNvPr id="64" name="Gráfico 63" descr="Jornal">
          <a:extLst>
            <a:ext uri="{FF2B5EF4-FFF2-40B4-BE49-F238E27FC236}">
              <a16:creationId xmlns:a16="http://schemas.microsoft.com/office/drawing/2014/main" id="{E819049E-DE48-4CBA-A538-490FAC83BF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9580" y="9715501"/>
          <a:ext cx="266700" cy="210551"/>
        </a:xfrm>
        <a:prstGeom prst="rect">
          <a:avLst/>
        </a:prstGeom>
      </xdr:spPr>
    </xdr:pic>
    <xdr:clientData/>
  </xdr:oneCellAnchor>
  <xdr:oneCellAnchor>
    <xdr:from>
      <xdr:col>15</xdr:col>
      <xdr:colOff>0</xdr:colOff>
      <xdr:row>45</xdr:row>
      <xdr:rowOff>180473</xdr:rowOff>
    </xdr:from>
    <xdr:ext cx="266700" cy="210551"/>
    <xdr:pic>
      <xdr:nvPicPr>
        <xdr:cNvPr id="65" name="Gráfico 64" descr="Jornal">
          <a:extLst>
            <a:ext uri="{FF2B5EF4-FFF2-40B4-BE49-F238E27FC236}">
              <a16:creationId xmlns:a16="http://schemas.microsoft.com/office/drawing/2014/main" id="{FE3338FE-9B74-478D-B194-E191B9441C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9579" y="9354552"/>
          <a:ext cx="266700" cy="210551"/>
        </a:xfrm>
        <a:prstGeom prst="rect">
          <a:avLst/>
        </a:prstGeom>
      </xdr:spPr>
    </xdr:pic>
    <xdr:clientData/>
  </xdr:oneCellAnchor>
  <xdr:oneCellAnchor>
    <xdr:from>
      <xdr:col>14</xdr:col>
      <xdr:colOff>641684</xdr:colOff>
      <xdr:row>45</xdr:row>
      <xdr:rowOff>0</xdr:rowOff>
    </xdr:from>
    <xdr:ext cx="266700" cy="210551"/>
    <xdr:pic>
      <xdr:nvPicPr>
        <xdr:cNvPr id="66" name="Gráfico 65" descr="Jornal">
          <a:extLst>
            <a:ext uri="{FF2B5EF4-FFF2-40B4-BE49-F238E27FC236}">
              <a16:creationId xmlns:a16="http://schemas.microsoft.com/office/drawing/2014/main" id="{739537F9-73EC-493C-8297-E28C1933AA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59552" y="9174079"/>
          <a:ext cx="266700" cy="210551"/>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14</xdr:col>
      <xdr:colOff>650207</xdr:colOff>
      <xdr:row>6</xdr:row>
      <xdr:rowOff>180474</xdr:rowOff>
    </xdr:from>
    <xdr:ext cx="266700" cy="200525"/>
    <xdr:pic>
      <xdr:nvPicPr>
        <xdr:cNvPr id="2" name="Gráfico 1" descr="Jornal">
          <a:extLst>
            <a:ext uri="{FF2B5EF4-FFF2-40B4-BE49-F238E27FC236}">
              <a16:creationId xmlns:a16="http://schemas.microsoft.com/office/drawing/2014/main" id="{DCCB2CD7-3A95-4295-9F42-ED37564356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270582" y="3704724"/>
          <a:ext cx="266700" cy="200525"/>
        </a:xfrm>
        <a:prstGeom prst="rect">
          <a:avLst/>
        </a:prstGeom>
      </xdr:spPr>
    </xdr:pic>
    <xdr:clientData/>
  </xdr:oneCellAnchor>
  <xdr:oneCellAnchor>
    <xdr:from>
      <xdr:col>14</xdr:col>
      <xdr:colOff>641686</xdr:colOff>
      <xdr:row>13</xdr:row>
      <xdr:rowOff>0</xdr:rowOff>
    </xdr:from>
    <xdr:ext cx="266700" cy="210551"/>
    <xdr:pic>
      <xdr:nvPicPr>
        <xdr:cNvPr id="3" name="Gráfico 2" descr="Jornal">
          <a:extLst>
            <a:ext uri="{FF2B5EF4-FFF2-40B4-BE49-F238E27FC236}">
              <a16:creationId xmlns:a16="http://schemas.microsoft.com/office/drawing/2014/main" id="{94D755A4-4690-4B72-BE1D-FBED5322A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1" y="4924425"/>
          <a:ext cx="266700" cy="210551"/>
        </a:xfrm>
        <a:prstGeom prst="rect">
          <a:avLst/>
        </a:prstGeom>
      </xdr:spPr>
    </xdr:pic>
    <xdr:clientData/>
  </xdr:oneCellAnchor>
  <xdr:oneCellAnchor>
    <xdr:from>
      <xdr:col>14</xdr:col>
      <xdr:colOff>641685</xdr:colOff>
      <xdr:row>40</xdr:row>
      <xdr:rowOff>0</xdr:rowOff>
    </xdr:from>
    <xdr:ext cx="266700" cy="210551"/>
    <xdr:pic>
      <xdr:nvPicPr>
        <xdr:cNvPr id="4" name="Gráfico 3" descr="Jornal">
          <a:extLst>
            <a:ext uri="{FF2B5EF4-FFF2-40B4-BE49-F238E27FC236}">
              <a16:creationId xmlns:a16="http://schemas.microsoft.com/office/drawing/2014/main" id="{A1A24061-C839-4018-830D-1BBA375E4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0" y="10125075"/>
          <a:ext cx="266700" cy="210551"/>
        </a:xfrm>
        <a:prstGeom prst="rect">
          <a:avLst/>
        </a:prstGeom>
      </xdr:spPr>
    </xdr:pic>
    <xdr:clientData/>
  </xdr:oneCellAnchor>
  <xdr:oneCellAnchor>
    <xdr:from>
      <xdr:col>14</xdr:col>
      <xdr:colOff>641686</xdr:colOff>
      <xdr:row>34</xdr:row>
      <xdr:rowOff>0</xdr:rowOff>
    </xdr:from>
    <xdr:ext cx="266700" cy="210551"/>
    <xdr:pic>
      <xdr:nvPicPr>
        <xdr:cNvPr id="5" name="Gráfico 4" descr="Jornal">
          <a:extLst>
            <a:ext uri="{FF2B5EF4-FFF2-40B4-BE49-F238E27FC236}">
              <a16:creationId xmlns:a16="http://schemas.microsoft.com/office/drawing/2014/main" id="{4C6C39B1-ED67-4F47-A7A3-5D472B7956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1" y="8982075"/>
          <a:ext cx="266700" cy="210551"/>
        </a:xfrm>
        <a:prstGeom prst="rect">
          <a:avLst/>
        </a:prstGeom>
      </xdr:spPr>
    </xdr:pic>
    <xdr:clientData/>
  </xdr:oneCellAnchor>
  <xdr:oneCellAnchor>
    <xdr:from>
      <xdr:col>14</xdr:col>
      <xdr:colOff>641686</xdr:colOff>
      <xdr:row>32</xdr:row>
      <xdr:rowOff>180473</xdr:rowOff>
    </xdr:from>
    <xdr:ext cx="266700" cy="210551"/>
    <xdr:pic>
      <xdr:nvPicPr>
        <xdr:cNvPr id="6" name="Gráfico 5" descr="Jornal">
          <a:extLst>
            <a:ext uri="{FF2B5EF4-FFF2-40B4-BE49-F238E27FC236}">
              <a16:creationId xmlns:a16="http://schemas.microsoft.com/office/drawing/2014/main" id="{75D6BF38-DC41-49EF-90AA-0E339590C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1" y="8781548"/>
          <a:ext cx="266700" cy="210551"/>
        </a:xfrm>
        <a:prstGeom prst="rect">
          <a:avLst/>
        </a:prstGeom>
      </xdr:spPr>
    </xdr:pic>
    <xdr:clientData/>
  </xdr:oneCellAnchor>
  <xdr:oneCellAnchor>
    <xdr:from>
      <xdr:col>14</xdr:col>
      <xdr:colOff>641686</xdr:colOff>
      <xdr:row>32</xdr:row>
      <xdr:rowOff>0</xdr:rowOff>
    </xdr:from>
    <xdr:ext cx="266700" cy="210551"/>
    <xdr:pic>
      <xdr:nvPicPr>
        <xdr:cNvPr id="7" name="Gráfico 6" descr="Jornal">
          <a:extLst>
            <a:ext uri="{FF2B5EF4-FFF2-40B4-BE49-F238E27FC236}">
              <a16:creationId xmlns:a16="http://schemas.microsoft.com/office/drawing/2014/main" id="{E2A1AA6B-AB23-4890-A2AA-0169D01F31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1" y="8601075"/>
          <a:ext cx="266700" cy="210551"/>
        </a:xfrm>
        <a:prstGeom prst="rect">
          <a:avLst/>
        </a:prstGeom>
      </xdr:spPr>
    </xdr:pic>
    <xdr:clientData/>
  </xdr:oneCellAnchor>
  <xdr:oneCellAnchor>
    <xdr:from>
      <xdr:col>14</xdr:col>
      <xdr:colOff>641686</xdr:colOff>
      <xdr:row>30</xdr:row>
      <xdr:rowOff>180473</xdr:rowOff>
    </xdr:from>
    <xdr:ext cx="266700" cy="210551"/>
    <xdr:pic>
      <xdr:nvPicPr>
        <xdr:cNvPr id="8" name="Gráfico 7" descr="Jornal">
          <a:extLst>
            <a:ext uri="{FF2B5EF4-FFF2-40B4-BE49-F238E27FC236}">
              <a16:creationId xmlns:a16="http://schemas.microsoft.com/office/drawing/2014/main" id="{0D997692-9DBE-449E-A148-9390C0B2C5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1" y="8400548"/>
          <a:ext cx="266700" cy="210551"/>
        </a:xfrm>
        <a:prstGeom prst="rect">
          <a:avLst/>
        </a:prstGeom>
      </xdr:spPr>
    </xdr:pic>
    <xdr:clientData/>
  </xdr:oneCellAnchor>
  <xdr:oneCellAnchor>
    <xdr:from>
      <xdr:col>14</xdr:col>
      <xdr:colOff>641686</xdr:colOff>
      <xdr:row>30</xdr:row>
      <xdr:rowOff>0</xdr:rowOff>
    </xdr:from>
    <xdr:ext cx="266700" cy="210551"/>
    <xdr:pic>
      <xdr:nvPicPr>
        <xdr:cNvPr id="9" name="Gráfico 8" descr="Jornal">
          <a:extLst>
            <a:ext uri="{FF2B5EF4-FFF2-40B4-BE49-F238E27FC236}">
              <a16:creationId xmlns:a16="http://schemas.microsoft.com/office/drawing/2014/main" id="{B060E69C-6468-4CB0-8B53-DA3A8ED64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61" y="8220075"/>
          <a:ext cx="266700" cy="210551"/>
        </a:xfrm>
        <a:prstGeom prst="rect">
          <a:avLst/>
        </a:prstGeom>
      </xdr:spPr>
    </xdr:pic>
    <xdr:clientData/>
  </xdr:oneCellAnchor>
  <xdr:oneCellAnchor>
    <xdr:from>
      <xdr:col>14</xdr:col>
      <xdr:colOff>641684</xdr:colOff>
      <xdr:row>35</xdr:row>
      <xdr:rowOff>0</xdr:rowOff>
    </xdr:from>
    <xdr:ext cx="266700" cy="210551"/>
    <xdr:pic>
      <xdr:nvPicPr>
        <xdr:cNvPr id="10" name="Gráfico 9" descr="Jornal">
          <a:extLst>
            <a:ext uri="{FF2B5EF4-FFF2-40B4-BE49-F238E27FC236}">
              <a16:creationId xmlns:a16="http://schemas.microsoft.com/office/drawing/2014/main" id="{44740FB1-121A-444A-B19D-91F93AB7C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62059" y="9172575"/>
          <a:ext cx="266700" cy="210551"/>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319911</xdr:colOff>
      <xdr:row>4</xdr:row>
      <xdr:rowOff>123825</xdr:rowOff>
    </xdr:to>
    <xdr:pic>
      <xdr:nvPicPr>
        <xdr:cNvPr id="2" name="Imagem 1">
          <a:extLst>
            <a:ext uri="{FF2B5EF4-FFF2-40B4-BE49-F238E27FC236}">
              <a16:creationId xmlns:a16="http://schemas.microsoft.com/office/drawing/2014/main" id="{F295EF40-78C1-46CB-9D5B-28D24E203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3600" y="107032"/>
          <a:ext cx="1100961"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D74BFEE5-8871-459A-A6E1-EF2A7A324EDB}"/>
            </a:ext>
          </a:extLst>
        </xdr:cNvPr>
        <xdr:cNvSpPr/>
      </xdr:nvSpPr>
      <xdr:spPr>
        <a:xfrm>
          <a:off x="1197890" y="825213"/>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- 2025</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E13A2513-B1E1-4F7D-BD90-1426ACBF8E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173C3B94-5066-447E-8C8C-85C61E32364D}"/>
            </a:ext>
          </a:extLst>
        </xdr:cNvPr>
        <xdr:cNvSpPr/>
      </xdr:nvSpPr>
      <xdr:spPr>
        <a:xfrm>
          <a:off x="7162800"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54E22C3D-0ADD-4A6E-B507-137CA5354851}"/>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201234</xdr:colOff>
      <xdr:row>11</xdr:row>
      <xdr:rowOff>169175</xdr:rowOff>
    </xdr:from>
    <xdr:to>
      <xdr:col>11</xdr:col>
      <xdr:colOff>207829</xdr:colOff>
      <xdr:row>39</xdr:row>
      <xdr:rowOff>62077</xdr:rowOff>
    </xdr:to>
    <xdr:graphicFrame macro="">
      <xdr:nvGraphicFramePr>
        <xdr:cNvPr id="7" name="Gráfico 6">
          <a:extLst>
            <a:ext uri="{FF2B5EF4-FFF2-40B4-BE49-F238E27FC236}">
              <a16:creationId xmlns:a16="http://schemas.microsoft.com/office/drawing/2014/main" id="{4DF98221-8D7A-4FD8-9B9F-986067109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4AB398A2-042F-47E1-BEEA-605F36AA6C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24650" y="1524000"/>
          <a:ext cx="238125" cy="192156"/>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12</xdr:col>
      <xdr:colOff>438150</xdr:colOff>
      <xdr:row>0</xdr:row>
      <xdr:rowOff>107032</xdr:rowOff>
    </xdr:from>
    <xdr:to>
      <xdr:col>14</xdr:col>
      <xdr:colOff>293841</xdr:colOff>
      <xdr:row>4</xdr:row>
      <xdr:rowOff>123825</xdr:rowOff>
    </xdr:to>
    <xdr:pic>
      <xdr:nvPicPr>
        <xdr:cNvPr id="2" name="Imagem 1">
          <a:extLst>
            <a:ext uri="{FF2B5EF4-FFF2-40B4-BE49-F238E27FC236}">
              <a16:creationId xmlns:a16="http://schemas.microsoft.com/office/drawing/2014/main" id="{597606B7-C363-42CA-9951-AF223C08E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0750" y="107032"/>
          <a:ext cx="1103466"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A31EB848-CA7B-47F1-806D-30F0973E390A}"/>
            </a:ext>
          </a:extLst>
        </xdr:cNvPr>
        <xdr:cNvSpPr/>
      </xdr:nvSpPr>
      <xdr:spPr>
        <a:xfrm>
          <a:off x="2363831" y="812298"/>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- 2026</a:t>
          </a:r>
        </a:p>
      </xdr:txBody>
    </xdr:sp>
    <xdr:clientData/>
  </xdr:oneCellAnchor>
  <xdr:twoCellAnchor editAs="oneCell">
    <xdr:from>
      <xdr:col>0</xdr:col>
      <xdr:colOff>0</xdr:colOff>
      <xdr:row>4</xdr:row>
      <xdr:rowOff>123825</xdr:rowOff>
    </xdr:from>
    <xdr:to>
      <xdr:col>0</xdr:col>
      <xdr:colOff>1076325</xdr:colOff>
      <xdr:row>7</xdr:row>
      <xdr:rowOff>57709</xdr:rowOff>
    </xdr:to>
    <xdr:pic>
      <xdr:nvPicPr>
        <xdr:cNvPr id="4" name="Imagem 3">
          <a:extLst>
            <a:ext uri="{FF2B5EF4-FFF2-40B4-BE49-F238E27FC236}">
              <a16:creationId xmlns:a16="http://schemas.microsoft.com/office/drawing/2014/main" id="{4213F96E-9A0C-4E2E-BC6C-AC5E0D8C78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05384"/>
        </a:xfrm>
        <a:prstGeom prst="rect">
          <a:avLst/>
        </a:prstGeom>
      </xdr:spPr>
    </xdr:pic>
    <xdr:clientData/>
  </xdr:twoCellAnchor>
  <xdr:twoCellAnchor>
    <xdr:from>
      <xdr:col>13</xdr:col>
      <xdr:colOff>41108</xdr:colOff>
      <xdr:row>5</xdr:row>
      <xdr:rowOff>41108</xdr:rowOff>
    </xdr:from>
    <xdr:to>
      <xdr:col>14</xdr:col>
      <xdr:colOff>593558</xdr:colOff>
      <xdr:row>7</xdr:row>
      <xdr:rowOff>250658</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373D4DB6-9ABE-4B9E-B8F3-AE7436AFDA56}"/>
            </a:ext>
          </a:extLst>
        </xdr:cNvPr>
        <xdr:cNvSpPr/>
      </xdr:nvSpPr>
      <xdr:spPr>
        <a:xfrm>
          <a:off x="10013783" y="993608"/>
          <a:ext cx="12001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xdr:from>
      <xdr:col>13</xdr:col>
      <xdr:colOff>231608</xdr:colOff>
      <xdr:row>8</xdr:row>
      <xdr:rowOff>60158</xdr:rowOff>
    </xdr:from>
    <xdr:to>
      <xdr:col>14</xdr:col>
      <xdr:colOff>511843</xdr:colOff>
      <xdr:row>9</xdr:row>
      <xdr:rowOff>107783</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9503838C-9474-4894-A3EF-B978D7846AD4}"/>
            </a:ext>
          </a:extLst>
        </xdr:cNvPr>
        <xdr:cNvSpPr/>
      </xdr:nvSpPr>
      <xdr:spPr>
        <a:xfrm>
          <a:off x="10204283" y="1755608"/>
          <a:ext cx="927935" cy="381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i="0" u="none" strike="noStrike" kern="1200" baseline="0">
              <a:solidFill>
                <a:schemeClr val="bg1"/>
              </a:solidFill>
              <a:latin typeface="+mn-lt"/>
              <a:ea typeface="+mn-ea"/>
              <a:cs typeface="+mn-cs"/>
            </a:rPr>
            <a:t>GRÁFICO</a:t>
          </a:r>
        </a:p>
      </xdr:txBody>
    </xdr:sp>
    <xdr:clientData/>
  </xdr:twoCellAnchor>
  <xdr:twoCellAnchor editAs="oneCell">
    <xdr:from>
      <xdr:col>15</xdr:col>
      <xdr:colOff>12123</xdr:colOff>
      <xdr:row>10</xdr:row>
      <xdr:rowOff>142259</xdr:rowOff>
    </xdr:from>
    <xdr:to>
      <xdr:col>15</xdr:col>
      <xdr:colOff>254578</xdr:colOff>
      <xdr:row>11</xdr:row>
      <xdr:rowOff>160033</xdr:rowOff>
    </xdr:to>
    <xdr:pic>
      <xdr:nvPicPr>
        <xdr:cNvPr id="7" name="Gráfico 6" descr="Jornal">
          <a:extLst>
            <a:ext uri="{FF2B5EF4-FFF2-40B4-BE49-F238E27FC236}">
              <a16:creationId xmlns:a16="http://schemas.microsoft.com/office/drawing/2014/main" id="{44BA9051-4130-4C9D-89B0-79834F45AD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80198" y="2504459"/>
          <a:ext cx="242455" cy="208274"/>
        </a:xfrm>
        <a:prstGeom prst="rect">
          <a:avLst/>
        </a:prstGeom>
      </xdr:spPr>
    </xdr:pic>
    <xdr:clientData/>
  </xdr:twoCellAnchor>
  <xdr:twoCellAnchor editAs="oneCell">
    <xdr:from>
      <xdr:col>15</xdr:col>
      <xdr:colOff>32176</xdr:colOff>
      <xdr:row>14</xdr:row>
      <xdr:rowOff>180477</xdr:rowOff>
    </xdr:from>
    <xdr:to>
      <xdr:col>15</xdr:col>
      <xdr:colOff>274631</xdr:colOff>
      <xdr:row>15</xdr:row>
      <xdr:rowOff>180475</xdr:rowOff>
    </xdr:to>
    <xdr:pic>
      <xdr:nvPicPr>
        <xdr:cNvPr id="8" name="Gráfico 7" descr="Jornal">
          <a:extLst>
            <a:ext uri="{FF2B5EF4-FFF2-40B4-BE49-F238E27FC236}">
              <a16:creationId xmlns:a16="http://schemas.microsoft.com/office/drawing/2014/main" id="{CB169D02-1E8A-4DC6-A621-3404D39CE40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300251" y="3304677"/>
          <a:ext cx="242455" cy="200023"/>
        </a:xfrm>
        <a:prstGeom prst="rect">
          <a:avLst/>
        </a:prstGeom>
      </xdr:spPr>
    </xdr:pic>
    <xdr:clientData/>
  </xdr:twoCellAnchor>
  <xdr:twoCellAnchor editAs="oneCell">
    <xdr:from>
      <xdr:col>1</xdr:col>
      <xdr:colOff>847725</xdr:colOff>
      <xdr:row>7</xdr:row>
      <xdr:rowOff>238125</xdr:rowOff>
    </xdr:from>
    <xdr:to>
      <xdr:col>2</xdr:col>
      <xdr:colOff>628649</xdr:colOff>
      <xdr:row>9</xdr:row>
      <xdr:rowOff>171450</xdr:rowOff>
    </xdr:to>
    <xdr:pic>
      <xdr:nvPicPr>
        <xdr:cNvPr id="9" name="Gráfico 8" descr="Jornal">
          <a:extLst>
            <a:ext uri="{FF2B5EF4-FFF2-40B4-BE49-F238E27FC236}">
              <a16:creationId xmlns:a16="http://schemas.microsoft.com/office/drawing/2014/main" id="{82D64940-7201-401C-B315-2EA5A74A5BA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686050" y="1571625"/>
          <a:ext cx="628649" cy="628650"/>
        </a:xfrm>
        <a:prstGeom prst="rect">
          <a:avLst/>
        </a:prstGeom>
      </xdr:spPr>
    </xdr:pic>
    <xdr:clientData/>
  </xdr:twoCellAnchor>
  <xdr:oneCellAnchor>
    <xdr:from>
      <xdr:col>15</xdr:col>
      <xdr:colOff>0</xdr:colOff>
      <xdr:row>17</xdr:row>
      <xdr:rowOff>170449</xdr:rowOff>
    </xdr:from>
    <xdr:ext cx="266700" cy="210551"/>
    <xdr:pic>
      <xdr:nvPicPr>
        <xdr:cNvPr id="10" name="Gráfico 9" descr="Jornal">
          <a:extLst>
            <a:ext uri="{FF2B5EF4-FFF2-40B4-BE49-F238E27FC236}">
              <a16:creationId xmlns:a16="http://schemas.microsoft.com/office/drawing/2014/main" id="{A8D11ADF-3C96-47E0-A6E2-2482AF9769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3894724"/>
          <a:ext cx="266700" cy="210551"/>
        </a:xfrm>
        <a:prstGeom prst="rect">
          <a:avLst/>
        </a:prstGeom>
      </xdr:spPr>
    </xdr:pic>
    <xdr:clientData/>
  </xdr:oneCellAnchor>
  <xdr:oneCellAnchor>
    <xdr:from>
      <xdr:col>15</xdr:col>
      <xdr:colOff>19050</xdr:colOff>
      <xdr:row>13</xdr:row>
      <xdr:rowOff>190501</xdr:rowOff>
    </xdr:from>
    <xdr:ext cx="266700" cy="200525"/>
    <xdr:pic>
      <xdr:nvPicPr>
        <xdr:cNvPr id="11" name="Gráfico 10" descr="Jornal">
          <a:extLst>
            <a:ext uri="{FF2B5EF4-FFF2-40B4-BE49-F238E27FC236}">
              <a16:creationId xmlns:a16="http://schemas.microsoft.com/office/drawing/2014/main" id="{F6C768E0-4B9E-4F53-944D-43CE162B71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87125" y="3114676"/>
          <a:ext cx="266700" cy="200525"/>
        </a:xfrm>
        <a:prstGeom prst="rect">
          <a:avLst/>
        </a:prstGeom>
      </xdr:spPr>
    </xdr:pic>
    <xdr:clientData/>
  </xdr:oneCellAnchor>
  <xdr:oneCellAnchor>
    <xdr:from>
      <xdr:col>15</xdr:col>
      <xdr:colOff>8522</xdr:colOff>
      <xdr:row>15</xdr:row>
      <xdr:rowOff>170446</xdr:rowOff>
    </xdr:from>
    <xdr:ext cx="266700" cy="200527"/>
    <xdr:pic>
      <xdr:nvPicPr>
        <xdr:cNvPr id="12" name="Gráfico 11" descr="Jornal">
          <a:extLst>
            <a:ext uri="{FF2B5EF4-FFF2-40B4-BE49-F238E27FC236}">
              <a16:creationId xmlns:a16="http://schemas.microsoft.com/office/drawing/2014/main" id="{A2F0FF03-564C-4866-B333-76DF35069F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76597" y="3494671"/>
          <a:ext cx="266700" cy="200527"/>
        </a:xfrm>
        <a:prstGeom prst="rect">
          <a:avLst/>
        </a:prstGeom>
      </xdr:spPr>
    </xdr:pic>
    <xdr:clientData/>
  </xdr:oneCellAnchor>
  <xdr:oneCellAnchor>
    <xdr:from>
      <xdr:col>14</xdr:col>
      <xdr:colOff>650207</xdr:colOff>
      <xdr:row>16</xdr:row>
      <xdr:rowOff>180474</xdr:rowOff>
    </xdr:from>
    <xdr:ext cx="266700" cy="200525"/>
    <xdr:pic>
      <xdr:nvPicPr>
        <xdr:cNvPr id="13" name="Gráfico 12" descr="Jornal">
          <a:extLst>
            <a:ext uri="{FF2B5EF4-FFF2-40B4-BE49-F238E27FC236}">
              <a16:creationId xmlns:a16="http://schemas.microsoft.com/office/drawing/2014/main" id="{171FAD42-D507-4D62-B0C0-C21A2B1796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270582" y="3704724"/>
          <a:ext cx="266700" cy="200525"/>
        </a:xfrm>
        <a:prstGeom prst="rect">
          <a:avLst/>
        </a:prstGeom>
      </xdr:spPr>
    </xdr:pic>
    <xdr:clientData/>
  </xdr:oneCellAnchor>
  <xdr:twoCellAnchor editAs="oneCell">
    <xdr:from>
      <xdr:col>15</xdr:col>
      <xdr:colOff>22150</xdr:colOff>
      <xdr:row>11</xdr:row>
      <xdr:rowOff>170834</xdr:rowOff>
    </xdr:from>
    <xdr:to>
      <xdr:col>15</xdr:col>
      <xdr:colOff>264605</xdr:colOff>
      <xdr:row>13</xdr:row>
      <xdr:rowOff>8134</xdr:rowOff>
    </xdr:to>
    <xdr:pic>
      <xdr:nvPicPr>
        <xdr:cNvPr id="14" name="Gráfico 13" descr="Jornal">
          <a:extLst>
            <a:ext uri="{FF2B5EF4-FFF2-40B4-BE49-F238E27FC236}">
              <a16:creationId xmlns:a16="http://schemas.microsoft.com/office/drawing/2014/main" id="{4B5A7363-EDFB-4DBD-99E0-75648CB4FA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90225" y="2723534"/>
          <a:ext cx="242455" cy="208775"/>
        </a:xfrm>
        <a:prstGeom prst="rect">
          <a:avLst/>
        </a:prstGeom>
      </xdr:spPr>
    </xdr:pic>
    <xdr:clientData/>
  </xdr:twoCellAnchor>
  <xdr:twoCellAnchor editAs="oneCell">
    <xdr:from>
      <xdr:col>15</xdr:col>
      <xdr:colOff>32175</xdr:colOff>
      <xdr:row>13</xdr:row>
      <xdr:rowOff>386</xdr:rowOff>
    </xdr:from>
    <xdr:to>
      <xdr:col>15</xdr:col>
      <xdr:colOff>274630</xdr:colOff>
      <xdr:row>14</xdr:row>
      <xdr:rowOff>8134</xdr:rowOff>
    </xdr:to>
    <xdr:pic>
      <xdr:nvPicPr>
        <xdr:cNvPr id="15" name="Gráfico 14" descr="Jornal">
          <a:extLst>
            <a:ext uri="{FF2B5EF4-FFF2-40B4-BE49-F238E27FC236}">
              <a16:creationId xmlns:a16="http://schemas.microsoft.com/office/drawing/2014/main" id="{40E45E2D-CCAE-4683-8712-6188873593C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300250" y="2924561"/>
          <a:ext cx="242455" cy="207773"/>
        </a:xfrm>
        <a:prstGeom prst="rect">
          <a:avLst/>
        </a:prstGeom>
      </xdr:spPr>
    </xdr:pic>
    <xdr:clientData/>
  </xdr:twoCellAnchor>
  <xdr:oneCellAnchor>
    <xdr:from>
      <xdr:col>14</xdr:col>
      <xdr:colOff>641686</xdr:colOff>
      <xdr:row>23</xdr:row>
      <xdr:rowOff>0</xdr:rowOff>
    </xdr:from>
    <xdr:ext cx="266700" cy="210551"/>
    <xdr:pic>
      <xdr:nvPicPr>
        <xdr:cNvPr id="16" name="Gráfico 15" descr="Jornal">
          <a:extLst>
            <a:ext uri="{FF2B5EF4-FFF2-40B4-BE49-F238E27FC236}">
              <a16:creationId xmlns:a16="http://schemas.microsoft.com/office/drawing/2014/main" id="{B26284F2-F4B1-4D0A-B5F1-CA40483696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1" y="4924425"/>
          <a:ext cx="266700" cy="210551"/>
        </a:xfrm>
        <a:prstGeom prst="rect">
          <a:avLst/>
        </a:prstGeom>
      </xdr:spPr>
    </xdr:pic>
    <xdr:clientData/>
  </xdr:oneCellAnchor>
  <xdr:oneCellAnchor>
    <xdr:from>
      <xdr:col>15</xdr:col>
      <xdr:colOff>0</xdr:colOff>
      <xdr:row>27</xdr:row>
      <xdr:rowOff>0</xdr:rowOff>
    </xdr:from>
    <xdr:ext cx="266700" cy="210551"/>
    <xdr:pic>
      <xdr:nvPicPr>
        <xdr:cNvPr id="17" name="Gráfico 16" descr="Jornal">
          <a:extLst>
            <a:ext uri="{FF2B5EF4-FFF2-40B4-BE49-F238E27FC236}">
              <a16:creationId xmlns:a16="http://schemas.microsoft.com/office/drawing/2014/main" id="{30DC7509-5154-48A3-A800-3C6E07619BD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5724525"/>
          <a:ext cx="266700" cy="210551"/>
        </a:xfrm>
        <a:prstGeom prst="rect">
          <a:avLst/>
        </a:prstGeom>
      </xdr:spPr>
    </xdr:pic>
    <xdr:clientData/>
  </xdr:oneCellAnchor>
  <xdr:oneCellAnchor>
    <xdr:from>
      <xdr:col>15</xdr:col>
      <xdr:colOff>0</xdr:colOff>
      <xdr:row>28</xdr:row>
      <xdr:rowOff>0</xdr:rowOff>
    </xdr:from>
    <xdr:ext cx="266700" cy="210551"/>
    <xdr:pic>
      <xdr:nvPicPr>
        <xdr:cNvPr id="18" name="Gráfico 17" descr="Jornal">
          <a:extLst>
            <a:ext uri="{FF2B5EF4-FFF2-40B4-BE49-F238E27FC236}">
              <a16:creationId xmlns:a16="http://schemas.microsoft.com/office/drawing/2014/main" id="{72C1E246-B017-40C8-901C-682E804003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5915025"/>
          <a:ext cx="266700" cy="210551"/>
        </a:xfrm>
        <a:prstGeom prst="rect">
          <a:avLst/>
        </a:prstGeom>
      </xdr:spPr>
    </xdr:pic>
    <xdr:clientData/>
  </xdr:oneCellAnchor>
  <xdr:oneCellAnchor>
    <xdr:from>
      <xdr:col>15</xdr:col>
      <xdr:colOff>0</xdr:colOff>
      <xdr:row>29</xdr:row>
      <xdr:rowOff>0</xdr:rowOff>
    </xdr:from>
    <xdr:ext cx="266700" cy="210551"/>
    <xdr:pic>
      <xdr:nvPicPr>
        <xdr:cNvPr id="19" name="Gráfico 18" descr="Jornal">
          <a:extLst>
            <a:ext uri="{FF2B5EF4-FFF2-40B4-BE49-F238E27FC236}">
              <a16:creationId xmlns:a16="http://schemas.microsoft.com/office/drawing/2014/main" id="{2BBC2836-3079-4887-B20E-3E46F1E5F6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6105525"/>
          <a:ext cx="266700" cy="210551"/>
        </a:xfrm>
        <a:prstGeom prst="rect">
          <a:avLst/>
        </a:prstGeom>
      </xdr:spPr>
    </xdr:pic>
    <xdr:clientData/>
  </xdr:oneCellAnchor>
  <xdr:oneCellAnchor>
    <xdr:from>
      <xdr:col>15</xdr:col>
      <xdr:colOff>0</xdr:colOff>
      <xdr:row>30</xdr:row>
      <xdr:rowOff>0</xdr:rowOff>
    </xdr:from>
    <xdr:ext cx="266700" cy="210551"/>
    <xdr:pic>
      <xdr:nvPicPr>
        <xdr:cNvPr id="20" name="Gráfico 19" descr="Jornal">
          <a:extLst>
            <a:ext uri="{FF2B5EF4-FFF2-40B4-BE49-F238E27FC236}">
              <a16:creationId xmlns:a16="http://schemas.microsoft.com/office/drawing/2014/main" id="{C8A44A96-5E5C-4AD2-987A-C2D05C69FA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6296025"/>
          <a:ext cx="266700" cy="210551"/>
        </a:xfrm>
        <a:prstGeom prst="rect">
          <a:avLst/>
        </a:prstGeom>
      </xdr:spPr>
    </xdr:pic>
    <xdr:clientData/>
  </xdr:oneCellAnchor>
  <xdr:oneCellAnchor>
    <xdr:from>
      <xdr:col>15</xdr:col>
      <xdr:colOff>0</xdr:colOff>
      <xdr:row>32</xdr:row>
      <xdr:rowOff>0</xdr:rowOff>
    </xdr:from>
    <xdr:ext cx="266700" cy="210551"/>
    <xdr:pic>
      <xdr:nvPicPr>
        <xdr:cNvPr id="21" name="Gráfico 20" descr="Jornal">
          <a:extLst>
            <a:ext uri="{FF2B5EF4-FFF2-40B4-BE49-F238E27FC236}">
              <a16:creationId xmlns:a16="http://schemas.microsoft.com/office/drawing/2014/main" id="{9002AF10-9DAF-4118-8509-D7872314F48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6696075"/>
          <a:ext cx="266700" cy="210551"/>
        </a:xfrm>
        <a:prstGeom prst="rect">
          <a:avLst/>
        </a:prstGeom>
      </xdr:spPr>
    </xdr:pic>
    <xdr:clientData/>
  </xdr:oneCellAnchor>
  <xdr:oneCellAnchor>
    <xdr:from>
      <xdr:col>14</xdr:col>
      <xdr:colOff>641685</xdr:colOff>
      <xdr:row>50</xdr:row>
      <xdr:rowOff>0</xdr:rowOff>
    </xdr:from>
    <xdr:ext cx="266700" cy="210551"/>
    <xdr:pic>
      <xdr:nvPicPr>
        <xdr:cNvPr id="22" name="Gráfico 21" descr="Jornal">
          <a:extLst>
            <a:ext uri="{FF2B5EF4-FFF2-40B4-BE49-F238E27FC236}">
              <a16:creationId xmlns:a16="http://schemas.microsoft.com/office/drawing/2014/main" id="{FBEC11AD-C63D-43C2-A6D1-E4D70CB056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0" y="10125075"/>
          <a:ext cx="266700" cy="210551"/>
        </a:xfrm>
        <a:prstGeom prst="rect">
          <a:avLst/>
        </a:prstGeom>
      </xdr:spPr>
    </xdr:pic>
    <xdr:clientData/>
  </xdr:oneCellAnchor>
  <xdr:oneCellAnchor>
    <xdr:from>
      <xdr:col>15</xdr:col>
      <xdr:colOff>0</xdr:colOff>
      <xdr:row>50</xdr:row>
      <xdr:rowOff>0</xdr:rowOff>
    </xdr:from>
    <xdr:ext cx="266700" cy="210551"/>
    <xdr:pic>
      <xdr:nvPicPr>
        <xdr:cNvPr id="23" name="Gráfico 22" descr="Jornal">
          <a:extLst>
            <a:ext uri="{FF2B5EF4-FFF2-40B4-BE49-F238E27FC236}">
              <a16:creationId xmlns:a16="http://schemas.microsoft.com/office/drawing/2014/main" id="{3C3BD213-F666-46FB-A392-C5D78FEE65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10125075"/>
          <a:ext cx="266700" cy="210551"/>
        </a:xfrm>
        <a:prstGeom prst="rect">
          <a:avLst/>
        </a:prstGeom>
      </xdr:spPr>
    </xdr:pic>
    <xdr:clientData/>
  </xdr:oneCellAnchor>
  <xdr:oneCellAnchor>
    <xdr:from>
      <xdr:col>15</xdr:col>
      <xdr:colOff>0</xdr:colOff>
      <xdr:row>33</xdr:row>
      <xdr:rowOff>0</xdr:rowOff>
    </xdr:from>
    <xdr:ext cx="266700" cy="210551"/>
    <xdr:pic>
      <xdr:nvPicPr>
        <xdr:cNvPr id="24" name="Gráfico 23" descr="Jornal">
          <a:extLst>
            <a:ext uri="{FF2B5EF4-FFF2-40B4-BE49-F238E27FC236}">
              <a16:creationId xmlns:a16="http://schemas.microsoft.com/office/drawing/2014/main" id="{780EC824-A1E2-4771-B002-407D15BA7F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6886575"/>
          <a:ext cx="266700" cy="210551"/>
        </a:xfrm>
        <a:prstGeom prst="rect">
          <a:avLst/>
        </a:prstGeom>
      </xdr:spPr>
    </xdr:pic>
    <xdr:clientData/>
  </xdr:oneCellAnchor>
  <xdr:oneCellAnchor>
    <xdr:from>
      <xdr:col>14</xdr:col>
      <xdr:colOff>641686</xdr:colOff>
      <xdr:row>44</xdr:row>
      <xdr:rowOff>0</xdr:rowOff>
    </xdr:from>
    <xdr:ext cx="266700" cy="210551"/>
    <xdr:pic>
      <xdr:nvPicPr>
        <xdr:cNvPr id="25" name="Gráfico 24" descr="Jornal">
          <a:extLst>
            <a:ext uri="{FF2B5EF4-FFF2-40B4-BE49-F238E27FC236}">
              <a16:creationId xmlns:a16="http://schemas.microsoft.com/office/drawing/2014/main" id="{195A53FD-6FD3-41B7-B81B-851DD692F4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1" y="8982075"/>
          <a:ext cx="266700" cy="210551"/>
        </a:xfrm>
        <a:prstGeom prst="rect">
          <a:avLst/>
        </a:prstGeom>
      </xdr:spPr>
    </xdr:pic>
    <xdr:clientData/>
  </xdr:oneCellAnchor>
  <xdr:oneCellAnchor>
    <xdr:from>
      <xdr:col>14</xdr:col>
      <xdr:colOff>641686</xdr:colOff>
      <xdr:row>42</xdr:row>
      <xdr:rowOff>180473</xdr:rowOff>
    </xdr:from>
    <xdr:ext cx="266700" cy="210551"/>
    <xdr:pic>
      <xdr:nvPicPr>
        <xdr:cNvPr id="26" name="Gráfico 25" descr="Jornal">
          <a:extLst>
            <a:ext uri="{FF2B5EF4-FFF2-40B4-BE49-F238E27FC236}">
              <a16:creationId xmlns:a16="http://schemas.microsoft.com/office/drawing/2014/main" id="{7C99F45F-7D68-44D4-825F-656D1B5B0B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1" y="8781548"/>
          <a:ext cx="266700" cy="210551"/>
        </a:xfrm>
        <a:prstGeom prst="rect">
          <a:avLst/>
        </a:prstGeom>
      </xdr:spPr>
    </xdr:pic>
    <xdr:clientData/>
  </xdr:oneCellAnchor>
  <xdr:oneCellAnchor>
    <xdr:from>
      <xdr:col>14</xdr:col>
      <xdr:colOff>641686</xdr:colOff>
      <xdr:row>42</xdr:row>
      <xdr:rowOff>0</xdr:rowOff>
    </xdr:from>
    <xdr:ext cx="266700" cy="210551"/>
    <xdr:pic>
      <xdr:nvPicPr>
        <xdr:cNvPr id="27" name="Gráfico 26" descr="Jornal">
          <a:extLst>
            <a:ext uri="{FF2B5EF4-FFF2-40B4-BE49-F238E27FC236}">
              <a16:creationId xmlns:a16="http://schemas.microsoft.com/office/drawing/2014/main" id="{7D41D94A-2CDF-4154-980A-7F16096F12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1" y="8601075"/>
          <a:ext cx="266700" cy="210551"/>
        </a:xfrm>
        <a:prstGeom prst="rect">
          <a:avLst/>
        </a:prstGeom>
      </xdr:spPr>
    </xdr:pic>
    <xdr:clientData/>
  </xdr:oneCellAnchor>
  <xdr:oneCellAnchor>
    <xdr:from>
      <xdr:col>15</xdr:col>
      <xdr:colOff>0</xdr:colOff>
      <xdr:row>19</xdr:row>
      <xdr:rowOff>0</xdr:rowOff>
    </xdr:from>
    <xdr:ext cx="266700" cy="210551"/>
    <xdr:pic>
      <xdr:nvPicPr>
        <xdr:cNvPr id="28" name="Gráfico 27" descr="Jornal">
          <a:extLst>
            <a:ext uri="{FF2B5EF4-FFF2-40B4-BE49-F238E27FC236}">
              <a16:creationId xmlns:a16="http://schemas.microsoft.com/office/drawing/2014/main" id="{14B4B707-998A-4237-A42B-428783B0B2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4124325"/>
          <a:ext cx="266700" cy="210551"/>
        </a:xfrm>
        <a:prstGeom prst="rect">
          <a:avLst/>
        </a:prstGeom>
      </xdr:spPr>
    </xdr:pic>
    <xdr:clientData/>
  </xdr:oneCellAnchor>
  <xdr:oneCellAnchor>
    <xdr:from>
      <xdr:col>15</xdr:col>
      <xdr:colOff>0</xdr:colOff>
      <xdr:row>19</xdr:row>
      <xdr:rowOff>190500</xdr:rowOff>
    </xdr:from>
    <xdr:ext cx="266700" cy="210551"/>
    <xdr:pic>
      <xdr:nvPicPr>
        <xdr:cNvPr id="29" name="Gráfico 28" descr="Jornal">
          <a:extLst>
            <a:ext uri="{FF2B5EF4-FFF2-40B4-BE49-F238E27FC236}">
              <a16:creationId xmlns:a16="http://schemas.microsoft.com/office/drawing/2014/main" id="{13E5EA23-2FD9-493D-891E-03233C0FCD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4314825"/>
          <a:ext cx="266700" cy="210551"/>
        </a:xfrm>
        <a:prstGeom prst="rect">
          <a:avLst/>
        </a:prstGeom>
      </xdr:spPr>
    </xdr:pic>
    <xdr:clientData/>
  </xdr:oneCellAnchor>
  <xdr:oneCellAnchor>
    <xdr:from>
      <xdr:col>15</xdr:col>
      <xdr:colOff>0</xdr:colOff>
      <xdr:row>21</xdr:row>
      <xdr:rowOff>0</xdr:rowOff>
    </xdr:from>
    <xdr:ext cx="266700" cy="210551"/>
    <xdr:pic>
      <xdr:nvPicPr>
        <xdr:cNvPr id="30" name="Gráfico 29" descr="Jornal">
          <a:extLst>
            <a:ext uri="{FF2B5EF4-FFF2-40B4-BE49-F238E27FC236}">
              <a16:creationId xmlns:a16="http://schemas.microsoft.com/office/drawing/2014/main" id="{1D33F148-F55F-4B99-A723-344F803EEDC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4524375"/>
          <a:ext cx="266700" cy="210551"/>
        </a:xfrm>
        <a:prstGeom prst="rect">
          <a:avLst/>
        </a:prstGeom>
      </xdr:spPr>
    </xdr:pic>
    <xdr:clientData/>
  </xdr:oneCellAnchor>
  <xdr:oneCellAnchor>
    <xdr:from>
      <xdr:col>15</xdr:col>
      <xdr:colOff>0</xdr:colOff>
      <xdr:row>21</xdr:row>
      <xdr:rowOff>190500</xdr:rowOff>
    </xdr:from>
    <xdr:ext cx="266700" cy="210551"/>
    <xdr:pic>
      <xdr:nvPicPr>
        <xdr:cNvPr id="31" name="Gráfico 30" descr="Jornal">
          <a:extLst>
            <a:ext uri="{FF2B5EF4-FFF2-40B4-BE49-F238E27FC236}">
              <a16:creationId xmlns:a16="http://schemas.microsoft.com/office/drawing/2014/main" id="{5526DB0B-C737-4AE4-9A45-0C7F8A2162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4714875"/>
          <a:ext cx="266700" cy="210551"/>
        </a:xfrm>
        <a:prstGeom prst="rect">
          <a:avLst/>
        </a:prstGeom>
      </xdr:spPr>
    </xdr:pic>
    <xdr:clientData/>
  </xdr:oneCellAnchor>
  <xdr:oneCellAnchor>
    <xdr:from>
      <xdr:col>15</xdr:col>
      <xdr:colOff>0</xdr:colOff>
      <xdr:row>24</xdr:row>
      <xdr:rowOff>0</xdr:rowOff>
    </xdr:from>
    <xdr:ext cx="266700" cy="210551"/>
    <xdr:pic>
      <xdr:nvPicPr>
        <xdr:cNvPr id="32" name="Gráfico 31" descr="Jornal">
          <a:extLst>
            <a:ext uri="{FF2B5EF4-FFF2-40B4-BE49-F238E27FC236}">
              <a16:creationId xmlns:a16="http://schemas.microsoft.com/office/drawing/2014/main" id="{046228E1-454B-4E41-BF65-743EEF224D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5124450"/>
          <a:ext cx="266700" cy="210551"/>
        </a:xfrm>
        <a:prstGeom prst="rect">
          <a:avLst/>
        </a:prstGeom>
      </xdr:spPr>
    </xdr:pic>
    <xdr:clientData/>
  </xdr:oneCellAnchor>
  <xdr:oneCellAnchor>
    <xdr:from>
      <xdr:col>15</xdr:col>
      <xdr:colOff>0</xdr:colOff>
      <xdr:row>24</xdr:row>
      <xdr:rowOff>190500</xdr:rowOff>
    </xdr:from>
    <xdr:ext cx="266700" cy="210551"/>
    <xdr:pic>
      <xdr:nvPicPr>
        <xdr:cNvPr id="33" name="Gráfico 32" descr="Jornal">
          <a:extLst>
            <a:ext uri="{FF2B5EF4-FFF2-40B4-BE49-F238E27FC236}">
              <a16:creationId xmlns:a16="http://schemas.microsoft.com/office/drawing/2014/main" id="{6B33BB5E-B33B-4E0D-8C6E-AB7B462E12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5314950"/>
          <a:ext cx="266700" cy="210551"/>
        </a:xfrm>
        <a:prstGeom prst="rect">
          <a:avLst/>
        </a:prstGeom>
      </xdr:spPr>
    </xdr:pic>
    <xdr:clientData/>
  </xdr:oneCellAnchor>
  <xdr:oneCellAnchor>
    <xdr:from>
      <xdr:col>15</xdr:col>
      <xdr:colOff>0</xdr:colOff>
      <xdr:row>26</xdr:row>
      <xdr:rowOff>0</xdr:rowOff>
    </xdr:from>
    <xdr:ext cx="266700" cy="210551"/>
    <xdr:pic>
      <xdr:nvPicPr>
        <xdr:cNvPr id="34" name="Gráfico 33" descr="Jornal">
          <a:extLst>
            <a:ext uri="{FF2B5EF4-FFF2-40B4-BE49-F238E27FC236}">
              <a16:creationId xmlns:a16="http://schemas.microsoft.com/office/drawing/2014/main" id="{94F32FF4-4783-4FCD-9FBE-652C8120AC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5524500"/>
          <a:ext cx="266700" cy="210551"/>
        </a:xfrm>
        <a:prstGeom prst="rect">
          <a:avLst/>
        </a:prstGeom>
      </xdr:spPr>
    </xdr:pic>
    <xdr:clientData/>
  </xdr:oneCellAnchor>
  <xdr:oneCellAnchor>
    <xdr:from>
      <xdr:col>15</xdr:col>
      <xdr:colOff>1</xdr:colOff>
      <xdr:row>33</xdr:row>
      <xdr:rowOff>180475</xdr:rowOff>
    </xdr:from>
    <xdr:ext cx="266701" cy="210551"/>
    <xdr:pic>
      <xdr:nvPicPr>
        <xdr:cNvPr id="35" name="Gráfico 34" descr="Jornal">
          <a:extLst>
            <a:ext uri="{FF2B5EF4-FFF2-40B4-BE49-F238E27FC236}">
              <a16:creationId xmlns:a16="http://schemas.microsoft.com/office/drawing/2014/main" id="{020840FF-E969-4058-A1D3-A922E4A1ABA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6" y="7067050"/>
          <a:ext cx="266701" cy="210551"/>
        </a:xfrm>
        <a:prstGeom prst="rect">
          <a:avLst/>
        </a:prstGeom>
      </xdr:spPr>
    </xdr:pic>
    <xdr:clientData/>
  </xdr:oneCellAnchor>
  <xdr:oneCellAnchor>
    <xdr:from>
      <xdr:col>15</xdr:col>
      <xdr:colOff>0</xdr:colOff>
      <xdr:row>31</xdr:row>
      <xdr:rowOff>0</xdr:rowOff>
    </xdr:from>
    <xdr:ext cx="266700" cy="210551"/>
    <xdr:pic>
      <xdr:nvPicPr>
        <xdr:cNvPr id="36" name="Gráfico 35" descr="Jornal">
          <a:extLst>
            <a:ext uri="{FF2B5EF4-FFF2-40B4-BE49-F238E27FC236}">
              <a16:creationId xmlns:a16="http://schemas.microsoft.com/office/drawing/2014/main" id="{58A196C0-E283-4987-9B2B-26812A6BA6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6496050"/>
          <a:ext cx="266700" cy="210551"/>
        </a:xfrm>
        <a:prstGeom prst="rect">
          <a:avLst/>
        </a:prstGeom>
      </xdr:spPr>
    </xdr:pic>
    <xdr:clientData/>
  </xdr:oneCellAnchor>
  <xdr:oneCellAnchor>
    <xdr:from>
      <xdr:col>15</xdr:col>
      <xdr:colOff>0</xdr:colOff>
      <xdr:row>39</xdr:row>
      <xdr:rowOff>0</xdr:rowOff>
    </xdr:from>
    <xdr:ext cx="266700" cy="210551"/>
    <xdr:pic>
      <xdr:nvPicPr>
        <xdr:cNvPr id="37" name="Gráfico 36" descr="Jornal">
          <a:extLst>
            <a:ext uri="{FF2B5EF4-FFF2-40B4-BE49-F238E27FC236}">
              <a16:creationId xmlns:a16="http://schemas.microsoft.com/office/drawing/2014/main" id="{75417F12-E57E-48B6-ACFD-1ACD5B39968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8029575"/>
          <a:ext cx="266700" cy="210551"/>
        </a:xfrm>
        <a:prstGeom prst="rect">
          <a:avLst/>
        </a:prstGeom>
      </xdr:spPr>
    </xdr:pic>
    <xdr:clientData/>
  </xdr:oneCellAnchor>
  <xdr:oneCellAnchor>
    <xdr:from>
      <xdr:col>15</xdr:col>
      <xdr:colOff>0</xdr:colOff>
      <xdr:row>48</xdr:row>
      <xdr:rowOff>170448</xdr:rowOff>
    </xdr:from>
    <xdr:ext cx="266700" cy="210551"/>
    <xdr:pic>
      <xdr:nvPicPr>
        <xdr:cNvPr id="38" name="Gráfico 37" descr="Jornal">
          <a:extLst>
            <a:ext uri="{FF2B5EF4-FFF2-40B4-BE49-F238E27FC236}">
              <a16:creationId xmlns:a16="http://schemas.microsoft.com/office/drawing/2014/main" id="{32C3238F-732A-452F-B6A6-BC3CFA180A2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9914523"/>
          <a:ext cx="266700" cy="210551"/>
        </a:xfrm>
        <a:prstGeom prst="rect">
          <a:avLst/>
        </a:prstGeom>
      </xdr:spPr>
    </xdr:pic>
    <xdr:clientData/>
  </xdr:oneCellAnchor>
  <xdr:oneCellAnchor>
    <xdr:from>
      <xdr:col>15</xdr:col>
      <xdr:colOff>10026</xdr:colOff>
      <xdr:row>46</xdr:row>
      <xdr:rowOff>170447</xdr:rowOff>
    </xdr:from>
    <xdr:ext cx="266700" cy="210551"/>
    <xdr:pic>
      <xdr:nvPicPr>
        <xdr:cNvPr id="39" name="Gráfico 38" descr="Jornal">
          <a:extLst>
            <a:ext uri="{FF2B5EF4-FFF2-40B4-BE49-F238E27FC236}">
              <a16:creationId xmlns:a16="http://schemas.microsoft.com/office/drawing/2014/main" id="{B9D6EF23-8CD0-4414-9E24-68F806F59D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78101" y="9533522"/>
          <a:ext cx="266700" cy="210551"/>
        </a:xfrm>
        <a:prstGeom prst="rect">
          <a:avLst/>
        </a:prstGeom>
      </xdr:spPr>
    </xdr:pic>
    <xdr:clientData/>
  </xdr:oneCellAnchor>
  <xdr:oneCellAnchor>
    <xdr:from>
      <xdr:col>14</xdr:col>
      <xdr:colOff>641686</xdr:colOff>
      <xdr:row>40</xdr:row>
      <xdr:rowOff>180473</xdr:rowOff>
    </xdr:from>
    <xdr:ext cx="266700" cy="210551"/>
    <xdr:pic>
      <xdr:nvPicPr>
        <xdr:cNvPr id="40" name="Gráfico 39" descr="Jornal">
          <a:extLst>
            <a:ext uri="{FF2B5EF4-FFF2-40B4-BE49-F238E27FC236}">
              <a16:creationId xmlns:a16="http://schemas.microsoft.com/office/drawing/2014/main" id="{D0142AA2-A613-487D-9E85-49C5E18BF3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1" y="8400548"/>
          <a:ext cx="266700" cy="210551"/>
        </a:xfrm>
        <a:prstGeom prst="rect">
          <a:avLst/>
        </a:prstGeom>
      </xdr:spPr>
    </xdr:pic>
    <xdr:clientData/>
  </xdr:oneCellAnchor>
  <xdr:oneCellAnchor>
    <xdr:from>
      <xdr:col>14</xdr:col>
      <xdr:colOff>641686</xdr:colOff>
      <xdr:row>40</xdr:row>
      <xdr:rowOff>0</xdr:rowOff>
    </xdr:from>
    <xdr:ext cx="266700" cy="210551"/>
    <xdr:pic>
      <xdr:nvPicPr>
        <xdr:cNvPr id="41" name="Gráfico 40" descr="Jornal">
          <a:extLst>
            <a:ext uri="{FF2B5EF4-FFF2-40B4-BE49-F238E27FC236}">
              <a16:creationId xmlns:a16="http://schemas.microsoft.com/office/drawing/2014/main" id="{169F9DFA-7BAA-47C2-B1AF-1DF9D1110E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61" y="8220075"/>
          <a:ext cx="266700" cy="210551"/>
        </a:xfrm>
        <a:prstGeom prst="rect">
          <a:avLst/>
        </a:prstGeom>
      </xdr:spPr>
    </xdr:pic>
    <xdr:clientData/>
  </xdr:oneCellAnchor>
  <xdr:oneCellAnchor>
    <xdr:from>
      <xdr:col>15</xdr:col>
      <xdr:colOff>0</xdr:colOff>
      <xdr:row>35</xdr:row>
      <xdr:rowOff>0</xdr:rowOff>
    </xdr:from>
    <xdr:ext cx="266700" cy="210551"/>
    <xdr:pic>
      <xdr:nvPicPr>
        <xdr:cNvPr id="42" name="Gráfico 41" descr="Jornal">
          <a:extLst>
            <a:ext uri="{FF2B5EF4-FFF2-40B4-BE49-F238E27FC236}">
              <a16:creationId xmlns:a16="http://schemas.microsoft.com/office/drawing/2014/main" id="{BBB3E913-FF6F-4F35-8DF9-239F5E6E50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7267575"/>
          <a:ext cx="266700" cy="210551"/>
        </a:xfrm>
        <a:prstGeom prst="rect">
          <a:avLst/>
        </a:prstGeom>
      </xdr:spPr>
    </xdr:pic>
    <xdr:clientData/>
  </xdr:oneCellAnchor>
  <xdr:oneCellAnchor>
    <xdr:from>
      <xdr:col>15</xdr:col>
      <xdr:colOff>0</xdr:colOff>
      <xdr:row>36</xdr:row>
      <xdr:rowOff>0</xdr:rowOff>
    </xdr:from>
    <xdr:ext cx="266700" cy="210551"/>
    <xdr:pic>
      <xdr:nvPicPr>
        <xdr:cNvPr id="43" name="Gráfico 42" descr="Jornal">
          <a:extLst>
            <a:ext uri="{FF2B5EF4-FFF2-40B4-BE49-F238E27FC236}">
              <a16:creationId xmlns:a16="http://schemas.microsoft.com/office/drawing/2014/main" id="{6563C6BD-3ADE-421C-B2FA-4784FAE838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7458075"/>
          <a:ext cx="266700" cy="210551"/>
        </a:xfrm>
        <a:prstGeom prst="rect">
          <a:avLst/>
        </a:prstGeom>
      </xdr:spPr>
    </xdr:pic>
    <xdr:clientData/>
  </xdr:oneCellAnchor>
  <xdr:oneCellAnchor>
    <xdr:from>
      <xdr:col>15</xdr:col>
      <xdr:colOff>0</xdr:colOff>
      <xdr:row>37</xdr:row>
      <xdr:rowOff>0</xdr:rowOff>
    </xdr:from>
    <xdr:ext cx="266700" cy="210551"/>
    <xdr:pic>
      <xdr:nvPicPr>
        <xdr:cNvPr id="44" name="Gráfico 43" descr="Jornal">
          <a:extLst>
            <a:ext uri="{FF2B5EF4-FFF2-40B4-BE49-F238E27FC236}">
              <a16:creationId xmlns:a16="http://schemas.microsoft.com/office/drawing/2014/main" id="{7678D9CA-A05C-41C6-9C97-A54AF8D93F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7648575"/>
          <a:ext cx="266700" cy="210551"/>
        </a:xfrm>
        <a:prstGeom prst="rect">
          <a:avLst/>
        </a:prstGeom>
      </xdr:spPr>
    </xdr:pic>
    <xdr:clientData/>
  </xdr:oneCellAnchor>
  <xdr:oneCellAnchor>
    <xdr:from>
      <xdr:col>15</xdr:col>
      <xdr:colOff>0</xdr:colOff>
      <xdr:row>38</xdr:row>
      <xdr:rowOff>0</xdr:rowOff>
    </xdr:from>
    <xdr:ext cx="266700" cy="210551"/>
    <xdr:pic>
      <xdr:nvPicPr>
        <xdr:cNvPr id="45" name="Gráfico 44" descr="Jornal">
          <a:extLst>
            <a:ext uri="{FF2B5EF4-FFF2-40B4-BE49-F238E27FC236}">
              <a16:creationId xmlns:a16="http://schemas.microsoft.com/office/drawing/2014/main" id="{BE151088-EC4D-4E48-A79E-1DC2D136453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7839075"/>
          <a:ext cx="266700" cy="210551"/>
        </a:xfrm>
        <a:prstGeom prst="rect">
          <a:avLst/>
        </a:prstGeom>
      </xdr:spPr>
    </xdr:pic>
    <xdr:clientData/>
  </xdr:oneCellAnchor>
  <xdr:oneCellAnchor>
    <xdr:from>
      <xdr:col>15</xdr:col>
      <xdr:colOff>1</xdr:colOff>
      <xdr:row>47</xdr:row>
      <xdr:rowOff>160422</xdr:rowOff>
    </xdr:from>
    <xdr:ext cx="266700" cy="210551"/>
    <xdr:pic>
      <xdr:nvPicPr>
        <xdr:cNvPr id="46" name="Gráfico 45" descr="Jornal">
          <a:extLst>
            <a:ext uri="{FF2B5EF4-FFF2-40B4-BE49-F238E27FC236}">
              <a16:creationId xmlns:a16="http://schemas.microsoft.com/office/drawing/2014/main" id="{19A224EB-80D9-44EE-ACBE-A3D7E50CFD1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6" y="9713997"/>
          <a:ext cx="266700" cy="210551"/>
        </a:xfrm>
        <a:prstGeom prst="rect">
          <a:avLst/>
        </a:prstGeom>
      </xdr:spPr>
    </xdr:pic>
    <xdr:clientData/>
  </xdr:oneCellAnchor>
  <xdr:oneCellAnchor>
    <xdr:from>
      <xdr:col>15</xdr:col>
      <xdr:colOff>0</xdr:colOff>
      <xdr:row>45</xdr:row>
      <xdr:rowOff>180473</xdr:rowOff>
    </xdr:from>
    <xdr:ext cx="266700" cy="210551"/>
    <xdr:pic>
      <xdr:nvPicPr>
        <xdr:cNvPr id="47" name="Gráfico 46" descr="Jornal">
          <a:extLst>
            <a:ext uri="{FF2B5EF4-FFF2-40B4-BE49-F238E27FC236}">
              <a16:creationId xmlns:a16="http://schemas.microsoft.com/office/drawing/2014/main" id="{E412AEEF-2471-4FFD-A499-A20DBD7128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8075" y="9353048"/>
          <a:ext cx="266700" cy="210551"/>
        </a:xfrm>
        <a:prstGeom prst="rect">
          <a:avLst/>
        </a:prstGeom>
      </xdr:spPr>
    </xdr:pic>
    <xdr:clientData/>
  </xdr:oneCellAnchor>
  <xdr:oneCellAnchor>
    <xdr:from>
      <xdr:col>14</xdr:col>
      <xdr:colOff>641684</xdr:colOff>
      <xdr:row>45</xdr:row>
      <xdr:rowOff>0</xdr:rowOff>
    </xdr:from>
    <xdr:ext cx="266700" cy="210551"/>
    <xdr:pic>
      <xdr:nvPicPr>
        <xdr:cNvPr id="48" name="Gráfico 47" descr="Jornal">
          <a:extLst>
            <a:ext uri="{FF2B5EF4-FFF2-40B4-BE49-F238E27FC236}">
              <a16:creationId xmlns:a16="http://schemas.microsoft.com/office/drawing/2014/main" id="{DDA17E3E-A90C-4856-82FD-F8DEB1ED8B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262059" y="9172575"/>
          <a:ext cx="266700" cy="210551"/>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8</xdr:col>
      <xdr:colOff>47625</xdr:colOff>
      <xdr:row>0</xdr:row>
      <xdr:rowOff>107032</xdr:rowOff>
    </xdr:from>
    <xdr:to>
      <xdr:col>10</xdr:col>
      <xdr:colOff>319911</xdr:colOff>
      <xdr:row>4</xdr:row>
      <xdr:rowOff>123825</xdr:rowOff>
    </xdr:to>
    <xdr:pic>
      <xdr:nvPicPr>
        <xdr:cNvPr id="2" name="Imagem 1">
          <a:extLst>
            <a:ext uri="{FF2B5EF4-FFF2-40B4-BE49-F238E27FC236}">
              <a16:creationId xmlns:a16="http://schemas.microsoft.com/office/drawing/2014/main" id="{7D192DC8-54ED-406C-81E1-5E92554B8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19875" y="107032"/>
          <a:ext cx="1100961" cy="778793"/>
        </a:xfrm>
        <a:prstGeom prst="rect">
          <a:avLst/>
        </a:prstGeom>
      </xdr:spPr>
    </xdr:pic>
    <xdr:clientData/>
  </xdr:twoCellAnchor>
  <xdr:oneCellAnchor>
    <xdr:from>
      <xdr:col>1</xdr:col>
      <xdr:colOff>67805</xdr:colOff>
      <xdr:row>4</xdr:row>
      <xdr:rowOff>50298</xdr:rowOff>
    </xdr:from>
    <xdr:ext cx="4474495" cy="593304"/>
    <xdr:sp macro="" textlink="">
      <xdr:nvSpPr>
        <xdr:cNvPr id="3" name="Retângulo 2">
          <a:extLst>
            <a:ext uri="{FF2B5EF4-FFF2-40B4-BE49-F238E27FC236}">
              <a16:creationId xmlns:a16="http://schemas.microsoft.com/office/drawing/2014/main" id="{74EDD7B3-4094-4907-97CE-761346F7C228}"/>
            </a:ext>
          </a:extLst>
        </xdr:cNvPr>
        <xdr:cNvSpPr/>
      </xdr:nvSpPr>
      <xdr:spPr>
        <a:xfrm>
          <a:off x="1194706" y="801566"/>
          <a:ext cx="4474495"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- 2026</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45E95ABC-87B3-4300-88B0-437804A631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10</xdr:col>
      <xdr:colOff>438150</xdr:colOff>
      <xdr:row>4</xdr:row>
      <xdr:rowOff>9525</xdr:rowOff>
    </xdr:from>
    <xdr:to>
      <xdr:col>12</xdr:col>
      <xdr:colOff>419100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3104D5BD-AA0E-4071-B2EF-93DCBF173B79}"/>
            </a:ext>
          </a:extLst>
        </xdr:cNvPr>
        <xdr:cNvSpPr/>
      </xdr:nvSpPr>
      <xdr:spPr>
        <a:xfrm>
          <a:off x="7839075" y="771525"/>
          <a:ext cx="120015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oneCellAnchor>
    <xdr:from>
      <xdr:col>0</xdr:col>
      <xdr:colOff>323850</xdr:colOff>
      <xdr:row>7</xdr:row>
      <xdr:rowOff>28575</xdr:rowOff>
    </xdr:from>
    <xdr:ext cx="6369437" cy="593304"/>
    <xdr:sp macro="" textlink="">
      <xdr:nvSpPr>
        <xdr:cNvPr id="6" name="Retângulo 5">
          <a:extLst>
            <a:ext uri="{FF2B5EF4-FFF2-40B4-BE49-F238E27FC236}">
              <a16:creationId xmlns:a16="http://schemas.microsoft.com/office/drawing/2014/main" id="{B856F3E9-99F9-4733-95A6-46CED1EBD1AE}"/>
            </a:ext>
          </a:extLst>
        </xdr:cNvPr>
        <xdr:cNvSpPr/>
      </xdr:nvSpPr>
      <xdr:spPr>
        <a:xfrm>
          <a:off x="323850" y="1362075"/>
          <a:ext cx="6369437"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Média das Dimensões</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por Und-Acad</a:t>
          </a: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53664</xdr:colOff>
      <xdr:row>13</xdr:row>
      <xdr:rowOff>61851</xdr:rowOff>
    </xdr:from>
    <xdr:to>
      <xdr:col>11</xdr:col>
      <xdr:colOff>60259</xdr:colOff>
      <xdr:row>40</xdr:row>
      <xdr:rowOff>142571</xdr:rowOff>
    </xdr:to>
    <xdr:graphicFrame macro="">
      <xdr:nvGraphicFramePr>
        <xdr:cNvPr id="7" name="Gráfico 6">
          <a:extLst>
            <a:ext uri="{FF2B5EF4-FFF2-40B4-BE49-F238E27FC236}">
              <a16:creationId xmlns:a16="http://schemas.microsoft.com/office/drawing/2014/main" id="{1A1E9C78-7441-4BBA-9EB0-FA6483948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8</xdr:row>
      <xdr:rowOff>0</xdr:rowOff>
    </xdr:from>
    <xdr:to>
      <xdr:col>10</xdr:col>
      <xdr:colOff>238125</xdr:colOff>
      <xdr:row>8</xdr:row>
      <xdr:rowOff>192156</xdr:rowOff>
    </xdr:to>
    <xdr:pic>
      <xdr:nvPicPr>
        <xdr:cNvPr id="8" name="Imagem 7">
          <a:extLst>
            <a:ext uri="{FF2B5EF4-FFF2-40B4-BE49-F238E27FC236}">
              <a16:creationId xmlns:a16="http://schemas.microsoft.com/office/drawing/2014/main" id="{A02F9F08-AAE2-4B9A-8B61-8635C0D140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00925" y="1524000"/>
          <a:ext cx="238125" cy="192156"/>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10</xdr:col>
      <xdr:colOff>342900</xdr:colOff>
      <xdr:row>0</xdr:row>
      <xdr:rowOff>116557</xdr:rowOff>
    </xdr:from>
    <xdr:to>
      <xdr:col>11</xdr:col>
      <xdr:colOff>56713</xdr:colOff>
      <xdr:row>4</xdr:row>
      <xdr:rowOff>133350</xdr:rowOff>
    </xdr:to>
    <xdr:pic>
      <xdr:nvPicPr>
        <xdr:cNvPr id="2" name="Imagem 1">
          <a:extLst>
            <a:ext uri="{FF2B5EF4-FFF2-40B4-BE49-F238E27FC236}">
              <a16:creationId xmlns:a16="http://schemas.microsoft.com/office/drawing/2014/main" id="{1AD23C58-1118-42C7-8AC5-15273509D1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86300" y="116557"/>
          <a:ext cx="1100960" cy="778793"/>
        </a:xfrm>
        <a:prstGeom prst="rect">
          <a:avLst/>
        </a:prstGeom>
      </xdr:spPr>
    </xdr:pic>
    <xdr:clientData/>
  </xdr:twoCellAnchor>
  <xdr:oneCellAnchor>
    <xdr:from>
      <xdr:col>0</xdr:col>
      <xdr:colOff>1401208</xdr:colOff>
      <xdr:row>4</xdr:row>
      <xdr:rowOff>107448</xdr:rowOff>
    </xdr:from>
    <xdr:ext cx="5617692" cy="593304"/>
    <xdr:sp macro="" textlink="">
      <xdr:nvSpPr>
        <xdr:cNvPr id="3" name="Retângulo 2">
          <a:extLst>
            <a:ext uri="{FF2B5EF4-FFF2-40B4-BE49-F238E27FC236}">
              <a16:creationId xmlns:a16="http://schemas.microsoft.com/office/drawing/2014/main" id="{B16E7EB3-30C5-477F-A39A-E8EA89869863}"/>
            </a:ext>
          </a:extLst>
        </xdr:cNvPr>
        <xdr:cNvSpPr/>
      </xdr:nvSpPr>
      <xdr:spPr>
        <a:xfrm>
          <a:off x="1401208" y="869448"/>
          <a:ext cx="5617692" cy="593304"/>
        </a:xfrm>
        <a:prstGeom prst="rect">
          <a:avLst/>
        </a:prstGeom>
        <a:noFill/>
      </xdr:spPr>
      <xdr:txBody>
        <a:bodyPr wrap="none" lIns="91440" tIns="45720" rIns="91440" bIns="45720">
          <a:sp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Avaliações In-Loco - 2011 - 2026</a:t>
          </a:r>
        </a:p>
      </xdr:txBody>
    </xdr:sp>
    <xdr:clientData/>
  </xdr:oneCellAnchor>
  <xdr:twoCellAnchor editAs="oneCell">
    <xdr:from>
      <xdr:col>0</xdr:col>
      <xdr:colOff>0</xdr:colOff>
      <xdr:row>4</xdr:row>
      <xdr:rowOff>123825</xdr:rowOff>
    </xdr:from>
    <xdr:to>
      <xdr:col>0</xdr:col>
      <xdr:colOff>1076325</xdr:colOff>
      <xdr:row>7</xdr:row>
      <xdr:rowOff>67234</xdr:rowOff>
    </xdr:to>
    <xdr:pic>
      <xdr:nvPicPr>
        <xdr:cNvPr id="4" name="Imagem 3">
          <a:extLst>
            <a:ext uri="{FF2B5EF4-FFF2-40B4-BE49-F238E27FC236}">
              <a16:creationId xmlns:a16="http://schemas.microsoft.com/office/drawing/2014/main" id="{A59D85B0-692F-4A0B-A933-7CFBFBEA53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14909"/>
        </a:xfrm>
        <a:prstGeom prst="rect">
          <a:avLst/>
        </a:prstGeom>
      </xdr:spPr>
    </xdr:pic>
    <xdr:clientData/>
  </xdr:twoCellAnchor>
  <xdr:twoCellAnchor>
    <xdr:from>
      <xdr:col>13</xdr:col>
      <xdr:colOff>171450</xdr:colOff>
      <xdr:row>2</xdr:row>
      <xdr:rowOff>180975</xdr:rowOff>
    </xdr:from>
    <xdr:to>
      <xdr:col>15</xdr:col>
      <xdr:colOff>76200</xdr:colOff>
      <xdr:row>5</xdr:row>
      <xdr:rowOff>180975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2330CDEF-D897-479C-9F0B-F85B6CFD3408}"/>
            </a:ext>
          </a:extLst>
        </xdr:cNvPr>
        <xdr:cNvSpPr/>
      </xdr:nvSpPr>
      <xdr:spPr>
        <a:xfrm>
          <a:off x="7153275" y="561975"/>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342900</xdr:colOff>
      <xdr:row>0</xdr:row>
      <xdr:rowOff>116557</xdr:rowOff>
    </xdr:from>
    <xdr:to>
      <xdr:col>11</xdr:col>
      <xdr:colOff>396110</xdr:colOff>
      <xdr:row>4</xdr:row>
      <xdr:rowOff>133350</xdr:rowOff>
    </xdr:to>
    <xdr:pic>
      <xdr:nvPicPr>
        <xdr:cNvPr id="2" name="Imagem 1">
          <a:extLst>
            <a:ext uri="{FF2B5EF4-FFF2-40B4-BE49-F238E27FC236}">
              <a16:creationId xmlns:a16="http://schemas.microsoft.com/office/drawing/2014/main" id="{6B02DE2A-8CC2-4761-AF18-C01A74F2B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3100" y="116557"/>
          <a:ext cx="1100960" cy="778793"/>
        </a:xfrm>
        <a:prstGeom prst="rect">
          <a:avLst/>
        </a:prstGeom>
      </xdr:spPr>
    </xdr:pic>
    <xdr:clientData/>
  </xdr:twoCellAnchor>
  <xdr:oneCellAnchor>
    <xdr:from>
      <xdr:col>1</xdr:col>
      <xdr:colOff>1541857</xdr:colOff>
      <xdr:row>4</xdr:row>
      <xdr:rowOff>8487</xdr:rowOff>
    </xdr:from>
    <xdr:ext cx="5336397" cy="560539"/>
    <xdr:sp macro="" textlink="">
      <xdr:nvSpPr>
        <xdr:cNvPr id="3" name="Retângulo 2">
          <a:extLst>
            <a:ext uri="{FF2B5EF4-FFF2-40B4-BE49-F238E27FC236}">
              <a16:creationId xmlns:a16="http://schemas.microsoft.com/office/drawing/2014/main" id="{D9780B4A-32C7-4939-8142-47DA2EE6DD11}"/>
            </a:ext>
          </a:extLst>
        </xdr:cNvPr>
        <xdr:cNvSpPr/>
      </xdr:nvSpPr>
      <xdr:spPr>
        <a:xfrm>
          <a:off x="2345915" y="750695"/>
          <a:ext cx="5336397" cy="560539"/>
        </a:xfrm>
        <a:prstGeom prst="rect">
          <a:avLst/>
        </a:prstGeom>
        <a:noFill/>
      </xdr:spPr>
      <xdr:txBody>
        <a:bodyPr wrap="none" lIns="91440" tIns="45720" rIns="91440" bIns="45720">
          <a:noAutofit/>
        </a:bodyPr>
        <a:lstStyle/>
        <a:p>
          <a:pPr algn="ct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Evolução</a:t>
          </a:r>
          <a:r>
            <a:rPr lang="pt-BR"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r>
            <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In-Loco - 2011 - 2023</a:t>
          </a:r>
        </a:p>
        <a:p>
          <a:pPr algn="ctr"/>
          <a:endParaRPr lang="pt-BR"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1</xdr:col>
      <xdr:colOff>0</xdr:colOff>
      <xdr:row>4</xdr:row>
      <xdr:rowOff>123825</xdr:rowOff>
    </xdr:from>
    <xdr:to>
      <xdr:col>1</xdr:col>
      <xdr:colOff>1076325</xdr:colOff>
      <xdr:row>7</xdr:row>
      <xdr:rowOff>76759</xdr:rowOff>
    </xdr:to>
    <xdr:pic>
      <xdr:nvPicPr>
        <xdr:cNvPr id="4" name="Imagem 3">
          <a:extLst>
            <a:ext uri="{FF2B5EF4-FFF2-40B4-BE49-F238E27FC236}">
              <a16:creationId xmlns:a16="http://schemas.microsoft.com/office/drawing/2014/main" id="{C8EC7BF5-D1A1-491F-B247-4AA1312056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85825"/>
          <a:ext cx="1076325" cy="524434"/>
        </a:xfrm>
        <a:prstGeom prst="rect">
          <a:avLst/>
        </a:prstGeom>
      </xdr:spPr>
    </xdr:pic>
    <xdr:clientData/>
  </xdr:twoCellAnchor>
  <xdr:twoCellAnchor>
    <xdr:from>
      <xdr:col>12</xdr:col>
      <xdr:colOff>0</xdr:colOff>
      <xdr:row>4</xdr:row>
      <xdr:rowOff>0</xdr:rowOff>
    </xdr:from>
    <xdr:to>
      <xdr:col>13</xdr:col>
      <xdr:colOff>514350</xdr:colOff>
      <xdr:row>7</xdr:row>
      <xdr:rowOff>9525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AD64F964-A37F-4009-82E5-2E3597AD43D9}"/>
            </a:ext>
          </a:extLst>
        </xdr:cNvPr>
        <xdr:cNvSpPr/>
      </xdr:nvSpPr>
      <xdr:spPr>
        <a:xfrm>
          <a:off x="7372350" y="762000"/>
          <a:ext cx="12001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115512</xdr:colOff>
      <xdr:row>25</xdr:row>
      <xdr:rowOff>37651</xdr:rowOff>
    </xdr:from>
    <xdr:to>
      <xdr:col>13</xdr:col>
      <xdr:colOff>309563</xdr:colOff>
      <xdr:row>42</xdr:row>
      <xdr:rowOff>47176</xdr:rowOff>
    </xdr:to>
    <xdr:graphicFrame macro="">
      <xdr:nvGraphicFramePr>
        <xdr:cNvPr id="2" name="Gráfico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476250</xdr:colOff>
      <xdr:row>7</xdr:row>
      <xdr:rowOff>76200</xdr:rowOff>
    </xdr:from>
    <xdr:to>
      <xdr:col>3</xdr:col>
      <xdr:colOff>136361</xdr:colOff>
      <xdr:row>11</xdr:row>
      <xdr:rowOff>85725</xdr:rowOff>
    </xdr:to>
    <xdr:pic>
      <xdr:nvPicPr>
        <xdr:cNvPr id="4" name="Imagem 3">
          <a:extLst>
            <a:ext uri="{FF2B5EF4-FFF2-40B4-BE49-F238E27FC236}">
              <a16:creationId xmlns:a16="http://schemas.microsoft.com/office/drawing/2014/main" id="{9A2C142D-3F22-44AA-8A90-1124574EE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6250" y="1428750"/>
          <a:ext cx="1612736" cy="771525"/>
        </a:xfrm>
        <a:prstGeom prst="rect">
          <a:avLst/>
        </a:prstGeom>
      </xdr:spPr>
    </xdr:pic>
    <xdr:clientData/>
  </xdr:twoCellAnchor>
  <xdr:twoCellAnchor editAs="oneCell">
    <xdr:from>
      <xdr:col>10</xdr:col>
      <xdr:colOff>123825</xdr:colOff>
      <xdr:row>0</xdr:row>
      <xdr:rowOff>78457</xdr:rowOff>
    </xdr:from>
    <xdr:to>
      <xdr:col>12</xdr:col>
      <xdr:colOff>5585</xdr:colOff>
      <xdr:row>4</xdr:row>
      <xdr:rowOff>95250</xdr:rowOff>
    </xdr:to>
    <xdr:pic>
      <xdr:nvPicPr>
        <xdr:cNvPr id="6" name="Imagem 5">
          <a:extLst>
            <a:ext uri="{FF2B5EF4-FFF2-40B4-BE49-F238E27FC236}">
              <a16:creationId xmlns:a16="http://schemas.microsoft.com/office/drawing/2014/main" id="{2FA81A85-D88F-4F02-8C2A-B6F02668F7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57975" y="78457"/>
          <a:ext cx="1100960" cy="778793"/>
        </a:xfrm>
        <a:prstGeom prst="rect">
          <a:avLst/>
        </a:prstGeom>
      </xdr:spPr>
    </xdr:pic>
    <xdr:clientData/>
  </xdr:twoCellAnchor>
  <xdr:twoCellAnchor>
    <xdr:from>
      <xdr:col>12</xdr:col>
      <xdr:colOff>303213</xdr:colOff>
      <xdr:row>4</xdr:row>
      <xdr:rowOff>152400</xdr:rowOff>
    </xdr:from>
    <xdr:to>
      <xdr:col>14</xdr:col>
      <xdr:colOff>284163</xdr:colOff>
      <xdr:row>7</xdr:row>
      <xdr:rowOff>136525</xdr:rowOff>
    </xdr:to>
    <xdr:sp macro="" textlink="">
      <xdr:nvSpPr>
        <xdr:cNvPr id="8" name="Retângulo: Cantos Arredondados 7">
          <a:hlinkClick xmlns:r="http://schemas.openxmlformats.org/officeDocument/2006/relationships" r:id="rId4"/>
          <a:extLst>
            <a:ext uri="{FF2B5EF4-FFF2-40B4-BE49-F238E27FC236}">
              <a16:creationId xmlns:a16="http://schemas.microsoft.com/office/drawing/2014/main" id="{B2866688-DF67-40F2-9BA3-EE97A737DC1D}"/>
            </a:ext>
          </a:extLst>
        </xdr:cNvPr>
        <xdr:cNvSpPr/>
      </xdr:nvSpPr>
      <xdr:spPr>
        <a:xfrm>
          <a:off x="8220869" y="914400"/>
          <a:ext cx="1195388" cy="5794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CAPA</a:t>
          </a:r>
        </a:p>
      </xdr:txBody>
    </xdr:sp>
    <xdr:clientData/>
  </xdr:twoCellAnchor>
  <xdr:twoCellAnchor editAs="oneCell">
    <xdr:from>
      <xdr:col>11</xdr:col>
      <xdr:colOff>178594</xdr:colOff>
      <xdr:row>5</xdr:row>
      <xdr:rowOff>154782</xdr:rowOff>
    </xdr:from>
    <xdr:to>
      <xdr:col>11</xdr:col>
      <xdr:colOff>428556</xdr:colOff>
      <xdr:row>7</xdr:row>
      <xdr:rowOff>3976</xdr:rowOff>
    </xdr:to>
    <xdr:pic>
      <xdr:nvPicPr>
        <xdr:cNvPr id="3" name="Imagem 2">
          <a:extLst>
            <a:ext uri="{FF2B5EF4-FFF2-40B4-BE49-F238E27FC236}">
              <a16:creationId xmlns:a16="http://schemas.microsoft.com/office/drawing/2014/main" id="{2A02B723-3F71-470C-99D3-A4ED340B2D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89032" y="1119188"/>
          <a:ext cx="249962" cy="242101"/>
        </a:xfrm>
        <a:prstGeom prst="rect">
          <a:avLst/>
        </a:prstGeom>
      </xdr:spPr>
    </xdr:pic>
    <xdr:clientData/>
  </xdr:twoCellAnchor>
  <xdr:twoCellAnchor editAs="oneCell">
    <xdr:from>
      <xdr:col>11</xdr:col>
      <xdr:colOff>154781</xdr:colOff>
      <xdr:row>6</xdr:row>
      <xdr:rowOff>154781</xdr:rowOff>
    </xdr:from>
    <xdr:to>
      <xdr:col>11</xdr:col>
      <xdr:colOff>404743</xdr:colOff>
      <xdr:row>8</xdr:row>
      <xdr:rowOff>15882</xdr:rowOff>
    </xdr:to>
    <xdr:pic>
      <xdr:nvPicPr>
        <xdr:cNvPr id="5" name="Imagem 4">
          <a:extLst>
            <a:ext uri="{FF2B5EF4-FFF2-40B4-BE49-F238E27FC236}">
              <a16:creationId xmlns:a16="http://schemas.microsoft.com/office/drawing/2014/main" id="{0863E1F5-F973-637E-6589-09EEB5D56F9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65219" y="1321594"/>
          <a:ext cx="249962" cy="242101"/>
        </a:xfrm>
        <a:prstGeom prst="rect">
          <a:avLst/>
        </a:prstGeom>
      </xdr:spPr>
    </xdr:pic>
    <xdr:clientData/>
  </xdr:twoCellAnchor>
  <xdr:twoCellAnchor editAs="oneCell">
    <xdr:from>
      <xdr:col>11</xdr:col>
      <xdr:colOff>154781</xdr:colOff>
      <xdr:row>7</xdr:row>
      <xdr:rowOff>178594</xdr:rowOff>
    </xdr:from>
    <xdr:to>
      <xdr:col>11</xdr:col>
      <xdr:colOff>404743</xdr:colOff>
      <xdr:row>9</xdr:row>
      <xdr:rowOff>39695</xdr:rowOff>
    </xdr:to>
    <xdr:pic>
      <xdr:nvPicPr>
        <xdr:cNvPr id="9" name="Imagem 8">
          <a:extLst>
            <a:ext uri="{FF2B5EF4-FFF2-40B4-BE49-F238E27FC236}">
              <a16:creationId xmlns:a16="http://schemas.microsoft.com/office/drawing/2014/main" id="{B064713C-77DD-9A46-EEAC-2A31CC9FF81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65219" y="1535907"/>
          <a:ext cx="249962" cy="242101"/>
        </a:xfrm>
        <a:prstGeom prst="rect">
          <a:avLst/>
        </a:prstGeom>
      </xdr:spPr>
    </xdr:pic>
    <xdr:clientData/>
  </xdr:twoCellAnchor>
  <xdr:twoCellAnchor editAs="oneCell">
    <xdr:from>
      <xdr:col>11</xdr:col>
      <xdr:colOff>142875</xdr:colOff>
      <xdr:row>8</xdr:row>
      <xdr:rowOff>154781</xdr:rowOff>
    </xdr:from>
    <xdr:to>
      <xdr:col>11</xdr:col>
      <xdr:colOff>392837</xdr:colOff>
      <xdr:row>10</xdr:row>
      <xdr:rowOff>15882</xdr:rowOff>
    </xdr:to>
    <xdr:pic>
      <xdr:nvPicPr>
        <xdr:cNvPr id="10" name="Imagem 9">
          <a:extLst>
            <a:ext uri="{FF2B5EF4-FFF2-40B4-BE49-F238E27FC236}">
              <a16:creationId xmlns:a16="http://schemas.microsoft.com/office/drawing/2014/main" id="{9C2F2BDB-21A0-C359-5B0D-DC3B07F9798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1702594"/>
          <a:ext cx="249962" cy="242101"/>
        </a:xfrm>
        <a:prstGeom prst="rect">
          <a:avLst/>
        </a:prstGeom>
      </xdr:spPr>
    </xdr:pic>
    <xdr:clientData/>
  </xdr:twoCellAnchor>
  <xdr:twoCellAnchor editAs="oneCell">
    <xdr:from>
      <xdr:col>11</xdr:col>
      <xdr:colOff>142875</xdr:colOff>
      <xdr:row>9</xdr:row>
      <xdr:rowOff>178594</xdr:rowOff>
    </xdr:from>
    <xdr:to>
      <xdr:col>11</xdr:col>
      <xdr:colOff>392837</xdr:colOff>
      <xdr:row>11</xdr:row>
      <xdr:rowOff>39695</xdr:rowOff>
    </xdr:to>
    <xdr:pic>
      <xdr:nvPicPr>
        <xdr:cNvPr id="11" name="Imagem 10">
          <a:extLst>
            <a:ext uri="{FF2B5EF4-FFF2-40B4-BE49-F238E27FC236}">
              <a16:creationId xmlns:a16="http://schemas.microsoft.com/office/drawing/2014/main" id="{8A74BDBC-73FB-899C-632B-6959D40D2DB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1916907"/>
          <a:ext cx="249962" cy="242101"/>
        </a:xfrm>
        <a:prstGeom prst="rect">
          <a:avLst/>
        </a:prstGeom>
      </xdr:spPr>
    </xdr:pic>
    <xdr:clientData/>
  </xdr:twoCellAnchor>
  <xdr:twoCellAnchor editAs="oneCell">
    <xdr:from>
      <xdr:col>11</xdr:col>
      <xdr:colOff>142875</xdr:colOff>
      <xdr:row>10</xdr:row>
      <xdr:rowOff>178594</xdr:rowOff>
    </xdr:from>
    <xdr:to>
      <xdr:col>11</xdr:col>
      <xdr:colOff>392837</xdr:colOff>
      <xdr:row>12</xdr:row>
      <xdr:rowOff>39695</xdr:rowOff>
    </xdr:to>
    <xdr:pic>
      <xdr:nvPicPr>
        <xdr:cNvPr id="12" name="Imagem 11">
          <a:extLst>
            <a:ext uri="{FF2B5EF4-FFF2-40B4-BE49-F238E27FC236}">
              <a16:creationId xmlns:a16="http://schemas.microsoft.com/office/drawing/2014/main" id="{0AD06CDF-7608-0D6E-CE97-A990293ADD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2107407"/>
          <a:ext cx="249962" cy="242101"/>
        </a:xfrm>
        <a:prstGeom prst="rect">
          <a:avLst/>
        </a:prstGeom>
      </xdr:spPr>
    </xdr:pic>
    <xdr:clientData/>
  </xdr:twoCellAnchor>
  <xdr:twoCellAnchor editAs="oneCell">
    <xdr:from>
      <xdr:col>11</xdr:col>
      <xdr:colOff>142875</xdr:colOff>
      <xdr:row>12</xdr:row>
      <xdr:rowOff>11906</xdr:rowOff>
    </xdr:from>
    <xdr:to>
      <xdr:col>11</xdr:col>
      <xdr:colOff>392837</xdr:colOff>
      <xdr:row>13</xdr:row>
      <xdr:rowOff>63507</xdr:rowOff>
    </xdr:to>
    <xdr:pic>
      <xdr:nvPicPr>
        <xdr:cNvPr id="13" name="Imagem 12">
          <a:extLst>
            <a:ext uri="{FF2B5EF4-FFF2-40B4-BE49-F238E27FC236}">
              <a16:creationId xmlns:a16="http://schemas.microsoft.com/office/drawing/2014/main" id="{4133D828-6937-F9F1-8767-25CD56B503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2321719"/>
          <a:ext cx="249962" cy="242101"/>
        </a:xfrm>
        <a:prstGeom prst="rect">
          <a:avLst/>
        </a:prstGeom>
      </xdr:spPr>
    </xdr:pic>
    <xdr:clientData/>
  </xdr:twoCellAnchor>
  <xdr:twoCellAnchor editAs="oneCell">
    <xdr:from>
      <xdr:col>11</xdr:col>
      <xdr:colOff>142875</xdr:colOff>
      <xdr:row>13</xdr:row>
      <xdr:rowOff>11906</xdr:rowOff>
    </xdr:from>
    <xdr:to>
      <xdr:col>11</xdr:col>
      <xdr:colOff>392837</xdr:colOff>
      <xdr:row>14</xdr:row>
      <xdr:rowOff>63507</xdr:rowOff>
    </xdr:to>
    <xdr:pic>
      <xdr:nvPicPr>
        <xdr:cNvPr id="14" name="Imagem 13">
          <a:extLst>
            <a:ext uri="{FF2B5EF4-FFF2-40B4-BE49-F238E27FC236}">
              <a16:creationId xmlns:a16="http://schemas.microsoft.com/office/drawing/2014/main" id="{144F6630-6960-4D0F-9C4F-CF7E8E5691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2512219"/>
          <a:ext cx="249962" cy="242101"/>
        </a:xfrm>
        <a:prstGeom prst="rect">
          <a:avLst/>
        </a:prstGeom>
      </xdr:spPr>
    </xdr:pic>
    <xdr:clientData/>
  </xdr:twoCellAnchor>
  <xdr:twoCellAnchor editAs="oneCell">
    <xdr:from>
      <xdr:col>11</xdr:col>
      <xdr:colOff>142875</xdr:colOff>
      <xdr:row>14</xdr:row>
      <xdr:rowOff>11906</xdr:rowOff>
    </xdr:from>
    <xdr:to>
      <xdr:col>11</xdr:col>
      <xdr:colOff>392837</xdr:colOff>
      <xdr:row>15</xdr:row>
      <xdr:rowOff>63507</xdr:rowOff>
    </xdr:to>
    <xdr:pic>
      <xdr:nvPicPr>
        <xdr:cNvPr id="15" name="Imagem 14">
          <a:extLst>
            <a:ext uri="{FF2B5EF4-FFF2-40B4-BE49-F238E27FC236}">
              <a16:creationId xmlns:a16="http://schemas.microsoft.com/office/drawing/2014/main" id="{A5A278CE-D464-485C-89ED-E544C9F853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2702719"/>
          <a:ext cx="249962" cy="242101"/>
        </a:xfrm>
        <a:prstGeom prst="rect">
          <a:avLst/>
        </a:prstGeom>
      </xdr:spPr>
    </xdr:pic>
    <xdr:clientData/>
  </xdr:twoCellAnchor>
  <xdr:twoCellAnchor editAs="oneCell">
    <xdr:from>
      <xdr:col>11</xdr:col>
      <xdr:colOff>154781</xdr:colOff>
      <xdr:row>15</xdr:row>
      <xdr:rowOff>-1</xdr:rowOff>
    </xdr:from>
    <xdr:to>
      <xdr:col>11</xdr:col>
      <xdr:colOff>404743</xdr:colOff>
      <xdr:row>16</xdr:row>
      <xdr:rowOff>51600</xdr:rowOff>
    </xdr:to>
    <xdr:pic>
      <xdr:nvPicPr>
        <xdr:cNvPr id="16" name="Imagem 15">
          <a:extLst>
            <a:ext uri="{FF2B5EF4-FFF2-40B4-BE49-F238E27FC236}">
              <a16:creationId xmlns:a16="http://schemas.microsoft.com/office/drawing/2014/main" id="{C6C49719-80C4-4596-A7B2-75C5C4F032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65219" y="2881312"/>
          <a:ext cx="249962" cy="242101"/>
        </a:xfrm>
        <a:prstGeom prst="rect">
          <a:avLst/>
        </a:prstGeom>
      </xdr:spPr>
    </xdr:pic>
    <xdr:clientData/>
  </xdr:twoCellAnchor>
  <xdr:twoCellAnchor editAs="oneCell">
    <xdr:from>
      <xdr:col>11</xdr:col>
      <xdr:colOff>142875</xdr:colOff>
      <xdr:row>17</xdr:row>
      <xdr:rowOff>11906</xdr:rowOff>
    </xdr:from>
    <xdr:to>
      <xdr:col>11</xdr:col>
      <xdr:colOff>392837</xdr:colOff>
      <xdr:row>18</xdr:row>
      <xdr:rowOff>63507</xdr:rowOff>
    </xdr:to>
    <xdr:pic>
      <xdr:nvPicPr>
        <xdr:cNvPr id="17" name="Imagem 16">
          <a:extLst>
            <a:ext uri="{FF2B5EF4-FFF2-40B4-BE49-F238E27FC236}">
              <a16:creationId xmlns:a16="http://schemas.microsoft.com/office/drawing/2014/main" id="{A907B703-51FE-4DD8-8CD3-97756B2DA5B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3274219"/>
          <a:ext cx="249962" cy="242101"/>
        </a:xfrm>
        <a:prstGeom prst="rect">
          <a:avLst/>
        </a:prstGeom>
      </xdr:spPr>
    </xdr:pic>
    <xdr:clientData/>
  </xdr:twoCellAnchor>
  <xdr:twoCellAnchor editAs="oneCell">
    <xdr:from>
      <xdr:col>11</xdr:col>
      <xdr:colOff>142875</xdr:colOff>
      <xdr:row>16</xdr:row>
      <xdr:rowOff>11906</xdr:rowOff>
    </xdr:from>
    <xdr:to>
      <xdr:col>11</xdr:col>
      <xdr:colOff>392837</xdr:colOff>
      <xdr:row>17</xdr:row>
      <xdr:rowOff>63507</xdr:rowOff>
    </xdr:to>
    <xdr:pic>
      <xdr:nvPicPr>
        <xdr:cNvPr id="18" name="Imagem 17">
          <a:extLst>
            <a:ext uri="{FF2B5EF4-FFF2-40B4-BE49-F238E27FC236}">
              <a16:creationId xmlns:a16="http://schemas.microsoft.com/office/drawing/2014/main" id="{8BE254B1-0B11-4F6A-BE63-11F77B00FF1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3313" y="3083719"/>
          <a:ext cx="249962" cy="242101"/>
        </a:xfrm>
        <a:prstGeom prst="rect">
          <a:avLst/>
        </a:prstGeom>
      </xdr:spPr>
    </xdr:pic>
    <xdr:clientData/>
  </xdr:twoCellAnchor>
  <xdr:twoCellAnchor editAs="oneCell">
    <xdr:from>
      <xdr:col>11</xdr:col>
      <xdr:colOff>154781</xdr:colOff>
      <xdr:row>18</xdr:row>
      <xdr:rowOff>11906</xdr:rowOff>
    </xdr:from>
    <xdr:to>
      <xdr:col>11</xdr:col>
      <xdr:colOff>404743</xdr:colOff>
      <xdr:row>19</xdr:row>
      <xdr:rowOff>63507</xdr:rowOff>
    </xdr:to>
    <xdr:pic>
      <xdr:nvPicPr>
        <xdr:cNvPr id="19" name="Imagem 18">
          <a:extLst>
            <a:ext uri="{FF2B5EF4-FFF2-40B4-BE49-F238E27FC236}">
              <a16:creationId xmlns:a16="http://schemas.microsoft.com/office/drawing/2014/main" id="{639CE3A3-D857-4585-910F-843D005E476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65219" y="3464719"/>
          <a:ext cx="249962" cy="242101"/>
        </a:xfrm>
        <a:prstGeom prst="rect">
          <a:avLst/>
        </a:prstGeom>
      </xdr:spPr>
    </xdr:pic>
    <xdr:clientData/>
  </xdr:twoCellAnchor>
  <xdr:twoCellAnchor editAs="oneCell">
    <xdr:from>
      <xdr:col>11</xdr:col>
      <xdr:colOff>154781</xdr:colOff>
      <xdr:row>19</xdr:row>
      <xdr:rowOff>11906</xdr:rowOff>
    </xdr:from>
    <xdr:to>
      <xdr:col>11</xdr:col>
      <xdr:colOff>404743</xdr:colOff>
      <xdr:row>20</xdr:row>
      <xdr:rowOff>63507</xdr:rowOff>
    </xdr:to>
    <xdr:pic>
      <xdr:nvPicPr>
        <xdr:cNvPr id="20" name="Imagem 19">
          <a:extLst>
            <a:ext uri="{FF2B5EF4-FFF2-40B4-BE49-F238E27FC236}">
              <a16:creationId xmlns:a16="http://schemas.microsoft.com/office/drawing/2014/main" id="{86FFF371-A03D-4D33-AA12-176041677D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65219" y="3655219"/>
          <a:ext cx="249962" cy="242101"/>
        </a:xfrm>
        <a:prstGeom prst="rect">
          <a:avLst/>
        </a:prstGeom>
      </xdr:spPr>
    </xdr:pic>
    <xdr:clientData/>
  </xdr:twoCellAnchor>
  <xdr:twoCellAnchor editAs="oneCell">
    <xdr:from>
      <xdr:col>11</xdr:col>
      <xdr:colOff>166687</xdr:colOff>
      <xdr:row>20</xdr:row>
      <xdr:rowOff>23813</xdr:rowOff>
    </xdr:from>
    <xdr:to>
      <xdr:col>11</xdr:col>
      <xdr:colOff>416649</xdr:colOff>
      <xdr:row>21</xdr:row>
      <xdr:rowOff>75414</xdr:rowOff>
    </xdr:to>
    <xdr:pic>
      <xdr:nvPicPr>
        <xdr:cNvPr id="21" name="Imagem 20">
          <a:extLst>
            <a:ext uri="{FF2B5EF4-FFF2-40B4-BE49-F238E27FC236}">
              <a16:creationId xmlns:a16="http://schemas.microsoft.com/office/drawing/2014/main" id="{E7EBA22B-6400-4D43-B3C5-B132E30D3E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77125" y="3857626"/>
          <a:ext cx="249962" cy="242101"/>
        </a:xfrm>
        <a:prstGeom prst="rect">
          <a:avLst/>
        </a:prstGeom>
      </xdr:spPr>
    </xdr:pic>
    <xdr:clientData/>
  </xdr:twoCellAnchor>
  <xdr:twoCellAnchor>
    <xdr:from>
      <xdr:col>16</xdr:col>
      <xdr:colOff>1</xdr:colOff>
      <xdr:row>17</xdr:row>
      <xdr:rowOff>11903</xdr:rowOff>
    </xdr:from>
    <xdr:to>
      <xdr:col>30</xdr:col>
      <xdr:colOff>321469</xdr:colOff>
      <xdr:row>44</xdr:row>
      <xdr:rowOff>71438</xdr:rowOff>
    </xdr:to>
    <xdr:graphicFrame macro="">
      <xdr:nvGraphicFramePr>
        <xdr:cNvPr id="22" name="Gráfico 21">
          <a:extLst>
            <a:ext uri="{FF2B5EF4-FFF2-40B4-BE49-F238E27FC236}">
              <a16:creationId xmlns:a16="http://schemas.microsoft.com/office/drawing/2014/main" id="{F95C1DBA-0169-426E-9030-C4AE6F4CB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464342</xdr:colOff>
      <xdr:row>1</xdr:row>
      <xdr:rowOff>110728</xdr:rowOff>
    </xdr:from>
    <xdr:to>
      <xdr:col>30</xdr:col>
      <xdr:colOff>178592</xdr:colOff>
      <xdr:row>15</xdr:row>
      <xdr:rowOff>163115</xdr:rowOff>
    </xdr:to>
    <xdr:graphicFrame macro="">
      <xdr:nvGraphicFramePr>
        <xdr:cNvPr id="23" name="Gráfico 22">
          <a:extLst>
            <a:ext uri="{FF2B5EF4-FFF2-40B4-BE49-F238E27FC236}">
              <a16:creationId xmlns:a16="http://schemas.microsoft.com/office/drawing/2014/main" id="{D682D9DF-C56E-455B-9E62-43DE48FB9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107157</xdr:colOff>
      <xdr:row>45</xdr:row>
      <xdr:rowOff>527447</xdr:rowOff>
    </xdr:from>
    <xdr:to>
      <xdr:col>31</xdr:col>
      <xdr:colOff>154781</xdr:colOff>
      <xdr:row>57</xdr:row>
      <xdr:rowOff>142875</xdr:rowOff>
    </xdr:to>
    <xdr:graphicFrame macro="">
      <xdr:nvGraphicFramePr>
        <xdr:cNvPr id="24" name="Gráfico 23">
          <a:extLst>
            <a:ext uri="{FF2B5EF4-FFF2-40B4-BE49-F238E27FC236}">
              <a16:creationId xmlns:a16="http://schemas.microsoft.com/office/drawing/2014/main" id="{858AB390-D07F-4BF9-ABA5-BE36E8686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100013</xdr:colOff>
      <xdr:row>0</xdr:row>
      <xdr:rowOff>180975</xdr:rowOff>
    </xdr:from>
    <xdr:to>
      <xdr:col>4</xdr:col>
      <xdr:colOff>325167</xdr:colOff>
      <xdr:row>4</xdr:row>
      <xdr:rowOff>47704</xdr:rowOff>
    </xdr:to>
    <xdr:pic>
      <xdr:nvPicPr>
        <xdr:cNvPr id="2" name="Imagem 1">
          <a:extLst>
            <a:ext uri="{FF2B5EF4-FFF2-40B4-BE49-F238E27FC236}">
              <a16:creationId xmlns:a16="http://schemas.microsoft.com/office/drawing/2014/main" id="{1A568649-2F48-4468-BB95-3B80E84A48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3107" y="180975"/>
          <a:ext cx="1106216" cy="771604"/>
        </a:xfrm>
        <a:prstGeom prst="rect">
          <a:avLst/>
        </a:prstGeom>
      </xdr:spPr>
    </xdr:pic>
    <xdr:clientData/>
  </xdr:twoCellAnchor>
  <xdr:twoCellAnchor editAs="oneCell">
    <xdr:from>
      <xdr:col>0</xdr:col>
      <xdr:colOff>4381500</xdr:colOff>
      <xdr:row>2</xdr:row>
      <xdr:rowOff>22164</xdr:rowOff>
    </xdr:from>
    <xdr:to>
      <xdr:col>1</xdr:col>
      <xdr:colOff>183132</xdr:colOff>
      <xdr:row>4</xdr:row>
      <xdr:rowOff>142829</xdr:rowOff>
    </xdr:to>
    <xdr:pic>
      <xdr:nvPicPr>
        <xdr:cNvPr id="4" name="Imagem 3">
          <a:extLst>
            <a:ext uri="{FF2B5EF4-FFF2-40B4-BE49-F238E27FC236}">
              <a16:creationId xmlns:a16="http://schemas.microsoft.com/office/drawing/2014/main" id="{A98A6FE5-A553-4D88-9FC7-28C92F08D1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81500" y="546039"/>
          <a:ext cx="1064195" cy="501665"/>
        </a:xfrm>
        <a:prstGeom prst="rect">
          <a:avLst/>
        </a:prstGeom>
      </xdr:spPr>
    </xdr:pic>
    <xdr:clientData/>
  </xdr:twoCellAnchor>
  <xdr:twoCellAnchor editAs="absolute">
    <xdr:from>
      <xdr:col>8</xdr:col>
      <xdr:colOff>590550</xdr:colOff>
      <xdr:row>1</xdr:row>
      <xdr:rowOff>9525</xdr:rowOff>
    </xdr:from>
    <xdr:to>
      <xdr:col>11</xdr:col>
      <xdr:colOff>285750</xdr:colOff>
      <xdr:row>3</xdr:row>
      <xdr:rowOff>76200</xdr:rowOff>
    </xdr:to>
    <xdr:sp macro="" textlink="">
      <xdr:nvSpPr>
        <xdr:cNvPr id="9" name="Retângulo: Cantos Arredondados 8">
          <a:hlinkClick xmlns:r="http://schemas.openxmlformats.org/officeDocument/2006/relationships" r:id="rId3"/>
          <a:extLst>
            <a:ext uri="{FF2B5EF4-FFF2-40B4-BE49-F238E27FC236}">
              <a16:creationId xmlns:a16="http://schemas.microsoft.com/office/drawing/2014/main" id="{93E90739-8257-4421-892E-A927504FCAE8}"/>
            </a:ext>
          </a:extLst>
        </xdr:cNvPr>
        <xdr:cNvSpPr/>
      </xdr:nvSpPr>
      <xdr:spPr>
        <a:xfrm>
          <a:off x="9086850" y="200025"/>
          <a:ext cx="152400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A PRINCIPAL</a:t>
          </a:r>
        </a:p>
      </xdr:txBody>
    </xdr:sp>
    <xdr:clientData fPrintsWithSheet="0"/>
  </xdr:twoCellAnchor>
  <xdr:twoCellAnchor editAs="absolute">
    <xdr:from>
      <xdr:col>11</xdr:col>
      <xdr:colOff>95249</xdr:colOff>
      <xdr:row>16</xdr:row>
      <xdr:rowOff>169069</xdr:rowOff>
    </xdr:from>
    <xdr:to>
      <xdr:col>15</xdr:col>
      <xdr:colOff>35719</xdr:colOff>
      <xdr:row>29</xdr:row>
      <xdr:rowOff>178595</xdr:rowOff>
    </xdr:to>
    <mc:AlternateContent xmlns:mc="http://schemas.openxmlformats.org/markup-compatibility/2006" xmlns:a14="http://schemas.microsoft.com/office/drawing/2010/main">
      <mc:Choice Requires="a14">
        <xdr:graphicFrame macro="">
          <xdr:nvGraphicFramePr>
            <xdr:cNvPr id="3" name="CURSO 1">
              <a:extLst>
                <a:ext uri="{FF2B5EF4-FFF2-40B4-BE49-F238E27FC236}">
                  <a16:creationId xmlns:a16="http://schemas.microsoft.com/office/drawing/2014/main" id="{C3C44F63-62F1-4D7F-A373-B7F3047682C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RSO 1"/>
            </a:graphicData>
          </a:graphic>
        </xdr:graphicFrame>
      </mc:Choice>
      <mc:Fallback xmlns="">
        <xdr:sp macro="" textlink="">
          <xdr:nvSpPr>
            <xdr:cNvPr id="0" name=""/>
            <xdr:cNvSpPr>
              <a:spLocks noTextEdit="1"/>
            </xdr:cNvSpPr>
          </xdr:nvSpPr>
          <xdr:spPr>
            <a:xfrm>
              <a:off x="10417968" y="3371850"/>
              <a:ext cx="2571751" cy="2486026"/>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fPrintsWithSheet="0"/>
  </xdr:twoCellAnchor>
  <xdr:twoCellAnchor editAs="absolute">
    <xdr:from>
      <xdr:col>8</xdr:col>
      <xdr:colOff>96776</xdr:colOff>
      <xdr:row>20</xdr:row>
      <xdr:rowOff>95494</xdr:rowOff>
    </xdr:from>
    <xdr:to>
      <xdr:col>11</xdr:col>
      <xdr:colOff>84869</xdr:colOff>
      <xdr:row>33</xdr:row>
      <xdr:rowOff>81207</xdr:rowOff>
    </xdr:to>
    <mc:AlternateContent xmlns:mc="http://schemas.openxmlformats.org/markup-compatibility/2006" xmlns:a14="http://schemas.microsoft.com/office/drawing/2010/main">
      <mc:Choice Requires="a14">
        <xdr:graphicFrame macro="">
          <xdr:nvGraphicFramePr>
            <xdr:cNvPr id="10" name="CAMPUS 1">
              <a:extLst>
                <a:ext uri="{FF2B5EF4-FFF2-40B4-BE49-F238E27FC236}">
                  <a16:creationId xmlns:a16="http://schemas.microsoft.com/office/drawing/2014/main" id="{1CCFDA15-8AD5-4723-96D3-E7E7E33C8C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MPUS 1"/>
            </a:graphicData>
          </a:graphic>
        </xdr:graphicFrame>
      </mc:Choice>
      <mc:Fallback xmlns="">
        <xdr:sp macro="" textlink="">
          <xdr:nvSpPr>
            <xdr:cNvPr id="0" name=""/>
            <xdr:cNvSpPr>
              <a:spLocks noTextEdit="1"/>
            </xdr:cNvSpPr>
          </xdr:nvSpPr>
          <xdr:spPr>
            <a:xfrm>
              <a:off x="8596007" y="4137513"/>
              <a:ext cx="1819824" cy="2525713"/>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fPrintsWithSheet="0"/>
  </xdr:twoCellAnchor>
  <xdr:twoCellAnchor editAs="absolute">
    <xdr:from>
      <xdr:col>11</xdr:col>
      <xdr:colOff>90487</xdr:colOff>
      <xdr:row>5</xdr:row>
      <xdr:rowOff>47625</xdr:rowOff>
    </xdr:from>
    <xdr:to>
      <xdr:col>15</xdr:col>
      <xdr:colOff>11906</xdr:colOff>
      <xdr:row>16</xdr:row>
      <xdr:rowOff>119063</xdr:rowOff>
    </xdr:to>
    <mc:AlternateContent xmlns:mc="http://schemas.openxmlformats.org/markup-compatibility/2006" xmlns:a14="http://schemas.microsoft.com/office/drawing/2010/main">
      <mc:Choice Requires="a14">
        <xdr:graphicFrame macro="">
          <xdr:nvGraphicFramePr>
            <xdr:cNvPr id="11" name="UND-ACAD 1">
              <a:extLst>
                <a:ext uri="{FF2B5EF4-FFF2-40B4-BE49-F238E27FC236}">
                  <a16:creationId xmlns:a16="http://schemas.microsoft.com/office/drawing/2014/main" id="{60B3FC80-59C0-498E-8B4A-E31B84499F0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UND-ACAD 1"/>
            </a:graphicData>
          </a:graphic>
        </xdr:graphicFrame>
      </mc:Choice>
      <mc:Fallback xmlns="">
        <xdr:sp macro="" textlink="">
          <xdr:nvSpPr>
            <xdr:cNvPr id="0" name=""/>
            <xdr:cNvSpPr>
              <a:spLocks noTextEdit="1"/>
            </xdr:cNvSpPr>
          </xdr:nvSpPr>
          <xdr:spPr>
            <a:xfrm>
              <a:off x="10413206" y="1143000"/>
              <a:ext cx="2552700" cy="217884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fPrintsWithSheet="0"/>
  </xdr:twoCellAnchor>
  <xdr:twoCellAnchor>
    <xdr:from>
      <xdr:col>15</xdr:col>
      <xdr:colOff>375045</xdr:colOff>
      <xdr:row>5</xdr:row>
      <xdr:rowOff>47626</xdr:rowOff>
    </xdr:from>
    <xdr:to>
      <xdr:col>22</xdr:col>
      <xdr:colOff>23813</xdr:colOff>
      <xdr:row>30</xdr:row>
      <xdr:rowOff>95251</xdr:rowOff>
    </xdr:to>
    <xdr:graphicFrame macro="">
      <xdr:nvGraphicFramePr>
        <xdr:cNvPr id="5" name="Gráfico 4">
          <a:extLst>
            <a:ext uri="{FF2B5EF4-FFF2-40B4-BE49-F238E27FC236}">
              <a16:creationId xmlns:a16="http://schemas.microsoft.com/office/drawing/2014/main" id="{B2E3C74E-1413-4E60-99A7-994EDE44E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123579</xdr:colOff>
      <xdr:row>33</xdr:row>
      <xdr:rowOff>156310</xdr:rowOff>
    </xdr:from>
    <xdr:to>
      <xdr:col>11</xdr:col>
      <xdr:colOff>61056</xdr:colOff>
      <xdr:row>39</xdr:row>
      <xdr:rowOff>97692</xdr:rowOff>
    </xdr:to>
    <mc:AlternateContent xmlns:mc="http://schemas.openxmlformats.org/markup-compatibility/2006" xmlns:a14="http://schemas.microsoft.com/office/drawing/2010/main">
      <mc:Choice Requires="a14">
        <xdr:graphicFrame macro="">
          <xdr:nvGraphicFramePr>
            <xdr:cNvPr id="6" name="CC">
              <a:extLst>
                <a:ext uri="{FF2B5EF4-FFF2-40B4-BE49-F238E27FC236}">
                  <a16:creationId xmlns:a16="http://schemas.microsoft.com/office/drawing/2014/main" id="{06D83DC8-B2FF-4714-9096-CDF7CF5AE96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C"/>
            </a:graphicData>
          </a:graphic>
        </xdr:graphicFrame>
      </mc:Choice>
      <mc:Fallback xmlns="">
        <xdr:sp macro="" textlink="">
          <xdr:nvSpPr>
            <xdr:cNvPr id="0" name=""/>
            <xdr:cNvSpPr>
              <a:spLocks noTextEdit="1"/>
            </xdr:cNvSpPr>
          </xdr:nvSpPr>
          <xdr:spPr>
            <a:xfrm>
              <a:off x="8622810" y="6738329"/>
              <a:ext cx="1769208" cy="111369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8</xdr:col>
      <xdr:colOff>66921</xdr:colOff>
      <xdr:row>14</xdr:row>
      <xdr:rowOff>49579</xdr:rowOff>
    </xdr:from>
    <xdr:to>
      <xdr:col>11</xdr:col>
      <xdr:colOff>63990</xdr:colOff>
      <xdr:row>20</xdr:row>
      <xdr:rowOff>36635</xdr:rowOff>
    </xdr:to>
    <mc:AlternateContent xmlns:mc="http://schemas.openxmlformats.org/markup-compatibility/2006" xmlns:a14="http://schemas.microsoft.com/office/drawing/2010/main">
      <mc:Choice Requires="a14">
        <xdr:graphicFrame macro="">
          <xdr:nvGraphicFramePr>
            <xdr:cNvPr id="7" name="MOD">
              <a:extLst>
                <a:ext uri="{FF2B5EF4-FFF2-40B4-BE49-F238E27FC236}">
                  <a16:creationId xmlns:a16="http://schemas.microsoft.com/office/drawing/2014/main" id="{94118564-6B96-44F8-B28A-1E6A0B7F159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D"/>
            </a:graphicData>
          </a:graphic>
        </xdr:graphicFrame>
      </mc:Choice>
      <mc:Fallback xmlns="">
        <xdr:sp macro="" textlink="">
          <xdr:nvSpPr>
            <xdr:cNvPr id="0" name=""/>
            <xdr:cNvSpPr>
              <a:spLocks noTextEdit="1"/>
            </xdr:cNvSpPr>
          </xdr:nvSpPr>
          <xdr:spPr>
            <a:xfrm>
              <a:off x="8566152" y="2919291"/>
              <a:ext cx="1828800" cy="1159363"/>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11</xdr:col>
      <xdr:colOff>103554</xdr:colOff>
      <xdr:row>30</xdr:row>
      <xdr:rowOff>61792</xdr:rowOff>
    </xdr:from>
    <xdr:to>
      <xdr:col>14</xdr:col>
      <xdr:colOff>100624</xdr:colOff>
      <xdr:row>37</xdr:row>
      <xdr:rowOff>97693</xdr:rowOff>
    </xdr:to>
    <mc:AlternateContent xmlns:mc="http://schemas.openxmlformats.org/markup-compatibility/2006" xmlns:a14="http://schemas.microsoft.com/office/drawing/2010/main">
      <mc:Choice Requires="a14">
        <xdr:graphicFrame macro="">
          <xdr:nvGraphicFramePr>
            <xdr:cNvPr id="8" name="COD-CURSO">
              <a:extLst>
                <a:ext uri="{FF2B5EF4-FFF2-40B4-BE49-F238E27FC236}">
                  <a16:creationId xmlns:a16="http://schemas.microsoft.com/office/drawing/2014/main" id="{0B723FFF-1B49-42F0-B5F1-0237AF54F45D}"/>
                </a:ext>
              </a:extLst>
            </xdr:cNvPr>
            <xdr:cNvGraphicFramePr/>
          </xdr:nvGraphicFramePr>
          <xdr:xfrm>
            <a:off x="0" y="0"/>
            <a:ext cx="0" cy="0"/>
          </xdr:xfrm>
          <a:graphic>
            <a:graphicData uri="http://schemas.microsoft.com/office/drawing/2010/slicer">
              <sle:slicer xmlns:sle="http://schemas.microsoft.com/office/drawing/2010/slicer" name="COD-CURSO"/>
            </a:graphicData>
          </a:graphic>
        </xdr:graphicFrame>
      </mc:Choice>
      <mc:Fallback xmlns="">
        <xdr:sp macro="" textlink="">
          <xdr:nvSpPr>
            <xdr:cNvPr id="0" name=""/>
            <xdr:cNvSpPr>
              <a:spLocks noTextEdit="1"/>
            </xdr:cNvSpPr>
          </xdr:nvSpPr>
          <xdr:spPr>
            <a:xfrm>
              <a:off x="10434516" y="6057657"/>
              <a:ext cx="1828800" cy="140359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8</xdr:col>
      <xdr:colOff>45183</xdr:colOff>
      <xdr:row>5</xdr:row>
      <xdr:rowOff>60326</xdr:rowOff>
    </xdr:from>
    <xdr:to>
      <xdr:col>11</xdr:col>
      <xdr:colOff>42252</xdr:colOff>
      <xdr:row>14</xdr:row>
      <xdr:rowOff>0</xdr:rowOff>
    </xdr:to>
    <mc:AlternateContent xmlns:mc="http://schemas.openxmlformats.org/markup-compatibility/2006" xmlns:a14="http://schemas.microsoft.com/office/drawing/2010/main">
      <mc:Choice Requires="a14">
        <xdr:graphicFrame macro="">
          <xdr:nvGraphicFramePr>
            <xdr:cNvPr id="12" name="ANO AVAL.">
              <a:extLst>
                <a:ext uri="{FF2B5EF4-FFF2-40B4-BE49-F238E27FC236}">
                  <a16:creationId xmlns:a16="http://schemas.microsoft.com/office/drawing/2014/main" id="{3242078D-5A9A-B197-DC22-72350A11386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NO AVAL."/>
            </a:graphicData>
          </a:graphic>
        </xdr:graphicFrame>
      </mc:Choice>
      <mc:Fallback xmlns="">
        <xdr:sp macro="" textlink="">
          <xdr:nvSpPr>
            <xdr:cNvPr id="0" name=""/>
            <xdr:cNvSpPr>
              <a:spLocks noTextEdit="1"/>
            </xdr:cNvSpPr>
          </xdr:nvSpPr>
          <xdr:spPr>
            <a:xfrm>
              <a:off x="8544414" y="1171576"/>
              <a:ext cx="1828800" cy="1698136"/>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8</xdr:col>
      <xdr:colOff>104769</xdr:colOff>
      <xdr:row>39</xdr:row>
      <xdr:rowOff>181464</xdr:rowOff>
    </xdr:from>
    <xdr:to>
      <xdr:col>11</xdr:col>
      <xdr:colOff>101838</xdr:colOff>
      <xdr:row>52</xdr:row>
      <xdr:rowOff>165589</xdr:rowOff>
    </xdr:to>
    <mc:AlternateContent xmlns:mc="http://schemas.openxmlformats.org/markup-compatibility/2006" xmlns:a14="http://schemas.microsoft.com/office/drawing/2010/main">
      <mc:Choice Requires="a14">
        <xdr:graphicFrame macro="">
          <xdr:nvGraphicFramePr>
            <xdr:cNvPr id="13" name="D1">
              <a:extLst>
                <a:ext uri="{FF2B5EF4-FFF2-40B4-BE49-F238E27FC236}">
                  <a16:creationId xmlns:a16="http://schemas.microsoft.com/office/drawing/2014/main" id="{E384DEBF-E90D-4905-BBC6-C87A7B32693A}"/>
                </a:ext>
              </a:extLst>
            </xdr:cNvPr>
            <xdr:cNvGraphicFramePr/>
          </xdr:nvGraphicFramePr>
          <xdr:xfrm>
            <a:off x="0" y="0"/>
            <a:ext cx="0" cy="0"/>
          </xdr:xfrm>
          <a:graphic>
            <a:graphicData uri="http://schemas.microsoft.com/office/drawing/2010/slicer">
              <sle:slicer xmlns:sle="http://schemas.microsoft.com/office/drawing/2010/slicer" name="D1"/>
            </a:graphicData>
          </a:graphic>
        </xdr:graphicFrame>
      </mc:Choice>
      <mc:Fallback xmlns="">
        <xdr:sp macro="" textlink="">
          <xdr:nvSpPr>
            <xdr:cNvPr id="0" name=""/>
            <xdr:cNvSpPr>
              <a:spLocks noTextEdit="1"/>
            </xdr:cNvSpPr>
          </xdr:nvSpPr>
          <xdr:spPr>
            <a:xfrm>
              <a:off x="8694371" y="7935791"/>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11</xdr:col>
      <xdr:colOff>268409</xdr:colOff>
      <xdr:row>39</xdr:row>
      <xdr:rowOff>181464</xdr:rowOff>
    </xdr:from>
    <xdr:to>
      <xdr:col>14</xdr:col>
      <xdr:colOff>265479</xdr:colOff>
      <xdr:row>52</xdr:row>
      <xdr:rowOff>165589</xdr:rowOff>
    </xdr:to>
    <mc:AlternateContent xmlns:mc="http://schemas.openxmlformats.org/markup-compatibility/2006" xmlns:a14="http://schemas.microsoft.com/office/drawing/2010/main">
      <mc:Choice Requires="a14">
        <xdr:graphicFrame macro="">
          <xdr:nvGraphicFramePr>
            <xdr:cNvPr id="14" name="D2">
              <a:extLst>
                <a:ext uri="{FF2B5EF4-FFF2-40B4-BE49-F238E27FC236}">
                  <a16:creationId xmlns:a16="http://schemas.microsoft.com/office/drawing/2014/main" id="{9D5CEAD2-4F31-4C75-8201-6A85D5F1CACC}"/>
                </a:ext>
              </a:extLst>
            </xdr:cNvPr>
            <xdr:cNvGraphicFramePr/>
          </xdr:nvGraphicFramePr>
          <xdr:xfrm>
            <a:off x="0" y="0"/>
            <a:ext cx="0" cy="0"/>
          </xdr:xfrm>
          <a:graphic>
            <a:graphicData uri="http://schemas.microsoft.com/office/drawing/2010/slicer">
              <sle:slicer xmlns:sle="http://schemas.microsoft.com/office/drawing/2010/slicer" name="D2"/>
            </a:graphicData>
          </a:graphic>
        </xdr:graphicFrame>
      </mc:Choice>
      <mc:Fallback xmlns="">
        <xdr:sp macro="" textlink="">
          <xdr:nvSpPr>
            <xdr:cNvPr id="0" name=""/>
            <xdr:cNvSpPr>
              <a:spLocks noTextEdit="1"/>
            </xdr:cNvSpPr>
          </xdr:nvSpPr>
          <xdr:spPr>
            <a:xfrm>
              <a:off x="10599371" y="7935791"/>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14</xdr:col>
      <xdr:colOff>366102</xdr:colOff>
      <xdr:row>39</xdr:row>
      <xdr:rowOff>193674</xdr:rowOff>
    </xdr:from>
    <xdr:to>
      <xdr:col>15</xdr:col>
      <xdr:colOff>1388940</xdr:colOff>
      <xdr:row>52</xdr:row>
      <xdr:rowOff>177799</xdr:rowOff>
    </xdr:to>
    <mc:AlternateContent xmlns:mc="http://schemas.openxmlformats.org/markup-compatibility/2006" xmlns:a14="http://schemas.microsoft.com/office/drawing/2010/main">
      <mc:Choice Requires="a14">
        <xdr:graphicFrame macro="">
          <xdr:nvGraphicFramePr>
            <xdr:cNvPr id="15" name="D3">
              <a:extLst>
                <a:ext uri="{FF2B5EF4-FFF2-40B4-BE49-F238E27FC236}">
                  <a16:creationId xmlns:a16="http://schemas.microsoft.com/office/drawing/2014/main" id="{20FB46D9-1EF0-4F64-8838-503C27F927A8}"/>
                </a:ext>
              </a:extLst>
            </xdr:cNvPr>
            <xdr:cNvGraphicFramePr/>
          </xdr:nvGraphicFramePr>
          <xdr:xfrm>
            <a:off x="0" y="0"/>
            <a:ext cx="0" cy="0"/>
          </xdr:xfrm>
          <a:graphic>
            <a:graphicData uri="http://schemas.microsoft.com/office/drawing/2010/slicer">
              <sle:slicer xmlns:sle="http://schemas.microsoft.com/office/drawing/2010/slicer" name="D3"/>
            </a:graphicData>
          </a:graphic>
        </xdr:graphicFrame>
      </mc:Choice>
      <mc:Fallback xmlns="">
        <xdr:sp macro="" textlink="">
          <xdr:nvSpPr>
            <xdr:cNvPr id="0" name=""/>
            <xdr:cNvSpPr>
              <a:spLocks noTextEdit="1"/>
            </xdr:cNvSpPr>
          </xdr:nvSpPr>
          <xdr:spPr>
            <a:xfrm>
              <a:off x="12528794" y="7948001"/>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14</xdr:col>
      <xdr:colOff>348516</xdr:colOff>
      <xdr:row>30</xdr:row>
      <xdr:rowOff>156553</xdr:rowOff>
    </xdr:from>
    <xdr:to>
      <xdr:col>15</xdr:col>
      <xdr:colOff>1371354</xdr:colOff>
      <xdr:row>39</xdr:row>
      <xdr:rowOff>48846</xdr:rowOff>
    </xdr:to>
    <mc:AlternateContent xmlns:mc="http://schemas.openxmlformats.org/markup-compatibility/2006" xmlns:a14="http://schemas.microsoft.com/office/drawing/2010/main">
      <mc:Choice Requires="a14">
        <xdr:graphicFrame macro="">
          <xdr:nvGraphicFramePr>
            <xdr:cNvPr id="16" name="PROC. Nº ">
              <a:extLst>
                <a:ext uri="{FF2B5EF4-FFF2-40B4-BE49-F238E27FC236}">
                  <a16:creationId xmlns:a16="http://schemas.microsoft.com/office/drawing/2014/main" id="{C78496AF-13E3-80A9-AD42-F63875F63496}"/>
                </a:ext>
              </a:extLst>
            </xdr:cNvPr>
            <xdr:cNvGraphicFramePr/>
          </xdr:nvGraphicFramePr>
          <xdr:xfrm>
            <a:off x="0" y="0"/>
            <a:ext cx="0" cy="0"/>
          </xdr:xfrm>
          <a:graphic>
            <a:graphicData uri="http://schemas.microsoft.com/office/drawing/2010/slicer">
              <sle:slicer xmlns:sle="http://schemas.microsoft.com/office/drawing/2010/slicer" name="PROC. Nº "/>
            </a:graphicData>
          </a:graphic>
        </xdr:graphicFrame>
      </mc:Choice>
      <mc:Fallback xmlns="">
        <xdr:sp macro="" textlink="">
          <xdr:nvSpPr>
            <xdr:cNvPr id="0" name=""/>
            <xdr:cNvSpPr>
              <a:spLocks noTextEdit="1"/>
            </xdr:cNvSpPr>
          </xdr:nvSpPr>
          <xdr:spPr>
            <a:xfrm>
              <a:off x="12511208" y="6152418"/>
              <a:ext cx="1828800" cy="165075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15</xdr:col>
      <xdr:colOff>1435345</xdr:colOff>
      <xdr:row>30</xdr:row>
      <xdr:rowOff>156555</xdr:rowOff>
    </xdr:from>
    <xdr:to>
      <xdr:col>15</xdr:col>
      <xdr:colOff>3264145</xdr:colOff>
      <xdr:row>37</xdr:row>
      <xdr:rowOff>170964</xdr:rowOff>
    </xdr:to>
    <mc:AlternateContent xmlns:mc="http://schemas.openxmlformats.org/markup-compatibility/2006" xmlns:a14="http://schemas.microsoft.com/office/drawing/2010/main">
      <mc:Choice Requires="a14">
        <xdr:graphicFrame macro="">
          <xdr:nvGraphicFramePr>
            <xdr:cNvPr id="17" name="COD-AVAL">
              <a:extLst>
                <a:ext uri="{FF2B5EF4-FFF2-40B4-BE49-F238E27FC236}">
                  <a16:creationId xmlns:a16="http://schemas.microsoft.com/office/drawing/2014/main" id="{75227B66-CDB4-67D1-438B-896B809911C7}"/>
                </a:ext>
              </a:extLst>
            </xdr:cNvPr>
            <xdr:cNvGraphicFramePr/>
          </xdr:nvGraphicFramePr>
          <xdr:xfrm>
            <a:off x="0" y="0"/>
            <a:ext cx="0" cy="0"/>
          </xdr:xfrm>
          <a:graphic>
            <a:graphicData uri="http://schemas.microsoft.com/office/drawing/2010/slicer">
              <sle:slicer xmlns:sle="http://schemas.microsoft.com/office/drawing/2010/slicer" name="COD-AVAL"/>
            </a:graphicData>
          </a:graphic>
        </xdr:graphicFrame>
      </mc:Choice>
      <mc:Fallback xmlns="">
        <xdr:sp macro="" textlink="">
          <xdr:nvSpPr>
            <xdr:cNvPr id="0" name=""/>
            <xdr:cNvSpPr>
              <a:spLocks noTextEdit="1"/>
            </xdr:cNvSpPr>
          </xdr:nvSpPr>
          <xdr:spPr>
            <a:xfrm>
              <a:off x="14403999" y="6152420"/>
              <a:ext cx="1828800" cy="1382102"/>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100013</xdr:colOff>
      <xdr:row>0</xdr:row>
      <xdr:rowOff>180975</xdr:rowOff>
    </xdr:from>
    <xdr:to>
      <xdr:col>4</xdr:col>
      <xdr:colOff>325167</xdr:colOff>
      <xdr:row>4</xdr:row>
      <xdr:rowOff>47704</xdr:rowOff>
    </xdr:to>
    <xdr:pic>
      <xdr:nvPicPr>
        <xdr:cNvPr id="2" name="Imagem 1">
          <a:extLst>
            <a:ext uri="{FF2B5EF4-FFF2-40B4-BE49-F238E27FC236}">
              <a16:creationId xmlns:a16="http://schemas.microsoft.com/office/drawing/2014/main" id="{B8AB9CB3-1315-4610-A57D-D16760070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5488" y="180975"/>
          <a:ext cx="1101454" cy="771604"/>
        </a:xfrm>
        <a:prstGeom prst="rect">
          <a:avLst/>
        </a:prstGeom>
      </xdr:spPr>
    </xdr:pic>
    <xdr:clientData/>
  </xdr:twoCellAnchor>
  <xdr:twoCellAnchor editAs="oneCell">
    <xdr:from>
      <xdr:col>0</xdr:col>
      <xdr:colOff>3514482</xdr:colOff>
      <xdr:row>2</xdr:row>
      <xdr:rowOff>34376</xdr:rowOff>
    </xdr:from>
    <xdr:to>
      <xdr:col>1</xdr:col>
      <xdr:colOff>329672</xdr:colOff>
      <xdr:row>4</xdr:row>
      <xdr:rowOff>155041</xdr:rowOff>
    </xdr:to>
    <xdr:pic>
      <xdr:nvPicPr>
        <xdr:cNvPr id="3" name="Imagem 2">
          <a:extLst>
            <a:ext uri="{FF2B5EF4-FFF2-40B4-BE49-F238E27FC236}">
              <a16:creationId xmlns:a16="http://schemas.microsoft.com/office/drawing/2014/main" id="{B8E47630-C65F-411A-822D-5C2A2AE706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14482" y="559472"/>
          <a:ext cx="1064805" cy="511434"/>
        </a:xfrm>
        <a:prstGeom prst="rect">
          <a:avLst/>
        </a:prstGeom>
      </xdr:spPr>
    </xdr:pic>
    <xdr:clientData/>
  </xdr:twoCellAnchor>
  <xdr:twoCellAnchor editAs="absolute">
    <xdr:from>
      <xdr:col>10</xdr:col>
      <xdr:colOff>77666</xdr:colOff>
      <xdr:row>1</xdr:row>
      <xdr:rowOff>9525</xdr:rowOff>
    </xdr:from>
    <xdr:to>
      <xdr:col>12</xdr:col>
      <xdr:colOff>383443</xdr:colOff>
      <xdr:row>3</xdr:row>
      <xdr:rowOff>76200</xdr:rowOff>
    </xdr:to>
    <xdr:sp macro="" textlink="">
      <xdr:nvSpPr>
        <xdr:cNvPr id="4" name="Retângulo: Cantos Arredondados 3">
          <a:hlinkClick xmlns:r="http://schemas.openxmlformats.org/officeDocument/2006/relationships" r:id="rId3"/>
          <a:extLst>
            <a:ext uri="{FF2B5EF4-FFF2-40B4-BE49-F238E27FC236}">
              <a16:creationId xmlns:a16="http://schemas.microsoft.com/office/drawing/2014/main" id="{8166713C-CBB7-4820-9C7E-21774083FDA1}"/>
            </a:ext>
          </a:extLst>
        </xdr:cNvPr>
        <xdr:cNvSpPr/>
      </xdr:nvSpPr>
      <xdr:spPr>
        <a:xfrm>
          <a:off x="9086850" y="200025"/>
          <a:ext cx="152400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t>RETORNA A PRINCIPAL</a:t>
          </a:r>
        </a:p>
      </xdr:txBody>
    </xdr:sp>
    <xdr:clientData fPrintsWithSheet="0"/>
  </xdr:twoCellAnchor>
  <xdr:twoCellAnchor editAs="absolute">
    <xdr:from>
      <xdr:col>10</xdr:col>
      <xdr:colOff>437172</xdr:colOff>
      <xdr:row>17</xdr:row>
      <xdr:rowOff>34743</xdr:rowOff>
    </xdr:from>
    <xdr:to>
      <xdr:col>14</xdr:col>
      <xdr:colOff>377641</xdr:colOff>
      <xdr:row>30</xdr:row>
      <xdr:rowOff>44269</xdr:rowOff>
    </xdr:to>
    <mc:AlternateContent xmlns:mc="http://schemas.openxmlformats.org/markup-compatibility/2006" xmlns:a14="http://schemas.microsoft.com/office/drawing/2010/main">
      <mc:Choice Requires="a14">
        <xdr:graphicFrame macro="">
          <xdr:nvGraphicFramePr>
            <xdr:cNvPr id="5" name="CURSO 2">
              <a:extLst>
                <a:ext uri="{FF2B5EF4-FFF2-40B4-BE49-F238E27FC236}">
                  <a16:creationId xmlns:a16="http://schemas.microsoft.com/office/drawing/2014/main" id="{3588FF94-691E-4970-8442-88263A98004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URSO 2"/>
            </a:graphicData>
          </a:graphic>
        </xdr:graphicFrame>
      </mc:Choice>
      <mc:Fallback xmlns="">
        <xdr:sp macro="" textlink="">
          <xdr:nvSpPr>
            <xdr:cNvPr id="0" name=""/>
            <xdr:cNvSpPr>
              <a:spLocks noTextEdit="1"/>
            </xdr:cNvSpPr>
          </xdr:nvSpPr>
          <xdr:spPr>
            <a:xfrm>
              <a:off x="9449287" y="3490608"/>
              <a:ext cx="2578162" cy="2549526"/>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fPrintsWithSheet="0"/>
  </xdr:twoCellAnchor>
  <xdr:twoCellAnchor editAs="absolute">
    <xdr:from>
      <xdr:col>7</xdr:col>
      <xdr:colOff>389852</xdr:colOff>
      <xdr:row>21</xdr:row>
      <xdr:rowOff>46648</xdr:rowOff>
    </xdr:from>
    <xdr:to>
      <xdr:col>10</xdr:col>
      <xdr:colOff>377946</xdr:colOff>
      <xdr:row>31</xdr:row>
      <xdr:rowOff>85481</xdr:rowOff>
    </xdr:to>
    <mc:AlternateContent xmlns:mc="http://schemas.openxmlformats.org/markup-compatibility/2006" xmlns:a14="http://schemas.microsoft.com/office/drawing/2010/main">
      <mc:Choice Requires="a14">
        <xdr:graphicFrame macro="">
          <xdr:nvGraphicFramePr>
            <xdr:cNvPr id="6" name="CAMPUS 2">
              <a:extLst>
                <a:ext uri="{FF2B5EF4-FFF2-40B4-BE49-F238E27FC236}">
                  <a16:creationId xmlns:a16="http://schemas.microsoft.com/office/drawing/2014/main" id="{BB674785-0921-4949-934C-AE9965FEFC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MPUS 2"/>
            </a:graphicData>
          </a:graphic>
        </xdr:graphicFrame>
      </mc:Choice>
      <mc:Fallback xmlns="">
        <xdr:sp macro="" textlink="">
          <xdr:nvSpPr>
            <xdr:cNvPr id="0" name=""/>
            <xdr:cNvSpPr>
              <a:spLocks noTextEdit="1"/>
            </xdr:cNvSpPr>
          </xdr:nvSpPr>
          <xdr:spPr>
            <a:xfrm>
              <a:off x="7570237" y="4284052"/>
              <a:ext cx="1819824" cy="1992679"/>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fPrintsWithSheet="0"/>
  </xdr:twoCellAnchor>
  <xdr:twoCellAnchor editAs="absolute">
    <xdr:from>
      <xdr:col>10</xdr:col>
      <xdr:colOff>407988</xdr:colOff>
      <xdr:row>5</xdr:row>
      <xdr:rowOff>59837</xdr:rowOff>
    </xdr:from>
    <xdr:to>
      <xdr:col>14</xdr:col>
      <xdr:colOff>329406</xdr:colOff>
      <xdr:row>16</xdr:row>
      <xdr:rowOff>131275</xdr:rowOff>
    </xdr:to>
    <mc:AlternateContent xmlns:mc="http://schemas.openxmlformats.org/markup-compatibility/2006" xmlns:a14="http://schemas.microsoft.com/office/drawing/2010/main">
      <mc:Choice Requires="a14">
        <xdr:graphicFrame macro="">
          <xdr:nvGraphicFramePr>
            <xdr:cNvPr id="7" name="UND-ACAD 2">
              <a:extLst>
                <a:ext uri="{FF2B5EF4-FFF2-40B4-BE49-F238E27FC236}">
                  <a16:creationId xmlns:a16="http://schemas.microsoft.com/office/drawing/2014/main" id="{C877DBCC-E1C7-4482-9025-DBD8874A6FB6}"/>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UND-ACAD 2"/>
            </a:graphicData>
          </a:graphic>
        </xdr:graphicFrame>
      </mc:Choice>
      <mc:Fallback xmlns="">
        <xdr:sp macro="" textlink="">
          <xdr:nvSpPr>
            <xdr:cNvPr id="0" name=""/>
            <xdr:cNvSpPr>
              <a:spLocks noTextEdit="1"/>
            </xdr:cNvSpPr>
          </xdr:nvSpPr>
          <xdr:spPr>
            <a:xfrm>
              <a:off x="9420103" y="1171087"/>
              <a:ext cx="2559111" cy="2220669"/>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fPrintsWithSheet="0"/>
  </xdr:twoCellAnchor>
  <xdr:twoCellAnchor>
    <xdr:from>
      <xdr:col>14</xdr:col>
      <xdr:colOff>191872</xdr:colOff>
      <xdr:row>5</xdr:row>
      <xdr:rowOff>10991</xdr:rowOff>
    </xdr:from>
    <xdr:to>
      <xdr:col>20</xdr:col>
      <xdr:colOff>878620</xdr:colOff>
      <xdr:row>30</xdr:row>
      <xdr:rowOff>58616</xdr:rowOff>
    </xdr:to>
    <xdr:graphicFrame macro="">
      <xdr:nvGraphicFramePr>
        <xdr:cNvPr id="8" name="Gráfico 7">
          <a:extLst>
            <a:ext uri="{FF2B5EF4-FFF2-40B4-BE49-F238E27FC236}">
              <a16:creationId xmlns:a16="http://schemas.microsoft.com/office/drawing/2014/main" id="{62590D31-A00C-48B6-99A9-FEEE81F8FFE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111367</xdr:colOff>
      <xdr:row>32</xdr:row>
      <xdr:rowOff>21983</xdr:rowOff>
    </xdr:from>
    <xdr:to>
      <xdr:col>10</xdr:col>
      <xdr:colOff>48845</xdr:colOff>
      <xdr:row>37</xdr:row>
      <xdr:rowOff>158750</xdr:rowOff>
    </xdr:to>
    <mc:AlternateContent xmlns:mc="http://schemas.openxmlformats.org/markup-compatibility/2006" xmlns:a14="http://schemas.microsoft.com/office/drawing/2010/main">
      <mc:Choice Requires="a14">
        <xdr:graphicFrame macro="">
          <xdr:nvGraphicFramePr>
            <xdr:cNvPr id="9" name="CC 1">
              <a:extLst>
                <a:ext uri="{FF2B5EF4-FFF2-40B4-BE49-F238E27FC236}">
                  <a16:creationId xmlns:a16="http://schemas.microsoft.com/office/drawing/2014/main" id="{271F7F1F-7850-4A0B-8C04-74C205C848A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C 1"/>
            </a:graphicData>
          </a:graphic>
        </xdr:graphicFrame>
      </mc:Choice>
      <mc:Fallback xmlns="">
        <xdr:sp macro="" textlink="">
          <xdr:nvSpPr>
            <xdr:cNvPr id="0" name=""/>
            <xdr:cNvSpPr>
              <a:spLocks noTextEdit="1"/>
            </xdr:cNvSpPr>
          </xdr:nvSpPr>
          <xdr:spPr>
            <a:xfrm>
              <a:off x="7597040" y="6408618"/>
              <a:ext cx="1769208" cy="111369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7</xdr:col>
      <xdr:colOff>42498</xdr:colOff>
      <xdr:row>12</xdr:row>
      <xdr:rowOff>183907</xdr:rowOff>
    </xdr:from>
    <xdr:to>
      <xdr:col>10</xdr:col>
      <xdr:colOff>39568</xdr:colOff>
      <xdr:row>20</xdr:row>
      <xdr:rowOff>122116</xdr:rowOff>
    </xdr:to>
    <mc:AlternateContent xmlns:mc="http://schemas.openxmlformats.org/markup-compatibility/2006" xmlns:a14="http://schemas.microsoft.com/office/drawing/2010/main">
      <mc:Choice Requires="a14">
        <xdr:graphicFrame macro="">
          <xdr:nvGraphicFramePr>
            <xdr:cNvPr id="10" name="MOD 1">
              <a:extLst>
                <a:ext uri="{FF2B5EF4-FFF2-40B4-BE49-F238E27FC236}">
                  <a16:creationId xmlns:a16="http://schemas.microsoft.com/office/drawing/2014/main" id="{726F6599-D6EF-49E3-8AE7-357B8A943E21}"/>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D 1"/>
            </a:graphicData>
          </a:graphic>
        </xdr:graphicFrame>
      </mc:Choice>
      <mc:Fallback xmlns="">
        <xdr:sp macro="" textlink="">
          <xdr:nvSpPr>
            <xdr:cNvPr id="0" name=""/>
            <xdr:cNvSpPr>
              <a:spLocks noTextEdit="1"/>
            </xdr:cNvSpPr>
          </xdr:nvSpPr>
          <xdr:spPr>
            <a:xfrm>
              <a:off x="7528171" y="2662849"/>
              <a:ext cx="1828800" cy="1501286"/>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10</xdr:col>
      <xdr:colOff>176822</xdr:colOff>
      <xdr:row>30</xdr:row>
      <xdr:rowOff>135061</xdr:rowOff>
    </xdr:from>
    <xdr:to>
      <xdr:col>13</xdr:col>
      <xdr:colOff>173891</xdr:colOff>
      <xdr:row>37</xdr:row>
      <xdr:rowOff>170962</xdr:rowOff>
    </xdr:to>
    <mc:AlternateContent xmlns:mc="http://schemas.openxmlformats.org/markup-compatibility/2006" xmlns:a14="http://schemas.microsoft.com/office/drawing/2010/main">
      <mc:Choice Requires="a14">
        <xdr:graphicFrame macro="">
          <xdr:nvGraphicFramePr>
            <xdr:cNvPr id="11" name="COD-CURSO 1">
              <a:extLst>
                <a:ext uri="{FF2B5EF4-FFF2-40B4-BE49-F238E27FC236}">
                  <a16:creationId xmlns:a16="http://schemas.microsoft.com/office/drawing/2014/main" id="{5268FF5B-B83D-41F4-81F3-384E75E9B98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D-CURSO 1"/>
            </a:graphicData>
          </a:graphic>
        </xdr:graphicFrame>
      </mc:Choice>
      <mc:Fallback xmlns="">
        <xdr:sp macro="" textlink="">
          <xdr:nvSpPr>
            <xdr:cNvPr id="0" name=""/>
            <xdr:cNvSpPr>
              <a:spLocks noTextEdit="1"/>
            </xdr:cNvSpPr>
          </xdr:nvSpPr>
          <xdr:spPr>
            <a:xfrm>
              <a:off x="9494226" y="6130926"/>
              <a:ext cx="1828800" cy="140359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7</xdr:col>
      <xdr:colOff>45183</xdr:colOff>
      <xdr:row>5</xdr:row>
      <xdr:rowOff>60326</xdr:rowOff>
    </xdr:from>
    <xdr:to>
      <xdr:col>10</xdr:col>
      <xdr:colOff>42253</xdr:colOff>
      <xdr:row>12</xdr:row>
      <xdr:rowOff>158750</xdr:rowOff>
    </xdr:to>
    <mc:AlternateContent xmlns:mc="http://schemas.openxmlformats.org/markup-compatibility/2006" xmlns:a14="http://schemas.microsoft.com/office/drawing/2010/main">
      <mc:Choice Requires="a14">
        <xdr:graphicFrame macro="">
          <xdr:nvGraphicFramePr>
            <xdr:cNvPr id="12" name="ANO AVAL. 1">
              <a:extLst>
                <a:ext uri="{FF2B5EF4-FFF2-40B4-BE49-F238E27FC236}">
                  <a16:creationId xmlns:a16="http://schemas.microsoft.com/office/drawing/2014/main" id="{DCC38661-F8CF-4645-B8D1-4604DDA53248}"/>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ANO AVAL. 1"/>
            </a:graphicData>
          </a:graphic>
        </xdr:graphicFrame>
      </mc:Choice>
      <mc:Fallback xmlns="">
        <xdr:sp macro="" textlink="">
          <xdr:nvSpPr>
            <xdr:cNvPr id="0" name=""/>
            <xdr:cNvSpPr>
              <a:spLocks noTextEdit="1"/>
            </xdr:cNvSpPr>
          </xdr:nvSpPr>
          <xdr:spPr>
            <a:xfrm>
              <a:off x="7530856" y="1171576"/>
              <a:ext cx="1828800" cy="1466116"/>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7</xdr:col>
      <xdr:colOff>104769</xdr:colOff>
      <xdr:row>38</xdr:row>
      <xdr:rowOff>34926</xdr:rowOff>
    </xdr:from>
    <xdr:to>
      <xdr:col>10</xdr:col>
      <xdr:colOff>101839</xdr:colOff>
      <xdr:row>51</xdr:row>
      <xdr:rowOff>19051</xdr:rowOff>
    </xdr:to>
    <mc:AlternateContent xmlns:mc="http://schemas.openxmlformats.org/markup-compatibility/2006" xmlns:a14="http://schemas.microsoft.com/office/drawing/2010/main">
      <mc:Choice Requires="a14">
        <xdr:graphicFrame macro="">
          <xdr:nvGraphicFramePr>
            <xdr:cNvPr id="13" name="D1 1">
              <a:extLst>
                <a:ext uri="{FF2B5EF4-FFF2-40B4-BE49-F238E27FC236}">
                  <a16:creationId xmlns:a16="http://schemas.microsoft.com/office/drawing/2014/main" id="{414E1C7B-7299-46E9-8FFE-433247AC50A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1 1"/>
            </a:graphicData>
          </a:graphic>
        </xdr:graphicFrame>
      </mc:Choice>
      <mc:Fallback xmlns="">
        <xdr:sp macro="" textlink="">
          <xdr:nvSpPr>
            <xdr:cNvPr id="0" name=""/>
            <xdr:cNvSpPr>
              <a:spLocks noTextEdit="1"/>
            </xdr:cNvSpPr>
          </xdr:nvSpPr>
          <xdr:spPr>
            <a:xfrm>
              <a:off x="7590442" y="7593868"/>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10</xdr:col>
      <xdr:colOff>219563</xdr:colOff>
      <xdr:row>38</xdr:row>
      <xdr:rowOff>22714</xdr:rowOff>
    </xdr:from>
    <xdr:to>
      <xdr:col>13</xdr:col>
      <xdr:colOff>216632</xdr:colOff>
      <xdr:row>51</xdr:row>
      <xdr:rowOff>6839</xdr:rowOff>
    </xdr:to>
    <mc:AlternateContent xmlns:mc="http://schemas.openxmlformats.org/markup-compatibility/2006" xmlns:a14="http://schemas.microsoft.com/office/drawing/2010/main">
      <mc:Choice Requires="a14">
        <xdr:graphicFrame macro="">
          <xdr:nvGraphicFramePr>
            <xdr:cNvPr id="14" name="D2 1">
              <a:extLst>
                <a:ext uri="{FF2B5EF4-FFF2-40B4-BE49-F238E27FC236}">
                  <a16:creationId xmlns:a16="http://schemas.microsoft.com/office/drawing/2014/main" id="{FD308C4B-6F53-4B18-989B-F1B36A590CA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2 1"/>
            </a:graphicData>
          </a:graphic>
        </xdr:graphicFrame>
      </mc:Choice>
      <mc:Fallback xmlns="">
        <xdr:sp macro="" textlink="">
          <xdr:nvSpPr>
            <xdr:cNvPr id="0" name=""/>
            <xdr:cNvSpPr>
              <a:spLocks noTextEdit="1"/>
            </xdr:cNvSpPr>
          </xdr:nvSpPr>
          <xdr:spPr>
            <a:xfrm>
              <a:off x="9536967" y="7581656"/>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13</xdr:col>
      <xdr:colOff>353891</xdr:colOff>
      <xdr:row>38</xdr:row>
      <xdr:rowOff>34924</xdr:rowOff>
    </xdr:from>
    <xdr:to>
      <xdr:col>14</xdr:col>
      <xdr:colOff>1376729</xdr:colOff>
      <xdr:row>51</xdr:row>
      <xdr:rowOff>19049</xdr:rowOff>
    </xdr:to>
    <mc:AlternateContent xmlns:mc="http://schemas.openxmlformats.org/markup-compatibility/2006" xmlns:a14="http://schemas.microsoft.com/office/drawing/2010/main">
      <mc:Choice Requires="a14">
        <xdr:graphicFrame macro="">
          <xdr:nvGraphicFramePr>
            <xdr:cNvPr id="15" name="D3 1">
              <a:extLst>
                <a:ext uri="{FF2B5EF4-FFF2-40B4-BE49-F238E27FC236}">
                  <a16:creationId xmlns:a16="http://schemas.microsoft.com/office/drawing/2014/main" id="{632FF42E-FCB2-42FE-B1D1-0D1BA811450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3 1"/>
            </a:graphicData>
          </a:graphic>
        </xdr:graphicFrame>
      </mc:Choice>
      <mc:Fallback xmlns="">
        <xdr:sp macro="" textlink="">
          <xdr:nvSpPr>
            <xdr:cNvPr id="0" name=""/>
            <xdr:cNvSpPr>
              <a:spLocks noTextEdit="1"/>
            </xdr:cNvSpPr>
          </xdr:nvSpPr>
          <xdr:spPr>
            <a:xfrm>
              <a:off x="11503026" y="7593866"/>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13</xdr:col>
      <xdr:colOff>348516</xdr:colOff>
      <xdr:row>30</xdr:row>
      <xdr:rowOff>156553</xdr:rowOff>
    </xdr:from>
    <xdr:to>
      <xdr:col>14</xdr:col>
      <xdr:colOff>1371354</xdr:colOff>
      <xdr:row>37</xdr:row>
      <xdr:rowOff>170961</xdr:rowOff>
    </xdr:to>
    <mc:AlternateContent xmlns:mc="http://schemas.openxmlformats.org/markup-compatibility/2006" xmlns:a14="http://schemas.microsoft.com/office/drawing/2010/main">
      <mc:Choice Requires="a14">
        <xdr:graphicFrame macro="">
          <xdr:nvGraphicFramePr>
            <xdr:cNvPr id="16" name="PROC. Nº  1">
              <a:extLst>
                <a:ext uri="{FF2B5EF4-FFF2-40B4-BE49-F238E27FC236}">
                  <a16:creationId xmlns:a16="http://schemas.microsoft.com/office/drawing/2014/main" id="{01909BAC-5760-4726-A8CA-31F3ABA357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C. Nº  1"/>
            </a:graphicData>
          </a:graphic>
        </xdr:graphicFrame>
      </mc:Choice>
      <mc:Fallback xmlns="">
        <xdr:sp macro="" textlink="">
          <xdr:nvSpPr>
            <xdr:cNvPr id="0" name=""/>
            <xdr:cNvSpPr>
              <a:spLocks noTextEdit="1"/>
            </xdr:cNvSpPr>
          </xdr:nvSpPr>
          <xdr:spPr>
            <a:xfrm>
              <a:off x="11497651" y="6152418"/>
              <a:ext cx="1828800" cy="165075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14</xdr:col>
      <xdr:colOff>1435345</xdr:colOff>
      <xdr:row>30</xdr:row>
      <xdr:rowOff>156555</xdr:rowOff>
    </xdr:from>
    <xdr:to>
      <xdr:col>14</xdr:col>
      <xdr:colOff>3264145</xdr:colOff>
      <xdr:row>37</xdr:row>
      <xdr:rowOff>170964</xdr:rowOff>
    </xdr:to>
    <mc:AlternateContent xmlns:mc="http://schemas.openxmlformats.org/markup-compatibility/2006" xmlns:a14="http://schemas.microsoft.com/office/drawing/2010/main">
      <mc:Choice Requires="a14">
        <xdr:graphicFrame macro="">
          <xdr:nvGraphicFramePr>
            <xdr:cNvPr id="17" name="COD-AVAL 1">
              <a:extLst>
                <a:ext uri="{FF2B5EF4-FFF2-40B4-BE49-F238E27FC236}">
                  <a16:creationId xmlns:a16="http://schemas.microsoft.com/office/drawing/2014/main" id="{0E6C0B40-769B-4F03-8C95-CFCA6932EFA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D-AVAL 1"/>
            </a:graphicData>
          </a:graphic>
        </xdr:graphicFrame>
      </mc:Choice>
      <mc:Fallback xmlns="">
        <xdr:sp macro="" textlink="">
          <xdr:nvSpPr>
            <xdr:cNvPr id="0" name=""/>
            <xdr:cNvSpPr>
              <a:spLocks noTextEdit="1"/>
            </xdr:cNvSpPr>
          </xdr:nvSpPr>
          <xdr:spPr>
            <a:xfrm>
              <a:off x="13390441" y="6152420"/>
              <a:ext cx="1828800" cy="1382102"/>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VI" refreshedDate="45958.64248101852" createdVersion="6" refreshedVersion="6" minRefreshableVersion="3" recordCount="406" xr:uid="{7980E494-6AB6-4B6D-BF10-77A969725727}">
  <cacheSource type="worksheet">
    <worksheetSource name="e_MEC___Relatório___IES___Dados_dos_cursos_de_graduação_04_02_2025_11_02"/>
  </cacheSource>
  <cacheFields count="64">
    <cacheField name="CÓDIGO DO CURSO" numFmtId="0">
      <sharedItems containsSemiMixedTypes="0" containsString="0" containsNumber="1" containsInteger="1" minValue="11985" maxValue="5001238" count="309">
        <n v="5001116"/>
        <n v="5001115"/>
        <n v="5001114"/>
        <n v="11989"/>
        <n v="12112"/>
        <n v="18907"/>
        <n v="63296"/>
        <n v="115174"/>
        <n v="1203245"/>
        <n v="1441235"/>
        <n v="53101"/>
        <n v="1179151"/>
        <n v="12002"/>
        <n v="1179143"/>
        <n v="114907"/>
        <n v="414907"/>
        <n v="11987"/>
        <n v="1465787"/>
        <n v="12014"/>
        <n v="1109834"/>
        <n v="12025"/>
        <n v="18493"/>
        <n v="12023"/>
        <n v="12027"/>
        <n v="18487"/>
        <n v="18491"/>
        <n v="104640"/>
        <n v="115134"/>
        <n v="312027"/>
        <n v="1148030"/>
        <n v="11988"/>
        <n v="12109"/>
        <n v="63298"/>
        <n v="94193"/>
        <n v="53087"/>
        <n v="65021"/>
        <n v="66475"/>
        <n v="66477"/>
        <n v="114910"/>
        <n v="115140"/>
        <n v="1113545"/>
        <n v="1113575"/>
        <n v="11992"/>
        <n v="12060"/>
        <n v="12068"/>
        <n v="12092"/>
        <n v="12095"/>
        <n v="12110"/>
        <n v="311992"/>
        <n v="1148597"/>
        <n v="12020"/>
        <n v="86324"/>
        <n v="86325"/>
        <n v="90199"/>
        <n v="25795"/>
        <n v="28352"/>
        <n v="1465574"/>
        <n v="114914"/>
        <n v="1423432"/>
        <n v="11990"/>
        <n v="63300"/>
        <n v="11993"/>
        <n v="11986"/>
        <n v="12047"/>
        <n v="104642"/>
        <n v="1134445"/>
        <n v="5001236"/>
        <n v="5001237"/>
        <n v="1676674"/>
        <n v="21849"/>
        <n v="104598"/>
        <n v="12013"/>
        <n v="1191473"/>
        <n v="12001"/>
        <n v="92859"/>
        <n v="115144"/>
        <n v="1113553"/>
        <n v="1587761"/>
        <n v="53193"/>
        <n v="21850"/>
        <n v="1335259"/>
        <n v="1189138"/>
        <n v="1191240"/>
        <n v="1570336"/>
        <n v="1299455"/>
        <n v="5001235"/>
        <n v="92853"/>
        <n v="1110447"/>
        <n v="1179144"/>
        <n v="12004"/>
        <n v="92861"/>
        <n v="1285065"/>
        <n v="114894"/>
        <n v="1112432"/>
        <n v="12003"/>
        <n v="114844"/>
        <n v="87758"/>
        <n v="12006"/>
        <n v="11985"/>
        <n v="1113574"/>
        <n v="1188707"/>
        <n v="12024"/>
        <n v="5001233"/>
        <n v="5001234"/>
        <n v="12016"/>
        <n v="30176"/>
        <n v="52003"/>
        <n v="11994"/>
        <n v="115169"/>
        <n v="311994"/>
        <n v="12000"/>
        <n v="12022"/>
        <n v="41753"/>
        <n v="92851"/>
        <n v="1330339"/>
        <n v="1364837"/>
        <n v="1627581"/>
        <n v="1202639"/>
        <n v="1321458"/>
        <n v="1113541"/>
        <n v="66739"/>
        <n v="11991"/>
        <n v="12045"/>
        <n v="12052"/>
        <n v="12059"/>
        <n v="12064"/>
        <n v="12072"/>
        <n v="12088"/>
        <n v="12114"/>
        <n v="18910"/>
        <n v="42255"/>
        <n v="42288"/>
        <n v="86304"/>
        <n v="86310"/>
        <n v="114860"/>
        <n v="115165"/>
        <n v="311991"/>
        <n v="342288"/>
        <n v="1194057"/>
        <n v="1330343"/>
        <n v="12005"/>
        <n v="1299461"/>
        <n v="11995"/>
        <n v="12046"/>
        <n v="12049"/>
        <n v="12058"/>
        <n v="12065"/>
        <n v="12073"/>
        <n v="12077"/>
        <n v="12087"/>
        <n v="12116"/>
        <n v="42283"/>
        <n v="42305"/>
        <n v="42309"/>
        <n v="92864"/>
        <n v="95673"/>
        <n v="114864"/>
        <n v="311995"/>
        <n v="342305"/>
        <n v="1330342"/>
        <n v="5001238"/>
        <n v="12019"/>
        <n v="12028"/>
        <n v="12030"/>
        <n v="12032"/>
        <n v="12034"/>
        <n v="18490"/>
        <n v="18908"/>
        <n v="20887"/>
        <n v="22426"/>
        <n v="25083"/>
        <n v="31158"/>
        <n v="40891"/>
        <n v="41008"/>
        <n v="42322"/>
        <n v="51141"/>
        <n v="53068"/>
        <n v="86292"/>
        <n v="92870"/>
        <n v="104614"/>
        <n v="104616"/>
        <n v="104646"/>
        <n v="114848"/>
        <n v="114852"/>
        <n v="114856"/>
        <n v="115156"/>
        <n v="115158"/>
        <n v="86286"/>
        <n v="104644"/>
        <n v="104612"/>
        <n v="1179262"/>
        <n v="1187074"/>
        <n v="26501"/>
        <n v="95651"/>
        <n v="23777"/>
        <n v="95652"/>
        <n v="114847"/>
        <n v="114875"/>
        <n v="114877"/>
        <n v="1186804"/>
        <n v="27645"/>
        <n v="51381"/>
        <n v="104647"/>
        <n v="114846"/>
        <n v="114849"/>
        <n v="114850"/>
        <n v="114851"/>
        <n v="114857"/>
        <n v="114874"/>
        <n v="114876"/>
        <n v="115013"/>
        <n v="115157"/>
        <n v="115159"/>
        <n v="1584515"/>
        <n v="115146"/>
        <n v="115161"/>
        <n v="5000216"/>
        <n v="1465742"/>
        <n v="1676677"/>
        <n v="11999"/>
        <n v="12029"/>
        <n v="12031"/>
        <n v="12033"/>
        <n v="12035"/>
        <n v="12044"/>
        <n v="12074"/>
        <n v="12113"/>
        <n v="18911"/>
        <n v="42319"/>
        <n v="53065"/>
        <n v="67385"/>
        <n v="86294"/>
        <n v="86330"/>
        <n v="114853"/>
        <n v="115136"/>
        <n v="311999"/>
        <n v="1300375"/>
        <n v="86396"/>
        <n v="12015"/>
        <n v="1202539"/>
        <n v="53202"/>
        <n v="12008"/>
        <n v="1113542"/>
        <n v="114950"/>
        <n v="12018"/>
        <n v="21848"/>
        <n v="12017"/>
        <n v="11996"/>
        <n v="12042"/>
        <n v="12048"/>
        <n v="12061"/>
        <n v="12069"/>
        <n v="12085"/>
        <n v="12111"/>
        <n v="18909"/>
        <n v="38276"/>
        <n v="41774"/>
        <n v="41778"/>
        <n v="42151"/>
        <n v="53049"/>
        <n v="53053"/>
        <n v="53055"/>
        <n v="53058"/>
        <n v="53061"/>
        <n v="53063"/>
        <n v="53089"/>
        <n v="53094"/>
        <n v="53098"/>
        <n v="53197"/>
        <n v="53200"/>
        <n v="53251"/>
        <n v="60878"/>
        <n v="60882"/>
        <n v="86300"/>
        <n v="86306"/>
        <n v="86312"/>
        <n v="86336"/>
        <n v="86338"/>
        <n v="95677"/>
        <n v="104654"/>
        <n v="114999"/>
        <n v="1522596"/>
        <n v="1191346"/>
        <n v="11997"/>
        <n v="26882"/>
        <n v="31850"/>
        <n v="326882"/>
        <n v="12007"/>
        <n v="12026"/>
        <n v="41762"/>
        <n v="1330344"/>
        <n v="114892"/>
        <n v="115001"/>
        <n v="115003"/>
        <n v="115016"/>
        <n v="115138"/>
        <n v="115148"/>
        <n v="12010"/>
        <n v="11998"/>
        <n v="115011"/>
        <n v="92857"/>
        <n v="115150"/>
        <n v="1113582"/>
        <n v="60886"/>
        <n v="1180773"/>
        <n v="114952"/>
        <n v="1164805"/>
        <n v="12012"/>
        <n v="66749"/>
      </sharedItems>
    </cacheField>
    <cacheField name="NOME DO CURSO" numFmtId="0">
      <sharedItems/>
    </cacheField>
    <cacheField name="SIG_UND-ACAD" numFmtId="0">
      <sharedItems count="56">
        <s v="IFCH"/>
        <s v="ICEN"/>
        <s v="ICSA"/>
        <s v="CST"/>
        <s v="CPN"/>
        <s v="PRB"/>
        <s v="ABT"/>
        <s v="ALT"/>
        <s v="CMT"/>
        <s v="ITEC"/>
        <s v="ICA"/>
        <s v="ICB"/>
        <s v="IECOS"/>
        <s v="SOU"/>
        <s v="ORX"/>
        <s v="BRV"/>
        <s v="BBR"/>
        <s v="BRG"/>
        <s v="ILC"/>
        <s v="ETDUFPA"/>
        <s v="INEAF"/>
        <s v="ICJ"/>
        <s v="ICED"/>
        <s v="TUC"/>
        <s v="SAL"/>
        <s v="ANA"/>
        <s v="ICS"/>
        <s v="IG"/>
        <s v="BGA"/>
        <s v="OUR"/>
        <s v="RDP"/>
        <s v="MRB"/>
        <s v="TUM"/>
        <s v="DOM"/>
        <s v="TAI"/>
        <s v="JUR"/>
        <s v="CAP"/>
        <s v="MAE"/>
        <s v="URU"/>
        <s v="IEMCI"/>
        <s v="ICM"/>
        <s v="IMV"/>
        <s v="TOM"/>
        <s v="SJP"/>
        <s v="VIT"/>
        <s v="MPM"/>
        <s v="CPA"/>
        <s v="IRI"/>
        <s v="NPR"/>
        <s v="ALM"/>
        <s v="AUR"/>
        <s v="MED"/>
        <s v="POR"/>
        <s v="SFX"/>
        <s v="TCT"/>
        <s v="BUJ"/>
      </sharedItems>
    </cacheField>
    <cacheField name="DATA DE CADASTRO DO CURSO" numFmtId="14">
      <sharedItems containsSemiMixedTypes="0" containsNonDate="0" containsDate="1" containsString="0" minDate="2009-09-02T00:00:00" maxDate="2024-06-26T00:00:00"/>
    </cacheField>
    <cacheField name="SIG-MOD" numFmtId="14">
      <sharedItems/>
    </cacheField>
    <cacheField name="GRAU" numFmtId="0">
      <sharedItems/>
    </cacheField>
    <cacheField name="COD-Curso_completo-emec" numFmtId="0">
      <sharedItems count="313">
        <s v="5001116 - ABI - CIÊNCIAS SOCIAIS - ABI - IFCH"/>
        <s v="5001115 - ABI - FILOSOFIA - ABI - IFCH"/>
        <s v="5001114 - ABI - FÍSICA - ABI - ICEN"/>
        <s v="11989 - ADMINISTRAÇÃO - BACH - ICSA"/>
        <s v="12112 - ADMINISTRAÇÃO - BACH - CST"/>
        <s v="18907 - ADMINISTRAÇÃO - BACH - CPN"/>
        <s v="63296 - ADMINISTRAÇÃO - BACH - PRB"/>
        <s v="115174 - ADMINISTRAÇÃO - EAD - BACH - PRB"/>
        <s v="115174 - ADMINISTRAÇÃO - EAD - BACH - ICSA"/>
        <s v="1203245 - ADMINISTRAÇÃO PÚBLICA - EAD - BACH - ICSA"/>
        <s v="1441235 - AGROECOLOGIA - TEC - ABT"/>
        <s v="53101 - AGRONOMIA - BACH - ALT"/>
        <s v="1179151 - AGRONOMIA - BACH - CMT"/>
        <s v="12002 - ARQUITETURA E URBANISMO - BACH - ITEC"/>
        <s v="1179143 - ARQUIVOLOGIA - BACH - ICSA"/>
        <s v="114907 - ARTES VISUAIS - LIC - ICA"/>
        <s v="414907 - ARTES VISUAIS - BACH - ICA"/>
        <s v="11987 - BIBLIOTECONOMIA - BACH - ICSA"/>
        <s v="1465787 - BIBLIOTECONOMIA - EAD - BACH - ICSA"/>
        <s v="12014 - BIOMEDICINA - BACH - ICB"/>
        <s v="1109834 - BIOTECNOLOGIA - BACH - ICB"/>
        <s v="12025 - CIÊNCIA DA COMPUTAÇÃO - BACH - ICEN"/>
        <s v="18493 - CIÊNCIAS AGRÁRIAS - LIC - ALT"/>
        <s v="12023 - CIÊNCIAS BIOLÓGICAS - LIC - ICB"/>
        <s v="12027 - CIÊNCIAS BIOLÓGICAS - BACH - ICB"/>
        <s v="18487 - CIÊNCIAS BIOLÓGICAS - LIC - IECOS"/>
        <s v="18491 - CIÊNCIAS BIOLÓGICAS - LIC - ALT"/>
        <s v="104640 - CIÊNCIAS BIOLÓGICAS - LIC - SOU"/>
        <s v="115134 - CIÊNCIAS BIOLÓGICAS - LIC - ORX"/>
        <s v="312027 - CIÊNCIAS BIOLÓGICAS - LIC - ICB"/>
        <s v="1148030 - CIÊNCIAS BIOLÓGICAS - EAD - LIC - ICB"/>
        <s v="11988 - CIÊNCIAS CONTÁBEIS - BACH - ICSA"/>
        <s v="12109 - CIÊNCIAS CONTÁBEIS - BACH - CPN"/>
        <s v="63298 - CIÊNCIAS CONTÁBEIS - BACH - PRB"/>
        <s v="94193 - CIÊNCIAS CONTÁBEIS - BACH - ABT"/>
        <s v="53087 - CIÊNCIAS NATURAIS - LIC - ABT"/>
        <s v="65021 - CIÊNCIAS NATURAIS - LIC - BRV"/>
        <s v="66475 - CIÊNCIAS NATURAIS - LIC - ORX"/>
        <s v="66477 - CIÊNCIAS NATURAIS - LIC - BBR"/>
        <s v="114910 - CIÊNCIAS NATURAIS - LIC - ICEN"/>
        <s v="115140 - CIÊNCIAS NATURAIS - LIC - PRB"/>
        <s v="1113545 - CIÊNCIAS NATURAIS - LIC - IECOS"/>
        <s v="1113575 - CIÊNCIAS NATURAIS - LIC - CMT"/>
        <s v="11992 - CIÊNCIAS SOCIAIS - LIC - IFCH"/>
        <s v="12060 - CIÊNCIAS SOCIAIS - LIC - ABT"/>
        <s v="12068 - CIÊNCIAS SOCIAIS - LIC - BRG"/>
        <s v="12092 - CIÊNCIAS SOCIAIS - LIC - CST"/>
        <s v="12095 - CIÊNCIAS SOCIAIS - LIC - SOU"/>
        <s v="12110 - CIÊNCIAS SOCIAIS - LIC - ALT"/>
        <s v="311992 - CIÊNCIAS SOCIAIS - BACH - IFCH"/>
        <s v="1148597 - CINEMA E AUDIOVISUAL - BACH - ICA"/>
        <s v="12020 - COMUNICAÇÃO SOCIAL - BACH - ILC"/>
        <s v="86324 - COMUNICAÇÃO SOCIAL - BACH - PRB"/>
        <s v="86325 - COMUNICAÇÃO SOCIAL - BACH - PRB"/>
        <s v="90199 - COMUNICAÇÃO SOCIAL - BACH - PRB"/>
        <s v="25795 - COMUNICAÇÃO SOCIAL - JORNALISMO - BACH - ILC"/>
        <s v="28352 - COMUNICAÇÃO SOCIAL - PUBLICIDADE E PROPAGANDA - BACH - ILC"/>
        <s v="1465574 - CONSERVAÇÃO E RESTAURO - BACH - ITEC"/>
        <s v="114914 - DANÇA - LIC - ETDUFPA"/>
        <s v="1423432 - DESENVOLVIMENTO RURAL - BACH - INEAF"/>
        <s v="11990 - DIREITO - BACH - ICJ"/>
        <s v="63300 - DIREITO - BACH - PRB"/>
        <s v="11993 - ECONOMIA - BACH - ICSA"/>
        <s v="11986 - EDUCAÇÃO ARTÍSTICA - LIC - ICA"/>
        <s v="12047 - EDUCAÇÃO ARTÍSTICA - LIC - ICA"/>
        <s v="104642 - EDUCAÇÃO ARTÍSTICA - LIC - SOU"/>
        <s v="1134445 - EDUCAÇÃO DO CAMPO - LIC - ABT"/>
        <s v="5001236 - EDUCAÇÃO DO CAMPO - LIC - ALT"/>
        <s v="5001237 - EDUCAÇÃO DO CAMPO - LIC - CMT"/>
        <s v="1676674 - EDUCAÇÃO ESPECIAL INCLUSIVA - LIC - BRG"/>
        <s v="21849 - EDUCAÇÃO FÍSICA - LIC - CST"/>
        <s v="104598 - EDUCAÇÃO FÍSICA - LIC - ICED"/>
        <s v="12013 - ENFERMAGEM - BACH - ICSA"/>
        <s v="1191473 - ENGENHARIA BIOMÉDICA - BACH - ITEC"/>
        <s v="12001 - ENGENHARIA CIVIL - BACH - ITEC"/>
        <s v="92859 - ENGENHARIA CIVIL - BACH - TUC"/>
        <s v="115144 - ENGENHARIA CIVIL - BACH - ITEC"/>
        <s v="1113553 - ENGENHARIA CIVIL E AMBIENTAL - BACH - TUC"/>
        <s v="1587761 - ENGENHARIA COSTEIRA E OCEÂNICA - BACH - SAL"/>
        <s v="53193 - ENGENHARIA DA COMPUTAÇÃO - BACH - ITEC"/>
        <s v="21850 - ENGENHARIA DE ALIMENTOS - BACH - ITEC"/>
        <s v="1335259 - ENGENHARIA DE BIOPROCESSOS - BACH - ICB"/>
        <s v="1189138 - ENGENHARIA DE COMPUTAÇÃO - BACH - TUC"/>
        <s v="1191240 - ENGENHARIA DE COMPUTAÇÃO - BACH - CST"/>
        <s v="1570336 - ENGENHARIA DE ENERGIA - BACH - ANA"/>
        <s v="1299455 - ENGENHARIA DE EXPLORAÇÃO E PRODUÇÃO DE PETRÓLEO - BACH - SAL"/>
        <s v="5001235 - ENGENHARIA DE MATERIAIS - BACH - ANA"/>
        <s v="92853 - ENGENHARIA DE PESCA - BACH - BRG"/>
        <s v="1110447 - ENGENHARIA DE PRODUÇÃO - BACH - ABT"/>
        <s v="1179144 - ENGENHARIA DE TELECOMUNICAÇÕES - BACH - ITEC"/>
        <s v="12004 - ENGENHARIA ELÉTRICA - BACH - ITEC"/>
        <s v="92861 - ENGENHARIA ELÉTRICA - BACH - TUC"/>
        <s v="1285065 - ENGENHARIA FERROVIÁRIA E LOGÍSTICA - BACH - ITEC"/>
        <s v="114894 - ENGENHARIA FLORESTAL - BACH - ALT"/>
        <s v="1112432 - ENGENHARIA FLORESTAL - BACH - ALT"/>
        <s v="12003 - ENGENHARIA MECÂNICA - BACH - ITEC"/>
        <s v="114844 - ENGENHARIA MECÂNICA - BACH - TUC"/>
        <s v="87758 - ENGENHARIA NAVAL - BACH - ITEC"/>
        <s v="12006 - ENGENHARIA QUÍMICA - BACH - ITEC"/>
        <s v="11985 - ENGENHARIA SANITÁRIA - BACH - ITEC"/>
        <s v="1113574 - ENGENHARIA SANITARIA E AMBIENTAL - BACH - ITEC"/>
        <s v="1188707 - ENGENHARIA SANITÁRIA E AMBIENTAL - BACH - TUC"/>
        <s v="12024 - ESTATÍSTICA - BACH - ICEN"/>
        <s v="5001233 - ETNODESENVOLVIMENTO - LIC - ALT"/>
        <s v="5001234 - ETNODESENVOLVIMENTO - BACH - ALT"/>
        <s v="12016 - FARMÁCIA - BACH - ICS"/>
        <s v="30176 - FARMÁCIA - BACH - ICS"/>
        <s v="52003 - FARMÁCIA - BACH - ICS"/>
        <s v="11994 - FILOSOFIA - LIC - IFCH"/>
        <s v="115169 - FILOSOFIA - LIC - PRB"/>
        <s v="311994 - FILOSOFIA - BACH - IFCH"/>
        <s v="12000 - FÍSICA - BACH - ICEN"/>
        <s v="12022 - FÍSICA - LIC - ICEN"/>
        <s v="41753 - FÍSICA - LIC - TUC"/>
        <s v="92851 - FÍSICA - LIC - ABT"/>
        <s v="1330339 - FÍSICA - LIC - ANA"/>
        <s v="1364837 - FÍSICA - LIC - SAL"/>
        <s v="1627581 - FÍSICA - LIC - TUC"/>
        <s v="1202639 - FÍSICA - EAD - LIC - ICEN"/>
        <s v="1321458 - FÍSICA - EAD - LIC - ICEN"/>
        <s v="1113541 - FISIOTERAPIA - BACH - ICS"/>
        <s v="66739 - GEOFISICA - BACH - IG"/>
        <s v="11991 - GEOGRAFIA - LIC - IFCH"/>
        <s v="12045 - GEOGRAFIA - LIC - BRV"/>
        <s v="12052 - GEOGRAFIA - LIC - ALT"/>
        <s v="12059 - GEOGRAFIA - LIC - ABT"/>
        <s v="12064 - GEOGRAFIA - LIC - BRG"/>
        <s v="12072 - GEOGRAFIA - LIC - CMT"/>
        <s v="12088 - GEOGRAFIA - LIC - CST"/>
        <s v="12114 - GEOGRAFIA - LIC - SOU"/>
        <s v="18910 - GEOGRAFIA - LIC - TUC"/>
        <s v="42255 - GEOGRAFIA - LIC - BBR"/>
        <s v="42288 - GEOGRAFIA - LIC - BGA"/>
        <s v="86304 - GEOGRAFIA - LIC - OUR"/>
        <s v="86310 - GEOGRAFIA - LIC - RDP"/>
        <s v="114860 - GEOGRAFIA - LIC - ORX"/>
        <s v="115165 - GEOGRAFIA - LIC - IFCH"/>
        <s v="311991 - GEOGRAFIA - BACH - IFCH"/>
        <s v="342288 - GEOGRAFIA - BACH - IFCH"/>
        <s v="1194057 - GEOGRAFIA - LIC - CMT"/>
        <s v="1330343 - GEOGRAFIA - LIC - ANA"/>
        <s v="12005 - GEOLOGIA - BACH - IG"/>
        <s v="1299461 - GEOPROCESSAMENTO - TEC - ANA"/>
        <s v="11995 - HISTÓRIA - LIC - IFCH"/>
        <s v="12046 - HISTÓRIA - LIC - BRV"/>
        <s v="12049 - HISTÓRIA - LIC - ALT"/>
        <s v="12058 - HISTÓRIA - LIC - ABT"/>
        <s v="12065 - HISTÓRIA - LIC - BRG"/>
        <s v="12073 - HISTÓRIA - LIC - CMT"/>
        <s v="12077 - HISTÓRIA - LIC - MRB"/>
        <s v="12087 - HISTÓRIA - LIC - CST"/>
        <s v="12116 - HISTÓRIA - LIC - SOU"/>
        <s v="42283 - HISTÓRIA - LIC - TUM"/>
        <s v="42305 - HISTÓRIA - LIC - DOM"/>
        <s v="42309 - HISTÓRIA - LIC - TAI"/>
        <s v="92864 - HISTÓRIA - LIC - ORX"/>
        <s v="95673 - HISTÓRIA - LIC - JUR"/>
        <s v="114864 - HISTÓRIA - LIC - PRB"/>
        <s v="311995 - HISTÓRIA - BACH - IFCH"/>
        <s v="342305 - HISTÓRIA - BACH - IFCH"/>
        <s v="1330342 - HISTÓRIA - LIC - ANA"/>
        <s v="5001238 - INTERDISCIPLINAR EM CIÊNCIA E TECNOLOGIA - BACH - ANA"/>
        <s v="12019 - LETRAS - LIC - ILC"/>
        <s v="12028 - LETRAS - LIC - ABT"/>
        <s v="12030 - LETRAS - LIC - ALT"/>
        <s v="12032 - LETRAS - LIC - BRG"/>
        <s v="12034 - LETRAS - LIC - CST"/>
        <s v="18490 - LETRAS - LIC - BRV"/>
        <s v="18908 - LETRAS - LIC - CAP"/>
        <s v="20887 - LETRAS - LIC - SOU"/>
        <s v="22426 - LETRAS - LIC - CST"/>
        <s v="25083 - LETRAS - LIC - SOU"/>
        <s v="31158 - LETRAS - LIC - BRG"/>
        <s v="40891 - LETRAS - LIC - CMT"/>
        <s v="41008 - LETRAS - LIC - PRB"/>
        <s v="42322 - LETRAS - LIC - TAI"/>
        <s v="51141 - LETRAS - LIC - ILC"/>
        <s v="53068 - LETRAS - LIC - MAE"/>
        <s v="86292 - LETRAS - LIC - BBR"/>
        <s v="92870 - LETRAS - LIC - URU"/>
        <s v="104614 - LETRAS - LIC - ABT"/>
        <s v="104616 - LETRAS - LIC - ILC"/>
        <s v="104646 - LETRAS - LIC - CPN"/>
        <s v="114848 - LETRAS - LIC - CMT"/>
        <s v="114852 - LETRAS - LIC - ABT"/>
        <s v="114856 - LETRAS - LIC - CST"/>
        <s v="115156 - LETRAS - LIC - ILC"/>
        <s v="115158 - LETRAS - LIC - ILC"/>
        <s v="86286 - LETRAS - ALEMÃO - LIC - ILC"/>
        <s v="104644 - LETRAS - ALEMÃO - LIC - SOU"/>
        <s v="104612 - LETRAS - ESPANHOL - LIC - ILC"/>
        <s v="1179262 - LETRAS - ESPANHOL - LIC - ABT"/>
        <s v="1187074 - LETRAS - ESPANHOL - LIC - CST"/>
        <s v="26501 - LETRAS - FRANCÊS - LIC - ILC"/>
        <s v="95651 - LETRAS - FRANCÊS - LIC - SOU"/>
        <s v="23777 - LETRAS - INGLÊS - LIC - ILC"/>
        <s v="95652 - LETRAS - INGLÊS - LIC - SOU"/>
        <s v="114847 - LETRAS - INGLÊS - LIC - CMT"/>
        <s v="114875 - LETRAS - INGLÊS - LIC - BRG"/>
        <s v="114877 - LETRAS - INGLÊS - LIC - ALT"/>
        <s v="1186804 - LETRAS - LIBRAS - LIC - ILC"/>
        <s v="27645 - LETRAS - LÍNGUA PORTUGUESA - LIC - ILC"/>
        <s v="51381 - LETRAS - PORTUGUÊS - LIC - CST"/>
        <s v="104647 - LETRAS - PORTUGUÊS - LIC - CPN"/>
        <s v="114846 - LETRAS - PORTUGUÊS - LIC - CMT"/>
        <s v="114849 - LETRAS - PORTUGUÊS - LIC - CMT"/>
        <s v="114850 - LETRAS - PORTUGUÊS - LIC - ABT"/>
        <s v="114851 - LETRAS - PORTUGUÊS - LIC - ABT"/>
        <s v="114857 - LETRAS - PORTUGUÊS - LIC - CST"/>
        <s v="114874 - LETRAS - PORTUGUÊS - LIC - BRG"/>
        <s v="114876 - LETRAS - PORTUGUÊS - LIC - ALT"/>
        <s v="115013 - LETRAS - PORTUGUÊS - LIC - BRV"/>
        <s v="115157 - LETRAS - PORTUGUÊS - LIC - ILC"/>
        <s v="115159 - LETRAS - PORTUGUÊS - LIC - ILC"/>
        <s v="1584515 - LETRAS - PORTUGUÊS - LIC - SOU"/>
        <s v="115146 - LETRAS - PORTUGUÊS - EAD - LIC - PRB"/>
        <s v="115146 - LETRAS - PORTUGUÊS - EAD - LIC - ILC"/>
        <s v="115161 - LETRAS - PORTUGUÊS - EAD - LIC - PRB"/>
        <s v="115161 - LETRAS - PORTUGUÊS - EAD - LIC - ILC"/>
        <s v="5000216 - LICENCIATURA INTEGRADA EM CIÊNCIAS, MATEMÁTICA E LINGUAGENS - LIC - IEMCI"/>
        <s v="1465742 - LICENCIATURA INTEGRADA EM CIÊNCIAS, MATEMÁTICA E LINGUAGENS - EAD - LIC - IEMCI"/>
        <s v="1676677 - LICENCIATURA INTERCULTURAL INDÍGENA - LIC - CST"/>
        <s v="11999 - MATEMÁTICA - LIC - ICEN"/>
        <s v="12029 - MATEMÁTICA - LIC - ABT"/>
        <s v="12031 - MATEMÁTICA - LIC - ALT"/>
        <s v="12033 - MATEMÁTICA - LIC - BRG"/>
        <s v="12035 - MATEMÁTICA - LIC - CST"/>
        <s v="12044 - MATEMÁTICA - LIC - BRV"/>
        <s v="12074 - MATEMÁTICA - LIC - CMT"/>
        <s v="12113 - MATEMÁTICA - LIC - SOU"/>
        <s v="18911 - MATEMÁTICA - LIC - TUC"/>
        <s v="42319 - MATEMÁTICA - LIC - TAI"/>
        <s v="53065 - MATEMÁTICA - LIC - MAE"/>
        <s v="67385 - MATEMÁTICA - LIC - PRB"/>
        <s v="86294 - MATEMÁTICA - LIC - BBR"/>
        <s v="86330 - MATEMÁTICA - LIC - URU"/>
        <s v="114853 - MATEMÁTICA - LIC - ABT"/>
        <s v="115136 - MATEMÁTICA - LIC - ORX"/>
        <s v="311999 - MATEMÁTICA - BACH - ICEN"/>
        <s v="1300375 - MATEMÁTICA - LIC - SAL"/>
        <s v="86396 - MATEMÁTICA - EAD - LIC - ICEN"/>
        <s v="12015 - MEDICINA - BACH - ICM"/>
        <s v="1202539 - MEDICINA - BACH - ALT"/>
        <s v="53202 - MEDICINA VETERINÁRIA - BACH - IMV"/>
        <s v="12008 - METEOROLOGIA - BACH - IG"/>
        <s v="1113542 - MUSEOLOGIA - BACH - ICA"/>
        <s v="114950 - MÚSICA - LIC - ICA"/>
        <s v="12018 - NUTRIÇÃO - BACH - ICS"/>
        <s v="21848 - OCEANOGRAFIA - BACH - IG"/>
        <s v="12017 - ODONTOLOGIA - BACH - ICS"/>
        <s v="11996 - PEDAGOGIA - LIC - ICED"/>
        <s v="12042 - PEDAGOGIA - LIC - SOU"/>
        <s v="12048 - PEDAGOGIA - LIC - ALT"/>
        <s v="12061 - PEDAGOGIA - LIC - BRG"/>
        <s v="12069 - PEDAGOGIA - LIC - CMT"/>
        <s v="12085 - PEDAGOGIA - LIC - CST"/>
        <s v="12111 - PEDAGOGIA - LIC - BRV"/>
        <s v="18909 - PEDAGOGIA - LIC - TUC"/>
        <s v="38276 - PEDAGOGIA - LIC - ABT"/>
        <s v="41774 - PEDAGOGIA - LIC - TOM"/>
        <s v="41778 - PEDAGOGIA - LIC - URU"/>
        <s v="42151 - PEDAGOGIA - LIC - SJP"/>
        <s v="53049 - PEDAGOGIA - LIC - ICED"/>
        <s v="53053 - PEDAGOGIA - LIC - VIT"/>
        <s v="53055 - PEDAGOGIA - LIC - MPM"/>
        <s v="53058 - PEDAGOGIA - LIC - CPA"/>
        <s v="53061 - PEDAGOGIA - LIC - IRI"/>
        <s v="53063 - PEDAGOGIA - LIC - NPR"/>
        <s v="53089 - PEDAGOGIA - LIC - ABT"/>
        <s v="53094 - PEDAGOGIA - LIC - TOM"/>
        <s v="53098 - PEDAGOGIA - LIC - TAI"/>
        <s v="53197 - PEDAGOGIA - LIC - ICED"/>
        <s v="53200 - PEDAGOGIA - LIC - ICED"/>
        <s v="53251 - PEDAGOGIA - LIC - URU"/>
        <s v="60878 - PEDAGOGIA - LIC - ALM"/>
        <s v="60882 - PEDAGOGIA - LIC - AUR"/>
        <s v="86300 - PEDAGOGIA - LIC - MED"/>
        <s v="86306 - PEDAGOGIA - LIC - OUR"/>
        <s v="86312 - PEDAGOGIA - LIC - CPN"/>
        <s v="86336 - PEDAGOGIA - LIC - POR"/>
        <s v="86338 - PEDAGOGIA - LIC - SFX"/>
        <s v="95677 - PEDAGOGIA - LIC - TCT"/>
        <s v="104654 - PEDAGOGIA - LIC - CST"/>
        <s v="114999 - PEDAGOGIA - LIC - ICED"/>
        <s v="1522596 - PRODUÇÃO CÊNICA - TEC - ETDUFPA"/>
        <s v="1191346 - PRODUÇÃO MULTIMÍDIA - TEC - ICA"/>
        <s v="11997 - PSICOLOGIA - BACH - IFCH"/>
        <s v="26882 - PSICOLOGIA - LIC - IFCH"/>
        <s v="31850 - PSICOLOGIA - BACH - IFCH"/>
        <s v="326882 - PSICOLOGIA - BACH - IFCH"/>
        <s v="12007 - QUÍMICA - BACH - ICEN"/>
        <s v="12026 - QUÍMICA - LIC - ICEN"/>
        <s v="41762 - QUÍMICA - LIC - TUC"/>
        <s v="1330344 - QUÍMICA - LIC - ANA"/>
        <s v="114892 - QUÍMICA - EAD - LIC - ICEN"/>
        <s v="115001 - QUÍMICA - EAD - LIC - BRV"/>
        <s v="115003 - QUÍMICA - EAD - LIC - MRB"/>
        <s v="115016 - QUÍMICA - EAD - LIC - BUJ"/>
        <s v="115138 - QUÍMICA - EAD - LIC - ORX"/>
        <s v="115148 - QUÍMICA - EAD - LIC - PRB"/>
        <s v="12010 - QUÍMICA INDUSTRIAL - BACH - ICEN"/>
        <s v="11998 - SERVIÇO SOCIAL - BACH - ICSA"/>
        <s v="115011 - SERVIÇO SOCIAL - BACH - BRV"/>
        <s v="92857 - SISTEMA DE INFORMAÇÃO - BACH - CPN"/>
        <s v="115150 - SISTEMA DE INFORMAÇÃO - BACH - PRB"/>
        <s v="1113582 - SISTEMA DE INFORMAÇÃO - BACH - CST"/>
        <s v="60886 - SISTEMAS DE INFORMAÇÃO - BACH - ICEN"/>
        <s v="1180773 - SISTEMAS DE INFORMAÇÃO - BACH - CMT"/>
        <s v="114952 - TEATRO - LIC - ETDUFPA"/>
        <s v="1164805 - TERAPIA OCUPACIONAL - BACH - ICS"/>
        <s v="12012 - TURISMO - BACH - ICSA"/>
        <s v="66749 - TURISMO - BACH - SOU"/>
        <s v="1335259 - ENGENHARIA DE BIOPROCESSOS - BACH - ITEC" u="1"/>
      </sharedItems>
    </cacheField>
    <cacheField name="MODALIDADE" numFmtId="0">
      <sharedItems/>
    </cacheField>
    <cacheField name="SITUACAO DO CURSO" numFmtId="0">
      <sharedItems count="3">
        <s v="Em atividade"/>
        <s v="Em extinção"/>
        <s v="Extinto"/>
      </sharedItems>
    </cacheField>
    <cacheField name="QT VAGAS AUTORIZADAS" numFmtId="0">
      <sharedItems containsSemiMixedTypes="0" containsString="0" containsNumber="1" containsInteger="1" minValue="0" maxValue="500"/>
    </cacheField>
    <cacheField name="CARGA HORÁRIA" numFmtId="0">
      <sharedItems containsSemiMixedTypes="0" containsString="0" containsNumber="1" containsInteger="1" minValue="1705" maxValue="9200"/>
    </cacheField>
    <cacheField name="CARGA HORÁRIA DISTÂNCIA" numFmtId="0">
      <sharedItems containsString="0" containsBlank="1" containsNumber="1" containsInteger="1" minValue="0" maxValue="0"/>
    </cacheField>
    <cacheField name="CARGA HORÁRIA ESTÁGIO" numFmtId="0">
      <sharedItems containsString="0" containsBlank="1" containsNumber="1" containsInteger="1" minValue="0" maxValue="3360"/>
    </cacheField>
    <cacheField name="CARGA HORÁRIA ATIV. COMPLEMENTARES" numFmtId="0">
      <sharedItems containsString="0" containsBlank="1" containsNumber="1" containsInteger="1" minValue="0" maxValue="540"/>
    </cacheField>
    <cacheField name="CARGA HORÁRIA TCC" numFmtId="0">
      <sharedItems containsString="0" containsBlank="1" containsNumber="1" containsInteger="1" minValue="0" maxValue="360"/>
    </cacheField>
    <cacheField name="CARGA HORÁRIA LIBRAS" numFmtId="0">
      <sharedItems containsString="0" containsBlank="1" containsNumber="1" containsInteger="1" minValue="0" maxValue="480"/>
    </cacheField>
    <cacheField name="TIPO DE PERIODICIDADE" numFmtId="0">
      <sharedItems/>
    </cacheField>
    <cacheField name="QUANTITATIVO PERIODICIDADE - INTEGRAL" numFmtId="0">
      <sharedItems containsString="0" containsBlank="1" containsNumber="1" containsInteger="1" minValue="80" maxValue="1200"/>
    </cacheField>
    <cacheField name="QUANTIDADE DE VAGAS - INTEGRAL" numFmtId="0">
      <sharedItems containsString="0" containsBlank="1" containsNumber="1" containsInteger="1" minValue="0" maxValue="150"/>
    </cacheField>
    <cacheField name="QUANTITATIVO PERIODICIDADE - MATUTINO" numFmtId="0">
      <sharedItems containsString="0" containsBlank="1" containsNumber="1" containsInteger="1" minValue="10" maxValue="1000"/>
    </cacheField>
    <cacheField name="QUANTIDADE DE VAGAS - MATUTINO" numFmtId="0">
      <sharedItems containsString="0" containsBlank="1" containsNumber="1" containsInteger="1" minValue="0" maxValue="120"/>
    </cacheField>
    <cacheField name="QUANTITATIVO PERIODICIDADE - VESPERTINO" numFmtId="0">
      <sharedItems containsString="0" containsBlank="1" containsNumber="1" containsInteger="1" minValue="80" maxValue="1000"/>
    </cacheField>
    <cacheField name="QUANTIDADE DE VAGAS - VESPERTINO" numFmtId="0">
      <sharedItems containsString="0" containsBlank="1" containsNumber="1" containsInteger="1" minValue="0" maxValue="70"/>
    </cacheField>
    <cacheField name="QUANTITATIVO PERIODICIDADE - NOTURNO" numFmtId="0">
      <sharedItems containsString="0" containsBlank="1" containsNumber="1" containsInteger="1" minValue="80" maxValue="1000"/>
    </cacheField>
    <cacheField name="QUANTIDADE DE VAGAS - NOTURNO" numFmtId="0">
      <sharedItems containsString="0" containsBlank="1" containsNumber="1" containsInteger="1" minValue="0" maxValue="90"/>
    </cacheField>
    <cacheField name="QUANTITATIVO PERIODICIDADE - NÃO SE APLICA" numFmtId="0">
      <sharedItems containsString="0" containsBlank="1" containsNumber="1" containsInteger="1" minValue="60" maxValue="1000"/>
    </cacheField>
    <cacheField name="QUANTIDADE DE VAGAS - NÃO SE APLICA" numFmtId="0">
      <sharedItems containsString="0" containsBlank="1" containsNumber="1" containsInteger="1" minValue="30" maxValue="500"/>
    </cacheField>
    <cacheField name="CÓDIGO DO ENDEREÇO" numFmtId="0">
      <sharedItems containsSemiMixedTypes="0" containsString="0" containsNumber="1" containsInteger="1" minValue="256" maxValue="2006691"/>
    </cacheField>
    <cacheField name="ENDERECO" numFmtId="0">
      <sharedItems/>
    </cacheField>
    <cacheField name="NUMERO ENDERECO" numFmtId="0">
      <sharedItems/>
    </cacheField>
    <cacheField name="COMPLEMENTO" numFmtId="0">
      <sharedItems/>
    </cacheField>
    <cacheField name="BAIRRO" numFmtId="0">
      <sharedItems/>
    </cacheField>
    <cacheField name="MUNICIPIO" numFmtId="0">
      <sharedItems/>
    </cacheField>
    <cacheField name="UF" numFmtId="0">
      <sharedItems/>
    </cacheField>
    <cacheField name="TIPO DOC. AUTORIZACAO" numFmtId="0">
      <sharedItems/>
    </cacheField>
    <cacheField name="DOCUMENTO DE AUTORIZACAO" numFmtId="0">
      <sharedItems/>
    </cacheField>
    <cacheField name="DT CONSIDERADA AUTORIZACAO" numFmtId="14">
      <sharedItems containsNonDate="0" containsDate="1" containsString="0" containsBlank="1" minDate="1938-05-11T00:00:00" maxDate="2024-05-29T00:00:00"/>
    </cacheField>
    <cacheField name="DT. PUBLICACAO AUTORIZACAO" numFmtId="14">
      <sharedItems containsNonDate="0" containsDate="1" containsString="0" containsBlank="1" minDate="1938-05-11T00:00:00" maxDate="2024-05-29T00:00:00"/>
    </cacheField>
    <cacheField name="DT. CADASTRO AUTORIZACAO" numFmtId="14">
      <sharedItems containsNonDate="0" containsDate="1" containsString="0" containsBlank="1" minDate="2009-09-02T00:00:00" maxDate="2024-06-26T00:00:00"/>
    </cacheField>
    <cacheField name="TIPO DOC. RECONHECIMENTO" numFmtId="0">
      <sharedItems/>
    </cacheField>
    <cacheField name="DOCUMENTO DE RECONHECIMENTO" numFmtId="0">
      <sharedItems/>
    </cacheField>
    <cacheField name="DT CONSIDERADA RECONHECIMENTO" numFmtId="14">
      <sharedItems containsNonDate="0" containsDate="1" containsString="0" containsBlank="1" minDate="1938-05-11T00:00:00" maxDate="2024-06-22T00:00:00"/>
    </cacheField>
    <cacheField name="DT. PUBLICACAO RECONHECIMENTO" numFmtId="14">
      <sharedItems containsNonDate="0" containsDate="1" containsString="0" containsBlank="1" minDate="1938-05-11T00:00:00" maxDate="2024-06-22T00:00:00"/>
    </cacheField>
    <cacheField name="DT. CADASTRO RECONHECIMENTO" numFmtId="14">
      <sharedItems containsNonDate="0" containsDate="1" containsString="0" containsBlank="1" minDate="2009-09-02T00:00:00" maxDate="2024-06-22T00:00:00"/>
    </cacheField>
    <cacheField name="TIPO DOC. RENOVACAO" numFmtId="0">
      <sharedItems/>
    </cacheField>
    <cacheField name="DOC. ULTIMA RENOVACAO" numFmtId="0">
      <sharedItems/>
    </cacheField>
    <cacheField name="DT CONSIDERADA RENOVACAO" numFmtId="14">
      <sharedItems containsNonDate="0" containsDate="1" containsString="0" containsBlank="1" minDate="2012-01-09T00:00:00" maxDate="2024-08-17T00:00:00"/>
    </cacheField>
    <cacheField name="DT. PUBLICACAO RENOVACAO" numFmtId="14">
      <sharedItems containsNonDate="0" containsDate="1" containsString="0" containsBlank="1" minDate="2012-01-09T00:00:00" maxDate="2024-08-17T00:00:00"/>
    </cacheField>
    <cacheField name="DT. CADASTRO RENOVACAO" numFmtId="14">
      <sharedItems containsNonDate="0" containsDate="1" containsString="0" containsBlank="1" minDate="2012-04-05T00:00:00" maxDate="2024-08-20T00:00:00"/>
    </cacheField>
    <cacheField name="INICIO FUNCIONAMENTO" numFmtId="14">
      <sharedItems containsNonDate="0" containsDate="1" containsString="0" containsBlank="1" minDate="1902-03-01T00:00:00" maxDate="2024-05-08T00:00:00"/>
    </cacheField>
    <cacheField name="PROCESSOS EM TRAMITACAO" numFmtId="0">
      <sharedItems containsString="0" containsBlank="1" containsNumber="1" containsInteger="1" minValue="201810659" maxValue="202500147"/>
    </cacheField>
    <cacheField name="VALOR CC" numFmtId="0">
      <sharedItems containsString="0" containsBlank="1" containsNumber="1" containsInteger="1" minValue="2" maxValue="5"/>
    </cacheField>
    <cacheField name="ANO CC" numFmtId="0">
      <sharedItems containsString="0" containsBlank="1" containsNumber="1" containsInteger="1" minValue="2004" maxValue="2024"/>
    </cacheField>
    <cacheField name="CPC FAIXA" numFmtId="0">
      <sharedItems containsString="0" containsBlank="1" containsNumber="1" containsInteger="1" minValue="0" maxValue="4"/>
    </cacheField>
    <cacheField name="CPC CONTINUO" numFmtId="0">
      <sharedItems containsString="0" containsBlank="1" containsNumber="1" containsInteger="1" minValue="151" maxValue="382"/>
    </cacheField>
    <cacheField name="CPC ANO" numFmtId="0">
      <sharedItems containsString="0" containsBlank="1" containsNumber="1" containsInteger="1" minValue="2008" maxValue="2022"/>
    </cacheField>
    <cacheField name="VALOR ENADE" numFmtId="0">
      <sharedItems containsString="0" containsBlank="1" containsNumber="1" containsInteger="1" minValue="0" maxValue="5"/>
    </cacheField>
    <cacheField name="ENADE ANO" numFmtId="0">
      <sharedItems containsString="0" containsBlank="1" containsNumber="1" containsInteger="1" minValue="2005" maxValue="2022"/>
    </cacheField>
    <cacheField name="CPF COORDENADOR CURSO" numFmtId="165">
      <sharedItems containsString="0" containsBlank="1" containsNumber="1" containsInteger="1" minValue="100435270" maxValue="98356992249"/>
    </cacheField>
    <cacheField name="NOME COORDENADOR CURSO" numFmtId="0">
      <sharedItems/>
    </cacheField>
    <cacheField name="EMAIL COORDENADOR CURSO" numFmtId="0">
      <sharedItems/>
    </cacheField>
    <cacheField name="TELEFONE COORDENADOR CURSO" numFmtId="0">
      <sharedItems containsString="0" containsBlank="1" containsNumber="1" containsInteger="1" minValue="91" maxValue="919903048644"/>
    </cacheField>
    <cacheField name="SINALIZAÇÕES DE CURSO" numFmtId="0">
      <sharedItems/>
    </cacheField>
    <cacheField name="Grande Ar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VI" refreshedDate="46055.47935509259" createdVersion="6" refreshedVersion="6" minRefreshableVersion="3" recordCount="40" xr:uid="{01724AD5-82BE-491A-B73C-E10DD1B3A425}">
  <cacheSource type="worksheet">
    <worksheetSource ref="A1:O41" sheet="Planilha1"/>
  </cacheSource>
  <cacheFields count="15">
    <cacheField name="Curso" numFmtId="0">
      <sharedItems containsBlank="1" count="29">
        <s v="FÍSICA"/>
        <s v="MATEMÁTICA"/>
        <s v="QUIMICA"/>
        <s v="C. COMPUTAÇÃO"/>
        <s v="PEDAGOGIA"/>
        <s v="PRODUÇÃO CÊNICA"/>
        <s v="GEOPROCESSAMENTO"/>
        <s v="CIENC. BIOLÓGICAS"/>
        <s v="HISTÓRIA"/>
        <s v="GEOGRAFIA"/>
        <s v="TEATRO"/>
        <s v="FILOSOFIA"/>
        <s v="QUIMICA INDUSTRIAL"/>
        <s v="LETRAS FRANCES"/>
        <s v="BIBLIOTECONOMIA - EAD"/>
        <s v="DANÇA"/>
        <s v="CIENCIAS BIIOLOGICAS"/>
        <s v="ESTATISTICA"/>
        <s v="ETNODESENVOLVIMENTO"/>
        <s v="PROD. MULTIMIDIA"/>
        <s v="CIÊNCIAS BIOLÓGICAS"/>
        <s v="LIC. INT. EM CIENC. MAT. E LING."/>
        <s v="ED. CAMPO"/>
        <s v="FISICA"/>
        <s v="CIENCIAS NATURAIS"/>
        <s v="MUSEOLOGIA"/>
        <s v="ARQUIVOLOGIA"/>
        <s v="LIC. INT. EM CIENC. MAT. E LING.(EAD)"/>
        <m/>
      </sharedItems>
    </cacheField>
    <cacheField name="MOD" numFmtId="0">
      <sharedItems containsBlank="1"/>
    </cacheField>
    <cacheField name="COD-CURSO" numFmtId="0">
      <sharedItems containsBlank="1" containsMixedTypes="1" containsNumber="1" containsInteger="1" minValue="11994" maxValue="50012323"/>
    </cacheField>
    <cacheField name="Campus" numFmtId="0">
      <sharedItems containsBlank="1"/>
    </cacheField>
    <cacheField name="UND-ACAD" numFmtId="0">
      <sharedItems containsBlank="1"/>
    </cacheField>
    <cacheField name="Nº PROC" numFmtId="0">
      <sharedItems containsString="0" containsBlank="1" containsNumber="1" containsInteger="1" minValue="202002133" maxValue="202424826"/>
    </cacheField>
    <cacheField name="Nº AVAL" numFmtId="0">
      <sharedItems containsString="0" containsBlank="1" containsNumber="1" containsInteger="1" minValue="172671" maxValue="226608"/>
    </cacheField>
    <cacheField name="ANO AVAL" numFmtId="0">
      <sharedItems containsString="0" containsBlank="1" containsNumber="1" containsInteger="1" minValue="2025" maxValue="2025"/>
    </cacheField>
    <cacheField name="INICIO" numFmtId="0">
      <sharedItems/>
    </cacheField>
    <cacheField name="D1" numFmtId="2">
      <sharedItems containsSemiMixedTypes="0" containsString="0" containsNumber="1" minValue="3.46" maxValue="5"/>
    </cacheField>
    <cacheField name="D2" numFmtId="2">
      <sharedItems containsSemiMixedTypes="0" containsString="0" containsNumber="1" minValue="3.11" maxValue="5"/>
    </cacheField>
    <cacheField name="D3" numFmtId="2">
      <sharedItems containsMixedTypes="1" containsNumber="1" minValue="3.1" maxValue="5"/>
    </cacheField>
    <cacheField name="CC(CONT)" numFmtId="0">
      <sharedItems containsSemiMixedTypes="0" containsString="0" containsNumber="1" minValue="3.52" maxValue="4.91"/>
    </cacheField>
    <cacheField name="CC(FAIXA)" numFmtId="0">
      <sharedItems containsSemiMixedTypes="0" containsString="0" containsNumber="1" minValue="4" maxValue="5" count="3">
        <n v="4"/>
        <n v="5"/>
        <n v="4.5384615384615383"/>
      </sharedItems>
    </cacheField>
    <cacheField name="AVAL" numFmtId="0">
      <sharedItems containsSemiMixedTypes="0" containsString="0" containsNumber="1" minValue="3"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VI" refreshedDate="46057.515822453701" createdVersion="6" refreshedVersion="6" minRefreshableVersion="3" recordCount="229" xr:uid="{B13212C1-20F7-4CE8-8E96-EB0CA091AD02}">
  <cacheSource type="worksheet">
    <worksheetSource name="Tabela1"/>
  </cacheSource>
  <cacheFields count="16">
    <cacheField name="CURSO" numFmtId="0">
      <sharedItems containsBlank="1" count="111">
        <s v="EDUCAÇÃO FÍSICA"/>
        <s v="CIÊNCIAS SOCIAIS - BACHARELADO"/>
        <s v="CIÊNCIAS SOCIAIS - LICENCIATURA"/>
        <s v="COMUNICAÇÃO SOCIAL"/>
        <s v="ENG. DE MINAS"/>
        <s v="ENG. ELÉTRICA"/>
        <s v="ENG. MECÂNICA"/>
        <s v="ENG. NAVAL"/>
        <s v="ENG. QUÍMICA"/>
        <s v="ENG.MATERIAIS"/>
        <s v="ESTATÍSTICA"/>
        <s v="FÍSICA"/>
        <s v="LETRAS"/>
        <s v="MATEMÁTICA"/>
        <s v="MÚSICA"/>
        <s v="PEDAGOGIA"/>
        <s v="QUIMICA"/>
        <s v="AGRONOMIA"/>
        <s v="CIENCIAS BIOLOGICAS"/>
        <s v="CIENCIAS BIOLOGICAS - EAD"/>
        <s v="ENG. FLORESTAL "/>
        <s v="ENG. SANITARIA E AMBIENTAL"/>
        <s v="GEOLOGIA"/>
        <s v="HISTÓRIA"/>
        <s v="LETRAS - ALEMÃO"/>
        <s v="LETRAS - PORTUGUÊS"/>
        <s v="QUÍMICA - EAD"/>
        <s v="SISTEMA DE INFORMAÇÃO"/>
        <s v="ARTES VISUAIS"/>
        <s v="BIOTECNOLOGIA"/>
        <s v="CIENCIAS NATURAIS"/>
        <s v="EDUCAÇÃO DO CAMPO"/>
        <s v="ENG. CIVIL"/>
        <s v="ENG. DE PESCA"/>
        <s v="LETRAS - ESPANHOL"/>
        <s v="LETRAS - INGLES"/>
        <s v="LETRAS - PORT - EAD"/>
        <s v="SEDE - EAD"/>
        <s v="ADMINITRAÇÃO PÚBLICA - EAD"/>
        <s v="COM.SOCIAL-JORNALISMO"/>
        <s v="DANÇA"/>
        <s v="DIREITO"/>
        <s v="EAD"/>
        <s v="EAD - Campus UFPA"/>
        <s v="EAD - MARABA"/>
        <s v="ENG. INDUSTRIAL"/>
        <s v="ETNODESENVOLVIMENTO"/>
        <s v="FISIOTERAPIA"/>
        <s v="GEOFÍSICA"/>
        <s v="GEOGRAFIA"/>
        <s v="INTERDISCIPLINAR EM CIÊNCIAS, MAT E LINGUAGEM"/>
        <s v="LETRAS LIBRAS"/>
        <s v="MEDICINA"/>
        <s v="MUSEOLOGIA"/>
        <s v="TERAPIA OCUPACIONAL"/>
        <s v="BIBLIOTECONOMIA"/>
        <s v="COM.SOCIAL-PUB"/>
        <s v="PROD. MULTIMIDIA"/>
        <s v="ADMINISTRAÇÃO"/>
        <s v="CINEMA E AUDIOVISUAL"/>
        <s v="ENG. TELECOMUNICAÇÕES"/>
        <s v="GEOPROCESSAMENTO"/>
        <s v="ARQUIVOLOGIA"/>
        <s v="CIENCIA E TECNOLOGIA"/>
        <s v="ENG. BIOMÉDICA"/>
        <s v="ENG. FERROVIARIA E LOGISTICA"/>
        <s v="ENG. SANITARIA"/>
        <s v="FÍSICA - EAD"/>
        <s v="MEDICINA VETERINARIA"/>
        <s v="METEOROLOGIA"/>
        <s v="QUIMICA INDUSTRIAL"/>
        <s v="CIÊNCIAS SOCIAIS"/>
        <s v="ENG. DA COMPUTAÇÃO"/>
        <s v="FARMÁCIA"/>
        <s v="LETRAS - FRANCES"/>
        <s v="OCEANOGRAFIA"/>
        <s v="BIOMEDICINA"/>
        <s v="ODONTOLOGIA"/>
        <s v="TEATRO"/>
        <s v="ENFERMAGEM"/>
        <s v="AGROECOLOGIA"/>
        <s v="DESENVOLVIMENTO RURAL"/>
        <s v="ENG. DE BIOPROCESSOS"/>
        <s v="ENG. DE EXPL. E PROD. DE PETROLEO"/>
        <s v="CONSERVAÇÃO E RESTAURO"/>
        <s v="FILOSOFIA"/>
        <s v="MATEMÁTICA (EAD)"/>
        <s v="BIBLIOTECONOMIA - EAD"/>
        <s v="CIÊNCIA DA COMPUTAÇÃO"/>
        <s v="ED. CAMPO"/>
        <s v="LIC. INT. EM CIENC. MAT. E LING."/>
        <s v="LIC. INT. EM CIENC. MAT. E LING.(EAD)"/>
        <s v="PRODUÇÃO CÊNICA"/>
        <m u="1"/>
        <s v="QUIMICA - EAD" u="1"/>
        <s v="CIÊNCIAS NATURAIS" u="1"/>
        <s v="LETRAS (ESPANHOL)" u="1"/>
        <s v="QUÍMICA" u="1"/>
        <s v="ESTATISTICA" u="1"/>
        <s v="FISICA" u="1"/>
        <s v="LETRAS PORT" u="1"/>
        <s v="ED.CAMPO" u="1"/>
        <s v="PRODUÇÃO MULTIMIDIA" u="1"/>
        <s v="AGRONOMIA " u="1"/>
        <s v="HISTORIA" u="1"/>
        <s v="ENG. FERROFIARIA E LOGISTICA" u="1"/>
        <s v="INTER-DISCIPLINAR INTEGRADA EM EDUCAÇÃO, CIÊNCIAS, MATEMÁTICA E LINGUAGEM" u="1"/>
        <s v="MATEMATICA" u="1"/>
        <s v="FISICA (EAD)" u="1"/>
        <s v="PRODUÇÃO MULTIMÍDIA" u="1"/>
        <s v="LETRAS FRANCES" u="1"/>
      </sharedItems>
    </cacheField>
    <cacheField name="ATO" numFmtId="0">
      <sharedItems/>
    </cacheField>
    <cacheField name="MOD" numFmtId="0">
      <sharedItems containsBlank="1" count="5">
        <s v="LIC"/>
        <s v="BACH"/>
        <s v="-"/>
        <s v="TEC"/>
        <m u="1"/>
      </sharedItems>
    </cacheField>
    <cacheField name="COD-CURSO" numFmtId="0">
      <sharedItems containsString="0" containsBlank="1" containsNumber="1" containsInteger="1" minValue="11987" maxValue="50012323" count="140">
        <n v="104598"/>
        <n v="311992"/>
        <n v="11992"/>
        <n v="28352"/>
        <m/>
        <n v="12004"/>
        <n v="12003"/>
        <n v="87758"/>
        <n v="12006"/>
        <n v="12024"/>
        <n v="12022"/>
        <n v="115013"/>
        <n v="114853"/>
        <n v="114950"/>
        <n v="12061"/>
        <n v="12111"/>
        <n v="12007"/>
        <n v="53101"/>
        <n v="18491"/>
        <n v="104640"/>
        <n v="1148030"/>
        <n v="114894"/>
        <n v="1113574"/>
        <n v="12005"/>
        <n v="12073"/>
        <n v="86286"/>
        <n v="114876"/>
        <n v="12074"/>
        <n v="114892"/>
        <n v="1113582"/>
        <n v="114907"/>
        <n v="1109834"/>
        <n v="114910"/>
        <n v="1113545"/>
        <n v="1113575"/>
        <n v="92859"/>
        <n v="92853"/>
        <n v="92861"/>
        <n v="12065"/>
        <n v="104612"/>
        <n v="114877"/>
        <n v="114875"/>
        <n v="115161"/>
        <n v="114850"/>
        <n v="114846"/>
        <n v="1203245"/>
        <n v="1179151"/>
        <n v="25795"/>
        <n v="114914"/>
        <n v="11990"/>
        <n v="1110447"/>
        <n v="5001235"/>
        <n v="5001234"/>
        <n v="92851"/>
        <n v="1113541"/>
        <n v="66739"/>
        <n v="11991"/>
        <n v="1465742"/>
        <n v="114847"/>
        <n v="95652"/>
        <n v="114857"/>
        <n v="1186804"/>
        <n v="12015"/>
        <n v="1113542"/>
        <n v="1164805"/>
        <n v="414907"/>
        <n v="11987"/>
        <n v="1179262"/>
        <n v="1187074"/>
        <n v="1191346"/>
        <n v="1180773"/>
        <n v="11989"/>
        <n v="1148597"/>
        <n v="1134445"/>
        <n v="1179144"/>
        <n v="311991"/>
        <n v="1194057"/>
        <n v="1299461"/>
        <n v="1179143"/>
        <n v="5001238"/>
        <n v="5001237"/>
        <n v="1191473"/>
        <n v="1285065"/>
        <n v="1188707"/>
        <n v="5001233"/>
        <n v="1202639"/>
        <n v="53202"/>
        <n v="12008"/>
        <n v="12010"/>
        <n v="65021"/>
        <n v="5001236"/>
        <n v="1191240"/>
        <n v="1189138"/>
        <n v="114844"/>
        <n v="52003"/>
        <n v="1330342"/>
        <n v="26501"/>
        <n v="23777"/>
        <n v="27645"/>
        <n v="1300375"/>
        <n v="21848"/>
        <n v="12014"/>
        <n v="1330339"/>
        <n v="1330343"/>
        <n v="12017"/>
        <n v="1330344"/>
        <n v="114952"/>
        <n v="12013"/>
        <n v="1441235"/>
        <n v="1423432"/>
        <n v="1335259"/>
        <n v="1299455"/>
        <n v="1364837"/>
        <n v="1202539"/>
        <n v="1465574"/>
        <n v="311994"/>
        <n v="311995"/>
        <n v="114874"/>
        <n v="11999"/>
        <n v="12035"/>
        <n v="86396"/>
        <n v="38276"/>
        <n v="12085"/>
        <n v="1465787"/>
        <n v="12025"/>
        <n v="18487"/>
        <n v="12023"/>
        <n v="12027"/>
        <n v="114814"/>
        <n v="50012323"/>
        <n v="11994"/>
        <n v="12000"/>
        <n v="11995"/>
        <n v="5000216"/>
        <n v="12044"/>
        <n v="12048"/>
        <n v="11996"/>
        <n v="12069"/>
        <n v="1522596"/>
        <n v="12026"/>
      </sharedItems>
    </cacheField>
    <cacheField name="CAP/INT" numFmtId="0">
      <sharedItems count="2">
        <s v="CAP"/>
        <s v="INT"/>
      </sharedItems>
    </cacheField>
    <cacheField name="CAMPUS" numFmtId="0">
      <sharedItems containsBlank="1" count="16">
        <s v="BELÉM"/>
        <s v="MARABÁ"/>
        <s v="BREVES"/>
        <s v="ABAETETUBA"/>
        <s v="BRAGANÇA"/>
        <s v="ALTAMIRA"/>
        <s v="SOURE"/>
        <s v="CAMETÁ"/>
        <s v="CASTANHAL"/>
        <s v="TUCURUÍ"/>
        <s v="POLO BUJARU"/>
        <s v="CAPANEMA"/>
        <s v="ANANINDEUA"/>
        <s v="SALINOPOLIS"/>
        <m u="1"/>
        <s v="BELEM" u="1"/>
      </sharedItems>
    </cacheField>
    <cacheField name="UND-ACAD" numFmtId="0">
      <sharedItems containsBlank="1" count="30">
        <s v="ICED"/>
        <s v="IFCH"/>
        <s v="ILC"/>
        <s v="MRB"/>
        <s v="ITEC"/>
        <s v="ICEN"/>
        <s v="BRV"/>
        <s v="ABT"/>
        <s v="ICA"/>
        <s v="BRG"/>
        <s v="ALT"/>
        <s v="SOU"/>
        <s v="ICB"/>
        <s v="IG"/>
        <s v="CMT"/>
        <s v="CST"/>
        <s v="TUC"/>
        <s v="UFPA-EAD"/>
        <s v="ICSA"/>
        <s v="ICJ"/>
        <s v="UFPA"/>
        <s v="ANA"/>
        <s v="ICS"/>
        <s v="IEMCI"/>
        <s v="IMV"/>
        <s v="SAL"/>
        <s v="INEAF"/>
        <s v="ICM"/>
        <s v="ETDUFPA"/>
        <m u="1"/>
      </sharedItems>
    </cacheField>
    <cacheField name="PROC. Nº " numFmtId="0">
      <sharedItems containsString="0" containsBlank="1" containsNumber="1" containsInteger="1" minValue="200812042" maxValue="202424826" count="194">
        <n v="200905989"/>
        <n v="201102336"/>
        <n v="201102881"/>
        <n v="201101868"/>
        <n v="200900270"/>
        <n v="201101219"/>
        <n v="201101816"/>
        <n v="200902233"/>
        <n v="201102682"/>
        <n v="200812042"/>
        <n v="201101331"/>
        <n v="201101549"/>
        <n v="201101503"/>
        <n v="201101188"/>
        <n v="201007619"/>
        <n v="201101182"/>
        <n v="201101283"/>
        <n v="201101981"/>
        <n v="201201459"/>
        <n v="201201654"/>
        <n v="201113635"/>
        <n v="201200046"/>
        <n v="201200645"/>
        <n v="201008291"/>
        <n v="201114820"/>
        <n v="201113411"/>
        <n v="201201787"/>
        <n v="201100607"/>
        <n v="201201183"/>
        <n v="201202145"/>
        <n v="201113636"/>
        <n v="201203993"/>
        <n v="201108850"/>
        <n v="201203362"/>
        <n v="201112597"/>
        <n v="201117382"/>
        <n v="201203940"/>
        <m/>
        <n v="201013329"/>
        <n v="201204945"/>
        <n v="201008709"/>
        <n v="201206405"/>
        <n v="201216515"/>
        <n v="201207762"/>
        <n v="201216487"/>
        <n v="201210141"/>
        <n v="201207537"/>
        <n v="201206412"/>
        <n v="201200143"/>
        <n v="201208944"/>
        <n v="201209286"/>
        <n v="201203603"/>
        <n v="201305868"/>
        <n v="201413846"/>
        <n v="201360675"/>
        <n v="201007991"/>
        <n v="201402776"/>
        <n v="201013883"/>
        <n v="201302215"/>
        <n v="201200573"/>
        <n v="201403706"/>
        <n v="201300118"/>
        <n v="201350666"/>
        <n v="201203179"/>
        <n v="201208072"/>
        <n v="201357622"/>
        <n v="201302056"/>
        <n v="201306381"/>
        <n v="201101339"/>
        <n v="201203361"/>
        <n v="201357216"/>
        <n v="201350143"/>
        <n v="201410728"/>
        <n v="201407696"/>
        <n v="201357263"/>
        <n v="201357270"/>
        <n v="201216494"/>
        <n v="201403408"/>
        <n v="201356894"/>
        <n v="201410961"/>
        <n v="201418317"/>
        <n v="201207562"/>
        <n v="201208909"/>
        <n v="201413841"/>
        <n v="201217042"/>
        <n v="201501047"/>
        <n v="201602247"/>
        <n v="201413605"/>
        <n v="201506093"/>
        <n v="201616942"/>
        <n v="201616997"/>
        <n v="201607682"/>
        <n v="201505762"/>
        <n v="201607684"/>
        <n v="201602245"/>
        <n v="201501042"/>
        <n v="201501043"/>
        <n v="201617002"/>
        <n v="201505783"/>
        <n v="201617017"/>
        <n v="201616850"/>
        <n v="201616763"/>
        <n v="201503693"/>
        <n v="201509511"/>
        <n v="201616945"/>
        <n v="201721936"/>
        <n v="201611632"/>
        <n v="201815395"/>
        <n v="201617060"/>
        <n v="201714129"/>
        <n v="201816736"/>
        <n v="201721935"/>
        <n v="201816735"/>
        <n v="201616907"/>
        <n v="201721939"/>
        <n v="201815397"/>
        <n v="201815396"/>
        <n v="201721940"/>
        <n v="201813443"/>
        <n v="201721941"/>
        <n v="201815398"/>
        <n v="201616686"/>
        <n v="201812688"/>
        <n v="202003419"/>
        <n v="202108978"/>
        <n v="201815394"/>
        <n v="201815399"/>
        <n v="202002133"/>
        <n v="202108979"/>
        <n v="202030796"/>
        <n v="201908924"/>
        <n v="202030383"/>
        <n v="202120699"/>
        <n v="201921103"/>
        <n v="201921104"/>
        <n v="201908922"/>
        <n v="201908923"/>
        <n v="201921102"/>
        <n v="201908921"/>
        <n v="201822774"/>
        <n v="202316274"/>
        <n v="202030384"/>
        <n v="202326411"/>
        <n v="202318268"/>
        <n v="202316304"/>
        <n v="202315594"/>
        <n v="202326412"/>
        <n v="202316812"/>
        <n v="202317633"/>
        <n v="202326327"/>
        <n v="202321321"/>
        <n v="202321311"/>
        <n v="202321317"/>
        <n v="202321897"/>
        <n v="201810659"/>
        <n v="202321755"/>
        <n v="202317632"/>
        <n v="202417983"/>
        <n v="202321313"/>
        <n v="202321554"/>
        <n v="202321312"/>
        <n v="202321316"/>
        <n v="202317451"/>
        <n v="202317452"/>
        <n v="202316960"/>
        <n v="202316961"/>
        <n v="202318087"/>
        <n v="202318088"/>
        <n v="202423316"/>
        <n v="202318086"/>
        <n v="202321308"/>
        <n v="202315593"/>
        <n v="202317985"/>
        <n v="202317987"/>
        <n v="202317912"/>
        <n v="202321309"/>
        <n v="202317986"/>
        <n v="202315857"/>
        <n v="202318060"/>
        <n v="202417994"/>
        <n v="202317921"/>
        <n v="202321318"/>
        <n v="202424645"/>
        <n v="202321325"/>
        <n v="202321319"/>
        <n v="202321310"/>
        <n v="202321320"/>
        <n v="202321326"/>
        <n v="202424826"/>
        <n v="202118156"/>
        <n v="202321314"/>
        <n v="202317988"/>
        <n v="202315595"/>
        <n v="202316967"/>
      </sharedItems>
    </cacheField>
    <cacheField name="COD-AVAL" numFmtId="0">
      <sharedItems containsString="0" containsBlank="1" containsNumber="1" containsInteger="1" minValue="10001" maxValue="226608" count="205">
        <n v="84356"/>
        <n v="90053"/>
        <n v="90059"/>
        <n v="89286"/>
        <n v="84741"/>
        <n v="89277"/>
        <n v="89285"/>
        <n v="84354"/>
        <n v="89288"/>
        <n v="82698"/>
        <n v="89456"/>
        <n v="89689"/>
        <n v="89587"/>
        <n v="89275"/>
        <n v="85732"/>
        <n v="89582"/>
        <n v="89279"/>
        <n v="89629"/>
        <n v="96700"/>
        <n v="96705"/>
        <n v="94739"/>
        <n v="96386"/>
        <n v="96306"/>
        <n v="85797"/>
        <n v="95661"/>
        <n v="94201"/>
        <n v="96713"/>
        <n v="93434"/>
        <n v="96312"/>
        <n v="96718"/>
        <n v="96694"/>
        <n v="96801"/>
        <n v="93690"/>
        <n v="96504"/>
        <n v="98531"/>
        <n v="97990"/>
        <n v="97999"/>
        <m/>
        <n v="88618"/>
        <n v="97689"/>
        <n v="84679"/>
        <n v="98763"/>
        <n v="99225"/>
        <n v="98031"/>
        <n v="99223"/>
        <n v="99821"/>
        <n v="99526"/>
        <n v="99330"/>
        <n v="96388"/>
        <n v="99987"/>
        <n v="10001"/>
        <n v="96695"/>
        <n v="100904"/>
        <n v="100591"/>
        <n v="116285"/>
        <n v="115517"/>
        <n v="85886"/>
        <n v="110014"/>
        <n v="100906"/>
        <n v="100905"/>
        <n v="100907"/>
        <n v="88057"/>
        <n v="104523"/>
        <n v="101607"/>
        <n v="110253"/>
        <n v="108467"/>
        <n v="104113"/>
        <n v="98943"/>
        <n v="100926"/>
        <n v="107640"/>
        <n v="100986"/>
        <n v="102282"/>
        <n v="109100"/>
        <n v="108398"/>
        <n v="107207"/>
        <n v="104053"/>
        <n v="119796"/>
        <n v="112181"/>
        <n v="107071"/>
        <n v="107115"/>
        <n v="99224"/>
        <n v="110470"/>
        <n v="107052"/>
        <n v="120548"/>
        <n v="125528"/>
        <n v="99568"/>
        <n v="99807"/>
        <n v="117136"/>
        <n v="125503"/>
        <n v="123420"/>
        <n v="127685"/>
        <n v="130974"/>
        <n v="116261"/>
        <n v="124705"/>
        <n v="135897"/>
        <n v="135902"/>
        <n v="130677"/>
        <n v="124704"/>
        <n v="130689"/>
        <n v="127683"/>
        <n v="123734"/>
        <n v="123735"/>
        <n v="136961"/>
        <n v="127391"/>
        <n v="135906"/>
        <n v="136178"/>
        <n v="123732"/>
        <n v="135889"/>
        <n v="125702"/>
        <n v="123509"/>
        <n v="137891"/>
        <n v="132597"/>
        <n v="132650"/>
        <n v="135898"/>
        <n v="147160"/>
        <n v="142386"/>
        <n v="148025"/>
        <n v="137893"/>
        <n v="141515"/>
        <n v="154249"/>
        <n v="144753"/>
        <n v="154248"/>
        <n v="135895"/>
        <n v="147073"/>
        <n v="148248"/>
        <n v="148061"/>
        <n v="147074"/>
        <n v="155171"/>
        <n v="144767"/>
        <n v="148085"/>
        <n v="153061"/>
        <n v="137587"/>
        <n v="155170"/>
        <n v="160983"/>
        <n v="159962"/>
        <n v="171887"/>
        <n v="155172"/>
        <n v="148976"/>
        <n v="159955"/>
        <n v="170296"/>
        <n v="170401"/>
        <n v="157195"/>
        <n v="168141"/>
        <n v="173752"/>
        <n v="160474"/>
        <n v="160486"/>
        <n v="157317"/>
        <n v="157318"/>
        <n v="160825"/>
        <n v="157316"/>
        <n v="151807"/>
        <n v="214227"/>
        <n v="213921"/>
        <n v="168292"/>
        <n v="220541"/>
        <n v="223311"/>
        <n v="214368"/>
        <n v="214158"/>
        <n v="220686"/>
        <n v="213893"/>
        <n v="216381"/>
        <n v="219032"/>
        <n v="217387"/>
        <n v="217429"/>
        <n v="217431"/>
        <n v="223774"/>
        <n v="146975"/>
        <n v="218723"/>
        <n v="215995"/>
        <n v="226368"/>
        <n v="217474"/>
        <n v="220011"/>
        <n v="220067"/>
        <n v="220068"/>
        <n v="216023"/>
        <n v="216027"/>
        <n v="214453"/>
        <n v="220066"/>
        <n v="217735"/>
        <n v="217739"/>
        <n v="226593"/>
        <n v="218984"/>
        <n v="225167"/>
        <n v="214236"/>
        <n v="217544"/>
        <n v="217679"/>
        <n v="217635"/>
        <n v="217545"/>
        <n v="214318"/>
        <n v="217723"/>
        <n v="226369"/>
        <n v="217643"/>
        <n v="217475"/>
        <n v="226606"/>
        <n v="217388"/>
        <n v="217981"/>
        <n v="217458"/>
        <n v="217476"/>
        <n v="220007"/>
        <n v="226608"/>
        <n v="172671"/>
        <n v="217430"/>
        <n v="217683"/>
        <n v="214159"/>
        <n v="220026"/>
      </sharedItems>
    </cacheField>
    <cacheField name="ANO AVAL."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PERÍODO" numFmtId="0">
      <sharedItems containsDate="1" containsMixedTypes="1" minDate="2011-05-14T00:00:00" maxDate="2024-09-28T00:00:00"/>
    </cacheField>
    <cacheField name="D1" numFmtId="2">
      <sharedItems containsSemiMixedTypes="0" containsString="0" containsNumber="1" minValue="1.87" maxValue="5" count="79">
        <n v="4"/>
        <n v="3"/>
        <n v="2"/>
        <n v="5"/>
        <n v="2.9"/>
        <n v="3.6"/>
        <n v="3.4"/>
        <n v="3.3"/>
        <n v="4.4000000000000004"/>
        <n v="3.1"/>
        <n v="3.5"/>
        <n v="3.2"/>
        <n v="2.2999999999999998"/>
        <n v="2.7"/>
        <n v="2.6"/>
        <n v="3.8"/>
        <n v="4.0999999999999996"/>
        <n v="2.5"/>
        <n v="4.3"/>
        <n v="3.9"/>
        <n v="3.7"/>
        <n v="4.2"/>
        <n v="4.5"/>
        <n v="2.4"/>
        <n v="3.86"/>
        <n v="4.1900000000000004"/>
        <n v="4.75"/>
        <n v="3.65"/>
        <n v="4.47"/>
        <n v="3.67"/>
        <n v="3.73"/>
        <n v="4.3899999999999997"/>
        <n v="4.59"/>
        <n v="4.28"/>
        <n v="4.8"/>
        <n v="3.75"/>
        <n v="3.25"/>
        <n v="4.1100000000000003"/>
        <n v="3.36"/>
        <n v="3.79"/>
        <n v="3.93"/>
        <n v="3.07"/>
        <n v="4.43"/>
        <n v="3.89"/>
        <n v="4.0599999999999996"/>
        <n v="1.87"/>
        <n v="4.79"/>
        <n v="4.33"/>
        <n v="4.67"/>
        <n v="4.95"/>
        <n v="3.13"/>
        <n v="4.5599999999999996"/>
        <n v="4.8600000000000003"/>
        <n v="3.43"/>
        <n v="2.83"/>
        <n v="4.4400000000000004"/>
        <n v="3.72"/>
        <n v="4.6399999999999997"/>
        <n v="4.21"/>
        <n v="4.83"/>
        <n v="4.6100000000000003"/>
        <n v="3.71"/>
        <n v="4.63"/>
        <n v="4.2300000000000004"/>
        <n v="4.71"/>
        <n v="4.2699999999999996"/>
        <n v="3.78"/>
        <n v="3.22"/>
        <n v="3.61"/>
        <n v="4.3099999999999996"/>
        <n v="4.8899999999999997"/>
        <n v="4.72"/>
        <n v="4.22"/>
        <n v="4.9400000000000004"/>
        <n v="4.1399999999999997"/>
        <n v="4.78"/>
        <n v="4.41"/>
        <n v="3.83"/>
        <n v="3.46"/>
      </sharedItems>
    </cacheField>
    <cacheField name="D2" numFmtId="2">
      <sharedItems containsSemiMixedTypes="0" containsString="0" containsNumber="1" minValue="2" maxValue="5" count="56">
        <n v="4"/>
        <n v="5"/>
        <n v="3"/>
        <n v="3.5"/>
        <n v="4.4000000000000004"/>
        <n v="3.7"/>
        <n v="4.0999999999999996"/>
        <n v="4.3"/>
        <n v="3.4"/>
        <n v="3.2"/>
        <n v="3.9"/>
        <n v="4.5999999999999996"/>
        <n v="4.2"/>
        <n v="3.6"/>
        <n v="4.8"/>
        <n v="2"/>
        <n v="4.5"/>
        <n v="4.9000000000000004"/>
        <n v="2.2999999999999998"/>
        <n v="3.8"/>
        <n v="4.7"/>
        <n v="4.33"/>
        <n v="4.6399999999999997"/>
        <n v="4.42"/>
        <n v="4.7300000000000004"/>
        <n v="4.1399999999999997"/>
        <n v="4.46"/>
        <n v="4.18"/>
        <n v="4.09"/>
        <n v="4.75"/>
        <n v="4.91"/>
        <n v="4.58"/>
        <n v="4.4400000000000004"/>
        <n v="4.92"/>
        <n v="3.31"/>
        <n v="3.64"/>
        <n v="3.91"/>
        <n v="4.25"/>
        <n v="4.08"/>
        <n v="4.17"/>
        <n v="3.44"/>
        <n v="3.89"/>
        <n v="3.56"/>
        <n v="4.8899999999999997"/>
        <n v="3.67"/>
        <n v="3.78"/>
        <n v="3.22"/>
        <n v="4.55"/>
        <n v="4.67"/>
        <n v="4.78"/>
        <n v="3.53"/>
        <n v="4.22"/>
        <n v="4.1100000000000003"/>
        <n v="4.5599999999999996"/>
        <n v="3.33"/>
        <n v="3.11"/>
      </sharedItems>
    </cacheField>
    <cacheField name="D3" numFmtId="2">
      <sharedItems containsMixedTypes="1" containsNumber="1" minValue="1" maxValue="5" count="81">
        <n v="4"/>
        <n v="2"/>
        <n v="3"/>
        <n v="5"/>
        <n v="1.6"/>
        <n v="4.3"/>
        <n v="2.2000000000000002"/>
        <n v="2.1"/>
        <n v="3.3"/>
        <n v="1.9"/>
        <n v="3.6"/>
        <n v="1.8"/>
        <n v="2.6"/>
        <n v="2.5"/>
        <n v="3.1"/>
        <n v="1"/>
        <n v="3.4"/>
        <n v="2.4"/>
        <n v="2.8"/>
        <n v="3.2"/>
        <n v="4.0999999999999996"/>
        <n v="2.2999999999999998"/>
        <n v="2.9"/>
        <n v="3.5"/>
        <n v="3.8"/>
        <n v="2.7"/>
        <n v="1.7"/>
        <n v="4.2"/>
        <n v="4.25"/>
        <n v="4.13"/>
        <n v="3.88"/>
        <n v="4.22"/>
        <n v="3.91"/>
        <n v="3.81"/>
        <n v="4.7699999999999996"/>
        <n v="4.82"/>
        <n v="2.91"/>
        <n v="3.25"/>
        <n v="3.44"/>
        <n v="3.63"/>
        <n v="2.85"/>
        <n v="4.09"/>
        <n v="4.43"/>
        <n v="2.63"/>
        <n v="3.11"/>
        <n v="4.33"/>
        <n v="4.67"/>
        <n v="3.73"/>
        <n v="3.67"/>
        <n v="3.86"/>
        <n v="4.1399999999999997"/>
        <n v="4.5599999999999996"/>
        <n v="2.78"/>
        <n v="4.3600000000000003"/>
        <n v="3.77"/>
        <n v="4.4400000000000004"/>
        <n v="4.37"/>
        <n v="4.5"/>
        <n v="3.14"/>
        <n v="4.2300000000000004"/>
        <n v="3.38"/>
        <n v="4.88"/>
        <n v="4.57"/>
        <n v="4.38"/>
        <n v="4.63"/>
        <n v="1.1100000000000001"/>
        <n v="3.42"/>
        <n v="4.1100000000000003"/>
        <n v="4.75"/>
        <n v="4.8899999999999997"/>
        <n v="3.9"/>
        <n v="4.7"/>
        <n v="3.7"/>
        <n v="3.75"/>
        <s v="4.67"/>
        <n v="4.29"/>
        <n v="4.78"/>
        <n v="3.33"/>
        <n v="3.78"/>
        <n v="4.4000000000000004"/>
        <n v="4.71"/>
      </sharedItems>
    </cacheField>
    <cacheField name="CC" numFmtId="0">
      <sharedItems containsSemiMixedTypes="0" containsString="0" containsNumber="1" minValue="2" maxValue="5" count="6">
        <n v="4"/>
        <n v="3"/>
        <n v="5"/>
        <n v="2"/>
        <n v="4.4800000000000004"/>
        <n v="4.25"/>
      </sharedItems>
    </cacheField>
    <cacheField name="AVAL" numFmtId="0">
      <sharedItems containsString="0" containsBlank="1" containsNumber="1" containsInteger="1" minValue="1" maxValue="5"/>
    </cacheField>
  </cacheFields>
  <extLst>
    <ext xmlns:x14="http://schemas.microsoft.com/office/spreadsheetml/2009/9/main" uri="{725AE2AE-9491-48be-B2B4-4EB974FC3084}">
      <x14:pivotCacheDefinition pivotCacheId="786712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6">
  <r>
    <x v="0"/>
    <s v="ABI - CIÊNCIAS SOCIAIS"/>
    <x v="0"/>
    <d v="2013-11-01T00:00:00"/>
    <s v="ABI"/>
    <s v="Área Básica de Ingresso (ABI)"/>
    <x v="0"/>
    <s v="Educação Presencial"/>
    <x v="0"/>
    <n v="0"/>
    <n v="2800"/>
    <n v="0"/>
    <n v="0"/>
    <n v="0"/>
    <n v="0"/>
    <n v="0"/>
    <s v="Integral"/>
    <n v="800"/>
    <n v="0"/>
    <m/>
    <m/>
    <m/>
    <m/>
    <m/>
    <m/>
    <m/>
    <m/>
    <n v="1005925"/>
    <s v="RUA AUGUSTO CORREA"/>
    <s v="01"/>
    <s v="CIDADE UNIVERSITARIA JOSÉ DA SILVEIRA NETTO"/>
    <s v="GUAMÁ"/>
    <s v="Belém"/>
    <s v="PA"/>
    <s v=""/>
    <s v=""/>
    <m/>
    <m/>
    <m/>
    <s v=""/>
    <s v=""/>
    <m/>
    <m/>
    <m/>
    <s v=""/>
    <s v=""/>
    <m/>
    <m/>
    <m/>
    <m/>
    <m/>
    <m/>
    <m/>
    <m/>
    <m/>
    <m/>
    <m/>
    <m/>
    <n v="31857717880"/>
    <s v="Lucas Toshiaki Archangelo Okado"/>
    <s v="lucasokado@gmail.com"/>
    <n v="919903048644"/>
    <s v=""/>
    <m/>
  </r>
  <r>
    <x v="1"/>
    <s v="ABI - FILOSOFIA"/>
    <x v="0"/>
    <d v="2013-11-01T00:00:00"/>
    <s v="ABI"/>
    <s v="Área Básica de Ingresso (ABI)"/>
    <x v="1"/>
    <s v="Educação Presencial"/>
    <x v="0"/>
    <n v="0"/>
    <n v="2800"/>
    <n v="0"/>
    <n v="0"/>
    <n v="0"/>
    <n v="0"/>
    <n v="0"/>
    <s v="Integral"/>
    <n v="800"/>
    <n v="0"/>
    <m/>
    <m/>
    <m/>
    <m/>
    <m/>
    <m/>
    <m/>
    <m/>
    <n v="1005925"/>
    <s v="RUA AUGUSTO CORREA"/>
    <s v="01"/>
    <s v="CIDADE UNIVERSITARIA JOSÉ DA SILVEIRA NETTO"/>
    <s v="GUAMÁ"/>
    <s v="Belém"/>
    <s v="PA"/>
    <s v=""/>
    <s v=""/>
    <m/>
    <m/>
    <m/>
    <s v=""/>
    <s v=""/>
    <m/>
    <m/>
    <m/>
    <s v=""/>
    <s v=""/>
    <m/>
    <m/>
    <m/>
    <m/>
    <m/>
    <m/>
    <m/>
    <m/>
    <m/>
    <m/>
    <m/>
    <m/>
    <n v="23605073204"/>
    <s v="Roberto De Almeida Pereira Barros"/>
    <s v="robertobarr@ufpa.br;fafil@ufpa.br;cpa.ufpa@gmail.com"/>
    <n v="91999084078"/>
    <s v=""/>
    <m/>
  </r>
  <r>
    <x v="2"/>
    <s v="ABI - FÍSICA"/>
    <x v="1"/>
    <d v="2013-11-01T00:00:00"/>
    <s v="ABI"/>
    <s v="Área Básica de Ingresso (ABI)"/>
    <x v="2"/>
    <s v="Educação Presencial"/>
    <x v="0"/>
    <n v="0"/>
    <n v="3124"/>
    <n v="0"/>
    <n v="0"/>
    <n v="0"/>
    <n v="0"/>
    <n v="0"/>
    <s v="Integral"/>
    <n v="800"/>
    <n v="0"/>
    <m/>
    <m/>
    <m/>
    <m/>
    <m/>
    <m/>
    <m/>
    <m/>
    <n v="1005925"/>
    <s v="RUA AUGUSTO CORREA"/>
    <s v="01"/>
    <s v="CIDADE UNIVERSITARIA JOSÉ DA SILVEIRA NETTO"/>
    <s v="GUAMÁ"/>
    <s v="Belém"/>
    <s v="PA"/>
    <s v=""/>
    <s v=""/>
    <m/>
    <m/>
    <m/>
    <s v=""/>
    <s v=""/>
    <m/>
    <m/>
    <m/>
    <s v=""/>
    <s v=""/>
    <m/>
    <m/>
    <m/>
    <m/>
    <m/>
    <m/>
    <m/>
    <m/>
    <m/>
    <m/>
    <m/>
    <m/>
    <n v="3305562234"/>
    <s v="Jose Luiz Magalhaes Lopes"/>
    <s v="jllopes.jll@gmail.com;facfis@ufpa.br"/>
    <n v="91984135198"/>
    <s v=""/>
    <m/>
  </r>
  <r>
    <x v="3"/>
    <s v="ADMINISTRAÇÃO"/>
    <x v="2"/>
    <d v="2009-09-02T00:00:00"/>
    <s v="BACH"/>
    <s v="Bacharelado"/>
    <x v="3"/>
    <s v="Educação Presencial"/>
    <x v="0"/>
    <n v="160"/>
    <n v="3720"/>
    <n v="0"/>
    <n v="300"/>
    <n v="200"/>
    <n v="270"/>
    <n v="30"/>
    <s v="Semestral"/>
    <m/>
    <m/>
    <n v="1000"/>
    <n v="36"/>
    <n v="1000"/>
    <n v="36"/>
    <n v="1000"/>
    <n v="36"/>
    <m/>
    <m/>
    <n v="1005925"/>
    <s v="RUA AUGUSTO CORREA"/>
    <s v="01"/>
    <s v="CIDADE UNIVERSITARIA JOSÉ DA SILVEIRA NETTO"/>
    <s v="GUAMÁ"/>
    <s v="Belém"/>
    <s v="PA"/>
    <s v="Resolução"/>
    <s v="11    de  23/02/1962"/>
    <d v="1962-02-23T00:00:00"/>
    <d v="1962-02-23T00:00:00"/>
    <d v="2009-09-02T00:00:00"/>
    <s v="Decreto"/>
    <s v="70997   de  17/08/1972"/>
    <d v="1972-08-18T00:00:00"/>
    <d v="1972-08-18T00:00:00"/>
    <d v="2009-09-02T00:00:00"/>
    <s v="Portaria"/>
    <s v="388"/>
    <d v="2024-08-14T00:00:00"/>
    <d v="2024-08-14T00:00:00"/>
    <d v="2024-08-16T00:00:00"/>
    <d v="1972-08-17T00:00:00"/>
    <m/>
    <n v="4"/>
    <n v="2016"/>
    <n v="3"/>
    <n v="265"/>
    <n v="2022"/>
    <n v="4"/>
    <n v="2022"/>
    <n v="21000093204"/>
    <s v="Isaac Matias"/>
    <s v="isaac@ufpa.br;faad@ufpa.br;cpa.ufpa@gmail.com"/>
    <n v="9132018257"/>
    <s v=""/>
    <m/>
  </r>
  <r>
    <x v="4"/>
    <s v="ADMINISTRAÇÃO"/>
    <x v="3"/>
    <d v="2009-09-02T00:00:00"/>
    <s v="BACH"/>
    <s v="Bacharelado"/>
    <x v="4"/>
    <s v="Educação Presencial"/>
    <x v="1"/>
    <n v="40"/>
    <n v="3510"/>
    <m/>
    <m/>
    <m/>
    <m/>
    <m/>
    <s v="Semestral"/>
    <m/>
    <m/>
    <n v="160"/>
    <n v="40"/>
    <m/>
    <m/>
    <m/>
    <m/>
    <m/>
    <m/>
    <n v="1005930"/>
    <s v="AVENIDA UNIVERSITARIA, S/N"/>
    <s v="00"/>
    <s v="CAMPUS UNIVERSITÁRIO DE CASTANHAL"/>
    <s v="JADERLANDIA"/>
    <s v="Castanhal"/>
    <s v="PA"/>
    <s v="Resolução"/>
    <s v="11   de  23/02/1962"/>
    <d v="1962-02-23T00:00:00"/>
    <d v="1962-02-23T00:00:00"/>
    <d v="2009-09-02T00:00:00"/>
    <s v="Decreto"/>
    <s v="70997   de  17/08/1972"/>
    <d v="1972-08-18T00:00:00"/>
    <d v="1972-08-18T00:00:00"/>
    <d v="2009-09-02T00:00:00"/>
    <s v=""/>
    <s v=""/>
    <m/>
    <m/>
    <m/>
    <d v="1995-05-01T00:00:00"/>
    <m/>
    <m/>
    <m/>
    <n v="0"/>
    <m/>
    <n v="2012"/>
    <n v="0"/>
    <n v="2006"/>
    <n v="2358883204"/>
    <s v="ANTONIO ERASMO FEITOSA MAIA"/>
    <s v="erasmomaia@ufpa.br;dinfi@ufpa.br"/>
    <n v="9132018260"/>
    <s v="Em Desativação/Extinção voluntária"/>
    <m/>
  </r>
  <r>
    <x v="5"/>
    <s v="ADMINISTRAÇÃO"/>
    <x v="4"/>
    <d v="2009-09-02T00:00:00"/>
    <s v="BACH"/>
    <s v="Bacharelado"/>
    <x v="5"/>
    <s v="Educação Presencial"/>
    <x v="2"/>
    <n v="40"/>
    <n v="3510"/>
    <m/>
    <m/>
    <m/>
    <m/>
    <m/>
    <s v="Semestral"/>
    <m/>
    <m/>
    <n v="160"/>
    <n v="40"/>
    <n v="160"/>
    <n v="0"/>
    <m/>
    <m/>
    <m/>
    <m/>
    <n v="266"/>
    <s v="Rua Augusto Corrêa"/>
    <s v="S/Nº"/>
    <s v="Campus do Guamá"/>
    <s v="GUAMÁ"/>
    <s v="Capanema"/>
    <s v="PA"/>
    <s v="Resolução"/>
    <s v="1355  de  003/02/1986"/>
    <d v="1986-02-03T00:00:00"/>
    <d v="1986-02-03T00:00:00"/>
    <d v="2009-09-02T00:00:00"/>
    <s v="Decreto"/>
    <s v="70997   de  17/08/1986"/>
    <d v="1972-08-18T00:00:00"/>
    <d v="1972-08-18T00:00:00"/>
    <d v="2009-09-02T00:00:00"/>
    <s v=""/>
    <s v=""/>
    <m/>
    <m/>
    <m/>
    <d v="1998-04-01T00:00:00"/>
    <m/>
    <m/>
    <m/>
    <m/>
    <m/>
    <m/>
    <m/>
    <m/>
    <n v="2358883204"/>
    <s v="ANTONIO ERASMO FEITOSA MAIA"/>
    <s v="erasmomaia@ufpa.br;dinfi@ufpa.br"/>
    <n v="9132018260"/>
    <s v=""/>
    <m/>
  </r>
  <r>
    <x v="6"/>
    <s v="ADMINISTRAÇÃO"/>
    <x v="5"/>
    <d v="2009-09-02T00:00:00"/>
    <s v="BACH"/>
    <s v="Bacharelado"/>
    <x v="6"/>
    <s v="Educação Presencial"/>
    <x v="1"/>
    <n v="50"/>
    <n v="2500"/>
    <m/>
    <m/>
    <m/>
    <m/>
    <m/>
    <s v="Semestral"/>
    <m/>
    <m/>
    <n v="80"/>
    <n v="50"/>
    <m/>
    <m/>
    <m/>
    <m/>
    <m/>
    <m/>
    <n v="26622"/>
    <s v="RUA A, QUADRA ESPECIAL"/>
    <s v="S/N"/>
    <s v=""/>
    <s v="CIDADE NOVA"/>
    <s v="Parauapebas"/>
    <s v="PA"/>
    <s v="Resolução"/>
    <s v="11"/>
    <d v="1962-02-23T00:00:00"/>
    <d v="1962-02-23T00:00:00"/>
    <d v="2009-09-02T00:00:00"/>
    <s v="Decreto"/>
    <s v="70997"/>
    <d v="1972-08-17T00:00:00"/>
    <d v="1972-08-17T00:00:00"/>
    <d v="2009-09-02T00:00:00"/>
    <s v=""/>
    <s v=""/>
    <m/>
    <m/>
    <m/>
    <d v="2002-01-01T00:00:00"/>
    <m/>
    <m/>
    <m/>
    <n v="0"/>
    <m/>
    <n v="2012"/>
    <n v="0"/>
    <n v="2012"/>
    <n v="2358883204"/>
    <s v="ANTONIO ERASMO FEITOSA MAIA"/>
    <s v="erasmomaia@ufpa.br;dinfi@ufpa.br"/>
    <n v="9132018260"/>
    <s v="Em Desativação/Extinção voluntária"/>
    <m/>
  </r>
  <r>
    <x v="7"/>
    <s v="ADMINISTRAÇÃO - EAD"/>
    <x v="5"/>
    <d v="2009-09-02T00:00:00"/>
    <s v="BACH"/>
    <s v="Bacharelado"/>
    <x v="7"/>
    <s v="Educação a Distância"/>
    <x v="2"/>
    <n v="50"/>
    <n v="3200"/>
    <m/>
    <m/>
    <m/>
    <m/>
    <m/>
    <s v="Semestral"/>
    <m/>
    <m/>
    <m/>
    <m/>
    <m/>
    <m/>
    <m/>
    <m/>
    <n v="60"/>
    <n v="50"/>
    <n v="26622"/>
    <s v="RUA A, QUADRA ESPECIAL"/>
    <s v="S/N"/>
    <s v=""/>
    <s v="CIDADE NOVA"/>
    <s v="Parauapebas"/>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1005925"/>
    <s v="RUA AUGUSTO CORREA"/>
    <s v="01"/>
    <s v="CIDADE UNIVERSITARIA JOSÉ DA SILVEIRA NETTO"/>
    <s v="GUAMÁ"/>
    <s v="Belém"/>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2006683"/>
    <s v="Rua Barão do Rio Branco"/>
    <s v="1830"/>
    <s v=""/>
    <s v="Centro"/>
    <s v="Oriximiná"/>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2006684"/>
    <s v="Av. Hiléia"/>
    <s v="S/N"/>
    <s v="Agrópolis do INCRA"/>
    <s v="Amapá"/>
    <s v="Marabá"/>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2006686"/>
    <s v="RUA CASTRO ALVES,PDS"/>
    <s v="S/N"/>
    <s v="emef manoelito sande de andrade"/>
    <s v="PDS"/>
    <s v="Dom Eliseu"/>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2006687"/>
    <s v="RODOVIA CAPANEMA-BRAGANÇA"/>
    <s v="S/N"/>
    <s v="Km2"/>
    <s v="SÃO PEDRO E SÃO PAULO"/>
    <s v="Capanema"/>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2006688"/>
    <s v="Avenida Gentil Bittencourt"/>
    <s v="1582"/>
    <s v="Antiga escola Governador Alacid Nunes"/>
    <s v="Central"/>
    <s v="Cametá"/>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7"/>
    <s v="ADMINISTRAÇÃO - EAD"/>
    <x v="2"/>
    <d v="2009-09-02T00:00:00"/>
    <s v="BACH"/>
    <s v="Bacharelado"/>
    <x v="8"/>
    <s v="Educação a Distância"/>
    <x v="2"/>
    <n v="50"/>
    <n v="3200"/>
    <m/>
    <m/>
    <m/>
    <m/>
    <m/>
    <s v="Semestral"/>
    <m/>
    <m/>
    <m/>
    <m/>
    <m/>
    <m/>
    <m/>
    <m/>
    <n v="60"/>
    <n v="50"/>
    <n v="2006690"/>
    <s v="AV. Joao Fanjas"/>
    <s v="S/N"/>
    <s v="Complexo poliesportivo negibão"/>
    <s v="Centro"/>
    <s v="Benevides"/>
    <s v="PA"/>
    <s v=""/>
    <s v="3361"/>
    <d v="2005-03-05T00:00:00"/>
    <d v="2005-03-05T00:00:00"/>
    <d v="2009-09-02T00:00:00"/>
    <s v=""/>
    <s v=""/>
    <m/>
    <m/>
    <m/>
    <s v=""/>
    <s v=""/>
    <m/>
    <m/>
    <m/>
    <d v="2006-02-01T00:00:00"/>
    <m/>
    <m/>
    <m/>
    <m/>
    <m/>
    <m/>
    <m/>
    <m/>
    <n v="9257675220"/>
    <s v="ANGELA MARIA DA SILVA KOBAYASH"/>
    <s v="angel.kob@hotmail.com;ange@ufpa.br"/>
    <n v="91983896870"/>
    <s v="Em Desativação/Extinção voluntária"/>
    <m/>
  </r>
  <r>
    <x v="8"/>
    <s v="ADMINISTRAÇÃO PÚBLICA - EAD"/>
    <x v="2"/>
    <d v="2013-02-08T00:00:00"/>
    <s v="BACH"/>
    <s v="Bacharelado"/>
    <x v="9"/>
    <s v="Educação a Distância"/>
    <x v="0"/>
    <n v="390"/>
    <n v="3000"/>
    <n v="0"/>
    <n v="300"/>
    <n v="120"/>
    <n v="30"/>
    <n v="30"/>
    <s v="Semestral"/>
    <m/>
    <m/>
    <m/>
    <m/>
    <m/>
    <m/>
    <m/>
    <m/>
    <n v="800"/>
    <n v="390"/>
    <n v="263"/>
    <s v="Rua Padre Antônio Franco"/>
    <s v="2417"/>
    <s v=""/>
    <s v="Matinha"/>
    <s v="Cametá"/>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684"/>
    <s v="Folha 31, Quadra 7, Lote Especial"/>
    <s v="S/Nº"/>
    <s v=""/>
    <s v="Nova Marabá"/>
    <s v="Dom Eliseu"/>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1005925"/>
    <s v="RUA AUGUSTO CORREA"/>
    <s v="01"/>
    <s v="CIDADE UNIVERSITARIA JOSÉ DA SILVEIRA NETTO"/>
    <s v="GUAMÁ"/>
    <s v="Belém"/>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1100468"/>
    <s v="AVENIDA JULIO CESAR"/>
    <s v="39"/>
    <s v="POLO UAB SALINOPOLIS"/>
    <s v="ALACILANDIA"/>
    <s v="Salinópolis"/>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1101092"/>
    <s v="Rua Muiracatiara"/>
    <s v="25"/>
    <s v="POLO UAB CANAA DOS CARAJAS"/>
    <s v="Novo Horizonte"/>
    <s v="Canaã dos Carajás"/>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1101094"/>
    <s v="Rua Irmã Maria Otavia"/>
    <s v="sn"/>
    <s v="POLO UAB CONCEIÇÃO DO ARAGUAIA"/>
    <s v="Centro"/>
    <s v="Conceição do Araguaia"/>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1101324"/>
    <s v="Rua Santa Tereza, s/n. Escola Rosalia Correia"/>
    <s v=""/>
    <s v="POLO UAB JACUNDA"/>
    <s v="santa rita"/>
    <s v="Jacundá"/>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2006685"/>
    <s v="Rua Arnaldo Pinheiro"/>
    <s v="S/N"/>
    <s v=""/>
    <s v="Maracana"/>
    <s v="Juruti"/>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8"/>
    <s v="ADMINISTRAÇÃO PÚBLICA - EAD"/>
    <x v="2"/>
    <d v="2013-02-08T00:00:00"/>
    <s v="BACH"/>
    <s v="Bacharelado"/>
    <x v="9"/>
    <s v="Educação a Distância"/>
    <x v="0"/>
    <n v="390"/>
    <n v="3000"/>
    <n v="0"/>
    <n v="300"/>
    <n v="120"/>
    <n v="30"/>
    <n v="30"/>
    <s v="Semestral"/>
    <m/>
    <m/>
    <m/>
    <m/>
    <m/>
    <m/>
    <m/>
    <m/>
    <n v="800"/>
    <n v="390"/>
    <n v="2006686"/>
    <s v="RUA CASTRO ALVES,PDS"/>
    <s v="S/N"/>
    <s v="emef manoelito sande de andrade"/>
    <s v="PDS"/>
    <s v="Dom Eliseu"/>
    <s v="PA"/>
    <s v="Resolução"/>
    <s v="4.086/2010"/>
    <d v="2010-12-15T00:00:00"/>
    <d v="2010-12-15T00:00:00"/>
    <d v="2016-03-04T00:00:00"/>
    <s v="Portaria"/>
    <s v="436 de 30/07/2014"/>
    <d v="2014-07-31T00:00:00"/>
    <d v="2014-07-31T00:00:00"/>
    <d v="2014-08-04T00:00:00"/>
    <s v="Portaria"/>
    <s v="403 de 15/08/2024."/>
    <d v="2024-08-16T00:00:00"/>
    <d v="2024-08-16T00:00:00"/>
    <d v="2024-08-19T00:00:00"/>
    <d v="2010-02-01T00:00:00"/>
    <m/>
    <n v="4"/>
    <n v="2023"/>
    <n v="3"/>
    <n v="205"/>
    <n v="2022"/>
    <n v="2"/>
    <n v="2022"/>
    <n v="3789942200"/>
    <s v="Benedita Maria Diniz  da Silva"/>
    <s v="beniz@ufpa.br;cpa.ufpa@gmail.com"/>
    <n v="91982778055"/>
    <s v=""/>
    <m/>
  </r>
  <r>
    <x v="9"/>
    <s v="AGROECOLOGIA"/>
    <x v="6"/>
    <d v="2020-03-05T00:00:00"/>
    <s v="TEC"/>
    <s v="Tecnológico"/>
    <x v="10"/>
    <s v="Educação Presencial"/>
    <x v="0"/>
    <n v="40"/>
    <n v="2840"/>
    <n v="0"/>
    <n v="225"/>
    <n v="200"/>
    <n v="60"/>
    <n v="45"/>
    <s v="Semestral"/>
    <n v="700"/>
    <n v="40"/>
    <m/>
    <m/>
    <m/>
    <m/>
    <m/>
    <m/>
    <m/>
    <m/>
    <n v="256"/>
    <s v="Rua Manoel de Abreu"/>
    <s v="S/Nº"/>
    <s v=""/>
    <s v="Multirão"/>
    <s v="Abaetetuba"/>
    <s v="PA"/>
    <s v="Portaria"/>
    <s v="63"/>
    <d v="2020-03-05T00:00:00"/>
    <d v="2020-03-05T00:00:00"/>
    <d v="2020-03-10T00:00:00"/>
    <s v="Portaria"/>
    <s v="88 de 17/04/2023."/>
    <d v="2023-04-18T00:00:00"/>
    <d v="2023-04-18T00:00:00"/>
    <d v="2023-04-18T00:00:00"/>
    <s v=""/>
    <s v=""/>
    <m/>
    <m/>
    <m/>
    <d v="2018-08-13T00:00:00"/>
    <m/>
    <n v="5"/>
    <n v="2022"/>
    <m/>
    <m/>
    <m/>
    <m/>
    <m/>
    <n v="86758411249"/>
    <s v="Ricardo Eduardo De Freitas Maia"/>
    <s v="ricardomaia@ufpa.br"/>
    <n v="93991723252"/>
    <s v=""/>
    <m/>
  </r>
  <r>
    <x v="10"/>
    <s v="AGRONOMIA"/>
    <x v="7"/>
    <d v="2009-09-02T00:00:00"/>
    <s v="BACH"/>
    <s v="Bacharelado"/>
    <x v="11"/>
    <s v="Educação Presencial"/>
    <x v="0"/>
    <n v="40"/>
    <n v="3600"/>
    <n v="0"/>
    <n v="180"/>
    <n v="200"/>
    <n v="45"/>
    <n v="30"/>
    <s v="Semestral"/>
    <n v="1000"/>
    <n v="40"/>
    <m/>
    <m/>
    <m/>
    <m/>
    <m/>
    <m/>
    <m/>
    <m/>
    <n v="259"/>
    <s v="Rua Coronel José Porfírio"/>
    <s v="2515"/>
    <s v="Campus Universitario de Altamira"/>
    <s v="São Sebastião"/>
    <s v="Altamira"/>
    <s v="PA"/>
    <s v="Resolução"/>
    <s v="2744 de 19/10/2000"/>
    <d v="2000-10-19T00:00:00"/>
    <d v="2000-10-19T00:00:00"/>
    <d v="2009-09-02T00:00:00"/>
    <s v="Portaria"/>
    <s v="4.357 de 13/12/2005"/>
    <d v="2005-12-14T00:00:00"/>
    <d v="2005-12-14T00:00:00"/>
    <d v="2009-09-02T00:00:00"/>
    <s v="Portaria"/>
    <s v="190 de 14/05/2024."/>
    <d v="2024-05-15T00:00:00"/>
    <d v="2024-05-15T00:00:00"/>
    <d v="2024-05-15T00:00:00"/>
    <d v="2001-02-07T00:00:00"/>
    <m/>
    <n v="4"/>
    <n v="2019"/>
    <n v="4"/>
    <n v="327"/>
    <n v="2019"/>
    <n v="4"/>
    <n v="2019"/>
    <n v="6088425407"/>
    <s v="Cicero Manoel Dos Santos"/>
    <s v="cmanoel@ufpa.br"/>
    <n v="93161252"/>
    <s v=""/>
    <m/>
  </r>
  <r>
    <x v="11"/>
    <s v="AGRONOMIA"/>
    <x v="8"/>
    <d v="2013-05-09T00:00:00"/>
    <s v="BACH"/>
    <s v="Bacharelado"/>
    <x v="12"/>
    <s v="Educação Presencial"/>
    <x v="0"/>
    <n v="45"/>
    <n v="4860"/>
    <n v="0"/>
    <n v="300"/>
    <n v="240"/>
    <n v="60"/>
    <n v="60"/>
    <s v="Semestral"/>
    <n v="1000"/>
    <n v="25"/>
    <n v="1000"/>
    <n v="20"/>
    <m/>
    <m/>
    <m/>
    <m/>
    <m/>
    <m/>
    <n v="263"/>
    <s v="Rua Padre Antônio Franco"/>
    <s v="2417"/>
    <s v=""/>
    <s v="Matinha"/>
    <s v="Cametá"/>
    <s v="PA"/>
    <s v="Portaria"/>
    <s v="179 de 08/05/2013"/>
    <d v="2013-05-09T00:00:00"/>
    <d v="2013-05-09T00:00:00"/>
    <d v="2013-05-09T00:00:00"/>
    <s v="Portaria"/>
    <s v="1113 de 26/10/2017"/>
    <d v="2017-10-27T00:00:00"/>
    <d v="2017-10-27T00:00:00"/>
    <d v="2017-10-30T00:00:00"/>
    <s v="Portaria"/>
    <s v="111"/>
    <d v="2021-02-05T00:00:00"/>
    <d v="2021-02-05T00:00:00"/>
    <d v="2021-02-08T00:00:00"/>
    <d v="2012-03-01T00:00:00"/>
    <m/>
    <n v="4"/>
    <n v="2017"/>
    <n v="3"/>
    <n v="255"/>
    <n v="2019"/>
    <n v="3"/>
    <n v="2019"/>
    <n v="78826780234"/>
    <s v="Antonio Marcos Quadros Cunha"/>
    <s v="marcoscunha@ufpa.br;agronomiacameta@ufpa.br"/>
    <n v="91984116995"/>
    <s v=""/>
    <m/>
  </r>
  <r>
    <x v="12"/>
    <s v="ARQUITETURA E URBANISMO"/>
    <x v="9"/>
    <d v="2009-09-02T00:00:00"/>
    <s v="BACH"/>
    <s v="Bacharelado"/>
    <x v="13"/>
    <s v="Educação Presencial"/>
    <x v="0"/>
    <n v="60"/>
    <n v="4125"/>
    <n v="0"/>
    <n v="90"/>
    <n v="200"/>
    <n v="180"/>
    <n v="30"/>
    <s v="Semestral"/>
    <m/>
    <m/>
    <n v="1000"/>
    <n v="30"/>
    <n v="1000"/>
    <n v="30"/>
    <m/>
    <m/>
    <m/>
    <m/>
    <n v="1005925"/>
    <s v="RUA AUGUSTO CORREA"/>
    <s v="01"/>
    <s v="CIDADE UNIVERSITARIA JOSÉ DA SILVEIRA NETTO"/>
    <s v="GUAMÁ"/>
    <s v="Belém"/>
    <s v="PA"/>
    <s v="Resolução"/>
    <s v="11   de  23/12/1962"/>
    <d v="1962-12-23T00:00:00"/>
    <d v="1962-12-23T00:00:00"/>
    <d v="2009-09-02T00:00:00"/>
    <s v="Decreto"/>
    <s v="70997  de  17/08/1972"/>
    <d v="1972-08-18T00:00:00"/>
    <d v="1972-08-18T00:00:00"/>
    <d v="2009-09-02T00:00:00"/>
    <s v="Portaria"/>
    <s v="111"/>
    <d v="2021-02-05T00:00:00"/>
    <d v="2021-02-05T00:00:00"/>
    <d v="2021-02-08T00:00:00"/>
    <d v="1964-03-01T00:00:00"/>
    <m/>
    <m/>
    <m/>
    <n v="4"/>
    <n v="295"/>
    <n v="2019"/>
    <n v="4"/>
    <n v="2019"/>
    <n v="49128027272"/>
    <s v="Roberta Manezes Rodrigues"/>
    <s v="robertamr@ufpa.br;cpa.ufpa@gmail.com;fau@ufpa.br"/>
    <n v="9132018085"/>
    <s v=""/>
    <m/>
  </r>
  <r>
    <x v="13"/>
    <s v="ARQUIVOLOGIA"/>
    <x v="2"/>
    <d v="2012-04-03T00:00:00"/>
    <s v="BACH"/>
    <s v="Bacharelado"/>
    <x v="14"/>
    <s v="Educação Presencial"/>
    <x v="0"/>
    <n v="40"/>
    <n v="2790"/>
    <n v="0"/>
    <n v="300"/>
    <n v="150"/>
    <n v="60"/>
    <n v="60"/>
    <s v="Semestral"/>
    <m/>
    <m/>
    <m/>
    <m/>
    <n v="800"/>
    <n v="32"/>
    <m/>
    <m/>
    <m/>
    <m/>
    <n v="1005925"/>
    <s v="RUA AUGUSTO CORREA"/>
    <s v="01"/>
    <s v="CIDADE UNIVERSITARIA JOSÉ DA SILVEIRA NETTO"/>
    <s v="GUAMÁ"/>
    <s v="Belém"/>
    <s v="PA"/>
    <s v="Resolução"/>
    <s v="4.170/2011"/>
    <d v="2011-09-06T00:00:00"/>
    <d v="2011-09-06T00:00:00"/>
    <d v="2016-03-04T00:00:00"/>
    <s v="Portaria"/>
    <s v="652 de 29/06/2017"/>
    <d v="2017-06-30T00:00:00"/>
    <d v="2017-06-30T00:00:00"/>
    <d v="2017-06-30T00:00:00"/>
    <s v=""/>
    <s v=""/>
    <m/>
    <m/>
    <m/>
    <d v="2012-08-20T00:00:00"/>
    <n v="202317632"/>
    <n v="4"/>
    <n v="2017"/>
    <m/>
    <m/>
    <m/>
    <m/>
    <m/>
    <n v="31596434848"/>
    <s v="Fernando De Assis Rodrigues"/>
    <s v="faarq@ufpa.br;cpa.ufpa@gmail.com"/>
    <n v="9132017150"/>
    <s v=""/>
    <m/>
  </r>
  <r>
    <x v="14"/>
    <s v="ARTES VISUAIS"/>
    <x v="10"/>
    <d v="2009-09-02T00:00:00"/>
    <s v="LIC"/>
    <s v="Licenciatura"/>
    <x v="15"/>
    <s v="Educação Presencial"/>
    <x v="0"/>
    <n v="40"/>
    <n v="3293"/>
    <n v="0"/>
    <n v="408"/>
    <n v="200"/>
    <n v="60"/>
    <n v="60"/>
    <s v="Semestral"/>
    <m/>
    <m/>
    <m/>
    <m/>
    <n v="1000"/>
    <n v="40"/>
    <m/>
    <m/>
    <m/>
    <m/>
    <n v="1005925"/>
    <s v="RUA AUGUSTO CORREA"/>
    <s v="01"/>
    <s v="CIDADE UNIVERSITARIA JOSÉ DA SILVEIRA NETTO"/>
    <s v="GUAMÁ"/>
    <s v="Belém"/>
    <s v="PA"/>
    <s v=""/>
    <s v="3361"/>
    <d v="2005-03-05T00:00:00"/>
    <d v="2005-03-05T00:00:00"/>
    <d v="2009-09-02T00:00:00"/>
    <s v="Portaria"/>
    <s v="428 de 30/08/2013"/>
    <d v="2013-09-03T00:00:00"/>
    <d v="2013-09-03T00:00:00"/>
    <d v="2013-09-03T00:00:00"/>
    <s v="Portaria"/>
    <s v="202 de 21/05/2024."/>
    <d v="2024-05-22T00:00:00"/>
    <d v="2024-05-22T00:00:00"/>
    <d v="2024-05-22T00:00:00"/>
    <d v="2008-01-02T00:00:00"/>
    <m/>
    <n v="4"/>
    <n v="2023"/>
    <n v="2"/>
    <n v="190"/>
    <n v="2017"/>
    <n v="2"/>
    <n v="2017"/>
    <n v="26705567287"/>
    <s v="Luizan Pinheiro Da Costa"/>
    <s v="luizan2014@gmail.com"/>
    <n v="91984796764"/>
    <s v=""/>
    <m/>
  </r>
  <r>
    <x v="15"/>
    <s v="ARTES VISUAIS"/>
    <x v="10"/>
    <d v="2010-07-23T00:00:00"/>
    <s v="BACH"/>
    <s v="Bacharelado"/>
    <x v="16"/>
    <s v="Educação Presencial"/>
    <x v="0"/>
    <n v="30"/>
    <n v="3208"/>
    <n v="0"/>
    <n v="250"/>
    <n v="204"/>
    <n v="68"/>
    <n v="113"/>
    <s v="Semestral"/>
    <m/>
    <m/>
    <m/>
    <m/>
    <n v="1000"/>
    <n v="30"/>
    <m/>
    <m/>
    <m/>
    <m/>
    <n v="1005925"/>
    <s v="RUA AUGUSTO CORREA"/>
    <s v="01"/>
    <s v="CIDADE UNIVERSITARIA JOSÉ DA SILVEIRA NETTO"/>
    <s v="GUAMÁ"/>
    <s v="Belém"/>
    <s v="PA"/>
    <s v=""/>
    <s v="3361"/>
    <d v="2005-03-05T00:00:00"/>
    <d v="2005-03-05T00:00:00"/>
    <d v="2010-07-23T00:00:00"/>
    <s v="Portaria"/>
    <s v="133 de 27/07/2012"/>
    <d v="2012-07-30T00:00:00"/>
    <d v="2012-07-30T00:00:00"/>
    <d v="2012-08-15T00:00:00"/>
    <s v="Portaria"/>
    <s v="1630"/>
    <d v="2021-12-13T00:00:00"/>
    <d v="2021-12-13T00:00:00"/>
    <d v="2022-01-19T00:00:00"/>
    <d v="2008-01-02T00:00:00"/>
    <n v="202317257"/>
    <n v="4"/>
    <n v="2024"/>
    <m/>
    <m/>
    <m/>
    <m/>
    <m/>
    <n v="26705567287"/>
    <s v="Luizan Pinheiro Da Costa"/>
    <s v="luizan2014@gmail.com"/>
    <n v="91984796764"/>
    <s v=""/>
    <m/>
  </r>
  <r>
    <x v="16"/>
    <s v="BIBLIOTECONOMIA"/>
    <x v="2"/>
    <d v="2009-09-02T00:00:00"/>
    <s v="BACH"/>
    <s v="Bacharelado"/>
    <x v="17"/>
    <s v="Educação Presencial"/>
    <x v="0"/>
    <n v="60"/>
    <n v="2880"/>
    <n v="0"/>
    <n v="320"/>
    <n v="160"/>
    <n v="60"/>
    <n v="30"/>
    <s v="Semestral"/>
    <m/>
    <m/>
    <n v="800"/>
    <n v="30"/>
    <m/>
    <m/>
    <n v="800"/>
    <n v="30"/>
    <m/>
    <m/>
    <n v="1005925"/>
    <s v="RUA AUGUSTO CORREA"/>
    <s v="01"/>
    <s v="CIDADE UNIVERSITARIA JOSÉ DA SILVEIRA NETTO"/>
    <s v="GUAMÁ"/>
    <s v="Belém"/>
    <s v="PA"/>
    <s v="Resolução"/>
    <s v="16    de   28/12/1962"/>
    <d v="1962-12-28T00:00:00"/>
    <d v="1962-12-28T00:00:00"/>
    <d v="2009-09-02T00:00:00"/>
    <s v="Decreto"/>
    <s v="70997   de  17/08/1972"/>
    <d v="1972-08-18T00:00:00"/>
    <d v="1972-08-18T00:00:00"/>
    <d v="2009-09-02T00:00:00"/>
    <s v="Portaria"/>
    <s v="1632"/>
    <d v="2021-12-13T00:00:00"/>
    <d v="2021-12-13T00:00:00"/>
    <d v="2022-01-19T00:00:00"/>
    <d v="1963-01-28T00:00:00"/>
    <m/>
    <n v="4"/>
    <n v="2018"/>
    <n v="3"/>
    <n v="202"/>
    <n v="2009"/>
    <n v="2"/>
    <n v="2009"/>
    <n v="17656389253"/>
    <s v="Telma Socorro Silva Sobrinho"/>
    <s v="fablb@ufpa.br;telm@ufpa.br;cpa.ufpa@gmail.com"/>
    <n v="992210504"/>
    <s v=""/>
    <m/>
  </r>
  <r>
    <x v="17"/>
    <s v="BIBLIOTECONOMIA - EAD"/>
    <x v="2"/>
    <d v="2019-01-14T00:00:00"/>
    <s v="BACH"/>
    <s v="Bacharelado"/>
    <x v="18"/>
    <s v="Educação a Distância"/>
    <x v="0"/>
    <n v="280"/>
    <n v="2895"/>
    <n v="0"/>
    <n v="240"/>
    <n v="120"/>
    <n v="120"/>
    <n v="30"/>
    <s v="Semestral"/>
    <m/>
    <m/>
    <m/>
    <m/>
    <m/>
    <m/>
    <m/>
    <m/>
    <n v="800"/>
    <n v="280"/>
    <n v="1005925"/>
    <s v="RUA AUGUSTO CORREA"/>
    <s v="01"/>
    <s v="CIDADE UNIVERSITARIA JOSÉ DA SILVEIRA NETTO"/>
    <s v="GUAMÁ"/>
    <s v="Belém"/>
    <s v="PA"/>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1056918"/>
    <s v="Avenida Rio Branco"/>
    <s v="1752"/>
    <s v="Polo UAB - BREVES"/>
    <s v="Aeroporto"/>
    <s v="Breves"/>
    <s v="PA"/>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1056920"/>
    <s v="Avenida Joaquim Bitencourt"/>
    <s v="1582"/>
    <s v="Polo UAB - CAMETÁ"/>
    <s v="Centro"/>
    <s v="Cametá"/>
    <s v="PA"/>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1060676"/>
    <s v="Rua Casimiro de abreu"/>
    <s v="24"/>
    <s v=""/>
    <s v="JK 01"/>
    <s v="Paragominas"/>
    <s v="PA"/>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1100468"/>
    <s v="AVENIDA JULIO CESAR"/>
    <s v="39"/>
    <s v="POLO UAB SALINOPOLIS"/>
    <s v="ALACILANDIA"/>
    <s v="Salinópolis"/>
    <s v="PA"/>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1100680"/>
    <s v="Quadra AV 206 Norte Avenida LO 4"/>
    <s v=""/>
    <s v="POLO  UAB PALMAS TOCANTINS"/>
    <s v="Plano Diretor Norte"/>
    <s v="Palmas"/>
    <s v="TO"/>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1100691"/>
    <s v="Avenida FAB"/>
    <s v="91"/>
    <s v="POLO UAB MACAPÁ CENTRO"/>
    <s v="Centro"/>
    <s v="Macapá"/>
    <s v="AP"/>
    <s v="Resolução"/>
    <s v="5091"/>
    <d v="2018-10-03T00:00:00"/>
    <d v="2018-10-03T00:00:00"/>
    <d v="2019-01-14T00:00:00"/>
    <s v=""/>
    <s v=""/>
    <m/>
    <m/>
    <m/>
    <s v=""/>
    <s v=""/>
    <m/>
    <m/>
    <m/>
    <d v="2021-12-13T00:00:00"/>
    <n v="202417983"/>
    <m/>
    <m/>
    <m/>
    <m/>
    <m/>
    <m/>
    <m/>
    <n v="11719427291"/>
    <s v="WILLIAMS JORGE CORREA PINHEIRO"/>
    <s v="wjcp@ufpa.br;dinfi@ufpa.br;cpa.ufpa@gmail.com"/>
    <m/>
    <s v=""/>
    <m/>
  </r>
  <r>
    <x v="17"/>
    <s v="BIBLIOTECONOMIA - EAD"/>
    <x v="2"/>
    <d v="2019-01-14T00:00:00"/>
    <s v="BACH"/>
    <s v="Bacharelado"/>
    <x v="18"/>
    <s v="Educação a Distância"/>
    <x v="0"/>
    <n v="280"/>
    <n v="2895"/>
    <n v="0"/>
    <n v="240"/>
    <n v="120"/>
    <n v="120"/>
    <n v="30"/>
    <s v="Semestral"/>
    <m/>
    <m/>
    <m/>
    <m/>
    <m/>
    <m/>
    <m/>
    <m/>
    <n v="800"/>
    <n v="280"/>
    <n v="2006684"/>
    <s v="Av. Hiléia"/>
    <s v="S/N"/>
    <s v="Agrópolis do INCRA"/>
    <s v="Amapá"/>
    <s v="Marabá"/>
    <s v="PA"/>
    <s v="Resolução"/>
    <s v="5091"/>
    <d v="2018-10-03T00:00:00"/>
    <d v="2018-10-03T00:00:00"/>
    <d v="2019-01-14T00:00:00"/>
    <s v=""/>
    <s v=""/>
    <m/>
    <m/>
    <m/>
    <s v=""/>
    <s v=""/>
    <m/>
    <m/>
    <m/>
    <d v="2021-12-13T00:00:00"/>
    <n v="202417983"/>
    <m/>
    <m/>
    <m/>
    <m/>
    <m/>
    <m/>
    <m/>
    <n v="11719427291"/>
    <s v="WILLIAMS JORGE CORREA PINHEIRO"/>
    <s v="wjcp@ufpa.br;dinfi@ufpa.br;cpa.ufpa@gmail.com"/>
    <m/>
    <s v=""/>
    <m/>
  </r>
  <r>
    <x v="18"/>
    <s v="BIOMEDICINA"/>
    <x v="11"/>
    <d v="2009-09-02T00:00:00"/>
    <s v="BACH"/>
    <s v="Bacharelado"/>
    <x v="19"/>
    <s v="Educação Presencial"/>
    <x v="0"/>
    <n v="40"/>
    <n v="4265"/>
    <n v="0"/>
    <n v="810"/>
    <n v="260"/>
    <n v="240"/>
    <n v="30"/>
    <s v="Semestral"/>
    <n v="1000"/>
    <n v="32"/>
    <m/>
    <m/>
    <m/>
    <m/>
    <m/>
    <m/>
    <m/>
    <m/>
    <n v="1005925"/>
    <s v="RUA AUGUSTO CORREA"/>
    <s v="01"/>
    <s v="CIDADE UNIVERSITARIA JOSÉ DA SILVEIRA NETTO"/>
    <s v="GUAMÁ"/>
    <s v="Belém"/>
    <s v="PA"/>
    <s v="Resolução"/>
    <s v="50/1971"/>
    <d v="2009-09-02T00:00:00"/>
    <m/>
    <d v="2009-09-02T00:00:00"/>
    <s v="Decreto"/>
    <s v="81728   de  24/058/1978"/>
    <d v="1978-05-26T00:00:00"/>
    <d v="1978-05-26T00:00:00"/>
    <d v="2009-09-02T00:00:00"/>
    <s v="Portaria"/>
    <s v="190 de 14/05/2024."/>
    <d v="2024-05-15T00:00:00"/>
    <d v="2024-05-15T00:00:00"/>
    <d v="2024-05-15T00:00:00"/>
    <d v="1971-03-02T00:00:00"/>
    <m/>
    <n v="3"/>
    <n v="2019"/>
    <n v="4"/>
    <n v="326"/>
    <n v="2019"/>
    <n v="4"/>
    <n v="2019"/>
    <n v="73874434249"/>
    <s v="Fernando Augusto Miranda Da Costa"/>
    <s v="facbiomedicina@gmail.com;fernandoamc@ufpa.br"/>
    <n v="91993307735"/>
    <s v=""/>
    <m/>
  </r>
  <r>
    <x v="19"/>
    <s v="BIOTECNOLOGIA"/>
    <x v="11"/>
    <d v="2010-04-05T00:00:00"/>
    <s v="BACH"/>
    <s v="Bacharelado"/>
    <x v="20"/>
    <s v="Educação Presencial"/>
    <x v="0"/>
    <n v="40"/>
    <n v="3500"/>
    <n v="0"/>
    <n v="400"/>
    <n v="160"/>
    <n v="360"/>
    <n v="60"/>
    <s v="Semestral"/>
    <m/>
    <m/>
    <n v="800"/>
    <n v="20"/>
    <n v="800"/>
    <n v="20"/>
    <m/>
    <m/>
    <m/>
    <m/>
    <n v="1005925"/>
    <s v="RUA AUGUSTO CORREA"/>
    <s v="01"/>
    <s v="CIDADE UNIVERSITARIA JOSÉ DA SILVEIRA NETTO"/>
    <s v="GUAMÁ"/>
    <s v="Belém"/>
    <s v="PA"/>
    <s v="Resolução"/>
    <s v="3.786/2009"/>
    <d v="2009-01-19T00:00:00"/>
    <d v="2009-01-19T00:00:00"/>
    <d v="2016-03-04T00:00:00"/>
    <s v="Portaria"/>
    <s v="650 de 10/12/2013"/>
    <d v="2013-12-11T00:00:00"/>
    <d v="2013-12-11T00:00:00"/>
    <d v="2013-12-12T00:00:00"/>
    <s v="Portaria"/>
    <s v="91 de 20/02/2019."/>
    <d v="2019-02-22T00:00:00"/>
    <d v="2019-02-22T00:00:00"/>
    <d v="2019-04-02T00:00:00"/>
    <d v="2010-03-15T00:00:00"/>
    <m/>
    <n v="4"/>
    <n v="2018"/>
    <m/>
    <m/>
    <m/>
    <m/>
    <m/>
    <n v="177793244"/>
    <s v="Bruno Marques Viegas"/>
    <s v="bviegas@ufpa.br;biotecicb@gmail.com;cpa@ufpa.br"/>
    <n v="91982704636"/>
    <s v=""/>
    <m/>
  </r>
  <r>
    <x v="20"/>
    <s v="CIÊNCIA DA COMPUTAÇÃO"/>
    <x v="1"/>
    <d v="2009-09-02T00:00:00"/>
    <s v="BACH"/>
    <s v="Bacharelado"/>
    <x v="21"/>
    <s v="Educação Presencial"/>
    <x v="0"/>
    <n v="40"/>
    <n v="3570"/>
    <n v="0"/>
    <n v="102"/>
    <n v="408"/>
    <n v="102"/>
    <n v="30"/>
    <s v="Semestral"/>
    <m/>
    <m/>
    <m/>
    <m/>
    <n v="1000"/>
    <n v="40"/>
    <m/>
    <m/>
    <m/>
    <m/>
    <n v="1005925"/>
    <s v="RUA AUGUSTO CORREA"/>
    <s v="01"/>
    <s v="CIDADE UNIVERSITARIA JOSÉ DA SILVEIRA NETTO"/>
    <s v="GUAMÁ"/>
    <s v="Belém"/>
    <s v="PA"/>
    <s v="Resolução"/>
    <s v="1871    de  03/09/1990"/>
    <d v="1990-09-03T00:00:00"/>
    <d v="1990-09-03T00:00:00"/>
    <d v="2009-09-02T00:00:00"/>
    <s v="Portaria"/>
    <s v="1114   de  08/09/1995"/>
    <d v="1995-09-11T00:00:00"/>
    <d v="1995-09-11T00:00:00"/>
    <d v="2009-09-02T00:00:00"/>
    <s v="Portaria"/>
    <s v="921"/>
    <d v="2018-12-28T00:00:00"/>
    <d v="2018-12-28T00:00:00"/>
    <d v="2019-01-24T00:00:00"/>
    <d v="1990-03-13T00:00:00"/>
    <n v="202321313"/>
    <m/>
    <m/>
    <n v="4"/>
    <n v="309"/>
    <n v="2017"/>
    <n v="4"/>
    <n v="2017"/>
    <n v="90847296253"/>
    <s v="Victor Hugo Santiago Costa Pinto"/>
    <s v="victor.santiago@ufpa.br"/>
    <n v="16981692987"/>
    <s v=""/>
    <m/>
  </r>
  <r>
    <x v="21"/>
    <s v="CIÊNCIAS AGRÁRIAS"/>
    <x v="7"/>
    <d v="2009-09-02T00:00:00"/>
    <s v="LIC"/>
    <s v="Licenciatura"/>
    <x v="22"/>
    <s v="Educação Presencial"/>
    <x v="1"/>
    <n v="40"/>
    <n v="2800"/>
    <m/>
    <m/>
    <m/>
    <m/>
    <m/>
    <s v="Semestral"/>
    <m/>
    <m/>
    <n v="100"/>
    <n v="40"/>
    <n v="100"/>
    <n v="0"/>
    <m/>
    <m/>
    <m/>
    <m/>
    <n v="259"/>
    <s v="Rua Coronel José Porfírio"/>
    <s v="2515"/>
    <s v="Campus Universitario de Altamira"/>
    <s v="São Sebastião"/>
    <s v="Altamira"/>
    <s v="PA"/>
    <s v="Resolução"/>
    <s v="16 de 28/12/1962"/>
    <d v="1962-12-28T00:00:00"/>
    <d v="1962-12-28T00:00:00"/>
    <d v="2009-09-02T00:00:00"/>
    <s v="Portaria"/>
    <s v="566 de 04/03/2002"/>
    <d v="2002-03-05T00:00:00"/>
    <d v="2002-03-05T00:00:00"/>
    <d v="2009-09-02T00:00:00"/>
    <s v=""/>
    <s v=""/>
    <m/>
    <m/>
    <m/>
    <d v="1997-05-01T00:00:00"/>
    <m/>
    <m/>
    <m/>
    <m/>
    <m/>
    <m/>
    <m/>
    <m/>
    <n v="60179791249"/>
    <s v="RONILSON DE SOUZA SANTOS"/>
    <s v="ronilsonrural2@bol.com.br;altamira@ufpa.br"/>
    <n v="9335157316"/>
    <s v="Em Desativação/Extinção voluntária"/>
    <m/>
  </r>
  <r>
    <x v="22"/>
    <s v="CIÊNCIAS BIOLÓGICAS"/>
    <x v="11"/>
    <d v="2009-09-02T00:00:00"/>
    <s v="LIC"/>
    <s v="Licenciatura"/>
    <x v="23"/>
    <s v="Educação Presencial"/>
    <x v="0"/>
    <n v="60"/>
    <n v="3702"/>
    <n v="0"/>
    <n v="306"/>
    <n v="360"/>
    <n v="136"/>
    <n v="45"/>
    <s v="Semestral"/>
    <m/>
    <m/>
    <n v="800"/>
    <n v="30"/>
    <m/>
    <m/>
    <n v="1000"/>
    <n v="30"/>
    <m/>
    <m/>
    <n v="1005925"/>
    <s v="RUA AUGUSTO CORREA"/>
    <s v="01"/>
    <s v="CIDADE UNIVERSITARIA JOSÉ DA SILVEIRA NETTO"/>
    <s v="GUAMÁ"/>
    <s v="Belém"/>
    <s v="PA"/>
    <s v="Resolução"/>
    <s v="09   de  21/05/1970"/>
    <d v="1970-05-21T00:00:00"/>
    <d v="1970-05-21T00:00:00"/>
    <d v="2009-09-02T00:00:00"/>
    <s v="Decreto"/>
    <s v="81728   de  24/05/1978"/>
    <d v="1978-05-26T00:00:00"/>
    <d v="1978-05-26T00:00:00"/>
    <d v="2009-09-02T00:00:00"/>
    <s v="Portaria"/>
    <s v="921"/>
    <d v="2018-12-28T00:00:00"/>
    <d v="2018-12-28T00:00:00"/>
    <d v="2019-01-24T00:00:00"/>
    <d v="1971-03-02T00:00:00"/>
    <n v="202321312"/>
    <m/>
    <m/>
    <n v="3"/>
    <n v="278"/>
    <n v="2017"/>
    <n v="2"/>
    <n v="2017"/>
    <n v="30333652215"/>
    <s v="Roberta De Melo Valente"/>
    <s v="roberta.mvalente@gmail.com;fcbsec_icb@ufpa.br"/>
    <n v="91999883365"/>
    <s v=""/>
    <m/>
  </r>
  <r>
    <x v="23"/>
    <s v="CIÊNCIAS BIOLÓGICAS"/>
    <x v="11"/>
    <d v="2009-09-02T00:00:00"/>
    <s v="BACH"/>
    <s v="Bacharelado"/>
    <x v="24"/>
    <s v="Educação Presencial"/>
    <x v="0"/>
    <n v="30"/>
    <n v="3502"/>
    <n v="0"/>
    <n v="306"/>
    <n v="360"/>
    <n v="136"/>
    <n v="45"/>
    <s v="Semestral"/>
    <m/>
    <m/>
    <m/>
    <m/>
    <n v="800"/>
    <n v="30"/>
    <m/>
    <m/>
    <m/>
    <m/>
    <n v="1005925"/>
    <s v="RUA AUGUSTO CORREA"/>
    <s v="01"/>
    <s v="CIDADE UNIVERSITARIA JOSÉ DA SILVEIRA NETTO"/>
    <s v="GUAMÁ"/>
    <s v="Belém"/>
    <s v="PA"/>
    <s v="Resolução"/>
    <s v="09     de  21/05/1970"/>
    <d v="1970-05-21T00:00:00"/>
    <d v="1970-05-21T00:00:00"/>
    <d v="2009-09-02T00:00:00"/>
    <s v="Decreto"/>
    <s v="81728  de  24/05/1978"/>
    <d v="1978-05-26T00:00:00"/>
    <d v="1978-05-26T00:00:00"/>
    <d v="2009-09-02T00:00:00"/>
    <s v="Portaria"/>
    <s v="921"/>
    <d v="2018-12-28T00:00:00"/>
    <d v="2018-12-28T00:00:00"/>
    <d v="2019-01-24T00:00:00"/>
    <d v="1978-03-01T00:00:00"/>
    <n v="202321316"/>
    <m/>
    <m/>
    <n v="4"/>
    <n v="299"/>
    <n v="2017"/>
    <n v="3"/>
    <n v="2017"/>
    <n v="30333652215"/>
    <s v="Roberta De Melo Valente"/>
    <s v="roberta.mvalente@gmail.com;fcbsec_icb@ufpa.br"/>
    <n v="91999883365"/>
    <s v=""/>
    <m/>
  </r>
  <r>
    <x v="24"/>
    <s v="CIÊNCIAS BIOLÓGICAS"/>
    <x v="12"/>
    <d v="2009-09-02T00:00:00"/>
    <s v="LIC"/>
    <s v="Licenciatura"/>
    <x v="25"/>
    <s v="Educação Presencial"/>
    <x v="0"/>
    <n v="40"/>
    <n v="3605"/>
    <n v="0"/>
    <n v="405"/>
    <n v="200"/>
    <n v="90"/>
    <n v="90"/>
    <s v="Semestral"/>
    <m/>
    <m/>
    <n v="800"/>
    <n v="20"/>
    <n v="800"/>
    <n v="20"/>
    <m/>
    <m/>
    <m/>
    <m/>
    <n v="262"/>
    <s v="Rua Leandro Ribeiro"/>
    <s v="S/Nº"/>
    <s v=""/>
    <s v="Centro"/>
    <s v="Bragança"/>
    <s v="PA"/>
    <s v="Resolução"/>
    <s v="09    de  21/05/1970"/>
    <d v="1970-05-21T00:00:00"/>
    <d v="1970-05-21T00:00:00"/>
    <d v="2009-09-02T00:00:00"/>
    <s v="Decreto"/>
    <s v="81728   de  24/05/1978"/>
    <d v="1978-05-26T00:00:00"/>
    <d v="1978-05-26T00:00:00"/>
    <d v="2009-09-02T00:00:00"/>
    <s v="Portaria"/>
    <s v="921"/>
    <d v="2018-12-28T00:00:00"/>
    <d v="2018-12-28T00:00:00"/>
    <d v="2019-01-24T00:00:00"/>
    <d v="1993-05-01T00:00:00"/>
    <n v="202321554"/>
    <m/>
    <m/>
    <n v="4"/>
    <n v="326"/>
    <n v="2017"/>
    <n v="4"/>
    <n v="2017"/>
    <n v="63766590200"/>
    <s v="Aldemir Branco De Oliveira Filho"/>
    <s v="biolbraganca@ufpa.br;olivfilho@ufpa.br"/>
    <n v="91988152707"/>
    <s v=""/>
    <m/>
  </r>
  <r>
    <x v="25"/>
    <s v="CIÊNCIAS BIOLÓGICAS"/>
    <x v="7"/>
    <d v="2009-09-02T00:00:00"/>
    <s v="LIC"/>
    <s v="Licenciatura"/>
    <x v="26"/>
    <s v="Educação Presencial"/>
    <x v="0"/>
    <n v="40"/>
    <n v="3165"/>
    <n v="0"/>
    <n v="405"/>
    <n v="200"/>
    <n v="90"/>
    <n v="60"/>
    <s v="Semestral"/>
    <m/>
    <m/>
    <m/>
    <m/>
    <n v="800"/>
    <n v="32"/>
    <m/>
    <m/>
    <m/>
    <m/>
    <n v="259"/>
    <s v="Rua Coronel José Porfírio"/>
    <s v="2515"/>
    <s v="Campus Universitario de Altamira"/>
    <s v="São Sebastião"/>
    <s v="Altamira"/>
    <s v="PA"/>
    <s v="Resolução"/>
    <s v="1355  de  03/02/1986"/>
    <d v="1986-02-03T00:00:00"/>
    <d v="1986-02-03T00:00:00"/>
    <d v="2009-09-02T00:00:00"/>
    <s v="Decreto"/>
    <s v="81728  de  24/05/1978"/>
    <d v="1978-05-26T00:00:00"/>
    <d v="1978-05-26T00:00:00"/>
    <d v="2009-09-02T00:00:00"/>
    <s v="Portaria"/>
    <s v="154"/>
    <d v="2023-06-22T00:00:00"/>
    <d v="2023-06-22T00:00:00"/>
    <d v="2023-06-23T00:00:00"/>
    <d v="1996-05-01T00:00:00"/>
    <m/>
    <n v="4"/>
    <n v="2012"/>
    <n v="4"/>
    <n v="316"/>
    <n v="2021"/>
    <n v="3"/>
    <n v="2021"/>
    <n v="16828357825"/>
    <s v="Hermes Fonseca De Medeiros"/>
    <s v="biologiaufpaatm@gmail.com;cpa.ufpa@gmail.com;direcaofcb-atm@ufpa.br;ronaldobiologiaufpa@gmail.com"/>
    <n v="93991449848"/>
    <s v=""/>
    <m/>
  </r>
  <r>
    <x v="26"/>
    <s v="CIÊNCIAS BIOLÓGICAS"/>
    <x v="13"/>
    <d v="2009-09-02T00:00:00"/>
    <s v="LIC"/>
    <s v="Licenciatura"/>
    <x v="27"/>
    <s v="Educação Presencial"/>
    <x v="0"/>
    <n v="30"/>
    <n v="3255"/>
    <n v="0"/>
    <n v="380"/>
    <n v="200"/>
    <n v="132"/>
    <n v="51"/>
    <s v="Semestral"/>
    <m/>
    <m/>
    <m/>
    <m/>
    <n v="800"/>
    <n v="30"/>
    <m/>
    <m/>
    <m/>
    <m/>
    <n v="258"/>
    <s v="13ª Rua"/>
    <s v="S/Nº"/>
    <s v=""/>
    <s v="Umirizal"/>
    <s v="Soure"/>
    <s v="PA"/>
    <s v="Resolução"/>
    <s v="3381"/>
    <d v="2005-12-29T00:00:00"/>
    <d v="2005-12-29T00:00:00"/>
    <d v="2009-09-02T00:00:00"/>
    <s v="Portaria"/>
    <s v="666 de 12/12/2013"/>
    <d v="2013-12-13T00:00:00"/>
    <d v="2013-12-13T00:00:00"/>
    <d v="2013-12-13T00:00:00"/>
    <s v="Portaria"/>
    <s v="154"/>
    <d v="2023-06-22T00:00:00"/>
    <d v="2023-06-22T00:00:00"/>
    <d v="2023-06-23T00:00:00"/>
    <d v="2006-01-02T00:00:00"/>
    <m/>
    <n v="3"/>
    <n v="2012"/>
    <n v="3"/>
    <n v="280"/>
    <n v="2021"/>
    <n v="2"/>
    <n v="2021"/>
    <n v="84406747249"/>
    <s v="Leandra De Paula Cardoso Pinheiro"/>
    <s v="biologia_soure@ufpa.br;lcardoso@ufpa.br"/>
    <n v="91992663273"/>
    <s v=""/>
    <m/>
  </r>
  <r>
    <x v="27"/>
    <s v="CIÊNCIAS BIOLÓGICAS"/>
    <x v="14"/>
    <d v="2009-09-02T00:00:00"/>
    <s v="LIC"/>
    <s v="Licenciatura"/>
    <x v="28"/>
    <s v="Educação Presencial"/>
    <x v="0"/>
    <n v="50"/>
    <n v="3000"/>
    <m/>
    <m/>
    <m/>
    <m/>
    <m/>
    <s v="Semestral"/>
    <n v="100"/>
    <n v="50"/>
    <n v="100"/>
    <n v="0"/>
    <m/>
    <m/>
    <m/>
    <m/>
    <m/>
    <m/>
    <n v="281"/>
    <s v="RODOVIA PA 254"/>
    <s v="S/N"/>
    <s v="NÚCLEO UNIVERSITÁRIO"/>
    <s v="SANTISSIMA"/>
    <s v="Oriximiná"/>
    <s v="PA"/>
    <s v=""/>
    <s v="3361"/>
    <d v="2005-03-05T00:00:00"/>
    <d v="2005-03-05T00:00:00"/>
    <d v="2009-09-02T00:00:00"/>
    <s v=""/>
    <s v=""/>
    <m/>
    <m/>
    <m/>
    <s v=""/>
    <s v=""/>
    <m/>
    <m/>
    <m/>
    <d v="2007-01-02T00:00:00"/>
    <m/>
    <m/>
    <m/>
    <m/>
    <m/>
    <m/>
    <n v="3"/>
    <n v="2011"/>
    <n v="12732940259"/>
    <s v="DOMINGOS LUIS WANDERLEY PICANCO DINIZ"/>
    <s v="domingos@ufpa.br;nororiximina@gmail.com"/>
    <n v="9191734581"/>
    <s v=""/>
    <m/>
  </r>
  <r>
    <x v="28"/>
    <s v="CIÊNCIAS BIOLÓGICAS"/>
    <x v="11"/>
    <d v="2010-07-01T00:00:00"/>
    <s v="LIC"/>
    <s v="Licenciatura"/>
    <x v="29"/>
    <s v="Educação Presencial"/>
    <x v="2"/>
    <n v="30"/>
    <n v="3534"/>
    <m/>
    <m/>
    <m/>
    <m/>
    <m/>
    <s v="Semestral"/>
    <m/>
    <m/>
    <n v="80"/>
    <n v="30"/>
    <m/>
    <m/>
    <m/>
    <m/>
    <m/>
    <m/>
    <n v="1005925"/>
    <s v="RUA AUGUSTO CORREA"/>
    <s v="01"/>
    <s v="CIDADE UNIVERSITARIA JOSÉ DA SILVEIRA NETTO"/>
    <s v="GUAMÁ"/>
    <s v="Belém"/>
    <s v="PA"/>
    <s v="Resolução"/>
    <s v="09     de  21/05/1970"/>
    <d v="1970-05-21T00:00:00"/>
    <d v="1970-05-21T00:00:00"/>
    <d v="2010-07-01T00:00:00"/>
    <s v="Decreto"/>
    <s v="81728  de  24/05/1978"/>
    <d v="1978-05-26T00:00:00"/>
    <d v="1978-05-26T00:00:00"/>
    <d v="2010-07-01T00:00:00"/>
    <s v=""/>
    <s v=""/>
    <m/>
    <m/>
    <m/>
    <d v="1978-03-01T00:00:00"/>
    <m/>
    <m/>
    <m/>
    <m/>
    <m/>
    <m/>
    <m/>
    <m/>
    <n v="44269137215"/>
    <s v="SHEILA COSTA VILHENA PINHEIRO"/>
    <s v="scvpinheiro@ig.com.br;eadbiologia@ufpa.br"/>
    <n v="9132017102"/>
    <s v=""/>
    <m/>
  </r>
  <r>
    <x v="29"/>
    <s v="CIÊNCIAS BIOLÓGICAS - EAD"/>
    <x v="11"/>
    <d v="2011-03-21T00:00:00"/>
    <s v="LIC"/>
    <s v="Licenciatura"/>
    <x v="30"/>
    <s v="Educação a Distância"/>
    <x v="0"/>
    <n v="200"/>
    <n v="3328"/>
    <n v="0"/>
    <n v="306"/>
    <n v="200"/>
    <n v="34"/>
    <n v="34"/>
    <s v="Semestral"/>
    <m/>
    <m/>
    <m/>
    <m/>
    <m/>
    <m/>
    <m/>
    <m/>
    <n v="800"/>
    <n v="200"/>
    <n v="267"/>
    <s v="Avenida Rio Branco"/>
    <s v="1752"/>
    <s v=""/>
    <s v="Aeroporto"/>
    <s v="Breves"/>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26622"/>
    <s v="RUA A, QUADRA ESPECIAL"/>
    <s v="S/N"/>
    <s v=""/>
    <s v="CIDADE NOVA"/>
    <s v="Parauapebas"/>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005925"/>
    <s v="RUA AUGUSTO CORREA"/>
    <s v="01"/>
    <s v="CIDADE UNIVERSITARIA JOSÉ DA SILVEIRA NETTO"/>
    <s v="GUAMÁ"/>
    <s v="Belém"/>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056920"/>
    <s v="Avenida Joaquim Bitencourt"/>
    <s v="1582"/>
    <s v="Polo UAB - CAMETÁ"/>
    <s v="Centro"/>
    <s v="Cametá"/>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056923"/>
    <s v="Rua Simplício de Moraes"/>
    <s v="S/N"/>
    <s v="Polo UAB - Iguarapé-Miri"/>
    <s v="CIDADE NOVA"/>
    <s v="Igarapé-Miri"/>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060676"/>
    <s v="Rua Casimiro de abreu"/>
    <s v="24"/>
    <s v=""/>
    <s v="JK 01"/>
    <s v="Paragominas"/>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100468"/>
    <s v="AVENIDA JULIO CESAR"/>
    <s v="39"/>
    <s v="POLO UAB SALINOPOLIS"/>
    <s v="ALACILANDIA"/>
    <s v="Salinópolis"/>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100677"/>
    <s v="rua julio brito"/>
    <s v=""/>
    <s v="POLO UAB BAIAO"/>
    <s v="mutirao"/>
    <s v="Baião"/>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1101092"/>
    <s v="Rua Muiracatiara"/>
    <s v="25"/>
    <s v="POLO UAB CANAA DOS CARAJAS"/>
    <s v="Novo Horizonte"/>
    <s v="Canaã dos Carajás"/>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2006683"/>
    <s v="Rua Barão do Rio Branco"/>
    <s v="1830"/>
    <s v=""/>
    <s v="Centro"/>
    <s v="Oriximiná"/>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2006684"/>
    <s v="Av. Hiléia"/>
    <s v="S/N"/>
    <s v="Agrópolis do INCRA"/>
    <s v="Amapá"/>
    <s v="Marabá"/>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2006687"/>
    <s v="RODOVIA CAPANEMA-BRAGANÇA"/>
    <s v="S/N"/>
    <s v="Km2"/>
    <s v="SÃO PEDRO E SÃO PAULO"/>
    <s v="Capanema"/>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29"/>
    <s v="CIÊNCIAS BIOLÓGICAS - EAD"/>
    <x v="11"/>
    <d v="2011-03-21T00:00:00"/>
    <s v="LIC"/>
    <s v="Licenciatura"/>
    <x v="30"/>
    <s v="Educação a Distância"/>
    <x v="0"/>
    <n v="200"/>
    <n v="3328"/>
    <n v="0"/>
    <n v="306"/>
    <n v="200"/>
    <n v="34"/>
    <n v="34"/>
    <s v="Semestral"/>
    <m/>
    <m/>
    <m/>
    <m/>
    <m/>
    <m/>
    <m/>
    <m/>
    <n v="800"/>
    <n v="200"/>
    <n v="2006691"/>
    <s v="Trav.Djalma Dutra"/>
    <s v="S/N"/>
    <s v=""/>
    <s v="-"/>
    <s v="Belém"/>
    <s v="PA"/>
    <s v="Resolução"/>
    <s v="3508"/>
    <d v="2007-03-22T00:00:00"/>
    <d v="2007-03-22T00:00:00"/>
    <d v="2014-09-23T00:00:00"/>
    <s v="Portaria"/>
    <s v="177 de 18/04/2013"/>
    <d v="2013-04-19T00:00:00"/>
    <d v="2013-04-19T00:00:00"/>
    <d v="2013-05-06T00:00:00"/>
    <s v="Portaria"/>
    <s v="155"/>
    <d v="2023-06-22T00:00:00"/>
    <d v="2023-06-22T00:00:00"/>
    <d v="2023-06-23T00:00:00"/>
    <d v="2006-02-02T00:00:00"/>
    <m/>
    <n v="3"/>
    <n v="2012"/>
    <n v="3"/>
    <n v="207"/>
    <n v="2021"/>
    <n v="2"/>
    <n v="2021"/>
    <n v="64402177987"/>
    <s v="Gleomar Fabiano Maschio"/>
    <s v="gleomarmaschio@gmail.com;cpa.ufpa@gmail.com"/>
    <n v="91982286766"/>
    <s v=""/>
    <m/>
  </r>
  <r>
    <x v="30"/>
    <s v="CIÊNCIAS CONTÁBEIS"/>
    <x v="2"/>
    <d v="2009-09-02T00:00:00"/>
    <s v="BACH"/>
    <s v="Bacharelado"/>
    <x v="31"/>
    <s v="Educação Presencial"/>
    <x v="0"/>
    <n v="120"/>
    <n v="3180"/>
    <n v="0"/>
    <n v="330"/>
    <n v="180"/>
    <n v="60"/>
    <n v="30"/>
    <s v="Semestral"/>
    <m/>
    <m/>
    <n v="1000"/>
    <n v="40"/>
    <n v="1000"/>
    <n v="40"/>
    <n v="1000"/>
    <n v="40"/>
    <m/>
    <m/>
    <n v="1005925"/>
    <s v="RUA AUGUSTO CORREA"/>
    <s v="01"/>
    <s v="CIDADE UNIVERSITARIA JOSÉ DA SILVEIRA NETTO"/>
    <s v="GUAMÁ"/>
    <s v="Belém"/>
    <s v="PA"/>
    <s v="Decreto"/>
    <s v="26.688   de  23/05/1949"/>
    <d v="1949-05-28T00:00:00"/>
    <d v="1949-05-28T00:00:00"/>
    <d v="2009-09-02T00:00:00"/>
    <s v="Decreto"/>
    <s v="32923   de  02/06/1953"/>
    <d v="1953-06-15T00:00:00"/>
    <d v="1953-06-15T00:00:00"/>
    <d v="2009-09-02T00:00:00"/>
    <s v="Portaria"/>
    <s v="948"/>
    <d v="2021-08-31T00:00:00"/>
    <d v="2021-08-31T00:00:00"/>
    <d v="2021-09-20T00:00:00"/>
    <d v="1949-05-23T00:00:00"/>
    <m/>
    <m/>
    <m/>
    <n v="4"/>
    <n v="309"/>
    <n v="2022"/>
    <n v="4"/>
    <n v="2022"/>
    <n v="30775477249"/>
    <s v="Francivaldo Dos Santos Albuquerque"/>
    <s v="francivaldo@ufpa.br;cpa.ufpa@gmail.com"/>
    <n v="919844386191"/>
    <s v=""/>
    <m/>
  </r>
  <r>
    <x v="31"/>
    <s v="CIÊNCIAS CONTÁBEIS"/>
    <x v="4"/>
    <d v="2009-09-02T00:00:00"/>
    <s v="BACH"/>
    <s v="Bacharelado"/>
    <x v="32"/>
    <s v="Educação Presencial"/>
    <x v="1"/>
    <n v="50"/>
    <n v="2700"/>
    <m/>
    <m/>
    <m/>
    <m/>
    <m/>
    <s v="Semestral"/>
    <m/>
    <m/>
    <n v="150"/>
    <n v="50"/>
    <m/>
    <m/>
    <m/>
    <m/>
    <m/>
    <m/>
    <n v="1048690"/>
    <s v="AV. BARAO DE CAPANEMA"/>
    <s v="1201"/>
    <s v=""/>
    <s v="Centro"/>
    <s v="Capanema"/>
    <s v="PA"/>
    <s v="Decreto"/>
    <s v="26.688   de  23/05/1949"/>
    <d v="1949-05-28T00:00:00"/>
    <d v="1949-05-28T00:00:00"/>
    <d v="2009-09-02T00:00:00"/>
    <s v="Decreto"/>
    <s v="32923   de  02/06/1953"/>
    <d v="1991-09-05T00:00:00"/>
    <d v="1991-09-05T00:00:00"/>
    <d v="2009-09-02T00:00:00"/>
    <s v=""/>
    <s v=""/>
    <m/>
    <m/>
    <m/>
    <d v="1994-07-01T00:00:00"/>
    <m/>
    <m/>
    <m/>
    <m/>
    <m/>
    <m/>
    <n v="0"/>
    <n v="2006"/>
    <n v="21000093204"/>
    <s v="Isaac Matias"/>
    <s v="isaac@ufpa.br;faad@ufpa.br;cpa.ufpa@gmail.com"/>
    <n v="9132018257"/>
    <s v="Em Desativação/Extinção voluntária"/>
    <m/>
  </r>
  <r>
    <x v="32"/>
    <s v="CIÊNCIAS CONTÁBEIS"/>
    <x v="5"/>
    <d v="2009-09-02T00:00:00"/>
    <s v="BACH"/>
    <s v="Bacharelado"/>
    <x v="33"/>
    <s v="Educação Presencial"/>
    <x v="2"/>
    <n v="50"/>
    <n v="3000"/>
    <m/>
    <m/>
    <m/>
    <m/>
    <m/>
    <s v="Semestral"/>
    <m/>
    <m/>
    <m/>
    <m/>
    <m/>
    <m/>
    <n v="80"/>
    <n v="50"/>
    <m/>
    <m/>
    <n v="26622"/>
    <s v="RUA A, QUADRA ESPECIAL"/>
    <s v="S/N"/>
    <s v=""/>
    <s v="CIDADE NOVA"/>
    <s v="Parauapebas"/>
    <s v="PA"/>
    <s v="Decreto"/>
    <s v="26688"/>
    <d v="1949-05-23T00:00:00"/>
    <d v="1949-05-23T00:00:00"/>
    <d v="2009-09-02T00:00:00"/>
    <s v="Decreto"/>
    <s v="32923"/>
    <d v="1953-06-02T00:00:00"/>
    <d v="1953-06-02T00:00:00"/>
    <d v="2009-09-02T00:00:00"/>
    <s v="Portaria"/>
    <s v="584"/>
    <d v="2020-12-11T00:00:00"/>
    <d v="2020-12-11T00:00:00"/>
    <d v="2021-01-07T00:00:00"/>
    <d v="2002-01-01T00:00:00"/>
    <m/>
    <m/>
    <m/>
    <m/>
    <m/>
    <m/>
    <m/>
    <m/>
    <n v="61501840215"/>
    <s v="ANDERSON ROBERTO PIRES E SILVA"/>
    <s v="andersonpires@hotmail.com;cpa.ufpa@gmail.com"/>
    <n v="91988663696"/>
    <s v="Em Desativação/Extinção voluntária"/>
    <m/>
  </r>
  <r>
    <x v="33"/>
    <s v="CIÊNCIAS CONTÁBEIS"/>
    <x v="6"/>
    <d v="2009-09-02T00:00:00"/>
    <s v="BACH"/>
    <s v="Bacharelado"/>
    <x v="34"/>
    <s v="Educação Presencial"/>
    <x v="2"/>
    <n v="50"/>
    <n v="3000"/>
    <m/>
    <m/>
    <m/>
    <m/>
    <m/>
    <s v="Semestral"/>
    <m/>
    <m/>
    <n v="80"/>
    <n v="50"/>
    <m/>
    <m/>
    <m/>
    <m/>
    <m/>
    <m/>
    <n v="256"/>
    <s v="Rua Manoel de Abreu"/>
    <s v="S/Nº"/>
    <s v=""/>
    <s v="Multirão"/>
    <s v="Abaetetuba"/>
    <s v="PA"/>
    <s v="Resolução"/>
    <s v="3197"/>
    <d v="2004-09-03T00:00:00"/>
    <d v="2004-09-03T00:00:00"/>
    <d v="2009-09-02T00:00:00"/>
    <s v="Portaria"/>
    <s v="578"/>
    <d v="2020-12-11T00:00:00"/>
    <d v="2020-12-11T00:00:00"/>
    <d v="2021-01-08T00:00:00"/>
    <s v=""/>
    <s v=""/>
    <m/>
    <m/>
    <m/>
    <d v="2005-01-02T00:00:00"/>
    <m/>
    <m/>
    <m/>
    <m/>
    <m/>
    <m/>
    <m/>
    <m/>
    <n v="61501840215"/>
    <s v="ANDERSON ROBERTO PIRES E SILVA"/>
    <s v="andersonpires@hotmail.com;cpa.ufpa@gmail.com"/>
    <n v="91988663696"/>
    <s v="Em Desativação/Extinção voluntária"/>
    <m/>
  </r>
  <r>
    <x v="34"/>
    <s v="CIÊNCIAS NATURAIS"/>
    <x v="6"/>
    <d v="2009-09-02T00:00:00"/>
    <s v="LIC"/>
    <s v="Licenciatura"/>
    <x v="35"/>
    <s v="Educação Presencial"/>
    <x v="2"/>
    <n v="50"/>
    <n v="2400"/>
    <m/>
    <m/>
    <m/>
    <m/>
    <m/>
    <s v="Semestral"/>
    <n v="100"/>
    <n v="50"/>
    <m/>
    <m/>
    <m/>
    <m/>
    <m/>
    <m/>
    <m/>
    <m/>
    <n v="256"/>
    <s v="Rua Manoel de Abreu"/>
    <s v="S/Nº"/>
    <s v=""/>
    <s v="Multirão"/>
    <s v="Abaetetuba"/>
    <s v="PA"/>
    <s v="Resolução"/>
    <s v="2814 de 25/06/2001"/>
    <d v="2001-06-25T00:00:00"/>
    <d v="2001-06-25T00:00:00"/>
    <d v="2009-09-02T00:00:00"/>
    <s v="Portaria"/>
    <s v="2.895 de 24/08/2005"/>
    <d v="2005-08-26T00:00:00"/>
    <d v="2005-08-26T00:00:00"/>
    <d v="2009-09-02T00:00:00"/>
    <s v=""/>
    <s v=""/>
    <m/>
    <m/>
    <m/>
    <d v="2001-07-02T00:00:00"/>
    <m/>
    <m/>
    <m/>
    <m/>
    <m/>
    <m/>
    <m/>
    <m/>
    <n v="66605849272"/>
    <s v="Renato Fabricio Costa Lobato"/>
    <s v="refacolo@gmail.com"/>
    <n v="91991137047"/>
    <s v=""/>
    <m/>
  </r>
  <r>
    <x v="35"/>
    <s v="CIÊNCIAS NATURAIS"/>
    <x v="15"/>
    <d v="2009-09-02T00:00:00"/>
    <s v="LIC"/>
    <s v="Licenciatura"/>
    <x v="36"/>
    <s v="Educação Presencial"/>
    <x v="0"/>
    <n v="50"/>
    <n v="3215"/>
    <n v="0"/>
    <n v="405"/>
    <n v="200"/>
    <n v="75"/>
    <n v="60"/>
    <s v="Semestral"/>
    <n v="800"/>
    <n v="15"/>
    <n v="800"/>
    <n v="10"/>
    <m/>
    <m/>
    <n v="900"/>
    <n v="15"/>
    <m/>
    <m/>
    <n v="1071713"/>
    <s v="ALAMEDA IV"/>
    <s v="3418"/>
    <s v="CAMPUS UNIVERSITÁRIO DO MARAJÓ-BREVES"/>
    <s v="PARQUE UNIVERSITÁRIO"/>
    <s v="Breves"/>
    <s v="PA"/>
    <s v="Resolução"/>
    <s v="2814"/>
    <d v="2001-06-25T00:00:00"/>
    <d v="2001-06-25T00:00:00"/>
    <d v="2009-09-02T00:00:00"/>
    <s v="Portaria"/>
    <s v="4.358 de 13/12/2005"/>
    <d v="2005-12-14T00:00:00"/>
    <d v="2005-12-14T00:00:00"/>
    <d v="2009-09-02T00:00:00"/>
    <s v="Portaria"/>
    <s v="374 de 29/05/2018"/>
    <d v="2018-05-30T00:00:00"/>
    <d v="2018-05-30T00:00:00"/>
    <d v="2018-05-30T00:00:00"/>
    <d v="2000-06-02T00:00:00"/>
    <n v="202316274"/>
    <n v="4"/>
    <n v="2024"/>
    <m/>
    <m/>
    <m/>
    <m/>
    <m/>
    <n v="7072079831"/>
    <s v="Marcio Roberto Pietrobom  da Silva"/>
    <s v="fcnaturaisbreves@ufpa.br"/>
    <n v="91991737112"/>
    <s v="Visita Obrigatória no Próximo Ato"/>
    <m/>
  </r>
  <r>
    <x v="36"/>
    <s v="CIÊNCIAS NATURAIS"/>
    <x v="14"/>
    <d v="2009-09-02T00:00:00"/>
    <s v="LIC"/>
    <s v="Licenciatura"/>
    <x v="37"/>
    <s v="Educação Presencial"/>
    <x v="2"/>
    <n v="50"/>
    <n v="3205"/>
    <m/>
    <m/>
    <m/>
    <m/>
    <m/>
    <s v="Semestral"/>
    <m/>
    <m/>
    <n v="80"/>
    <n v="50"/>
    <m/>
    <m/>
    <m/>
    <m/>
    <m/>
    <m/>
    <n v="281"/>
    <s v="RODOVIA PA 254"/>
    <s v="S/N"/>
    <s v="NÚCLEO UNIVERSITÁRIO"/>
    <s v="SANTISSIMA"/>
    <s v="Oriximiná"/>
    <s v="PA"/>
    <s v="Resolução"/>
    <s v="2940"/>
    <d v="2002-07-01T00:00:00"/>
    <d v="2002-07-01T00:00:00"/>
    <d v="2009-09-02T00:00:00"/>
    <s v="Portaria"/>
    <s v="401 de 10/05/2007*"/>
    <d v="2007-05-14T00:00:00"/>
    <d v="2007-05-14T00:00:00"/>
    <d v="2009-09-02T00:00:00"/>
    <s v=""/>
    <s v=""/>
    <m/>
    <m/>
    <m/>
    <d v="2003-02-10T00:00:00"/>
    <m/>
    <m/>
    <m/>
    <m/>
    <m/>
    <m/>
    <m/>
    <m/>
    <n v="2604078287"/>
    <s v="PETRUS AGRIPPINO DE ALCANTARA JUNIOR"/>
    <s v="petrus@ufpa.br;dinfi@ufpa.br"/>
    <n v="9132018001"/>
    <s v=""/>
    <m/>
  </r>
  <r>
    <x v="37"/>
    <s v="CIÊNCIAS NATURAIS"/>
    <x v="16"/>
    <d v="2009-09-02T00:00:00"/>
    <s v="LIC"/>
    <s v="Licenciatura"/>
    <x v="38"/>
    <s v="Educação Presencial"/>
    <x v="1"/>
    <n v="53"/>
    <n v="3205"/>
    <m/>
    <m/>
    <m/>
    <m/>
    <m/>
    <s v="Semestral"/>
    <m/>
    <m/>
    <n v="80"/>
    <n v="53"/>
    <m/>
    <m/>
    <m/>
    <m/>
    <m/>
    <m/>
    <n v="680"/>
    <s v="Rua Padre Antônio Franco"/>
    <s v="S/Nº"/>
    <s v=""/>
    <s v="Centro"/>
    <s v="Breu Branco"/>
    <s v="PA"/>
    <s v="Resolução"/>
    <s v="2814"/>
    <d v="2001-06-25T00:00:00"/>
    <d v="2001-06-25T00:00:00"/>
    <d v="2009-09-02T00:00:00"/>
    <s v=""/>
    <s v=""/>
    <m/>
    <m/>
    <m/>
    <s v=""/>
    <s v=""/>
    <m/>
    <m/>
    <m/>
    <d v="2002-07-08T00:00:00"/>
    <m/>
    <m/>
    <m/>
    <m/>
    <m/>
    <m/>
    <m/>
    <m/>
    <n v="2604078287"/>
    <s v="PETRUS AGRIPPINO DE ALCANTARA JUNIOR"/>
    <s v="petrus@ufpa.br;dinfi@ufpa.br"/>
    <n v="9132018001"/>
    <s v="Em Desativação/Extinção voluntária"/>
    <m/>
  </r>
  <r>
    <x v="38"/>
    <s v="CIÊNCIAS NATURAIS"/>
    <x v="1"/>
    <d v="2009-09-02T00:00:00"/>
    <s v="LIC"/>
    <s v="Licenciatura"/>
    <x v="39"/>
    <s v="Educação Presencial"/>
    <x v="0"/>
    <n v="70"/>
    <n v="2994"/>
    <n v="0"/>
    <n v="408"/>
    <n v="200"/>
    <n v="68"/>
    <n v="34"/>
    <s v="Semestral"/>
    <m/>
    <m/>
    <n v="700"/>
    <n v="32"/>
    <m/>
    <m/>
    <n v="700"/>
    <n v="32"/>
    <m/>
    <m/>
    <n v="1005925"/>
    <s v="RUA AUGUSTO CORREA"/>
    <s v="01"/>
    <s v="CIDADE UNIVERSITARIA JOSÉ DA SILVEIRA NETTO"/>
    <s v="GUAMÁ"/>
    <s v="Belém"/>
    <s v="PA"/>
    <s v=""/>
    <s v="3361"/>
    <d v="2005-03-05T00:00:00"/>
    <d v="2005-03-05T00:00:00"/>
    <d v="2009-09-02T00:00:00"/>
    <s v="Portaria"/>
    <s v="546 de 12/09/2014"/>
    <d v="2014-09-16T00:00:00"/>
    <d v="2014-09-16T00:00:00"/>
    <d v="2014-09-16T00:00:00"/>
    <s v="Portaria"/>
    <s v="1345 de 15/12/2017"/>
    <d v="2017-12-18T00:00:00"/>
    <d v="2017-12-18T00:00:00"/>
    <d v="2017-12-19T00:00:00"/>
    <d v="2007-01-02T00:00:00"/>
    <n v="202316960"/>
    <n v="3"/>
    <n v="2017"/>
    <m/>
    <m/>
    <m/>
    <m/>
    <m/>
    <n v="59265043253"/>
    <s v="Franciney Carvalho Palheta"/>
    <s v="facin@ufpa.br;franciney@ufpa.br"/>
    <n v="91981362420"/>
    <s v=""/>
    <m/>
  </r>
  <r>
    <x v="39"/>
    <s v="CIÊNCIAS NATURAIS"/>
    <x v="5"/>
    <d v="2009-09-02T00:00:00"/>
    <s v="LIC"/>
    <s v="Licenciatura"/>
    <x v="40"/>
    <s v="Educação Presencial"/>
    <x v="2"/>
    <n v="50"/>
    <n v="2800"/>
    <m/>
    <m/>
    <m/>
    <m/>
    <m/>
    <s v="Semestral"/>
    <m/>
    <m/>
    <n v="80"/>
    <n v="50"/>
    <m/>
    <m/>
    <m/>
    <m/>
    <m/>
    <m/>
    <n v="26622"/>
    <s v="RUA A, QUADRA ESPECIAL"/>
    <s v="S/N"/>
    <s v=""/>
    <s v="CIDADE NOVA"/>
    <s v="Parauapebas"/>
    <s v="PA"/>
    <s v=""/>
    <s v="3508"/>
    <d v="2007-03-22T00:00:00"/>
    <d v="2007-03-22T00:00:00"/>
    <d v="2009-09-02T00:00:00"/>
    <s v="Portaria"/>
    <s v="578"/>
    <d v="2020-12-11T00:00:00"/>
    <d v="2020-12-11T00:00:00"/>
    <d v="2021-01-08T00:00:00"/>
    <s v=""/>
    <s v=""/>
    <m/>
    <m/>
    <m/>
    <d v="2008-01-02T00:00:00"/>
    <m/>
    <m/>
    <m/>
    <m/>
    <m/>
    <m/>
    <m/>
    <m/>
    <n v="8304700263"/>
    <s v="JORGE RAIMUNDO DA TRINDADE SOUZA"/>
    <s v="petrus@ufpa.br;dinfi@ufpa.br"/>
    <n v="9132018001"/>
    <s v="Em Desativação/Extinção voluntária"/>
    <m/>
  </r>
  <r>
    <x v="40"/>
    <s v="CIÊNCIAS NATURAIS"/>
    <x v="12"/>
    <d v="2010-04-05T00:00:00"/>
    <s v="LIC"/>
    <s v="Licenciatura"/>
    <x v="41"/>
    <s v="Educação Presencial"/>
    <x v="0"/>
    <n v="80"/>
    <n v="3365"/>
    <n v="0"/>
    <n v="405"/>
    <n v="200"/>
    <n v="90"/>
    <n v="75"/>
    <s v="Semestral"/>
    <n v="800"/>
    <n v="20"/>
    <n v="800"/>
    <n v="30"/>
    <n v="800"/>
    <n v="30"/>
    <m/>
    <m/>
    <m/>
    <m/>
    <n v="262"/>
    <s v="Rua Leandro Ribeiro"/>
    <s v="S/Nº"/>
    <s v=""/>
    <s v="Centro"/>
    <s v="Bragança"/>
    <s v="PA"/>
    <s v=""/>
    <s v=""/>
    <m/>
    <m/>
    <m/>
    <s v="Portaria"/>
    <s v="564 de 30/09/2014"/>
    <d v="2014-10-01T00:00:00"/>
    <d v="2014-10-01T00:00:00"/>
    <d v="2014-10-03T00:00:00"/>
    <s v="Portaria"/>
    <s v="36 de 17/01/2018"/>
    <d v="2018-01-18T00:00:00"/>
    <d v="2018-01-18T00:00:00"/>
    <d v="2018-01-24T00:00:00"/>
    <d v="2009-01-01T00:00:00"/>
    <n v="202317451"/>
    <n v="4"/>
    <n v="2017"/>
    <m/>
    <m/>
    <m/>
    <m/>
    <m/>
    <n v="73048038353"/>
    <s v="Dioniso De Souza Sampaio"/>
    <s v="facinbrag@ufpa.br;sampaiods@ufpa.br"/>
    <n v="91980419997"/>
    <s v=""/>
    <m/>
  </r>
  <r>
    <x v="41"/>
    <s v="CIÊNCIAS NATURAIS"/>
    <x v="8"/>
    <d v="2010-04-06T00:00:00"/>
    <s v="LIC"/>
    <s v="Licenciatura"/>
    <x v="42"/>
    <s v="Educação Presencial"/>
    <x v="0"/>
    <n v="80"/>
    <n v="2971"/>
    <n v="0"/>
    <n v="408"/>
    <n v="200"/>
    <n v="68"/>
    <n v="51"/>
    <s v="Semestral"/>
    <n v="700"/>
    <n v="20"/>
    <m/>
    <m/>
    <n v="700"/>
    <n v="30"/>
    <n v="700"/>
    <n v="30"/>
    <m/>
    <m/>
    <n v="263"/>
    <s v="Rua Padre Antônio Franco"/>
    <s v="2417"/>
    <s v=""/>
    <s v="Matinha"/>
    <s v="Cametá"/>
    <s v="PA"/>
    <s v="Resolução"/>
    <s v="3.742/2008"/>
    <d v="2008-08-18T00:00:00"/>
    <d v="2008-08-18T00:00:00"/>
    <d v="2016-03-04T00:00:00"/>
    <s v="Portaria"/>
    <s v="384 de 27/04/2017"/>
    <d v="2017-05-02T00:00:00"/>
    <d v="2017-05-02T00:00:00"/>
    <d v="2017-05-03T00:00:00"/>
    <s v=""/>
    <s v=""/>
    <m/>
    <m/>
    <m/>
    <d v="2009-08-03T00:00:00"/>
    <n v="202317452"/>
    <n v="3"/>
    <n v="2016"/>
    <m/>
    <m/>
    <m/>
    <m/>
    <m/>
    <n v="57174687253"/>
    <s v="Waldenira Mercedes Pereira Torres"/>
    <s v="cuntins_facindir@ufpa.br;cpa.ufpa@gmail.com;wtorres@ufpa.br"/>
    <n v="993273414"/>
    <s v=""/>
    <m/>
  </r>
  <r>
    <x v="42"/>
    <s v="CIÊNCIAS SOCIAIS"/>
    <x v="0"/>
    <d v="2009-09-02T00:00:00"/>
    <s v="LIC"/>
    <s v="Licenciatura"/>
    <x v="43"/>
    <s v="Educação Presencial"/>
    <x v="0"/>
    <n v="80"/>
    <n v="2820"/>
    <n v="0"/>
    <n v="400"/>
    <n v="260"/>
    <n v="60"/>
    <n v="10"/>
    <s v="Semestral"/>
    <m/>
    <m/>
    <n v="800"/>
    <n v="32"/>
    <m/>
    <m/>
    <n v="800"/>
    <n v="32"/>
    <m/>
    <m/>
    <n v="1005925"/>
    <s v="RUA AUGUSTO CORREA"/>
    <s v="01"/>
    <s v="CIDADE UNIVERSITARIA JOSÉ DA SILVEIRA NETTO"/>
    <s v="GUAMÁ"/>
    <s v="Belém"/>
    <s v="PA"/>
    <s v="Decreto"/>
    <s v="35456  de  04/051954"/>
    <d v="1954-05-17T00:00:00"/>
    <d v="1954-05-17T00:00:00"/>
    <d v="2009-09-02T00:00:00"/>
    <s v="Decreto"/>
    <s v="35456  de  04/05/1954    *"/>
    <d v="1954-05-17T00:00:00"/>
    <d v="1954-05-17T00:00:00"/>
    <d v="2009-09-02T00:00:00"/>
    <s v="Portaria"/>
    <s v="154"/>
    <d v="2023-06-22T00:00:00"/>
    <d v="2023-06-22T00:00:00"/>
    <d v="2023-06-23T00:00:00"/>
    <d v="1954-03-01T00:00:00"/>
    <m/>
    <n v="3"/>
    <n v="2011"/>
    <n v="3"/>
    <n v="255"/>
    <n v="2017"/>
    <n v="3"/>
    <n v="2017"/>
    <n v="31857717880"/>
    <s v="Lucas Toshiaki Archangelo Okado"/>
    <s v="lucasokado@gmail.com"/>
    <n v="919903048644"/>
    <s v=""/>
    <m/>
  </r>
  <r>
    <x v="43"/>
    <s v="CIÊNCIAS SOCIAIS"/>
    <x v="6"/>
    <d v="2009-09-02T00:00:00"/>
    <s v="LIC"/>
    <s v="Licenciatura"/>
    <x v="44"/>
    <s v="Educação Presencial"/>
    <x v="1"/>
    <n v="0"/>
    <n v="2200"/>
    <m/>
    <m/>
    <m/>
    <m/>
    <m/>
    <s v="Semestral"/>
    <m/>
    <m/>
    <n v="80"/>
    <n v="0"/>
    <n v="80"/>
    <n v="0"/>
    <m/>
    <m/>
    <m/>
    <m/>
    <n v="256"/>
    <s v="Rua Manoel de Abreu"/>
    <s v="S/Nº"/>
    <s v=""/>
    <s v="Multirão"/>
    <s v="Abaetetuba"/>
    <s v="PA"/>
    <s v="Resolução"/>
    <s v="1355  de  03/02/1986"/>
    <d v="1986-02-03T00:00:00"/>
    <d v="1986-02-03T00:00:00"/>
    <d v="2009-09-02T00:00:00"/>
    <s v="Decreto"/>
    <s v="35.456   de  04/05/1954"/>
    <d v="1954-05-17T00:00:00"/>
    <d v="1954-05-17T00:00:00"/>
    <d v="2009-09-02T00:00:00"/>
    <s v=""/>
    <s v=""/>
    <m/>
    <m/>
    <m/>
    <d v="1984-03-05T00:00:00"/>
    <m/>
    <m/>
    <m/>
    <m/>
    <m/>
    <m/>
    <m/>
    <m/>
    <n v="26302691249"/>
    <s v="MARA RITA DUARTE DE OLIVEIRA"/>
    <s v="abaetetuba@ufpa.br;dinfi@ufpa.br"/>
    <n v="9137511131"/>
    <s v="Em Desativação/Extinção voluntária"/>
    <m/>
  </r>
  <r>
    <x v="44"/>
    <s v="CIÊNCIAS SOCIAIS"/>
    <x v="17"/>
    <d v="2009-09-02T00:00:00"/>
    <s v="LIC"/>
    <s v="Licenciatura"/>
    <x v="45"/>
    <s v="Educação Presencial"/>
    <x v="1"/>
    <n v="0"/>
    <n v="2850"/>
    <m/>
    <m/>
    <m/>
    <m/>
    <m/>
    <s v="Semestral"/>
    <m/>
    <m/>
    <n v="100"/>
    <n v="0"/>
    <n v="100"/>
    <n v="0"/>
    <m/>
    <m/>
    <m/>
    <m/>
    <n v="262"/>
    <s v="Rua Leandro Ribeiro"/>
    <s v="S/Nº"/>
    <s v=""/>
    <s v="Centro"/>
    <s v="Bragança"/>
    <s v="PA"/>
    <s v="Resolução"/>
    <s v="1355   de  03/02/1986"/>
    <d v="1986-02-03T00:00:00"/>
    <d v="1986-02-03T00:00:00"/>
    <d v="2009-09-02T00:00:00"/>
    <s v="Decreto"/>
    <s v="35.456   de  04/05/1954"/>
    <d v="1954-05-17T00:00:00"/>
    <d v="1954-05-17T00:00:00"/>
    <d v="2009-09-02T00:00:00"/>
    <s v=""/>
    <s v=""/>
    <m/>
    <m/>
    <m/>
    <d v="1994-07-02T00:00:00"/>
    <m/>
    <m/>
    <m/>
    <m/>
    <m/>
    <m/>
    <m/>
    <m/>
    <n v="456071253"/>
    <s v="ENEIDA CORREA DE ASSIS"/>
    <s v="eneida@ufpa.br;kiavnu2@yahoo.com.br"/>
    <n v="9132018375"/>
    <s v="Em Desativação/Extinção voluntária"/>
    <m/>
  </r>
  <r>
    <x v="45"/>
    <s v="CIÊNCIAS SOCIAIS"/>
    <x v="3"/>
    <d v="2009-09-02T00:00:00"/>
    <s v="LIC"/>
    <s v="Licenciatura"/>
    <x v="46"/>
    <s v="Educação Presencial"/>
    <x v="1"/>
    <n v="0"/>
    <n v="2850"/>
    <m/>
    <m/>
    <m/>
    <m/>
    <m/>
    <s v="Semestral"/>
    <m/>
    <m/>
    <n v="100"/>
    <n v="0"/>
    <n v="100"/>
    <n v="0"/>
    <m/>
    <m/>
    <m/>
    <m/>
    <n v="1005930"/>
    <s v="AVENIDA UNIVERSITARIA, S/N"/>
    <s v="00"/>
    <s v="CAMPUS UNIVERSITÁRIO DE CASTANHAL"/>
    <s v="JADERLANDIA"/>
    <s v="Castanhal"/>
    <s v="PA"/>
    <s v="Resolução"/>
    <s v="1355  de  03/02/1986"/>
    <d v="1986-02-03T00:00:00"/>
    <d v="1986-02-03T00:00:00"/>
    <d v="2009-09-02T00:00:00"/>
    <s v="Decreto"/>
    <s v="35.456   de  04/05/1954"/>
    <d v="1954-05-17T00:00:00"/>
    <d v="1954-05-17T00:00:00"/>
    <d v="2009-09-02T00:00:00"/>
    <s v=""/>
    <s v=""/>
    <m/>
    <m/>
    <m/>
    <d v="1994-07-05T00:00:00"/>
    <m/>
    <m/>
    <m/>
    <m/>
    <m/>
    <m/>
    <m/>
    <m/>
    <n v="456071253"/>
    <s v="ENEIDA CORREA DE ASSIS"/>
    <s v="eneida@ufpa.br;kiavnu2@yahoo.com.br"/>
    <n v="9132018375"/>
    <s v="Em Desativação/Extinção voluntária"/>
    <m/>
  </r>
  <r>
    <x v="46"/>
    <s v="CIÊNCIAS SOCIAIS"/>
    <x v="13"/>
    <d v="2009-09-02T00:00:00"/>
    <s v="LIC"/>
    <s v="Licenciatura"/>
    <x v="47"/>
    <s v="Educação Presencial"/>
    <x v="1"/>
    <n v="0"/>
    <n v="2850"/>
    <m/>
    <m/>
    <m/>
    <m/>
    <m/>
    <s v="Semestral"/>
    <n v="100"/>
    <n v="0"/>
    <m/>
    <m/>
    <m/>
    <m/>
    <m/>
    <m/>
    <m/>
    <m/>
    <n v="258"/>
    <s v="13ª Rua"/>
    <s v="S/Nº"/>
    <s v=""/>
    <s v="Umirizal"/>
    <s v="Soure"/>
    <s v="PA"/>
    <s v="Resolução"/>
    <s v="1355  de  03/02/1986"/>
    <d v="1986-02-03T00:00:00"/>
    <d v="1986-02-03T00:00:00"/>
    <d v="2009-09-02T00:00:00"/>
    <s v="Decreto"/>
    <s v="35.456   de  04/05/1954"/>
    <d v="1954-05-17T00:00:00"/>
    <d v="1954-05-17T00:00:00"/>
    <d v="2009-09-02T00:00:00"/>
    <s v=""/>
    <s v=""/>
    <m/>
    <m/>
    <m/>
    <d v="1994-07-05T00:00:00"/>
    <m/>
    <m/>
    <m/>
    <m/>
    <m/>
    <m/>
    <m/>
    <m/>
    <n v="456071253"/>
    <s v="ENEIDA CORREA DE ASSIS"/>
    <s v="eneida@ufpa.br;kiavnu2@yahoo.com.br"/>
    <n v="9132018375"/>
    <s v="Em Desativação/Extinção voluntária"/>
    <m/>
  </r>
  <r>
    <x v="47"/>
    <s v="CIÊNCIAS SOCIAIS"/>
    <x v="7"/>
    <d v="2009-09-02T00:00:00"/>
    <s v="LIC"/>
    <s v="Licenciatura"/>
    <x v="48"/>
    <s v="Educação Presencial"/>
    <x v="1"/>
    <n v="0"/>
    <n v="2850"/>
    <m/>
    <m/>
    <m/>
    <m/>
    <m/>
    <s v="Semestral"/>
    <m/>
    <m/>
    <n v="100"/>
    <n v="0"/>
    <n v="100"/>
    <n v="0"/>
    <m/>
    <m/>
    <m/>
    <m/>
    <n v="259"/>
    <s v="Rua Coronel José Porfírio"/>
    <s v="2515"/>
    <s v="Campus Universitario de Altamira"/>
    <s v="São Sebastião"/>
    <s v="Altamira"/>
    <s v="PA"/>
    <s v="Resolução"/>
    <s v="1355    de  03/02/1986"/>
    <d v="1986-02-03T00:00:00"/>
    <d v="1986-02-03T00:00:00"/>
    <d v="2009-09-02T00:00:00"/>
    <s v="Decreto"/>
    <s v="35.456   de 04/05/1954"/>
    <d v="1954-05-17T00:00:00"/>
    <d v="1954-05-17T00:00:00"/>
    <d v="2009-09-02T00:00:00"/>
    <s v=""/>
    <s v=""/>
    <m/>
    <m/>
    <m/>
    <d v="1995-07-01T00:00:00"/>
    <m/>
    <m/>
    <m/>
    <m/>
    <m/>
    <m/>
    <m/>
    <m/>
    <n v="456071253"/>
    <s v="ENEIDA CORREA DE ASSIS"/>
    <s v="eneida@ufpa.br;kiavnu2@yahoo.com.br"/>
    <n v="9132018375"/>
    <s v="Em Desativação/Extinção voluntária"/>
    <m/>
  </r>
  <r>
    <x v="48"/>
    <s v="CIÊNCIAS SOCIAIS"/>
    <x v="0"/>
    <d v="2010-07-28T00:00:00"/>
    <s v="BACH"/>
    <s v="Bacharelado"/>
    <x v="49"/>
    <s v="Educação Presencial"/>
    <x v="0"/>
    <n v="80"/>
    <n v="2690"/>
    <m/>
    <m/>
    <m/>
    <m/>
    <m/>
    <s v="Semestral"/>
    <m/>
    <m/>
    <n v="80"/>
    <n v="32"/>
    <m/>
    <m/>
    <n v="80"/>
    <n v="32"/>
    <m/>
    <m/>
    <n v="1005925"/>
    <s v="RUA AUGUSTO CORREA"/>
    <s v="01"/>
    <s v="CIDADE UNIVERSITARIA JOSÉ DA SILVEIRA NETTO"/>
    <s v="GUAMÁ"/>
    <s v="Belém"/>
    <s v="PA"/>
    <s v="Decreto"/>
    <s v="35456  de  04/051954"/>
    <d v="1954-05-17T00:00:00"/>
    <d v="1954-05-17T00:00:00"/>
    <d v="2010-07-28T00:00:00"/>
    <s v="Decreto"/>
    <s v="35456  de  04/05/1954    *"/>
    <d v="1954-05-17T00:00:00"/>
    <d v="1954-05-17T00:00:00"/>
    <d v="2010-07-28T00:00:00"/>
    <s v="Portaria"/>
    <s v="154"/>
    <d v="2023-06-22T00:00:00"/>
    <d v="2023-06-22T00:00:00"/>
    <d v="2023-06-23T00:00:00"/>
    <d v="1954-03-01T00:00:00"/>
    <m/>
    <n v="4"/>
    <n v="2018"/>
    <n v="3"/>
    <n v="241"/>
    <n v="2017"/>
    <n v="2"/>
    <n v="2017"/>
    <n v="31857717880"/>
    <s v="Lucas Toshiaki Archangelo Okado"/>
    <s v="lucasokado@gmail.com"/>
    <n v="919903048644"/>
    <s v=""/>
    <m/>
  </r>
  <r>
    <x v="49"/>
    <s v="CINEMA E AUDIOVISUAL"/>
    <x v="10"/>
    <d v="2011-03-24T00:00:00"/>
    <s v="BACH"/>
    <s v="Bacharelado"/>
    <x v="50"/>
    <s v="Educação Presencial"/>
    <x v="0"/>
    <n v="26"/>
    <n v="3116"/>
    <n v="0"/>
    <n v="85"/>
    <n v="200"/>
    <n v="68"/>
    <n v="45"/>
    <s v="Semestral"/>
    <m/>
    <m/>
    <n v="800"/>
    <n v="26"/>
    <m/>
    <m/>
    <m/>
    <m/>
    <m/>
    <m/>
    <n v="1005925"/>
    <s v="RUA AUGUSTO CORREA"/>
    <s v="01"/>
    <s v="CIDADE UNIVERSITARIA JOSÉ DA SILVEIRA NETTO"/>
    <s v="GUAMÁ"/>
    <s v="Belém"/>
    <s v="PA"/>
    <s v="Resolução"/>
    <s v="3.960/2010"/>
    <d v="2010-03-31T00:00:00"/>
    <d v="2010-03-31T00:00:00"/>
    <d v="2016-03-04T00:00:00"/>
    <s v="Portaria"/>
    <s v="465 de 09/09/2016"/>
    <d v="2016-09-12T00:00:00"/>
    <d v="2016-09-12T00:00:00"/>
    <d v="2016-09-12T00:00:00"/>
    <s v=""/>
    <s v=""/>
    <m/>
    <m/>
    <m/>
    <d v="2009-01-01T00:00:00"/>
    <n v="202030383"/>
    <n v="4"/>
    <n v="2023"/>
    <m/>
    <m/>
    <m/>
    <m/>
    <m/>
    <n v="88092917272"/>
    <s v="Alex Ferreira Damasceno"/>
    <s v="cinemaufpa@gmail.com;alexd@ufpa.br;cpa.ufpa@gmail.com"/>
    <n v="91980520005"/>
    <s v=""/>
    <m/>
  </r>
  <r>
    <x v="50"/>
    <s v="COMUNICAÇÃO SOCIAL"/>
    <x v="18"/>
    <d v="2009-09-02T00:00:00"/>
    <s v="BACH"/>
    <s v="Bacharelado"/>
    <x v="51"/>
    <s v="Educação Presencial"/>
    <x v="2"/>
    <n v="0"/>
    <n v="2700"/>
    <m/>
    <m/>
    <m/>
    <m/>
    <m/>
    <s v="Semestral"/>
    <m/>
    <m/>
    <m/>
    <m/>
    <n v="100"/>
    <n v="0"/>
    <m/>
    <m/>
    <m/>
    <m/>
    <n v="1005925"/>
    <s v="RUA AUGUSTO CORREA"/>
    <s v="01"/>
    <s v="CIDADE UNIVERSITARIA JOSÉ DA SILVEIRA NETTO"/>
    <s v="GUAMÁ"/>
    <s v="Belém"/>
    <s v="PA"/>
    <s v="Resolução"/>
    <s v="323/75"/>
    <d v="2009-09-02T00:00:00"/>
    <m/>
    <d v="2009-09-02T00:00:00"/>
    <s v="Portaria"/>
    <s v="196   de  23/02/1981"/>
    <d v="1981-02-25T00:00:00"/>
    <d v="1981-02-25T00:00:00"/>
    <d v="2009-09-02T00:00:00"/>
    <s v=""/>
    <s v=""/>
    <m/>
    <m/>
    <m/>
    <d v="1976-02-24T00:00:00"/>
    <m/>
    <m/>
    <m/>
    <m/>
    <m/>
    <m/>
    <m/>
    <m/>
    <n v="2922363287"/>
    <s v="OTACILIO AMARAL FILHO"/>
    <s v="otacilio@ufpa.br;ciac@ufpa.br"/>
    <n v="9132017584"/>
    <s v=""/>
    <m/>
  </r>
  <r>
    <x v="51"/>
    <s v="COMUNICAÇÃO SOCIAL"/>
    <x v="5"/>
    <d v="2009-09-02T00:00:00"/>
    <s v="BACH"/>
    <s v="Bacharelado"/>
    <x v="52"/>
    <s v="Educação Presencial"/>
    <x v="2"/>
    <n v="30"/>
    <n v="2700"/>
    <m/>
    <m/>
    <m/>
    <m/>
    <m/>
    <s v="Semestral"/>
    <m/>
    <m/>
    <n v="100"/>
    <n v="30"/>
    <m/>
    <m/>
    <m/>
    <m/>
    <m/>
    <m/>
    <n v="26622"/>
    <s v="RUA A, QUADRA ESPECIAL"/>
    <s v="S/N"/>
    <s v=""/>
    <s v="CIDADE NOVA"/>
    <s v="Parauapebas"/>
    <s v="PA"/>
    <s v="Resolução"/>
    <s v="3185"/>
    <d v="2004-02-02T00:00:00"/>
    <d v="2004-02-02T00:00:00"/>
    <d v="2009-09-02T00:00:00"/>
    <s v=""/>
    <s v=""/>
    <m/>
    <m/>
    <m/>
    <s v=""/>
    <s v=""/>
    <m/>
    <m/>
    <m/>
    <d v="2004-02-02T00:00:00"/>
    <m/>
    <m/>
    <m/>
    <m/>
    <m/>
    <m/>
    <m/>
    <m/>
    <n v="2922363287"/>
    <s v="OTACILIO AMARAL FILHO"/>
    <s v="otacilio@ufpa.br;ciac@ufpa.br"/>
    <n v="9132017584"/>
    <s v=""/>
    <m/>
  </r>
  <r>
    <x v="52"/>
    <s v="COMUNICAÇÃO SOCIAL"/>
    <x v="5"/>
    <d v="2009-09-02T00:00:00"/>
    <s v="BACH"/>
    <s v="Bacharelado"/>
    <x v="53"/>
    <s v="Educação Presencial"/>
    <x v="2"/>
    <n v="30"/>
    <n v="2700"/>
    <m/>
    <m/>
    <m/>
    <m/>
    <m/>
    <s v="Semestral"/>
    <m/>
    <m/>
    <n v="100"/>
    <n v="30"/>
    <m/>
    <m/>
    <m/>
    <m/>
    <m/>
    <m/>
    <n v="26622"/>
    <s v="RUA A, QUADRA ESPECIAL"/>
    <s v="S/N"/>
    <s v=""/>
    <s v="CIDADE NOVA"/>
    <s v="Parauapebas"/>
    <s v="PA"/>
    <s v="Resolução"/>
    <s v="3185"/>
    <d v="2004-02-02T00:00:00"/>
    <d v="2004-02-02T00:00:00"/>
    <d v="2009-09-02T00:00:00"/>
    <s v=""/>
    <s v=""/>
    <m/>
    <m/>
    <m/>
    <s v=""/>
    <s v=""/>
    <m/>
    <m/>
    <m/>
    <d v="2004-02-02T00:00:00"/>
    <m/>
    <m/>
    <m/>
    <m/>
    <m/>
    <m/>
    <m/>
    <m/>
    <n v="2922363287"/>
    <s v="OTACILIO AMARAL FILHO"/>
    <s v="otacilio@ufpa.br;ciac@ufpa.br"/>
    <n v="9132017584"/>
    <s v=""/>
    <m/>
  </r>
  <r>
    <x v="53"/>
    <s v="COMUNICAÇÃO SOCIAL"/>
    <x v="5"/>
    <d v="2009-09-02T00:00:00"/>
    <s v="BACH"/>
    <s v="Bacharelado"/>
    <x v="54"/>
    <s v="Educação Presencial"/>
    <x v="2"/>
    <n v="50"/>
    <n v="2700"/>
    <m/>
    <m/>
    <m/>
    <m/>
    <m/>
    <s v="Semestral"/>
    <m/>
    <m/>
    <n v="100"/>
    <n v="50"/>
    <m/>
    <m/>
    <m/>
    <m/>
    <m/>
    <m/>
    <n v="26622"/>
    <s v="RUA A, QUADRA ESPECIAL"/>
    <s v="S/N"/>
    <s v=""/>
    <s v="CIDADE NOVA"/>
    <s v="Parauapebas"/>
    <s v="PA"/>
    <s v="Resolução"/>
    <s v="3185 de 28/06/2004"/>
    <d v="2004-06-28T00:00:00"/>
    <d v="2004-06-28T00:00:00"/>
    <d v="2009-09-02T00:00:00"/>
    <s v="Portaria"/>
    <s v="578"/>
    <d v="2020-12-11T00:00:00"/>
    <d v="2020-12-11T00:00:00"/>
    <d v="2021-01-08T00:00:00"/>
    <s v=""/>
    <s v=""/>
    <m/>
    <m/>
    <m/>
    <d v="2004-07-28T00:00:00"/>
    <m/>
    <m/>
    <m/>
    <m/>
    <m/>
    <m/>
    <m/>
    <m/>
    <n v="12928909249"/>
    <s v="LUIZ CEZAR SILVA DOS SANTOS"/>
    <s v="lzcezar@ufpa.br;dinfi@ufpa.br"/>
    <n v="9132017584"/>
    <s v="Em Desativação/Extinção voluntária"/>
    <m/>
  </r>
  <r>
    <x v="54"/>
    <s v="COMUNICAÇÃO SOCIAL - JORNALISMO"/>
    <x v="18"/>
    <d v="2009-09-02T00:00:00"/>
    <s v="BACH"/>
    <s v="Bacharelado"/>
    <x v="55"/>
    <s v="Educação Presencial"/>
    <x v="0"/>
    <n v="30"/>
    <n v="3205"/>
    <n v="0"/>
    <n v="200"/>
    <n v="440"/>
    <n v="180"/>
    <n v="60"/>
    <s v="Semestral"/>
    <m/>
    <m/>
    <n v="1000"/>
    <n v="30"/>
    <m/>
    <m/>
    <m/>
    <m/>
    <m/>
    <m/>
    <n v="1005925"/>
    <s v="RUA AUGUSTO CORREA"/>
    <s v="01"/>
    <s v="CIDADE UNIVERSITARIA JOSÉ DA SILVEIRA NETTO"/>
    <s v="GUAMÁ"/>
    <s v="Belém"/>
    <s v="PA"/>
    <s v="Resolução"/>
    <s v="323/75"/>
    <d v="1976-02-28T00:00:00"/>
    <d v="1976-02-28T00:00:00"/>
    <d v="2009-09-02T00:00:00"/>
    <s v="Portaria"/>
    <s v="196   de  23/02/1981"/>
    <d v="1981-02-25T00:00:00"/>
    <d v="1981-02-25T00:00:00"/>
    <d v="2009-09-02T00:00:00"/>
    <s v="Portaria"/>
    <s v="388"/>
    <d v="2024-08-14T00:00:00"/>
    <d v="2024-08-14T00:00:00"/>
    <d v="2024-08-16T00:00:00"/>
    <d v="1976-02-24T00:00:00"/>
    <m/>
    <n v="3"/>
    <n v="2014"/>
    <n v="4"/>
    <n v="349"/>
    <n v="2022"/>
    <n v="4"/>
    <n v="2022"/>
    <n v="50513087915"/>
    <s v="Rosane Maria Alb Ino Steinbrenner"/>
    <s v="steinbrenner@ufpa.br;ufpa.facom@gmail.com;cpa.ufpa@gmail.com"/>
    <n v="91991152061"/>
    <s v=""/>
    <m/>
  </r>
  <r>
    <x v="55"/>
    <s v="COMUNICAÇÃO SOCIAL - PUBLICIDADE E PROPAGANDA"/>
    <x v="18"/>
    <d v="2009-09-02T00:00:00"/>
    <s v="BACH"/>
    <s v="Bacharelado"/>
    <x v="56"/>
    <s v="Educação Presencial"/>
    <x v="0"/>
    <n v="20"/>
    <n v="2700"/>
    <m/>
    <m/>
    <m/>
    <m/>
    <m/>
    <s v="Semestral"/>
    <m/>
    <m/>
    <n v="100"/>
    <n v="16"/>
    <m/>
    <m/>
    <m/>
    <m/>
    <m/>
    <m/>
    <n v="1005925"/>
    <s v="RUA AUGUSTO CORREA"/>
    <s v="01"/>
    <s v="CIDADE UNIVERSITARIA JOSÉ DA SILVEIRA NETTO"/>
    <s v="GUAMÁ"/>
    <s v="Belém"/>
    <s v="PA"/>
    <s v="Resolução"/>
    <s v="323/75"/>
    <d v="2009-09-02T00:00:00"/>
    <m/>
    <d v="2009-09-02T00:00:00"/>
    <s v="Portaria"/>
    <s v="196    de  23/02/1981"/>
    <d v="1981-02-25T00:00:00"/>
    <d v="1981-02-25T00:00:00"/>
    <d v="2009-09-02T00:00:00"/>
    <s v="Portaria"/>
    <s v="388"/>
    <d v="2024-08-14T00:00:00"/>
    <d v="2024-08-14T00:00:00"/>
    <d v="2024-08-16T00:00:00"/>
    <d v="1976-02-24T00:00:00"/>
    <m/>
    <n v="4"/>
    <n v="2015"/>
    <n v="4"/>
    <n v="348"/>
    <n v="2022"/>
    <n v="4"/>
    <n v="2022"/>
    <n v="50513087915"/>
    <s v="Rosane Maria Alb Ino Steinbrenner"/>
    <s v="steinbrenner@ufpa.br;ufpa.facom@gmail.com;cpa.ufpa@gmail.com"/>
    <n v="91991152061"/>
    <s v=""/>
    <m/>
  </r>
  <r>
    <x v="56"/>
    <s v="CONSERVAÇÃO E RESTAURO"/>
    <x v="9"/>
    <d v="2018-12-30T00:00:00"/>
    <s v="BACH"/>
    <s v="Bacharelado"/>
    <x v="57"/>
    <s v="Educação Presencial"/>
    <x v="0"/>
    <n v="30"/>
    <n v="3195"/>
    <n v="0"/>
    <n v="120"/>
    <n v="180"/>
    <n v="30"/>
    <n v="30"/>
    <s v="Semestral"/>
    <m/>
    <m/>
    <n v="800"/>
    <n v="30"/>
    <m/>
    <m/>
    <m/>
    <m/>
    <m/>
    <m/>
    <n v="1100240"/>
    <s v="Rua Gaspar Viana"/>
    <s v="125"/>
    <s v=""/>
    <s v="Campina"/>
    <s v="Belém"/>
    <s v="PA"/>
    <s v="Resolução"/>
    <s v="5100"/>
    <d v="2018-11-26T00:00:00"/>
    <d v="2018-11-26T00:00:00"/>
    <d v="2018-12-30T00:00:00"/>
    <s v="Portaria"/>
    <s v="249 de 19/06/2024."/>
    <d v="2024-06-21T00:00:00"/>
    <d v="2024-06-21T00:00:00"/>
    <d v="2024-06-21T00:00:00"/>
    <s v=""/>
    <s v=""/>
    <m/>
    <m/>
    <m/>
    <d v="2019-08-21T00:00:00"/>
    <m/>
    <n v="4"/>
    <n v="2023"/>
    <m/>
    <m/>
    <m/>
    <m/>
    <m/>
    <n v="27788822272"/>
    <s v="Roseane Da Conceicao Costa Norat"/>
    <s v="roseanenorat@ufpa.br"/>
    <n v="91983044225"/>
    <s v=""/>
    <m/>
  </r>
  <r>
    <x v="57"/>
    <s v="DANÇA"/>
    <x v="19"/>
    <d v="2009-09-02T00:00:00"/>
    <s v="LIC"/>
    <s v="Licenciatura"/>
    <x v="58"/>
    <s v="Educação Presencial"/>
    <x v="0"/>
    <n v="40"/>
    <n v="2815"/>
    <n v="0"/>
    <n v="400"/>
    <n v="200"/>
    <n v="135"/>
    <n v="60"/>
    <s v="Semestral"/>
    <m/>
    <m/>
    <n v="800"/>
    <n v="40"/>
    <m/>
    <m/>
    <m/>
    <m/>
    <m/>
    <m/>
    <n v="1005925"/>
    <s v="RUA AUGUSTO CORREA"/>
    <s v="01"/>
    <s v="CIDADE UNIVERSITARIA JOSÉ DA SILVEIRA NETTO"/>
    <s v="GUAMÁ"/>
    <s v="Belém"/>
    <s v="PA"/>
    <s v=""/>
    <s v="3361"/>
    <d v="2005-03-05T00:00:00"/>
    <d v="2005-03-05T00:00:00"/>
    <d v="2009-09-02T00:00:00"/>
    <s v="Portaria"/>
    <s v="615 de 30/10/2014"/>
    <d v="2014-10-31T00:00:00"/>
    <d v="2014-10-31T00:00:00"/>
    <d v="2014-11-12T00:00:00"/>
    <s v="Portaria"/>
    <s v="641 de 29/12/2020."/>
    <d v="2020-12-30T00:00:00"/>
    <d v="2020-12-30T00:00:00"/>
    <d v="2020-12-30T00:00:00"/>
    <d v="2008-01-02T00:00:00"/>
    <n v="202316961"/>
    <n v="5"/>
    <n v="2019"/>
    <m/>
    <m/>
    <m/>
    <m/>
    <m/>
    <n v="79558291234"/>
    <s v="Uisis Paula Da Silva Gomes"/>
    <s v="danca@ufpa.br;cpa@ufpa.br;maa@ufpa.br"/>
    <n v="991140585"/>
    <s v=""/>
    <m/>
  </r>
  <r>
    <x v="58"/>
    <s v="DESENVOLVIMENTO RURAL"/>
    <x v="20"/>
    <d v="2017-11-28T00:00:00"/>
    <s v="BACH"/>
    <s v="Bacharelado"/>
    <x v="59"/>
    <s v="Educação Presencial"/>
    <x v="0"/>
    <n v="45"/>
    <n v="3275"/>
    <n v="0"/>
    <n v="300"/>
    <n v="200"/>
    <n v="60"/>
    <n v="45"/>
    <s v="Semestral"/>
    <m/>
    <m/>
    <m/>
    <m/>
    <n v="900"/>
    <n v="45"/>
    <m/>
    <m/>
    <m/>
    <m/>
    <n v="1005925"/>
    <s v="RUA AUGUSTO CORREA"/>
    <s v="01"/>
    <s v="CIDADE UNIVERSITARIA JOSÉ DA SILVEIRA NETTO"/>
    <s v="GUAMÁ"/>
    <s v="Belém"/>
    <s v="PA"/>
    <s v="Resolução"/>
    <s v="4965 de 28/09/2017"/>
    <d v="2017-09-28T00:00:00"/>
    <d v="2017-09-28T00:00:00"/>
    <d v="2017-11-28T00:00:00"/>
    <s v="Portaria"/>
    <s v="235 de 25/07/2023."/>
    <d v="2023-07-26T00:00:00"/>
    <d v="2023-07-26T00:00:00"/>
    <d v="2023-07-26T00:00:00"/>
    <s v=""/>
    <s v=""/>
    <m/>
    <m/>
    <m/>
    <d v="2018-03-19T00:00:00"/>
    <m/>
    <n v="5"/>
    <n v="2022"/>
    <m/>
    <m/>
    <m/>
    <m/>
    <m/>
    <n v="50885090225"/>
    <s v="Philippe Jean Louis Sablayrolles"/>
    <s v="facdesrural@ufpa.br;philippejean@ufpa.br"/>
    <n v="91981219157"/>
    <s v=""/>
    <m/>
  </r>
  <r>
    <x v="59"/>
    <s v="DIREITO"/>
    <x v="21"/>
    <d v="2009-09-02T00:00:00"/>
    <s v="BACH"/>
    <s v="Bacharelado"/>
    <x v="60"/>
    <s v="Educação Presencial"/>
    <x v="0"/>
    <n v="200"/>
    <n v="4266"/>
    <n v="0"/>
    <n v="300"/>
    <n v="90"/>
    <n v="80"/>
    <n v="10"/>
    <s v="Semestral"/>
    <m/>
    <m/>
    <n v="1000"/>
    <n v="32"/>
    <n v="1000"/>
    <n v="64"/>
    <n v="1000"/>
    <n v="64"/>
    <m/>
    <m/>
    <n v="1005925"/>
    <s v="RUA AUGUSTO CORREA"/>
    <s v="01"/>
    <s v="CIDADE UNIVERSITARIA JOSÉ DA SILVEIRA NETTO"/>
    <s v="GUAMÁ"/>
    <s v="Belém"/>
    <s v="PA"/>
    <s v="Portaria"/>
    <s v="421"/>
    <d v="1938-05-11T00:00:00"/>
    <d v="1938-05-11T00:00:00"/>
    <d v="2009-09-02T00:00:00"/>
    <s v="Portaria"/>
    <s v="421"/>
    <d v="1938-05-11T00:00:00"/>
    <d v="1938-05-11T00:00:00"/>
    <d v="2009-09-02T00:00:00"/>
    <s v="Portaria"/>
    <s v="388"/>
    <d v="2024-08-14T00:00:00"/>
    <d v="2024-08-14T00:00:00"/>
    <d v="2024-08-16T00:00:00"/>
    <d v="1902-03-01T00:00:00"/>
    <m/>
    <n v="3"/>
    <n v="2014"/>
    <n v="4"/>
    <n v="354"/>
    <n v="2022"/>
    <n v="5"/>
    <n v="2022"/>
    <n v="57512426291"/>
    <s v="Maria Stela Campos Da Silva"/>
    <s v="fad@ufpa.br;stelacampos@ufpa.br;cpa.ufpa@gmail.com"/>
    <n v="9132017216"/>
    <s v=""/>
    <m/>
  </r>
  <r>
    <x v="60"/>
    <s v="DIREITO"/>
    <x v="5"/>
    <d v="2009-09-02T00:00:00"/>
    <s v="BACH"/>
    <s v="Bacharelado"/>
    <x v="61"/>
    <s v="Educação Presencial"/>
    <x v="2"/>
    <n v="40"/>
    <n v="3700"/>
    <m/>
    <m/>
    <m/>
    <m/>
    <m/>
    <s v="Semestral"/>
    <m/>
    <m/>
    <m/>
    <m/>
    <m/>
    <m/>
    <n v="100"/>
    <n v="40"/>
    <m/>
    <m/>
    <n v="26622"/>
    <s v="RUA A, QUADRA ESPECIAL"/>
    <s v="S/N"/>
    <s v=""/>
    <s v="CIDADE NOVA"/>
    <s v="Parauapebas"/>
    <s v="PA"/>
    <s v="Portaria"/>
    <s v="421"/>
    <d v="1938-05-11T00:00:00"/>
    <d v="1938-05-11T00:00:00"/>
    <d v="2009-09-02T00:00:00"/>
    <s v="Portaria"/>
    <s v="421"/>
    <d v="1938-05-11T00:00:00"/>
    <d v="1938-05-11T00:00:00"/>
    <d v="2009-09-02T00:00:00"/>
    <s v="Portaria"/>
    <s v="584"/>
    <d v="2020-12-11T00:00:00"/>
    <d v="2020-12-11T00:00:00"/>
    <d v="2021-01-07T00:00:00"/>
    <d v="2002-01-01T00:00:00"/>
    <m/>
    <m/>
    <m/>
    <m/>
    <m/>
    <m/>
    <m/>
    <m/>
    <n v="20792778200"/>
    <s v="ELCIO ALAUDIO SILVA DE MORAES"/>
    <s v="elcioasm@uol.com.br;elcioasm@ufpa.br;silviojs@ufpa.br"/>
    <n v="9132017216"/>
    <s v="Em Desativação/Extinção voluntária"/>
    <m/>
  </r>
  <r>
    <x v="61"/>
    <s v="ECONOMIA"/>
    <x v="2"/>
    <d v="2009-09-02T00:00:00"/>
    <s v="BACH"/>
    <s v="Bacharelado"/>
    <x v="62"/>
    <s v="Educação Presencial"/>
    <x v="0"/>
    <n v="100"/>
    <n v="3200"/>
    <n v="0"/>
    <n v="320"/>
    <n v="180"/>
    <n v="60"/>
    <n v="60"/>
    <s v="Semestral"/>
    <m/>
    <m/>
    <n v="1000"/>
    <n v="40"/>
    <m/>
    <m/>
    <n v="1000"/>
    <n v="40"/>
    <m/>
    <m/>
    <n v="1005925"/>
    <s v="RUA AUGUSTO CORREA"/>
    <s v="01"/>
    <s v="CIDADE UNIVERSITARIA JOSÉ DA SILVEIRA NETTO"/>
    <s v="GUAMÁ"/>
    <s v="Belém"/>
    <s v="PA"/>
    <s v="Decreto"/>
    <s v="26.688    de  23/05/1949"/>
    <d v="1949-05-28T00:00:00"/>
    <d v="1949-05-28T00:00:00"/>
    <d v="2009-09-02T00:00:00"/>
    <s v="Decreto"/>
    <s v="32923   de  02/06/1953"/>
    <d v="1953-06-15T00:00:00"/>
    <d v="1953-06-15T00:00:00"/>
    <d v="2009-09-02T00:00:00"/>
    <s v="Portaria"/>
    <s v="948"/>
    <d v="2021-08-31T00:00:00"/>
    <d v="2021-08-31T00:00:00"/>
    <d v="2021-09-20T00:00:00"/>
    <d v="1949-05-23T00:00:00"/>
    <m/>
    <m/>
    <m/>
    <n v="4"/>
    <n v="299"/>
    <n v="2022"/>
    <n v="3"/>
    <n v="2022"/>
    <n v="65067304200"/>
    <s v="Leandro Morais De Almeida"/>
    <s v="facecon@ufpa.br;lmorais@ufpa.br;cpa.ufpa@gmail.com"/>
    <n v="9132018627"/>
    <s v=""/>
    <m/>
  </r>
  <r>
    <x v="62"/>
    <s v="EDUCAÇÃO ARTÍSTICA"/>
    <x v="10"/>
    <d v="2009-09-02T00:00:00"/>
    <s v="LIC"/>
    <s v="Licenciatura"/>
    <x v="63"/>
    <s v="Educação Presencial"/>
    <x v="1"/>
    <n v="0"/>
    <n v="2500"/>
    <m/>
    <m/>
    <m/>
    <m/>
    <m/>
    <s v="Semestral"/>
    <m/>
    <m/>
    <n v="80"/>
    <n v="0"/>
    <n v="80"/>
    <n v="0"/>
    <m/>
    <m/>
    <m/>
    <m/>
    <n v="1005925"/>
    <s v="RUA AUGUSTO CORREA"/>
    <s v="01"/>
    <s v="CIDADE UNIVERSITARIA JOSÉ DA SILVEIRA NETTO"/>
    <s v="GUAMÁ"/>
    <s v="Belém"/>
    <s v="PA"/>
    <s v="Resolução"/>
    <s v=""/>
    <d v="2009-09-02T00:00:00"/>
    <m/>
    <d v="2009-09-02T00:00:00"/>
    <s v="Portaria"/>
    <s v="529   de  03/10/1980"/>
    <d v="1980-01-08T00:00:00"/>
    <d v="1980-01-08T00:00:00"/>
    <d v="2009-09-02T00:00:00"/>
    <s v=""/>
    <s v=""/>
    <m/>
    <m/>
    <m/>
    <d v="1978-03-01T00:00:00"/>
    <m/>
    <m/>
    <m/>
    <m/>
    <m/>
    <m/>
    <m/>
    <m/>
    <n v="4243552215"/>
    <s v="Maria Lúcia Harada"/>
    <s v="harada@ufpa.br"/>
    <n v="91988477601"/>
    <s v="Em Desativação/Extinção voluntária"/>
    <m/>
  </r>
  <r>
    <x v="63"/>
    <s v="EDUCAÇÃO ARTÍSTICA"/>
    <x v="10"/>
    <d v="2009-09-02T00:00:00"/>
    <s v="LIC"/>
    <s v="Licenciatura"/>
    <x v="64"/>
    <s v="Educação Presencial"/>
    <x v="1"/>
    <n v="0"/>
    <n v="3077"/>
    <m/>
    <m/>
    <m/>
    <m/>
    <m/>
    <s v="Semestral"/>
    <m/>
    <m/>
    <n v="80"/>
    <n v="0"/>
    <n v="80"/>
    <n v="0"/>
    <m/>
    <m/>
    <m/>
    <m/>
    <n v="1005925"/>
    <s v="RUA AUGUSTO CORREA"/>
    <s v="01"/>
    <s v="CIDADE UNIVERSITARIA JOSÉ DA SILVEIRA NETTO"/>
    <s v="GUAMÁ"/>
    <s v="Belém"/>
    <s v="PA"/>
    <s v="Resolução"/>
    <s v=""/>
    <d v="2009-09-02T00:00:00"/>
    <m/>
    <d v="2009-09-02T00:00:00"/>
    <s v="Portaria"/>
    <s v="1842   de  29/12/1994"/>
    <d v="1994-12-30T00:00:00"/>
    <d v="1994-12-30T00:00:00"/>
    <d v="2009-09-02T00:00:00"/>
    <s v="Portaria"/>
    <s v="286 de 21/12/2012"/>
    <d v="2012-12-27T00:00:00"/>
    <d v="2012-12-27T00:00:00"/>
    <d v="2013-01-02T00:00:00"/>
    <d v="1989-01-06T00:00:00"/>
    <m/>
    <m/>
    <m/>
    <n v="3"/>
    <n v="256"/>
    <n v="2011"/>
    <n v="3"/>
    <n v="2011"/>
    <n v="42937388272"/>
    <s v="THAIS CRISTINA SANTANA CARNEIRO"/>
    <s v="tcarneiro@hotmail.com;drica@ufpa.br;owtaque@ufpa.br"/>
    <n v="9132017969"/>
    <s v="Em Desativação/Extinção voluntária"/>
    <m/>
  </r>
  <r>
    <x v="64"/>
    <s v="EDUCAÇÃO ARTÍSTICA"/>
    <x v="13"/>
    <d v="2009-09-02T00:00:00"/>
    <s v="LIC"/>
    <s v="Licenciatura"/>
    <x v="65"/>
    <s v="Educação Presencial"/>
    <x v="1"/>
    <n v="25"/>
    <n v="3077"/>
    <m/>
    <m/>
    <m/>
    <m/>
    <m/>
    <s v="Semestral"/>
    <m/>
    <m/>
    <n v="80"/>
    <n v="25"/>
    <m/>
    <m/>
    <m/>
    <m/>
    <m/>
    <m/>
    <n v="258"/>
    <s v="13ª Rua"/>
    <s v="S/Nº"/>
    <s v=""/>
    <s v="Umirizal"/>
    <s v="Soure"/>
    <s v="PA"/>
    <s v="Resolução"/>
    <s v="3381"/>
    <d v="2005-12-29T00:00:00"/>
    <d v="2005-12-29T00:00:00"/>
    <d v="2009-09-02T00:00:00"/>
    <s v=""/>
    <s v=""/>
    <m/>
    <m/>
    <m/>
    <s v=""/>
    <s v=""/>
    <m/>
    <m/>
    <m/>
    <d v="2006-01-02T00:00:00"/>
    <m/>
    <m/>
    <m/>
    <m/>
    <m/>
    <m/>
    <n v="3"/>
    <n v="2011"/>
    <n v="42937388272"/>
    <s v="THAIS CRISTINA SANTANA CARNEIRO"/>
    <s v="tcarneiro@hotmail.com;drica@ufpa.br;owtaque@ufpa.br"/>
    <n v="9132017969"/>
    <s v="Em Desativação/Extinção voluntária"/>
    <m/>
  </r>
  <r>
    <x v="65"/>
    <s v="EDUCAÇÃO DO CAMPO"/>
    <x v="6"/>
    <d v="2011-10-31T00:00:00"/>
    <s v="LIC"/>
    <s v="Licenciatura"/>
    <x v="66"/>
    <s v="Educação Presencial"/>
    <x v="0"/>
    <n v="60"/>
    <n v="3600"/>
    <n v="0"/>
    <n v="420"/>
    <n v="225"/>
    <n v="60"/>
    <n v="60"/>
    <s v="Semestral"/>
    <n v="800"/>
    <n v="20"/>
    <n v="800"/>
    <n v="20"/>
    <m/>
    <m/>
    <m/>
    <m/>
    <m/>
    <m/>
    <n v="256"/>
    <s v="Rua Manoel de Abreu"/>
    <s v="S/Nº"/>
    <s v=""/>
    <s v="Multirão"/>
    <s v="Abaetetuba"/>
    <s v="PA"/>
    <s v="Portaria"/>
    <s v="403 de 29/09/2011"/>
    <d v="2011-10-03T00:00:00"/>
    <d v="2011-10-03T00:00:00"/>
    <d v="2011-10-31T00:00:00"/>
    <s v="Portaria"/>
    <s v="465 de 09/09/2016"/>
    <d v="2016-09-12T00:00:00"/>
    <d v="2016-09-12T00:00:00"/>
    <d v="2016-09-12T00:00:00"/>
    <s v="Portaria"/>
    <s v="202 de 21/05/2024."/>
    <d v="2024-05-22T00:00:00"/>
    <d v="2024-05-22T00:00:00"/>
    <d v="2024-05-22T00:00:00"/>
    <d v="2009-01-01T00:00:00"/>
    <m/>
    <n v="4"/>
    <n v="2023"/>
    <m/>
    <m/>
    <m/>
    <m/>
    <m/>
    <n v="36162272249"/>
    <s v="Joseline Simone Barreto Trindade"/>
    <s v="joseline@ufpa.br;CPA@UFPA.BR"/>
    <n v="91986196313"/>
    <s v=""/>
    <m/>
  </r>
  <r>
    <x v="66"/>
    <s v="EDUCAÇÃO DO CAMPO"/>
    <x v="7"/>
    <d v="2014-10-22T00:00:00"/>
    <s v="LIC"/>
    <s v="Licenciatura"/>
    <x v="67"/>
    <s v="Educação Presencial"/>
    <x v="0"/>
    <n v="120"/>
    <n v="3420"/>
    <n v="0"/>
    <n v="400"/>
    <n v="200"/>
    <n v="60"/>
    <n v="60"/>
    <s v="Semestral"/>
    <n v="800"/>
    <n v="120"/>
    <m/>
    <m/>
    <m/>
    <m/>
    <m/>
    <m/>
    <m/>
    <m/>
    <n v="259"/>
    <s v="Rua Coronel José Porfírio"/>
    <s v="2515"/>
    <s v="Campus Universitario de Altamira"/>
    <s v="São Sebastião"/>
    <s v="Altamira"/>
    <s v="PA"/>
    <s v="Ofício Reitoria"/>
    <s v="11"/>
    <d v="2013-09-18T00:00:00"/>
    <d v="2013-09-18T00:00:00"/>
    <d v="2014-10-22T00:00:00"/>
    <s v="Portaria"/>
    <s v="340 de 18/05/2018"/>
    <d v="2018-05-21T00:00:00"/>
    <d v="2018-05-21T00:00:00"/>
    <d v="2018-05-21T00:00:00"/>
    <s v=""/>
    <s v=""/>
    <m/>
    <m/>
    <m/>
    <d v="2014-07-14T00:00:00"/>
    <n v="202318087"/>
    <n v="5"/>
    <n v="2018"/>
    <m/>
    <m/>
    <m/>
    <m/>
    <m/>
    <n v="90610075268"/>
    <s v="Marcos Marques Formigosa"/>
    <s v="mformigosa@ufpa.br;etnodiversidade@ufpa.br"/>
    <n v="93992367644"/>
    <s v=""/>
    <m/>
  </r>
  <r>
    <x v="67"/>
    <s v="EDUCAÇÃO DO CAMPO"/>
    <x v="8"/>
    <d v="2014-10-22T00:00:00"/>
    <s v="LIC"/>
    <s v="Licenciatura"/>
    <x v="68"/>
    <s v="Educação Presencial"/>
    <x v="0"/>
    <n v="120"/>
    <n v="4369"/>
    <n v="0"/>
    <n v="400"/>
    <n v="204"/>
    <n v="60"/>
    <n v="60"/>
    <s v="Semestral"/>
    <n v="900"/>
    <n v="120"/>
    <m/>
    <m/>
    <m/>
    <m/>
    <m/>
    <m/>
    <m/>
    <m/>
    <n v="263"/>
    <s v="Rua Padre Antônio Franco"/>
    <s v="2417"/>
    <s v=""/>
    <s v="Matinha"/>
    <s v="Cametá"/>
    <s v="PA"/>
    <s v="Ofício Reitoria"/>
    <s v="11"/>
    <d v="2013-09-18T00:00:00"/>
    <d v="2013-09-18T00:00:00"/>
    <d v="2014-10-22T00:00:00"/>
    <s v="Portaria"/>
    <s v="1340 de 15/12/2017"/>
    <d v="2017-12-18T00:00:00"/>
    <d v="2017-12-18T00:00:00"/>
    <d v="2017-12-19T00:00:00"/>
    <s v=""/>
    <s v=""/>
    <m/>
    <m/>
    <m/>
    <d v="2014-07-01T00:00:00"/>
    <n v="202318088"/>
    <n v="4"/>
    <n v="2017"/>
    <m/>
    <m/>
    <m/>
    <m/>
    <m/>
    <n v="5508680462"/>
    <s v="Lincoln Silva Carneiro"/>
    <s v="fecampo@ufpa.br;lscarneiro@ufpa.br"/>
    <n v="91991149415"/>
    <s v=""/>
    <m/>
  </r>
  <r>
    <x v="68"/>
    <s v="EDUCAÇÃO ESPECIAL INCLUSIVA"/>
    <x v="17"/>
    <d v="2024-06-25T00:00:00"/>
    <s v="LIC"/>
    <s v="Licenciatura"/>
    <x v="69"/>
    <s v="Educação Presencial"/>
    <x v="0"/>
    <n v="90"/>
    <n v="3300"/>
    <n v="0"/>
    <n v="0"/>
    <n v="0"/>
    <n v="0"/>
    <n v="0"/>
    <s v="Semestral"/>
    <n v="800"/>
    <n v="40"/>
    <m/>
    <m/>
    <m/>
    <m/>
    <m/>
    <m/>
    <m/>
    <m/>
    <n v="1005925"/>
    <s v="RUA AUGUSTO CORREA"/>
    <s v="01"/>
    <s v="CIDADE UNIVERSITARIA JOSÉ DA SILVEIRA NETTO"/>
    <s v="GUAMÁ"/>
    <s v="Bragança"/>
    <s v="PA"/>
    <s v="Resolução"/>
    <s v="5777"/>
    <d v="2024-05-28T00:00:00"/>
    <d v="2024-05-28T00:00:00"/>
    <d v="2024-06-25T00:00:00"/>
    <s v=""/>
    <s v=""/>
    <m/>
    <m/>
    <m/>
    <s v=""/>
    <s v=""/>
    <m/>
    <m/>
    <m/>
    <m/>
    <m/>
    <m/>
    <m/>
    <m/>
    <m/>
    <m/>
    <m/>
    <m/>
    <n v="58973176234"/>
    <s v="DEBORA ALFAIA DA CUNHA"/>
    <s v="dalfaia@ufpa.br;alfaiadacunha@gmail.com"/>
    <n v="9133114618"/>
    <s v=""/>
    <m/>
  </r>
  <r>
    <x v="69"/>
    <s v="EDUCAÇÃO FÍSICA"/>
    <x v="3"/>
    <d v="2009-09-02T00:00:00"/>
    <s v="LIC"/>
    <s v="Licenciatura"/>
    <x v="70"/>
    <s v="Educação Presencial"/>
    <x v="0"/>
    <n v="80"/>
    <n v="3040"/>
    <n v="0"/>
    <n v="420"/>
    <n v="200"/>
    <n v="60"/>
    <n v="30"/>
    <s v="Semestral"/>
    <n v="800"/>
    <n v="68"/>
    <m/>
    <m/>
    <m/>
    <m/>
    <m/>
    <m/>
    <m/>
    <m/>
    <n v="1005930"/>
    <s v="AVENIDA UNIVERSITARIA, S/N"/>
    <s v="00"/>
    <s v="CAMPUS UNIVERSITÁRIO DE CASTANHAL"/>
    <s v="JADERLANDIA"/>
    <s v="Castanhal"/>
    <s v="PA"/>
    <s v="Resolução"/>
    <s v="2664  de  16/09/1999"/>
    <d v="1999-09-16T00:00:00"/>
    <d v="1999-09-16T00:00:00"/>
    <d v="2009-09-02T00:00:00"/>
    <s v="Portaria"/>
    <s v="3.799 de 17/11/2004"/>
    <d v="2004-11-18T00:00:00"/>
    <d v="2004-11-18T00:00:00"/>
    <d v="2009-09-02T00:00:00"/>
    <s v="Portaria"/>
    <s v="154"/>
    <d v="2023-06-22T00:00:00"/>
    <d v="2023-06-22T00:00:00"/>
    <d v="2023-06-23T00:00:00"/>
    <d v="2000-03-13T00:00:00"/>
    <m/>
    <n v="4"/>
    <n v="2008"/>
    <n v="4"/>
    <n v="303"/>
    <n v="2017"/>
    <n v="4"/>
    <n v="2017"/>
    <n v="12584725894"/>
    <s v="Marcelo Pereira De Almeida Ferreira"/>
    <s v="fefcastanhal@ufpa.br;marcelopaf@ufpa.br;cpa@ufpa.br"/>
    <n v="91999771291"/>
    <s v=""/>
    <m/>
  </r>
  <r>
    <x v="70"/>
    <s v="EDUCAÇÃO FÍSICA"/>
    <x v="22"/>
    <d v="2009-09-02T00:00:00"/>
    <s v="LIC"/>
    <s v="Licenciatura"/>
    <x v="71"/>
    <s v="Educação Presencial"/>
    <x v="0"/>
    <n v="46"/>
    <n v="3141"/>
    <n v="0"/>
    <n v="300"/>
    <n v="200"/>
    <n v="45"/>
    <n v="10"/>
    <s v="Semestral"/>
    <m/>
    <m/>
    <n v="800"/>
    <n v="46"/>
    <m/>
    <m/>
    <m/>
    <m/>
    <m/>
    <m/>
    <n v="1005925"/>
    <s v="RUA AUGUSTO CORREA"/>
    <s v="01"/>
    <s v="CIDADE UNIVERSITARIA JOSÉ DA SILVEIRA NETTO"/>
    <s v="GUAMÁ"/>
    <s v="Belém"/>
    <s v="PA"/>
    <s v="Resolução"/>
    <s v="3458"/>
    <d v="2006-09-22T00:00:00"/>
    <d v="2006-09-22T00:00:00"/>
    <d v="2009-09-02T00:00:00"/>
    <s v="Portaria"/>
    <s v="485 de 19/12/2011"/>
    <d v="2011-12-23T00:00:00"/>
    <d v="2011-12-23T00:00:00"/>
    <d v="2012-05-15T00:00:00"/>
    <s v="Portaria"/>
    <s v="154"/>
    <d v="2023-06-22T00:00:00"/>
    <d v="2023-06-22T00:00:00"/>
    <d v="2023-06-23T00:00:00"/>
    <d v="2006-01-02T00:00:00"/>
    <m/>
    <n v="4"/>
    <n v="2010"/>
    <n v="3"/>
    <n v="288"/>
    <n v="2017"/>
    <n v="4"/>
    <n v="2017"/>
    <n v="45030910344"/>
    <s v="Flavius Augusto Pinto Cunha"/>
    <s v="fefbelem@ufpa.br;cpa@ufpa.br;flaviusmaranhao@gmail.com"/>
    <n v="91987293819"/>
    <s v=""/>
    <m/>
  </r>
  <r>
    <x v="71"/>
    <s v="ENFERMAGEM"/>
    <x v="2"/>
    <d v="2009-09-02T00:00:00"/>
    <s v="BACH"/>
    <s v="Bacharelado"/>
    <x v="72"/>
    <s v="Educação Presencial"/>
    <x v="0"/>
    <n v="84"/>
    <n v="4875"/>
    <n v="0"/>
    <n v="408"/>
    <n v="240"/>
    <n v="68"/>
    <n v="10"/>
    <s v="Semestral"/>
    <n v="1000"/>
    <n v="80"/>
    <m/>
    <m/>
    <m/>
    <m/>
    <m/>
    <m/>
    <m/>
    <m/>
    <n v="1005925"/>
    <s v="RUA AUGUSTO CORREA"/>
    <s v="01"/>
    <s v="CIDADE UNIVERSITARIA JOSÉ DA SILVEIRA NETTO"/>
    <s v="GUAMÁ"/>
    <s v="Belém"/>
    <s v="PA"/>
    <s v="Resolução"/>
    <s v="322  de  22/09/1975"/>
    <d v="1975-09-22T00:00:00"/>
    <d v="1975-09-22T00:00:00"/>
    <d v="2009-09-02T00:00:00"/>
    <s v="Portaria"/>
    <s v="98   de  21/01/1980"/>
    <d v="1980-01-21T00:00:00"/>
    <d v="1980-01-21T00:00:00"/>
    <d v="2009-09-02T00:00:00"/>
    <s v="Portaria"/>
    <s v="949"/>
    <d v="2021-08-31T00:00:00"/>
    <d v="2021-08-31T00:00:00"/>
    <d v="2021-09-13T00:00:00"/>
    <d v="1975-09-22T00:00:00"/>
    <m/>
    <n v="3"/>
    <n v="2020"/>
    <n v="3"/>
    <n v="287"/>
    <n v="2019"/>
    <n v="4"/>
    <n v="2019"/>
    <n v="32761830210"/>
    <s v="Márcia Simão Carneiro"/>
    <s v="msimao@ufpa.br;faenf@ufpa.br;cpa@ufpa.br"/>
    <n v="91981883532"/>
    <s v=""/>
    <m/>
  </r>
  <r>
    <x v="72"/>
    <s v="ENGENHARIA BIOMÉDICA"/>
    <x v="9"/>
    <d v="2012-11-26T00:00:00"/>
    <s v="BACH"/>
    <s v="Bacharelado"/>
    <x v="73"/>
    <s v="Educação Presencial"/>
    <x v="0"/>
    <n v="40"/>
    <n v="4030"/>
    <n v="0"/>
    <n v="160"/>
    <n v="120"/>
    <n v="180"/>
    <n v="60"/>
    <s v="Semestral"/>
    <n v="1000"/>
    <n v="40"/>
    <m/>
    <m/>
    <m/>
    <m/>
    <m/>
    <m/>
    <m/>
    <m/>
    <n v="1005925"/>
    <s v="RUA AUGUSTO CORREA"/>
    <s v="01"/>
    <s v="CIDADE UNIVERSITARIA JOSÉ DA SILVEIRA NETTO"/>
    <s v="GUAMÁ"/>
    <s v="Belém"/>
    <s v="PA"/>
    <s v="Resolução"/>
    <s v="4.310/2012"/>
    <d v="2012-09-11T00:00:00"/>
    <d v="2012-09-11T00:00:00"/>
    <d v="2016-03-04T00:00:00"/>
    <s v="Portaria"/>
    <s v="373 de 29/05/2018"/>
    <d v="2018-05-30T00:00:00"/>
    <d v="2018-05-30T00:00:00"/>
    <d v="2018-05-30T00:00:00"/>
    <s v=""/>
    <s v=""/>
    <m/>
    <m/>
    <m/>
    <d v="2013-04-15T00:00:00"/>
    <m/>
    <n v="4"/>
    <n v="2017"/>
    <n v="4"/>
    <n v="313"/>
    <n v="2017"/>
    <n v="4"/>
    <n v="2017"/>
    <n v="59397136291"/>
    <s v="Maria Da Conceição Pereira Fonseca"/>
    <s v="conceicao@ufpa.br;fee@ufpa.br"/>
    <n v="91988364155"/>
    <s v=""/>
    <m/>
  </r>
  <r>
    <x v="73"/>
    <s v="ENGENHARIA CIVIL"/>
    <x v="9"/>
    <d v="2009-09-02T00:00:00"/>
    <s v="BACH"/>
    <s v="Bacharelado"/>
    <x v="74"/>
    <s v="Educação Presencial"/>
    <x v="0"/>
    <n v="140"/>
    <n v="3795"/>
    <n v="0"/>
    <n v="380"/>
    <n v="200"/>
    <n v="51"/>
    <n v="30"/>
    <s v="Semestral"/>
    <m/>
    <m/>
    <n v="1000"/>
    <n v="70"/>
    <n v="1000"/>
    <n v="70"/>
    <m/>
    <m/>
    <m/>
    <m/>
    <n v="1005925"/>
    <s v="RUA AUGUSTO CORREA"/>
    <s v="01"/>
    <s v="CIDADE UNIVERSITARIA JOSÉ DA SILVEIRA NETTO"/>
    <s v="GUAMÁ"/>
    <s v="Belém"/>
    <s v="PA"/>
    <s v="Decreto"/>
    <s v="7215 de 24/05/1941*"/>
    <d v="1941-05-30T00:00:00"/>
    <d v="1941-05-30T00:00:00"/>
    <d v="2009-09-02T00:00:00"/>
    <s v="Portaria"/>
    <s v="7215 de 24/05/1941*"/>
    <d v="1941-05-30T00:00:00"/>
    <d v="1941-05-30T00:00:00"/>
    <d v="2009-09-02T00:00:00"/>
    <s v="Portaria"/>
    <s v="111"/>
    <d v="2021-02-05T00:00:00"/>
    <d v="2021-02-05T00:00:00"/>
    <d v="2021-02-08T00:00:00"/>
    <d v="1931-04-10T00:00:00"/>
    <m/>
    <n v="3"/>
    <n v="2006"/>
    <n v="4"/>
    <n v="319"/>
    <n v="2019"/>
    <n v="4"/>
    <n v="2019"/>
    <n v="69160112204"/>
    <s v="Mauricio De Pina Ferreira"/>
    <s v="fec@ufpa.br"/>
    <n v="9132017254"/>
    <s v=""/>
    <m/>
  </r>
  <r>
    <x v="74"/>
    <s v="ENGENHARIA CIVIL"/>
    <x v="23"/>
    <d v="2009-09-02T00:00:00"/>
    <s v="BACH"/>
    <s v="Bacharelado"/>
    <x v="75"/>
    <s v="Educação Presencial"/>
    <x v="0"/>
    <n v="48"/>
    <n v="4647"/>
    <n v="0"/>
    <n v="384"/>
    <n v="240"/>
    <n v="60"/>
    <n v="60"/>
    <s v="Semestral"/>
    <m/>
    <m/>
    <m/>
    <m/>
    <n v="1000"/>
    <n v="30"/>
    <m/>
    <m/>
    <m/>
    <m/>
    <n v="274"/>
    <s v="RUA ITAIPU"/>
    <s v="36"/>
    <s v="VILA PERMANENTE"/>
    <s v="VILA PERMANENTE"/>
    <s v="Tucuruí"/>
    <s v="PA"/>
    <s v="Resolução"/>
    <s v="3197"/>
    <d v="2004-09-03T00:00:00"/>
    <d v="2004-09-03T00:00:00"/>
    <d v="2009-09-02T00:00:00"/>
    <s v="Portaria"/>
    <s v="102 de 11/02/2014"/>
    <d v="2014-02-12T00:00:00"/>
    <d v="2014-02-12T00:00:00"/>
    <d v="2014-04-25T00:00:00"/>
    <s v="Portaria"/>
    <s v="111"/>
    <d v="2021-02-05T00:00:00"/>
    <d v="2021-02-05T00:00:00"/>
    <d v="2021-02-08T00:00:00"/>
    <d v="2005-01-02T00:00:00"/>
    <m/>
    <n v="3"/>
    <n v="2013"/>
    <n v="3"/>
    <n v="265"/>
    <n v="2019"/>
    <n v="3"/>
    <n v="2019"/>
    <n v="1005485208"/>
    <s v="Grazielle Tigre De Souza"/>
    <s v="fet_civil@ufpa.br;grazielletigre@ufpa.br;cpa.ufpa@gmail.com"/>
    <n v="94991656129"/>
    <s v=""/>
    <m/>
  </r>
  <r>
    <x v="75"/>
    <s v="ENGENHARIA CIVIL"/>
    <x v="9"/>
    <d v="2009-09-02T00:00:00"/>
    <s v="BACH"/>
    <s v="Bacharelado"/>
    <x v="76"/>
    <s v="Educação Presencial"/>
    <x v="0"/>
    <n v="50"/>
    <n v="3600"/>
    <m/>
    <m/>
    <m/>
    <m/>
    <m/>
    <s v="Semestral"/>
    <m/>
    <m/>
    <n v="100"/>
    <n v="50"/>
    <m/>
    <m/>
    <m/>
    <m/>
    <m/>
    <m/>
    <n v="26622"/>
    <s v="RUA A, QUADRA ESPECIAL"/>
    <s v="S/N"/>
    <s v=""/>
    <s v="CIDADE NOVA"/>
    <s v="Parauapebas"/>
    <s v="PA"/>
    <s v=""/>
    <s v="3309"/>
    <d v="2007-03-22T00:00:00"/>
    <d v="2007-03-22T00:00:00"/>
    <d v="2009-09-02T00:00:00"/>
    <s v=""/>
    <s v=""/>
    <m/>
    <m/>
    <m/>
    <s v=""/>
    <s v=""/>
    <m/>
    <m/>
    <m/>
    <d v="2008-01-02T00:00:00"/>
    <m/>
    <m/>
    <m/>
    <m/>
    <m/>
    <m/>
    <m/>
    <m/>
    <n v="48886432291"/>
    <s v="LUCIANA JORGE MORAES SILVA"/>
    <s v="lucianapc@ufpa.br;cpa.ufpa@gmail.com"/>
    <n v="9132017254"/>
    <s v=""/>
    <m/>
  </r>
  <r>
    <x v="76"/>
    <s v="ENGENHARIA CIVIL E AMBIENTAL"/>
    <x v="23"/>
    <d v="2010-04-05T00:00:00"/>
    <s v="BACH"/>
    <s v="Bacharelado"/>
    <x v="77"/>
    <s v="Educação Presencial"/>
    <x v="2"/>
    <n v="40"/>
    <n v="3760"/>
    <m/>
    <m/>
    <m/>
    <m/>
    <m/>
    <s v="Semestral"/>
    <m/>
    <m/>
    <m/>
    <m/>
    <n v="100"/>
    <n v="40"/>
    <m/>
    <m/>
    <m/>
    <m/>
    <n v="274"/>
    <s v="RUA ITAIPU"/>
    <s v="36"/>
    <s v="VILA PERMANENTE"/>
    <s v="VILA PERMANENTE"/>
    <s v="Tucuruí"/>
    <s v="PA"/>
    <s v=""/>
    <s v="204"/>
    <d v="2011-06-13T00:00:00"/>
    <d v="2011-06-13T00:00:00"/>
    <d v="2012-10-31T00:00:00"/>
    <s v="Portaria"/>
    <s v="578"/>
    <d v="2020-12-11T00:00:00"/>
    <d v="2020-12-11T00:00:00"/>
    <d v="2021-01-08T00:00:00"/>
    <s v=""/>
    <s v=""/>
    <m/>
    <m/>
    <m/>
    <d v="2010-03-15T00:00:00"/>
    <m/>
    <m/>
    <m/>
    <m/>
    <m/>
    <m/>
    <m/>
    <m/>
    <n v="61520055234"/>
    <s v="RODRIGO DA CRUZ ARAÚJO"/>
    <s v="rodrigocruz@ufpa.br;dinfi@ufpa.br"/>
    <n v="9481234843"/>
    <s v="Em Desativação/Extinção voluntária"/>
    <m/>
  </r>
  <r>
    <x v="77"/>
    <s v="ENGENHARIA COSTEIRA E OCEÂNICA"/>
    <x v="24"/>
    <d v="2024-05-07T00:00:00"/>
    <s v="BACH"/>
    <s v="Bacharelado"/>
    <x v="78"/>
    <s v="Educação Presencial"/>
    <x v="0"/>
    <n v="50"/>
    <n v="4444"/>
    <n v="0"/>
    <n v="160"/>
    <n v="150"/>
    <n v="120"/>
    <n v="60"/>
    <s v="Semestral"/>
    <m/>
    <m/>
    <n v="1000"/>
    <n v="25"/>
    <n v="1000"/>
    <n v="25"/>
    <m/>
    <m/>
    <m/>
    <m/>
    <n v="1098368"/>
    <s v="RUA SÃO RAIMUNDO"/>
    <s v=""/>
    <s v="CAMPUS DE SALINOPOLIS"/>
    <s v="SÃO TOMÉ"/>
    <s v="Salinópolis"/>
    <s v="PA"/>
    <s v="Portaria"/>
    <s v="167"/>
    <d v="2024-05-07T00:00:00"/>
    <d v="2024-05-07T00:00:00"/>
    <d v="2024-05-07T00:00:00"/>
    <s v=""/>
    <s v=""/>
    <m/>
    <m/>
    <m/>
    <s v=""/>
    <s v=""/>
    <m/>
    <m/>
    <m/>
    <d v="2024-05-07T00:00:00"/>
    <m/>
    <m/>
    <m/>
    <m/>
    <m/>
    <m/>
    <m/>
    <m/>
    <m/>
    <s v=""/>
    <s v=""/>
    <m/>
    <s v=""/>
    <m/>
  </r>
  <r>
    <x v="78"/>
    <s v="ENGENHARIA DA COMPUTAÇÃO"/>
    <x v="9"/>
    <d v="2009-09-02T00:00:00"/>
    <s v="BACH"/>
    <s v="Bacharelado"/>
    <x v="79"/>
    <s v="Educação Presencial"/>
    <x v="0"/>
    <n v="80"/>
    <n v="3600"/>
    <n v="0"/>
    <n v="360"/>
    <n v="120"/>
    <n v="240"/>
    <n v="30"/>
    <s v="Semestral"/>
    <m/>
    <m/>
    <n v="1000"/>
    <n v="32"/>
    <n v="1000"/>
    <n v="32"/>
    <m/>
    <m/>
    <m/>
    <m/>
    <n v="1005925"/>
    <s v="RUA AUGUSTO CORREA"/>
    <s v="01"/>
    <s v="CIDADE UNIVERSITARIA JOSÉ DA SILVEIRA NETTO"/>
    <s v="GUAMÁ"/>
    <s v="Belém"/>
    <s v="PA"/>
    <s v="Decreto"/>
    <s v="35456"/>
    <d v="1954-05-04T00:00:00"/>
    <d v="1954-05-04T00:00:00"/>
    <d v="2009-09-02T00:00:00"/>
    <s v="Portaria"/>
    <s v="2.604 de 25/07/2005"/>
    <d v="2005-07-26T00:00:00"/>
    <d v="2005-07-26T00:00:00"/>
    <d v="2009-09-02T00:00:00"/>
    <s v="Portaria"/>
    <s v="948"/>
    <d v="2021-08-31T00:00:00"/>
    <d v="2021-08-31T00:00:00"/>
    <d v="2021-09-20T00:00:00"/>
    <d v="2001-03-12T00:00:00"/>
    <m/>
    <n v="5"/>
    <n v="2005"/>
    <n v="3"/>
    <n v="256"/>
    <n v="2019"/>
    <n v="2"/>
    <n v="2019"/>
    <n v="94787786253"/>
    <s v="Leonardo Lira Ramalho"/>
    <s v="leonardolr@ufpa.br;cpa@ufpa.br;cpa.ufpa@gmail.com"/>
    <n v="91981935494"/>
    <s v=""/>
    <m/>
  </r>
  <r>
    <x v="79"/>
    <s v="ENGENHARIA DE ALIMENTOS"/>
    <x v="9"/>
    <d v="2009-09-02T00:00:00"/>
    <s v="BACH"/>
    <s v="Bacharelado"/>
    <x v="80"/>
    <s v="Educação Presencial"/>
    <x v="0"/>
    <n v="36"/>
    <n v="3720"/>
    <n v="0"/>
    <n v="180"/>
    <n v="45"/>
    <n v="75"/>
    <n v="30"/>
    <s v="Semestral"/>
    <m/>
    <m/>
    <n v="1000"/>
    <n v="29"/>
    <m/>
    <m/>
    <m/>
    <m/>
    <m/>
    <m/>
    <n v="1005925"/>
    <s v="RUA AUGUSTO CORREA"/>
    <s v="01"/>
    <s v="CIDADE UNIVERSITARIA JOSÉ DA SILVEIRA NETTO"/>
    <s v="GUAMÁ"/>
    <s v="Belém"/>
    <s v="PA"/>
    <s v="Resolução"/>
    <s v="2665   de  16/09/1999"/>
    <d v="1999-09-16T00:00:00"/>
    <d v="1999-09-16T00:00:00"/>
    <d v="2009-09-02T00:00:00"/>
    <s v="Portaria"/>
    <s v="368 de 01/02/2005"/>
    <d v="2005-02-03T00:00:00"/>
    <d v="2005-02-03T00:00:00"/>
    <d v="2009-09-02T00:00:00"/>
    <s v="Portaria"/>
    <s v="111"/>
    <d v="2021-02-05T00:00:00"/>
    <d v="2021-02-05T00:00:00"/>
    <d v="2021-02-08T00:00:00"/>
    <d v="2000-03-13T00:00:00"/>
    <m/>
    <n v="4"/>
    <n v="2004"/>
    <n v="4"/>
    <n v="296"/>
    <n v="2019"/>
    <n v="4"/>
    <n v="2019"/>
    <n v="56306172220"/>
    <s v="Eder Augusto Furtado Araújo"/>
    <s v="earaujo@ufpa.br;fea@ufpa.br;cpa.ufpa@gmail.com"/>
    <n v="91981118853"/>
    <s v=""/>
    <m/>
  </r>
  <r>
    <x v="80"/>
    <s v="ENGENHARIA DE BIOPROCESSOS"/>
    <x v="11"/>
    <d v="2015-10-07T00:00:00"/>
    <s v="BACH"/>
    <s v="Bacharelado"/>
    <x v="81"/>
    <s v="Educação Presencial"/>
    <x v="0"/>
    <n v="40"/>
    <n v="4099"/>
    <n v="0"/>
    <n v="180"/>
    <n v="225"/>
    <n v="75"/>
    <n v="45"/>
    <s v="Semestral"/>
    <m/>
    <m/>
    <n v="1000"/>
    <n v="20"/>
    <n v="1000"/>
    <n v="20"/>
    <m/>
    <m/>
    <m/>
    <m/>
    <n v="1005925"/>
    <s v="RUA AUGUSTO CORREA"/>
    <s v="01"/>
    <s v="CIDADE UNIVERSITARIA JOSÉ DA SILVEIRA NETTO"/>
    <s v="GUAMÁ"/>
    <s v="Belém"/>
    <s v="PA"/>
    <s v="Resolução"/>
    <s v="4725 de 24/09/2015"/>
    <d v="2015-09-24T00:00:00"/>
    <d v="2015-09-24T00:00:00"/>
    <d v="2015-10-07T00:00:00"/>
    <s v="Portaria"/>
    <s v="11 de 10/03/2023."/>
    <d v="2023-03-13T00:00:00"/>
    <d v="2023-03-13T00:00:00"/>
    <d v="2023-03-13T00:00:00"/>
    <s v=""/>
    <s v=""/>
    <m/>
    <m/>
    <m/>
    <d v="2015-10-06T00:00:00"/>
    <m/>
    <n v="5"/>
    <n v="2022"/>
    <m/>
    <m/>
    <m/>
    <m/>
    <m/>
    <n v="54344964268"/>
    <s v="Christelle Anne Nicole Paule Herman"/>
    <s v="christelle@ufpa.br;biotecicb@gmail.com"/>
    <n v="91987367240"/>
    <s v=""/>
    <m/>
  </r>
  <r>
    <x v="81"/>
    <s v="ENGENHARIA DE COMPUTAÇÃO"/>
    <x v="23"/>
    <d v="2013-08-19T00:00:00"/>
    <s v="BACH"/>
    <s v="Bacharelado"/>
    <x v="82"/>
    <s v="Educação Presencial"/>
    <x v="0"/>
    <n v="48"/>
    <n v="3600"/>
    <n v="0"/>
    <n v="360"/>
    <n v="360"/>
    <n v="240"/>
    <n v="60"/>
    <s v="Semestral"/>
    <m/>
    <m/>
    <n v="1000"/>
    <n v="38"/>
    <m/>
    <m/>
    <m/>
    <m/>
    <m/>
    <m/>
    <n v="274"/>
    <s v="RUA ITAIPU"/>
    <s v="36"/>
    <s v="VILA PERMANENTE"/>
    <s v="VILA PERMANENTE"/>
    <s v="Tucuruí"/>
    <s v="PA"/>
    <s v="Portaria"/>
    <s v="181 de 08/05/2013"/>
    <d v="2013-05-09T00:00:00"/>
    <d v="2013-05-09T00:00:00"/>
    <d v="2013-08-19T00:00:00"/>
    <s v="Portaria"/>
    <s v="275 de 20/04/2018"/>
    <d v="2018-04-23T00:00:00"/>
    <d v="2018-04-23T00:00:00"/>
    <d v="2018-04-23T00:00:00"/>
    <s v="Portaria"/>
    <s v="111"/>
    <d v="2021-02-05T00:00:00"/>
    <d v="2021-02-05T00:00:00"/>
    <d v="2021-02-08T00:00:00"/>
    <d v="2013-08-28T00:00:00"/>
    <m/>
    <n v="4"/>
    <n v="2018"/>
    <n v="3"/>
    <n v="256"/>
    <n v="2019"/>
    <n v="2"/>
    <n v="2019"/>
    <n v="88588904268"/>
    <s v="Daniel Da Conceição Pinheiro"/>
    <s v="dpinheiro@ufpa.br;fecomp.camtuc@ufpa.br"/>
    <n v="9437878172"/>
    <s v=""/>
    <m/>
  </r>
  <r>
    <x v="82"/>
    <s v="ENGENHARIA DE COMPUTAÇÃO"/>
    <x v="3"/>
    <d v="2014-02-14T00:00:00"/>
    <s v="BACH"/>
    <s v="Bacharelado"/>
    <x v="83"/>
    <s v="Educação Presencial"/>
    <x v="0"/>
    <n v="30"/>
    <n v="3600"/>
    <n v="0"/>
    <n v="360"/>
    <n v="360"/>
    <n v="60"/>
    <n v="60"/>
    <s v="Semestral"/>
    <m/>
    <m/>
    <n v="1000"/>
    <n v="15"/>
    <n v="1000"/>
    <n v="15"/>
    <m/>
    <m/>
    <m/>
    <m/>
    <n v="1005930"/>
    <s v="AVENIDA UNIVERSITARIA, S/N"/>
    <s v="00"/>
    <s v="CAMPUS UNIVERSITÁRIO DE CASTANHAL"/>
    <s v="JADERLANDIA"/>
    <s v="Castanhal"/>
    <s v="PA"/>
    <s v="Portaria"/>
    <s v="427 de 30/08/2013"/>
    <d v="2013-09-03T00:00:00"/>
    <d v="2013-09-03T00:00:00"/>
    <d v="2014-02-14T00:00:00"/>
    <s v="Portaria"/>
    <s v="373 de 29/05/2018"/>
    <d v="2018-05-30T00:00:00"/>
    <d v="2018-05-30T00:00:00"/>
    <d v="2018-05-30T00:00:00"/>
    <s v="Portaria"/>
    <s v="111"/>
    <d v="2021-02-05T00:00:00"/>
    <d v="2021-02-05T00:00:00"/>
    <d v="2021-02-08T00:00:00"/>
    <d v="2013-04-15T00:00:00"/>
    <m/>
    <n v="4"/>
    <n v="2018"/>
    <n v="3"/>
    <n v="242"/>
    <n v="2019"/>
    <n v="2"/>
    <n v="2019"/>
    <n v="61378291204"/>
    <s v="Yomara Pinheiro Pires"/>
    <s v="facompcastanhal@ufpa.br;yomara@ufpa.br;cpa@ufpa.br"/>
    <n v="91981776118"/>
    <s v=""/>
    <m/>
  </r>
  <r>
    <x v="83"/>
    <s v="ENGENHARIA DE ENERGIA"/>
    <x v="25"/>
    <d v="2024-04-26T00:00:00"/>
    <s v="BACH"/>
    <s v="Bacharelado"/>
    <x v="84"/>
    <s v="Educação Presencial"/>
    <x v="0"/>
    <n v="40"/>
    <n v="3800"/>
    <n v="0"/>
    <n v="240"/>
    <n v="320"/>
    <n v="90"/>
    <n v="60"/>
    <s v="Semestral"/>
    <m/>
    <m/>
    <n v="1000"/>
    <n v="20"/>
    <n v="1000"/>
    <n v="20"/>
    <m/>
    <m/>
    <m/>
    <m/>
    <n v="1060767"/>
    <s v="Rua arterial 5."/>
    <s v="S/N"/>
    <s v=""/>
    <s v="Icuí-Guajará"/>
    <s v="Ananindeua"/>
    <s v="PA"/>
    <s v="Portaria"/>
    <s v="109"/>
    <d v="2024-03-27T00:00:00"/>
    <d v="2024-03-27T00:00:00"/>
    <d v="2024-04-26T00:00:00"/>
    <s v=""/>
    <s v=""/>
    <m/>
    <m/>
    <m/>
    <s v=""/>
    <s v=""/>
    <m/>
    <m/>
    <m/>
    <d v="2024-03-27T00:00:00"/>
    <m/>
    <m/>
    <m/>
    <m/>
    <m/>
    <m/>
    <m/>
    <m/>
    <n v="18930220215"/>
    <s v="SILVIO BISPO DO VALE"/>
    <s v="bispo@ufpa.br;cpa.ufpa@gmail.com"/>
    <n v="91981111704"/>
    <s v=""/>
    <m/>
  </r>
  <r>
    <x v="84"/>
    <s v="ENGENHARIA DE EXPLORAÇÃO E PRODUÇÃO DE PETRÓLEO"/>
    <x v="24"/>
    <d v="2014-12-19T00:00:00"/>
    <s v="BACH"/>
    <s v="Bacharelado"/>
    <x v="85"/>
    <s v="Educação Presencial"/>
    <x v="0"/>
    <n v="50"/>
    <n v="4445"/>
    <n v="0"/>
    <n v="160"/>
    <n v="360"/>
    <n v="120"/>
    <n v="60"/>
    <s v="Semestral"/>
    <m/>
    <m/>
    <n v="1000"/>
    <n v="25"/>
    <n v="1000"/>
    <n v="25"/>
    <m/>
    <m/>
    <m/>
    <m/>
    <n v="1066308"/>
    <s v="Rodovia PA 444, Km 3"/>
    <s v=""/>
    <s v=""/>
    <s v="Atalaia"/>
    <s v="Salinópolis"/>
    <s v="PA"/>
    <s v="Portaria"/>
    <s v="743 de 10/12/2014"/>
    <d v="2014-12-11T00:00:00"/>
    <d v="2014-12-11T00:00:00"/>
    <d v="2014-12-19T00:00:00"/>
    <s v="Portaria"/>
    <s v="944 de 01/11/2022."/>
    <d v="2022-11-03T00:00:00"/>
    <d v="2022-11-03T00:00:00"/>
    <d v="2022-11-03T00:00:00"/>
    <s v=""/>
    <s v=""/>
    <m/>
    <m/>
    <m/>
    <d v="2015-04-24T00:00:00"/>
    <m/>
    <n v="4"/>
    <n v="2022"/>
    <m/>
    <m/>
    <m/>
    <m/>
    <m/>
    <n v="7774121790"/>
    <s v="Jose Leao De Luna"/>
    <s v="facengsal@ufpa.br;joselluna@ufpa.br"/>
    <n v="21991119098"/>
    <s v=""/>
    <m/>
  </r>
  <r>
    <x v="85"/>
    <s v="ENGENHARIA DE MATERIAIS"/>
    <x v="25"/>
    <d v="2014-10-22T00:00:00"/>
    <s v="BACH"/>
    <s v="Bacharelado"/>
    <x v="86"/>
    <s v="Educação Presencial"/>
    <x v="0"/>
    <n v="45"/>
    <n v="3745"/>
    <n v="0"/>
    <n v="240"/>
    <n v="400"/>
    <n v="75"/>
    <n v="60"/>
    <s v="Semestral"/>
    <m/>
    <m/>
    <n v="1000"/>
    <n v="25"/>
    <n v="1000"/>
    <n v="20"/>
    <m/>
    <m/>
    <m/>
    <m/>
    <n v="1063489"/>
    <s v="Rodovia BR-316"/>
    <s v="590"/>
    <s v="KM 7"/>
    <s v="Atalaia"/>
    <s v="Ananindeua"/>
    <s v="PA"/>
    <s v="Resolução"/>
    <s v="4366"/>
    <d v="2013-02-27T00:00:00"/>
    <d v="2013-02-27T00:00:00"/>
    <d v="2014-10-22T00:00:00"/>
    <s v="Portaria"/>
    <s v="575 de 23/08/2018"/>
    <d v="2018-08-27T00:00:00"/>
    <d v="2018-08-27T00:00:00"/>
    <d v="2018-08-27T00:00:00"/>
    <s v=""/>
    <s v=""/>
    <m/>
    <m/>
    <m/>
    <d v="2014-02-24T00:00:00"/>
    <m/>
    <n v="4"/>
    <n v="2018"/>
    <n v="3"/>
    <n v="254"/>
    <n v="2017"/>
    <n v="2"/>
    <n v="2017"/>
    <n v="10576460249"/>
    <s v="Edinaldo José De Sousa Cunha"/>
    <s v="cunhaed@ufpa.br;femat@ufpa.br;cpa@ufpa.br"/>
    <n v="91980575921"/>
    <s v=""/>
    <m/>
  </r>
  <r>
    <x v="86"/>
    <s v="ENGENHARIA DE PESCA"/>
    <x v="17"/>
    <d v="2009-09-02T00:00:00"/>
    <s v="BACH"/>
    <s v="Bacharelado"/>
    <x v="87"/>
    <s v="Educação Presencial"/>
    <x v="0"/>
    <n v="40"/>
    <n v="4200"/>
    <n v="0"/>
    <n v="420"/>
    <n v="200"/>
    <n v="120"/>
    <n v="30"/>
    <s v="Semestral"/>
    <n v="1000"/>
    <n v="20"/>
    <m/>
    <m/>
    <n v="1000"/>
    <n v="20"/>
    <m/>
    <m/>
    <m/>
    <m/>
    <n v="262"/>
    <s v="Rua Leandro Ribeiro"/>
    <s v="S/Nº"/>
    <s v=""/>
    <s v="Centro"/>
    <s v="Bragança"/>
    <s v="PA"/>
    <s v="Resolução"/>
    <s v="3197"/>
    <d v="2004-09-03T00:00:00"/>
    <d v="2004-09-03T00:00:00"/>
    <d v="2009-09-02T00:00:00"/>
    <s v="Portaria"/>
    <s v="346 de 03/06/2014"/>
    <d v="2014-06-04T00:00:00"/>
    <d v="2014-06-04T00:00:00"/>
    <d v="2014-06-04T00:00:00"/>
    <s v="Portaria"/>
    <s v="387 de 20/04/2021."/>
    <d v="2021-04-23T00:00:00"/>
    <d v="2021-04-23T00:00:00"/>
    <d v="2021-04-23T00:00:00"/>
    <d v="2005-01-02T00:00:00"/>
    <m/>
    <n v="4"/>
    <n v="2018"/>
    <m/>
    <m/>
    <m/>
    <m/>
    <m/>
    <n v="56059132391"/>
    <s v="Francisco Carlos Alberto Fonteles Holanda"/>
    <s v="engpesca_brag@ufpa.br;fcholanda@ufpa.br"/>
    <n v="91981960853"/>
    <s v=""/>
    <m/>
  </r>
  <r>
    <x v="87"/>
    <s v="ENGENHARIA DE PRODUÇÃO"/>
    <x v="6"/>
    <d v="2010-04-05T00:00:00"/>
    <s v="BACH"/>
    <s v="Bacharelado"/>
    <x v="88"/>
    <s v="Educação Presencial"/>
    <x v="0"/>
    <n v="40"/>
    <n v="3885"/>
    <n v="0"/>
    <n v="360"/>
    <n v="240"/>
    <n v="90"/>
    <n v="45"/>
    <s v="Semestral"/>
    <n v="1000"/>
    <n v="40"/>
    <m/>
    <m/>
    <m/>
    <m/>
    <m/>
    <m/>
    <m/>
    <m/>
    <n v="256"/>
    <s v="Rua Manoel de Abreu"/>
    <s v="S/Nº"/>
    <s v=""/>
    <s v="Multirão"/>
    <s v="Abaetetuba"/>
    <s v="PA"/>
    <s v="Resolução"/>
    <s v="3.865/2009"/>
    <d v="2009-06-22T00:00:00"/>
    <d v="2009-06-22T00:00:00"/>
    <d v="2016-03-04T00:00:00"/>
    <s v="Portaria"/>
    <s v="346 de 03/06/2014"/>
    <d v="2014-06-04T00:00:00"/>
    <d v="2014-06-04T00:00:00"/>
    <d v="2014-06-04T00:00:00"/>
    <s v="Portaria"/>
    <s v="111"/>
    <d v="2021-02-05T00:00:00"/>
    <d v="2021-02-05T00:00:00"/>
    <d v="2021-02-08T00:00:00"/>
    <d v="2010-03-15T00:00:00"/>
    <m/>
    <n v="3"/>
    <n v="2014"/>
    <n v="3"/>
    <n v="268"/>
    <n v="2019"/>
    <n v="3"/>
    <n v="2019"/>
    <n v="17501296200"/>
    <s v="Paulo Roberto Ribeiro Marques"/>
    <s v="fei@ufpa.br;prmarques@ufpa.br;cpa@ufpa.br"/>
    <n v="9132017080"/>
    <s v=""/>
    <m/>
  </r>
  <r>
    <x v="88"/>
    <s v="ENGENHARIA DE TELECOMUNICAÇÕES"/>
    <x v="9"/>
    <d v="2012-04-03T00:00:00"/>
    <s v="BACH"/>
    <s v="Bacharelado"/>
    <x v="89"/>
    <s v="Educação Presencial"/>
    <x v="0"/>
    <n v="40"/>
    <n v="3840"/>
    <n v="0"/>
    <n v="360"/>
    <n v="120"/>
    <n v="240"/>
    <n v="60"/>
    <s v="Semestral"/>
    <m/>
    <m/>
    <n v="1000"/>
    <n v="20"/>
    <n v="1000"/>
    <n v="20"/>
    <m/>
    <m/>
    <m/>
    <m/>
    <n v="1005925"/>
    <s v="RUA AUGUSTO CORREA"/>
    <s v="01"/>
    <s v="CIDADE UNIVERSITARIA JOSÉ DA SILVEIRA NETTO"/>
    <s v="GUAMÁ"/>
    <s v="Belém"/>
    <s v="PA"/>
    <s v="Resolução"/>
    <s v="4.170/2011"/>
    <d v="2011-09-06T00:00:00"/>
    <d v="2011-09-06T00:00:00"/>
    <d v="2016-03-04T00:00:00"/>
    <s v="Portaria"/>
    <s v="798 de 26/07/2017"/>
    <d v="2017-07-28T00:00:00"/>
    <d v="2017-07-28T00:00:00"/>
    <d v="2017-07-28T00:00:00"/>
    <s v=""/>
    <s v=""/>
    <m/>
    <m/>
    <m/>
    <d v="2012-03-05T00:00:00"/>
    <m/>
    <n v="3"/>
    <n v="2016"/>
    <n v="0"/>
    <m/>
    <n v="2017"/>
    <n v="0"/>
    <n v="2017"/>
    <n v="94787786253"/>
    <s v="Leonardo Lira Ramalho"/>
    <s v="leonardolr@ufpa.br;cpa@ufpa.br;cpa.ufpa@gmail.com"/>
    <n v="91981935494"/>
    <s v=""/>
    <m/>
  </r>
  <r>
    <x v="89"/>
    <s v="ENGENHARIA ELÉTRICA"/>
    <x v="9"/>
    <d v="2009-09-02T00:00:00"/>
    <s v="BACH"/>
    <s v="Bacharelado"/>
    <x v="90"/>
    <s v="Educação Presencial"/>
    <x v="0"/>
    <n v="80"/>
    <n v="4200"/>
    <n v="0"/>
    <n v="180"/>
    <n v="120"/>
    <n v="180"/>
    <n v="60"/>
    <s v="Semestral"/>
    <n v="1000"/>
    <n v="80"/>
    <m/>
    <m/>
    <m/>
    <m/>
    <m/>
    <m/>
    <m/>
    <m/>
    <n v="1005925"/>
    <s v="RUA AUGUSTO CORREA"/>
    <s v="01"/>
    <s v="CIDADE UNIVERSITARIA JOSÉ DA SILVEIRA NETTO"/>
    <s v="GUAMÁ"/>
    <s v="Belém"/>
    <s v="PA"/>
    <s v="Resolução"/>
    <s v="10 de 18/11/1963*"/>
    <d v="1963-11-18T00:00:00"/>
    <d v="1963-11-18T00:00:00"/>
    <d v="2009-09-02T00:00:00"/>
    <s v="Portaria"/>
    <s v="318 de 11/05/1987"/>
    <d v="1987-05-13T00:00:00"/>
    <d v="1987-05-13T00:00:00"/>
    <d v="2009-09-02T00:00:00"/>
    <s v="Portaria"/>
    <s v="111"/>
    <d v="2021-02-05T00:00:00"/>
    <d v="2021-02-05T00:00:00"/>
    <d v="2021-02-08T00:00:00"/>
    <d v="1963-03-01T00:00:00"/>
    <m/>
    <n v="3"/>
    <n v="2011"/>
    <n v="3"/>
    <n v="287"/>
    <n v="2019"/>
    <n v="3"/>
    <n v="2019"/>
    <n v="1006651284"/>
    <s v="Nilton Rodolfo Nascimento Melo Rodrigues"/>
    <s v="niltonrodolfo@ufpa.br;fee@ufpa.br"/>
    <n v="91"/>
    <s v=""/>
    <m/>
  </r>
  <r>
    <x v="90"/>
    <s v="ENGENHARIA ELÉTRICA"/>
    <x v="23"/>
    <d v="2009-09-02T00:00:00"/>
    <s v="BACH"/>
    <s v="Bacharelado"/>
    <x v="91"/>
    <s v="Educação Presencial"/>
    <x v="0"/>
    <n v="48"/>
    <n v="4320"/>
    <n v="0"/>
    <n v="210"/>
    <n v="180"/>
    <n v="180"/>
    <n v="60"/>
    <s v="Semestral"/>
    <m/>
    <m/>
    <n v="1000"/>
    <n v="48"/>
    <m/>
    <m/>
    <m/>
    <m/>
    <m/>
    <m/>
    <n v="274"/>
    <s v="RUA ITAIPU"/>
    <s v="36"/>
    <s v="VILA PERMANENTE"/>
    <s v="VILA PERMANENTE"/>
    <s v="Tucuruí"/>
    <s v="PA"/>
    <s v="Resolução"/>
    <s v="3197"/>
    <d v="2004-09-03T00:00:00"/>
    <d v="2004-09-03T00:00:00"/>
    <d v="2009-09-02T00:00:00"/>
    <s v="Portaria"/>
    <s v="735 de 27/12/2013"/>
    <d v="2013-12-30T00:00:00"/>
    <d v="2013-12-30T00:00:00"/>
    <d v="2014-01-10T00:00:00"/>
    <s v="Portaria"/>
    <s v="111"/>
    <d v="2021-02-05T00:00:00"/>
    <d v="2021-02-05T00:00:00"/>
    <d v="2021-02-08T00:00:00"/>
    <d v="2004-09-03T00:00:00"/>
    <m/>
    <n v="4"/>
    <n v="2013"/>
    <n v="3"/>
    <n v="244"/>
    <n v="2019"/>
    <n v="2"/>
    <n v="2019"/>
    <n v="346419204"/>
    <s v="Andre Felipe Souza Da Cruz"/>
    <s v="andcruz@ufpa.br;cpa.ufpa@gmail.com"/>
    <n v="91981300242"/>
    <s v=""/>
    <m/>
  </r>
  <r>
    <x v="91"/>
    <s v="ENGENHARIA FERROVIÁRIA E LOGÍSTICA"/>
    <x v="9"/>
    <d v="2014-03-14T00:00:00"/>
    <s v="BACH"/>
    <s v="Bacharelado"/>
    <x v="92"/>
    <s v="Educação Presencial"/>
    <x v="0"/>
    <n v="30"/>
    <n v="3950"/>
    <m/>
    <m/>
    <m/>
    <m/>
    <m/>
    <s v="Semestral"/>
    <m/>
    <m/>
    <m/>
    <m/>
    <n v="100"/>
    <n v="16"/>
    <m/>
    <m/>
    <m/>
    <m/>
    <n v="1005925"/>
    <s v="RUA AUGUSTO CORREA"/>
    <s v="01"/>
    <s v="CIDADE UNIVERSITARIA JOSÉ DA SILVEIRA NETTO"/>
    <s v="GUAMÁ"/>
    <s v="Belém"/>
    <s v="PA"/>
    <s v="Resolução"/>
    <s v="4465 de 12/12/2013"/>
    <d v="2013-12-12T00:00:00"/>
    <d v="2013-12-12T00:00:00"/>
    <d v="2014-03-14T00:00:00"/>
    <s v="Portaria"/>
    <s v="91 de 02/02/2018"/>
    <d v="2018-02-05T00:00:00"/>
    <d v="2018-02-05T00:00:00"/>
    <d v="2018-02-07T00:00:00"/>
    <s v=""/>
    <s v=""/>
    <m/>
    <m/>
    <m/>
    <d v="2014-03-14T00:00:00"/>
    <m/>
    <n v="3"/>
    <n v="2017"/>
    <m/>
    <m/>
    <m/>
    <m/>
    <m/>
    <n v="74240560268"/>
    <s v="Christiane Lima Barbosa"/>
    <s v="cllima@ufpa.br"/>
    <n v="91981649137"/>
    <s v=""/>
    <m/>
  </r>
  <r>
    <x v="92"/>
    <s v="ENGENHARIA FLORESTAL"/>
    <x v="7"/>
    <d v="2009-09-02T00:00:00"/>
    <s v="BACH"/>
    <s v="Bacharelado"/>
    <x v="93"/>
    <s v="Educação Presencial"/>
    <x v="0"/>
    <n v="40"/>
    <n v="4470"/>
    <n v="0"/>
    <n v="180"/>
    <n v="200"/>
    <n v="160"/>
    <n v="45"/>
    <s v="Semestral"/>
    <n v="1000"/>
    <n v="40"/>
    <m/>
    <m/>
    <m/>
    <m/>
    <m/>
    <m/>
    <m/>
    <m/>
    <n v="259"/>
    <s v="Rua Coronel José Porfírio"/>
    <s v="2515"/>
    <s v="Campus Universitario de Altamira"/>
    <s v="São Sebastião"/>
    <s v="Altamira"/>
    <s v="PA"/>
    <s v=""/>
    <s v="3742"/>
    <d v="2008-08-20T00:00:00"/>
    <d v="2008-08-20T00:00:00"/>
    <d v="2009-09-02T00:00:00"/>
    <s v="Portaria"/>
    <s v="729 de 19/12/2013"/>
    <d v="2013-12-20T00:00:00"/>
    <d v="2013-12-20T00:00:00"/>
    <d v="2013-12-24T00:00:00"/>
    <s v="Portaria"/>
    <s v="111"/>
    <d v="2021-02-05T00:00:00"/>
    <d v="2021-02-05T00:00:00"/>
    <d v="2021-02-08T00:00:00"/>
    <d v="2009-01-02T00:00:00"/>
    <m/>
    <n v="4"/>
    <n v="2018"/>
    <n v="3"/>
    <n v="218"/>
    <n v="2019"/>
    <n v="2"/>
    <n v="2019"/>
    <n v="71270620215"/>
    <s v="ALISSON RODRIGO SOUZA REIS"/>
    <s v="alissonreis@ufpa.br;arsreis@gmail.com"/>
    <n v="93991716112"/>
    <s v=""/>
    <m/>
  </r>
  <r>
    <x v="93"/>
    <s v="ENGENHARIA FLORESTAL"/>
    <x v="7"/>
    <d v="2010-04-05T00:00:00"/>
    <s v="BACH"/>
    <s v="Bacharelado"/>
    <x v="94"/>
    <s v="Educação Presencial"/>
    <x v="2"/>
    <n v="40"/>
    <n v="4470"/>
    <m/>
    <m/>
    <m/>
    <m/>
    <m/>
    <s v="Semestral"/>
    <m/>
    <m/>
    <n v="10"/>
    <n v="40"/>
    <m/>
    <m/>
    <m/>
    <m/>
    <m/>
    <m/>
    <n v="259"/>
    <s v="Rua Coronel José Porfírio"/>
    <s v="2515"/>
    <s v="Campus Universitario de Altamira"/>
    <s v="São Sebastião"/>
    <s v="Altamira"/>
    <s v="PA"/>
    <s v=""/>
    <s v=""/>
    <m/>
    <m/>
    <m/>
    <s v=""/>
    <s v=""/>
    <m/>
    <m/>
    <m/>
    <s v=""/>
    <s v=""/>
    <m/>
    <m/>
    <m/>
    <d v="2010-03-15T00:00:00"/>
    <m/>
    <m/>
    <m/>
    <m/>
    <m/>
    <m/>
    <m/>
    <m/>
    <n v="59583339253"/>
    <s v="MARLON COSTA DE MENEZES"/>
    <s v="marlon@ufpa.br;dinfi@ufpa.br"/>
    <n v="9335157316"/>
    <s v=""/>
    <m/>
  </r>
  <r>
    <x v="94"/>
    <s v="ENGENHARIA MECÂNICA"/>
    <x v="9"/>
    <d v="2009-09-02T00:00:00"/>
    <s v="BACH"/>
    <s v="Bacharelado"/>
    <x v="95"/>
    <s v="Educação Presencial"/>
    <x v="0"/>
    <n v="80"/>
    <n v="3968"/>
    <n v="0"/>
    <n v="160"/>
    <n v="340"/>
    <n v="34"/>
    <n v="30"/>
    <s v="Semestral"/>
    <m/>
    <m/>
    <n v="900"/>
    <n v="40"/>
    <n v="900"/>
    <n v="40"/>
    <m/>
    <m/>
    <m/>
    <m/>
    <n v="1005925"/>
    <s v="RUA AUGUSTO CORREA"/>
    <s v="01"/>
    <s v="CIDADE UNIVERSITARIA JOSÉ DA SILVEIRA NETTO"/>
    <s v="GUAMÁ"/>
    <s v="Belém"/>
    <s v="PA"/>
    <s v="Resolução"/>
    <s v="10 de 18/11/1963"/>
    <d v="1963-11-18T00:00:00"/>
    <d v="1963-11-18T00:00:00"/>
    <d v="2009-09-02T00:00:00"/>
    <s v="Portaria"/>
    <s v="723 de 06/10/1986"/>
    <d v="1986-10-07T00:00:00"/>
    <d v="1986-10-07T00:00:00"/>
    <d v="2009-09-02T00:00:00"/>
    <s v="Portaria"/>
    <s v="111"/>
    <d v="2021-02-05T00:00:00"/>
    <d v="2021-02-05T00:00:00"/>
    <d v="2021-02-08T00:00:00"/>
    <d v="1963-03-01T00:00:00"/>
    <m/>
    <n v="4"/>
    <n v="2013"/>
    <n v="3"/>
    <n v="274"/>
    <n v="2019"/>
    <n v="3"/>
    <n v="2019"/>
    <n v="4230051204"/>
    <s v="Maria De Fatima Mendes Leal"/>
    <s v="fa.leal@gmail.com;fem@ufpa.br;cpa.ufpa@gmail.com"/>
    <n v="91999841465"/>
    <s v=""/>
    <m/>
  </r>
  <r>
    <x v="95"/>
    <s v="ENGENHARIA MECÂNICA"/>
    <x v="23"/>
    <d v="2009-09-02T00:00:00"/>
    <s v="BACH"/>
    <s v="Bacharelado"/>
    <x v="96"/>
    <s v="Educação Presencial"/>
    <x v="0"/>
    <n v="48"/>
    <n v="3620"/>
    <n v="0"/>
    <n v="320"/>
    <n v="240"/>
    <n v="30"/>
    <n v="60"/>
    <s v="Semestral"/>
    <m/>
    <m/>
    <n v="1000"/>
    <n v="24"/>
    <n v="1000"/>
    <n v="24"/>
    <m/>
    <m/>
    <m/>
    <m/>
    <n v="274"/>
    <s v="RUA ITAIPU"/>
    <s v="36"/>
    <s v="VILA PERMANENTE"/>
    <s v="VILA PERMANENTE"/>
    <s v="Tucuruí"/>
    <s v="PA"/>
    <s v=""/>
    <s v="3585"/>
    <d v="2007-08-14T00:00:00"/>
    <d v="2007-08-14T00:00:00"/>
    <d v="2009-09-02T00:00:00"/>
    <s v="Portaria"/>
    <s v="175 de 18/04/2013"/>
    <d v="2013-04-19T00:00:00"/>
    <d v="2013-04-19T00:00:00"/>
    <d v="2013-04-19T00:00:00"/>
    <s v="Portaria"/>
    <s v="111"/>
    <d v="2021-02-05T00:00:00"/>
    <d v="2021-02-05T00:00:00"/>
    <d v="2021-02-08T00:00:00"/>
    <d v="2008-01-02T00:00:00"/>
    <m/>
    <n v="4"/>
    <n v="2018"/>
    <n v="3"/>
    <n v="219"/>
    <n v="2019"/>
    <n v="2"/>
    <n v="2019"/>
    <n v="1155409469"/>
    <s v="Walber Alexandre Do Nascimento"/>
    <s v="wan@ufpa.br;cpa.ufpa@gmail.com;fem.camtuc@ufpa.br"/>
    <n v="91991605152"/>
    <s v=""/>
    <m/>
  </r>
  <r>
    <x v="96"/>
    <s v="ENGENHARIA NAVAL"/>
    <x v="9"/>
    <d v="2009-09-02T00:00:00"/>
    <s v="BACH"/>
    <s v="Bacharelado"/>
    <x v="97"/>
    <s v="Educação Presencial"/>
    <x v="0"/>
    <n v="26"/>
    <n v="4090"/>
    <n v="0"/>
    <n v="160"/>
    <n v="120"/>
    <n v="30"/>
    <n v="30"/>
    <s v="Semestral"/>
    <m/>
    <m/>
    <n v="1000"/>
    <n v="26"/>
    <m/>
    <m/>
    <m/>
    <m/>
    <m/>
    <m/>
    <n v="1005925"/>
    <s v="RUA AUGUSTO CORREA"/>
    <s v="01"/>
    <s v="CIDADE UNIVERSITARIA JOSÉ DA SILVEIRA NETTO"/>
    <s v="GUAMÁ"/>
    <s v="Belém"/>
    <s v="PA"/>
    <s v="Resolução"/>
    <s v="3197"/>
    <d v="2004-09-03T00:00:00"/>
    <d v="2004-09-03T00:00:00"/>
    <d v="2009-09-02T00:00:00"/>
    <s v="Portaria"/>
    <s v="9 de 02/03/2012"/>
    <d v="2012-03-06T00:00:00"/>
    <d v="2012-03-06T00:00:00"/>
    <d v="2012-03-06T00:00:00"/>
    <s v="Portaria"/>
    <s v="921"/>
    <d v="2018-12-28T00:00:00"/>
    <d v="2018-12-28T00:00:00"/>
    <d v="2019-01-24T00:00:00"/>
    <d v="2005-01-02T00:00:00"/>
    <m/>
    <n v="5"/>
    <n v="2011"/>
    <n v="4"/>
    <n v="310"/>
    <n v="2017"/>
    <n v="4"/>
    <n v="2017"/>
    <n v="100435270"/>
    <s v="PEDRO IGOR DIAS LAMEIRA"/>
    <s v="pedrodlameira@hotmail.com;pedrolameira@ufpa.br"/>
    <n v="9132017455"/>
    <s v=""/>
    <m/>
  </r>
  <r>
    <x v="97"/>
    <s v="ENGENHARIA QUÍMICA"/>
    <x v="9"/>
    <d v="2009-09-02T00:00:00"/>
    <s v="BACH"/>
    <s v="Bacharelado"/>
    <x v="98"/>
    <s v="Educação Presencial"/>
    <x v="0"/>
    <n v="50"/>
    <n v="3740"/>
    <n v="0"/>
    <n v="170"/>
    <n v="102"/>
    <n v="85"/>
    <n v="51"/>
    <s v="Semestral"/>
    <m/>
    <m/>
    <n v="1000"/>
    <n v="25"/>
    <n v="1000"/>
    <n v="25"/>
    <m/>
    <m/>
    <m/>
    <m/>
    <n v="1005925"/>
    <s v="RUA AUGUSTO CORREA"/>
    <s v="01"/>
    <s v="CIDADE UNIVERSITARIA JOSÉ DA SILVEIRA NETTO"/>
    <s v="GUAMÁ"/>
    <s v="Belém"/>
    <s v="PA"/>
    <s v="Resolução"/>
    <s v="30 de 28/06/1971"/>
    <d v="1971-06-28T00:00:00"/>
    <d v="1971-06-28T00:00:00"/>
    <d v="2009-09-02T00:00:00"/>
    <s v="Portaria"/>
    <s v="875 de 19/12/1986"/>
    <d v="1986-12-22T00:00:00"/>
    <d v="1986-12-22T00:00:00"/>
    <d v="2009-09-02T00:00:00"/>
    <s v="Portaria"/>
    <s v="111"/>
    <d v="2021-02-05T00:00:00"/>
    <d v="2021-02-05T00:00:00"/>
    <d v="2021-02-08T00:00:00"/>
    <d v="1972-03-01T00:00:00"/>
    <m/>
    <n v="3"/>
    <n v="2011"/>
    <n v="3"/>
    <n v="247"/>
    <n v="2019"/>
    <n v="3"/>
    <n v="2019"/>
    <n v="71195432291"/>
    <s v="Sil Franciley Dos Santos Quaresma"/>
    <s v="feq@ufpa.br;silquaresma@ufpa.br;cpa.ufpa@gmail.com"/>
    <n v="91985207542"/>
    <s v=""/>
    <m/>
  </r>
  <r>
    <x v="98"/>
    <s v="ENGENHARIA SANITÁRIA"/>
    <x v="9"/>
    <d v="2009-09-02T00:00:00"/>
    <s v="BACH"/>
    <s v="Bacharelado"/>
    <x v="99"/>
    <s v="Educação Presencial"/>
    <x v="1"/>
    <n v="60"/>
    <n v="3945"/>
    <m/>
    <m/>
    <m/>
    <m/>
    <m/>
    <s v="Semestral"/>
    <m/>
    <m/>
    <n v="100"/>
    <n v="60"/>
    <n v="100"/>
    <n v="0"/>
    <m/>
    <m/>
    <m/>
    <m/>
    <n v="1005925"/>
    <s v="RUA AUGUSTO CORREA"/>
    <s v="01"/>
    <s v="CIDADE UNIVERSITARIA JOSÉ DA SILVEIRA NETTO"/>
    <s v="GUAMÁ"/>
    <s v="Belém"/>
    <s v="PA"/>
    <s v="Resolução"/>
    <s v=""/>
    <d v="2009-09-02T00:00:00"/>
    <m/>
    <d v="2009-09-02T00:00:00"/>
    <s v="Portaria"/>
    <s v="248 de 25/03/1985"/>
    <d v="1985-03-27T00:00:00"/>
    <d v="1985-03-27T00:00:00"/>
    <d v="2009-09-02T00:00:00"/>
    <s v=""/>
    <s v=""/>
    <m/>
    <m/>
    <m/>
    <d v="1978-03-01T00:00:00"/>
    <m/>
    <m/>
    <m/>
    <n v="0"/>
    <m/>
    <n v="2011"/>
    <n v="2"/>
    <n v="2011"/>
    <n v="1586246291"/>
    <s v="MIGUEL AGOSTINHO DE LALOR IMBIRIBA"/>
    <s v="faesa@ufpa.br;imbiriba@ufpa.br;leleal@ufpa.br"/>
    <n v="9132017253"/>
    <s v="Em Desativação/Extinção voluntária"/>
    <m/>
  </r>
  <r>
    <x v="99"/>
    <s v="ENGENHARIA SANITARIA E AMBIENTAL"/>
    <x v="9"/>
    <d v="2010-04-06T00:00:00"/>
    <s v="BACH"/>
    <s v="Bacharelado"/>
    <x v="100"/>
    <s v="Educação Presencial"/>
    <x v="0"/>
    <n v="60"/>
    <n v="3844"/>
    <n v="0"/>
    <n v="240"/>
    <n v="14"/>
    <n v="68"/>
    <n v="30"/>
    <s v="Semestral"/>
    <m/>
    <m/>
    <n v="1000"/>
    <n v="30"/>
    <n v="1000"/>
    <n v="30"/>
    <m/>
    <m/>
    <m/>
    <m/>
    <n v="1005925"/>
    <s v="RUA AUGUSTO CORREA"/>
    <s v="01"/>
    <s v="CIDADE UNIVERSITARIA JOSÉ DA SILVEIRA NETTO"/>
    <s v="GUAMÁ"/>
    <s v="Belém"/>
    <s v="PA"/>
    <s v="Resolução"/>
    <s v="3586"/>
    <d v="2011-08-09T00:00:00"/>
    <m/>
    <d v="2011-08-09T00:00:00"/>
    <s v="Portaria"/>
    <s v="245 de 16/04/2014"/>
    <d v="2014-04-17T00:00:00"/>
    <d v="2014-04-17T00:00:00"/>
    <d v="2014-04-17T00:00:00"/>
    <s v="Portaria"/>
    <s v="111"/>
    <d v="2021-02-05T00:00:00"/>
    <d v="2021-02-05T00:00:00"/>
    <d v="2021-02-08T00:00:00"/>
    <d v="2007-08-14T00:00:00"/>
    <m/>
    <n v="5"/>
    <n v="2012"/>
    <n v="3"/>
    <n v="285"/>
    <n v="2019"/>
    <n v="4"/>
    <n v="2019"/>
    <n v="75696789234"/>
    <s v="Katiucia Nascimento Adam"/>
    <s v="katiucia@ufpa.br;cpa@ufpa.br"/>
    <n v="9132017252"/>
    <s v=""/>
    <m/>
  </r>
  <r>
    <x v="100"/>
    <s v="ENGENHARIA SANITÁRIA E AMBIENTAL"/>
    <x v="23"/>
    <d v="2013-11-11T00:00:00"/>
    <s v="BACH"/>
    <s v="Bacharelado"/>
    <x v="101"/>
    <s v="Educação Presencial"/>
    <x v="0"/>
    <n v="40"/>
    <n v="3855"/>
    <n v="0"/>
    <n v="240"/>
    <n v="350"/>
    <n v="60"/>
    <n v="45"/>
    <s v="Semestral"/>
    <m/>
    <m/>
    <n v="1000"/>
    <n v="20"/>
    <n v="1000"/>
    <n v="20"/>
    <m/>
    <m/>
    <m/>
    <m/>
    <n v="274"/>
    <s v="RUA ITAIPU"/>
    <s v="36"/>
    <s v="VILA PERMANENTE"/>
    <s v="VILA PERMANENTE"/>
    <s v="Tucuruí"/>
    <s v="PA"/>
    <s v="Portaria"/>
    <s v="497 de 30/09/2013"/>
    <d v="2013-10-01T00:00:00"/>
    <d v="2013-10-01T00:00:00"/>
    <d v="2013-11-11T00:00:00"/>
    <s v="Portaria"/>
    <s v="608 de 06/09/2018"/>
    <d v="2018-09-10T00:00:00"/>
    <d v="2018-09-10T00:00:00"/>
    <d v="2018-09-10T00:00:00"/>
    <s v="Portaria"/>
    <s v="111"/>
    <d v="2021-02-05T00:00:00"/>
    <d v="2021-02-05T00:00:00"/>
    <d v="2021-02-08T00:00:00"/>
    <d v="2013-09-02T00:00:00"/>
    <m/>
    <n v="4"/>
    <n v="2017"/>
    <n v="3"/>
    <n v="288"/>
    <n v="2019"/>
    <n v="3"/>
    <n v="2019"/>
    <n v="154367214"/>
    <s v="Vanessa Conceicao Dos Santos"/>
    <s v="vanessacs@ufpa.br;cpa.ufpa@gmail.com"/>
    <n v="91992424056"/>
    <s v=""/>
    <m/>
  </r>
  <r>
    <x v="101"/>
    <s v="ESTATÍSTICA"/>
    <x v="1"/>
    <d v="2009-09-02T00:00:00"/>
    <s v="BACH"/>
    <s v="Bacharelado"/>
    <x v="102"/>
    <s v="Educação Presencial"/>
    <x v="0"/>
    <n v="50"/>
    <n v="3000"/>
    <n v="0"/>
    <n v="300"/>
    <n v="300"/>
    <n v="30"/>
    <n v="60"/>
    <s v="Semestral"/>
    <m/>
    <m/>
    <m/>
    <m/>
    <n v="800"/>
    <n v="50"/>
    <m/>
    <m/>
    <m/>
    <m/>
    <n v="1005925"/>
    <s v="RUA AUGUSTO CORREA"/>
    <s v="01"/>
    <s v="CIDADE UNIVERSITARIA JOSÉ DA SILVEIRA NETTO"/>
    <s v="GUAMÁ"/>
    <s v="Belém"/>
    <s v="PA"/>
    <s v="Resolução"/>
    <s v="1144/1984"/>
    <d v="2009-09-02T00:00:00"/>
    <m/>
    <d v="2009-09-02T00:00:00"/>
    <s v="Portaria"/>
    <s v="468 de 22/03/1991"/>
    <d v="1991-03-25T00:00:00"/>
    <d v="1991-03-25T00:00:00"/>
    <d v="2009-09-02T00:00:00"/>
    <s v="Portaria"/>
    <s v="1632"/>
    <d v="2021-12-13T00:00:00"/>
    <d v="2021-12-13T00:00:00"/>
    <d v="2022-01-19T00:00:00"/>
    <d v="1975-02-28T00:00:00"/>
    <n v="202423316"/>
    <n v="5"/>
    <n v="2019"/>
    <n v="2"/>
    <n v="170"/>
    <n v="2009"/>
    <n v="2"/>
    <n v="2009"/>
    <n v="65833732204"/>
    <s v="Vinicius Duarte Lima"/>
    <s v="faest@ufpa.br;dir-faest@ufpa.com"/>
    <n v="981221553"/>
    <s v=""/>
    <m/>
  </r>
  <r>
    <x v="102"/>
    <s v="ETNODESENVOLVIMENTO"/>
    <x v="7"/>
    <d v="2014-10-22T00:00:00"/>
    <s v="LIC"/>
    <s v="Licenciatura"/>
    <x v="103"/>
    <s v="Educação Presencial"/>
    <x v="0"/>
    <n v="45"/>
    <n v="3480"/>
    <n v="0"/>
    <n v="400"/>
    <n v="200"/>
    <n v="60"/>
    <n v="60"/>
    <s v="Semestral"/>
    <n v="800"/>
    <n v="45"/>
    <m/>
    <m/>
    <m/>
    <m/>
    <m/>
    <m/>
    <m/>
    <m/>
    <n v="259"/>
    <s v="Rua Coronel José Porfírio"/>
    <s v="2515"/>
    <s v="Campus Universitario de Altamira"/>
    <s v="São Sebastião"/>
    <s v="Altamira"/>
    <s v="PA"/>
    <s v="Resolução"/>
    <s v="3860"/>
    <d v="2009-05-22T00:00:00"/>
    <d v="2009-05-22T00:00:00"/>
    <d v="2014-10-22T00:00:00"/>
    <s v="Portaria"/>
    <s v="34 de 17/01/2018"/>
    <d v="2018-01-18T00:00:00"/>
    <d v="2018-01-18T00:00:00"/>
    <d v="2018-01-24T00:00:00"/>
    <s v=""/>
    <s v=""/>
    <m/>
    <m/>
    <m/>
    <d v="2011-01-10T00:00:00"/>
    <n v="202318086"/>
    <n v="4"/>
    <n v="2017"/>
    <m/>
    <m/>
    <m/>
    <m/>
    <m/>
    <n v="81796064904"/>
    <s v="Valéria Dos Santos Moraes Ornellas"/>
    <s v="etnodiversidade@ufpa.br;vsmornellas@ufpa.br;cpa.ufpa@gmail.com"/>
    <n v="21999880120"/>
    <s v=""/>
    <m/>
  </r>
  <r>
    <x v="103"/>
    <s v="ETNODESENVOLVIMENTO"/>
    <x v="7"/>
    <d v="2014-10-22T00:00:00"/>
    <s v="BACH"/>
    <s v="Bacharelado"/>
    <x v="104"/>
    <s v="Educação Presencial"/>
    <x v="0"/>
    <n v="45"/>
    <n v="2880"/>
    <n v="0"/>
    <n v="400"/>
    <n v="200"/>
    <n v="90"/>
    <n v="60"/>
    <s v="Semestral"/>
    <n v="800"/>
    <n v="45"/>
    <m/>
    <m/>
    <m/>
    <m/>
    <m/>
    <m/>
    <m/>
    <m/>
    <n v="259"/>
    <s v="Rua Coronel José Porfírio"/>
    <s v="2515"/>
    <s v="Campus Universitario de Altamira"/>
    <s v="São Sebastião"/>
    <s v="Altamira"/>
    <s v="PA"/>
    <s v="Resolução"/>
    <s v="3860"/>
    <d v="2009-05-22T00:00:00"/>
    <d v="2009-05-22T00:00:00"/>
    <d v="2014-10-22T00:00:00"/>
    <s v="Portaria"/>
    <s v="1011 de 25/09/2017"/>
    <d v="2017-09-25T00:00:00"/>
    <d v="2017-09-25T00:00:00"/>
    <d v="2017-09-27T00:00:00"/>
    <s v=""/>
    <s v=""/>
    <m/>
    <m/>
    <m/>
    <d v="2011-01-10T00:00:00"/>
    <n v="202030384"/>
    <n v="5"/>
    <n v="2024"/>
    <m/>
    <m/>
    <m/>
    <m/>
    <m/>
    <n v="81796064904"/>
    <s v="Valéria Dos Santos Moraes Ornellas"/>
    <s v="etnodiversidade@ufpa.br;vsmornellas@ufpa.br;cpa.ufpa@gmail.com"/>
    <n v="21999880120"/>
    <s v=""/>
    <m/>
  </r>
  <r>
    <x v="104"/>
    <s v="FARMÁCIA"/>
    <x v="26"/>
    <d v="2009-09-02T00:00:00"/>
    <s v="BACH"/>
    <s v="Bacharelado"/>
    <x v="105"/>
    <s v="Educação Presencial"/>
    <x v="2"/>
    <n v="80"/>
    <n v="5000"/>
    <m/>
    <m/>
    <m/>
    <m/>
    <m/>
    <s v="Semestral"/>
    <m/>
    <m/>
    <n v="100"/>
    <n v="80"/>
    <n v="100"/>
    <n v="0"/>
    <m/>
    <m/>
    <m/>
    <m/>
    <n v="1005925"/>
    <s v="RUA AUGUSTO CORREA"/>
    <s v="01"/>
    <s v="CIDADE UNIVERSITARIA JOSÉ DA SILVEIRA NETTO"/>
    <s v="GUAMÁ"/>
    <s v="Belém"/>
    <s v="PA"/>
    <s v="Decreto"/>
    <s v="19299 de 31/07/1945"/>
    <d v="1945-08-27T00:00:00"/>
    <d v="1945-08-27T00:00:00"/>
    <d v="2009-09-02T00:00:00"/>
    <s v="Decreto"/>
    <s v="27359 de 24/10/1949"/>
    <d v="1949-10-28T00:00:00"/>
    <d v="1949-10-28T00:00:00"/>
    <d v="2009-09-02T00:00:00"/>
    <s v="Portaria"/>
    <s v="01/2012"/>
    <d v="2012-01-09T00:00:00"/>
    <d v="2012-01-09T00:00:00"/>
    <d v="2012-04-05T00:00:00"/>
    <d v="1904-02-11T00:00:00"/>
    <m/>
    <m/>
    <m/>
    <m/>
    <m/>
    <m/>
    <m/>
    <m/>
    <n v="27779890287"/>
    <s v="Marcos Valério Santos Da Silva"/>
    <s v="farmacia@ufpa.br;efontes@ufpa.br;cpa.ufpa@gmail.com"/>
    <n v="91984179532"/>
    <s v=""/>
    <m/>
  </r>
  <r>
    <x v="105"/>
    <s v="FARMÁCIA"/>
    <x v="26"/>
    <d v="2009-09-02T00:00:00"/>
    <s v="BACH"/>
    <s v="Bacharelado"/>
    <x v="106"/>
    <s v="Educação Presencial"/>
    <x v="2"/>
    <n v="80"/>
    <n v="5300"/>
    <m/>
    <m/>
    <m/>
    <m/>
    <m/>
    <s v="Semestral"/>
    <n v="100"/>
    <n v="80"/>
    <n v="100"/>
    <n v="0"/>
    <n v="100"/>
    <n v="0"/>
    <m/>
    <m/>
    <m/>
    <m/>
    <n v="1005925"/>
    <s v="RUA AUGUSTO CORREA"/>
    <s v="01"/>
    <s v="CIDADE UNIVERSITARIA JOSÉ DA SILVEIRA NETTO"/>
    <s v="GUAMÁ"/>
    <s v="Belém"/>
    <s v="PA"/>
    <s v="Decreto"/>
    <s v="27359"/>
    <d v="1949-10-24T00:00:00"/>
    <d v="1949-10-24T00:00:00"/>
    <d v="2009-09-02T00:00:00"/>
    <s v="Decreto"/>
    <s v="27359"/>
    <d v="1949-10-24T00:00:00"/>
    <d v="1949-10-24T00:00:00"/>
    <d v="2009-09-02T00:00:00"/>
    <s v=""/>
    <s v=""/>
    <m/>
    <m/>
    <m/>
    <d v="1904-02-11T00:00:00"/>
    <m/>
    <m/>
    <m/>
    <m/>
    <m/>
    <m/>
    <m/>
    <m/>
    <n v="2406438287"/>
    <s v="CARLOS AUGUSTO LIMA BARROS"/>
    <s v="calb@ufpa.br;farmacia@ufpa.br"/>
    <n v="9132017202"/>
    <s v=""/>
    <m/>
  </r>
  <r>
    <x v="106"/>
    <s v="FARMÁCIA"/>
    <x v="26"/>
    <d v="2009-09-02T00:00:00"/>
    <s v="BACH"/>
    <s v="Bacharelado"/>
    <x v="107"/>
    <s v="Educação Presencial"/>
    <x v="0"/>
    <n v="80"/>
    <n v="5302"/>
    <n v="0"/>
    <n v="1122"/>
    <n v="425"/>
    <n v="102"/>
    <n v="10"/>
    <s v="Semestral"/>
    <n v="1000"/>
    <n v="80"/>
    <m/>
    <m/>
    <m/>
    <m/>
    <m/>
    <m/>
    <m/>
    <m/>
    <n v="1005925"/>
    <s v="RUA AUGUSTO CORREA"/>
    <s v="01"/>
    <s v="CIDADE UNIVERSITARIA JOSÉ DA SILVEIRA NETTO"/>
    <s v="GUAMÁ"/>
    <s v="Belém"/>
    <s v="PA"/>
    <s v="Decreto"/>
    <s v="27359"/>
    <d v="1949-10-24T00:00:00"/>
    <d v="1949-10-24T00:00:00"/>
    <d v="2009-09-02T00:00:00"/>
    <s v="Decreto"/>
    <s v="27359"/>
    <d v="1949-10-24T00:00:00"/>
    <d v="1949-10-24T00:00:00"/>
    <d v="2009-09-02T00:00:00"/>
    <s v="Portaria"/>
    <s v="111"/>
    <d v="2021-02-05T00:00:00"/>
    <d v="2021-02-05T00:00:00"/>
    <d v="2021-02-08T00:00:00"/>
    <d v="1904-02-11T00:00:00"/>
    <m/>
    <n v="4"/>
    <n v="2018"/>
    <n v="4"/>
    <n v="305"/>
    <n v="2019"/>
    <n v="4"/>
    <n v="2019"/>
    <n v="30337348200"/>
    <s v="Maria Lucia S.siqueira"/>
    <s v="farmacia@ufpa.br;miss@ufpa.br;cpa.ufpa@gmail.com"/>
    <n v="91999420777"/>
    <s v=""/>
    <m/>
  </r>
  <r>
    <x v="107"/>
    <s v="FILOSOFIA"/>
    <x v="0"/>
    <d v="2009-09-02T00:00:00"/>
    <s v="LIC"/>
    <s v="Licenciatura"/>
    <x v="108"/>
    <s v="Educação Presencial"/>
    <x v="0"/>
    <n v="80"/>
    <n v="2818"/>
    <n v="0"/>
    <n v="300"/>
    <n v="200"/>
    <n v="90"/>
    <n v="68"/>
    <s v="Semestral"/>
    <n v="800"/>
    <n v="45"/>
    <m/>
    <m/>
    <m/>
    <m/>
    <m/>
    <m/>
    <m/>
    <m/>
    <n v="1005925"/>
    <s v="RUA AUGUSTO CORREA"/>
    <s v="01"/>
    <s v="CIDADE UNIVERSITARIA JOSÉ DA SILVEIRA NETTO"/>
    <s v="GUAMÁ"/>
    <s v="Belém"/>
    <s v="PA"/>
    <s v="Decreto"/>
    <s v="35456 de 04/05/1954"/>
    <d v="1954-05-17T00:00:00"/>
    <d v="1954-05-17T00:00:00"/>
    <d v="2009-09-02T00:00:00"/>
    <s v="Decreto"/>
    <s v="82165 de 24/08/1978"/>
    <d v="1978-08-28T00:00:00"/>
    <d v="1978-08-28T00:00:00"/>
    <d v="2009-09-02T00:00:00"/>
    <s v="Portaria"/>
    <s v="921"/>
    <d v="2018-12-28T00:00:00"/>
    <d v="2018-12-28T00:00:00"/>
    <d v="2019-01-24T00:00:00"/>
    <d v="1973-03-01T00:00:00"/>
    <n v="202321308"/>
    <m/>
    <m/>
    <n v="3"/>
    <n v="256"/>
    <n v="2017"/>
    <n v="2"/>
    <n v="2017"/>
    <n v="23605073204"/>
    <s v="Roberto De Almeida Pereira Barros"/>
    <s v="robertobarr@ufpa.br;fafil@ufpa.br;cpa.ufpa@gmail.com"/>
    <n v="91999084078"/>
    <s v=""/>
    <m/>
  </r>
  <r>
    <x v="108"/>
    <s v="FILOSOFIA"/>
    <x v="5"/>
    <d v="2009-09-02T00:00:00"/>
    <s v="LIC"/>
    <s v="Licenciatura"/>
    <x v="109"/>
    <s v="Educação Presencial"/>
    <x v="2"/>
    <n v="45"/>
    <n v="2800"/>
    <m/>
    <m/>
    <m/>
    <m/>
    <m/>
    <s v="Semestral"/>
    <m/>
    <m/>
    <n v="100"/>
    <n v="45"/>
    <m/>
    <m/>
    <m/>
    <m/>
    <m/>
    <m/>
    <n v="26622"/>
    <s v="RUA A, QUADRA ESPECIAL"/>
    <s v="S/N"/>
    <s v=""/>
    <s v="CIDADE NOVA"/>
    <s v="Parauapebas"/>
    <s v="PA"/>
    <s v=""/>
    <s v="3707"/>
    <d v="2008-04-25T00:00:00"/>
    <d v="2008-04-25T00:00:00"/>
    <d v="2009-09-02T00:00:00"/>
    <s v="Portaria"/>
    <s v="578"/>
    <d v="2020-12-11T00:00:00"/>
    <d v="2020-12-11T00:00:00"/>
    <d v="2021-01-08T00:00:00"/>
    <s v=""/>
    <s v=""/>
    <m/>
    <m/>
    <m/>
    <d v="2008-06-02T00:00:00"/>
    <m/>
    <m/>
    <m/>
    <m/>
    <m/>
    <m/>
    <m/>
    <m/>
    <n v="18973078291"/>
    <s v="ANTONIO SERGIO DA COSTA NUNES"/>
    <s v="runiz@uol.com.br;cpa.ufpa@gmail.com;defil@ufpa.br"/>
    <n v="91981993045"/>
    <s v="Em Desativação/Extinção voluntária"/>
    <m/>
  </r>
  <r>
    <x v="109"/>
    <s v="FILOSOFIA"/>
    <x v="0"/>
    <d v="2010-07-28T00:00:00"/>
    <s v="BACH"/>
    <s v="Bacharelado"/>
    <x v="110"/>
    <s v="Educação Presencial"/>
    <x v="0"/>
    <n v="80"/>
    <n v="2444"/>
    <n v="0"/>
    <n v="400"/>
    <n v="360"/>
    <n v="120"/>
    <n v="45"/>
    <s v="Semestral"/>
    <n v="800"/>
    <n v="32"/>
    <m/>
    <m/>
    <m/>
    <m/>
    <m/>
    <m/>
    <m/>
    <m/>
    <n v="1005925"/>
    <s v="RUA AUGUSTO CORREA"/>
    <s v="01"/>
    <s v="CIDADE UNIVERSITARIA JOSÉ DA SILVEIRA NETTO"/>
    <s v="GUAMÁ"/>
    <s v="Belém"/>
    <s v="PA"/>
    <s v="Decreto"/>
    <s v="35456 de 04/05/1954"/>
    <d v="1954-05-17T00:00:00"/>
    <d v="1954-05-17T00:00:00"/>
    <d v="2010-07-28T00:00:00"/>
    <s v="Decreto"/>
    <s v="82165 de 24/08/1978"/>
    <d v="1978-08-28T00:00:00"/>
    <d v="1978-08-28T00:00:00"/>
    <d v="2010-07-28T00:00:00"/>
    <s v="Portaria"/>
    <s v="921"/>
    <d v="2018-12-28T00:00:00"/>
    <d v="2018-12-28T00:00:00"/>
    <d v="2019-01-24T00:00:00"/>
    <d v="1973-03-01T00:00:00"/>
    <n v="202326411"/>
    <n v="4"/>
    <n v="2024"/>
    <n v="3"/>
    <n v="236"/>
    <n v="2017"/>
    <n v="3"/>
    <n v="2017"/>
    <n v="23605073204"/>
    <s v="Roberto De Almeida Pereira Barros"/>
    <s v="robertobarr@ufpa.br;fafil@ufpa.br;cpa.ufpa@gmail.com"/>
    <n v="91999084078"/>
    <s v=""/>
    <m/>
  </r>
  <r>
    <x v="110"/>
    <s v="FÍSICA"/>
    <x v="1"/>
    <d v="2009-09-02T00:00:00"/>
    <s v="BACH"/>
    <s v="Bacharelado"/>
    <x v="111"/>
    <s v="Educação Presencial"/>
    <x v="0"/>
    <n v="40"/>
    <n v="3124"/>
    <n v="0"/>
    <n v="204"/>
    <n v="300"/>
    <n v="34"/>
    <n v="20"/>
    <s v="Semestral"/>
    <m/>
    <m/>
    <n v="800"/>
    <n v="20"/>
    <m/>
    <m/>
    <m/>
    <m/>
    <m/>
    <m/>
    <n v="1005925"/>
    <s v="RUA AUGUSTO CORREA"/>
    <s v="01"/>
    <s v="CIDADE UNIVERSITARIA JOSÉ DA SILVEIRA NETTO"/>
    <s v="GUAMÁ"/>
    <s v="Belém"/>
    <s v="PA"/>
    <s v="Resolução"/>
    <s v="11 de 23/12/1963"/>
    <d v="1963-12-23T00:00:00"/>
    <d v="1963-12-23T00:00:00"/>
    <d v="2009-09-02T00:00:00"/>
    <s v="Decreto"/>
    <s v="70997 de 17/08/1972"/>
    <d v="1972-08-18T00:00:00"/>
    <d v="1972-08-18T00:00:00"/>
    <d v="2009-09-02T00:00:00"/>
    <s v="Portaria"/>
    <s v="921"/>
    <d v="2018-12-28T00:00:00"/>
    <d v="2018-12-28T00:00:00"/>
    <d v="2019-01-24T00:00:00"/>
    <d v="1961-03-01T00:00:00"/>
    <n v="202315593"/>
    <m/>
    <m/>
    <n v="3"/>
    <n v="230"/>
    <n v="2017"/>
    <n v="2"/>
    <n v="2017"/>
    <n v="3305562234"/>
    <s v="Jose Luiz Magalhaes Lopes"/>
    <s v="jllopes.jll@gmail.com;facfis@ufpa.br"/>
    <n v="91984135198"/>
    <s v=""/>
    <m/>
  </r>
  <r>
    <x v="111"/>
    <s v="FÍSICA"/>
    <x v="1"/>
    <d v="2009-09-02T00:00:00"/>
    <s v="LIC"/>
    <s v="Licenciatura"/>
    <x v="112"/>
    <s v="Educação Presencial"/>
    <x v="0"/>
    <n v="100"/>
    <n v="3056"/>
    <n v="0"/>
    <n v="408"/>
    <n v="200"/>
    <n v="34"/>
    <n v="60"/>
    <s v="Semestral"/>
    <m/>
    <m/>
    <m/>
    <m/>
    <n v="800"/>
    <n v="50"/>
    <n v="800"/>
    <n v="50"/>
    <m/>
    <m/>
    <n v="1005925"/>
    <s v="RUA AUGUSTO CORREA"/>
    <s v="01"/>
    <s v="CIDADE UNIVERSITARIA JOSÉ DA SILVEIRA NETTO"/>
    <s v="GUAMÁ"/>
    <s v="Belém"/>
    <s v="PA"/>
    <s v="Resolução"/>
    <s v="11 de 23/12/1963"/>
    <d v="1963-12-23T00:00:00"/>
    <d v="1963-12-23T00:00:00"/>
    <d v="2009-09-02T00:00:00"/>
    <s v="Decreto"/>
    <s v="70997 de 17/08/1972"/>
    <d v="1972-08-18T00:00:00"/>
    <d v="1972-08-18T00:00:00"/>
    <d v="2009-09-02T00:00:00"/>
    <s v="Portaria"/>
    <s v="154"/>
    <d v="2023-06-22T00:00:00"/>
    <d v="2023-06-22T00:00:00"/>
    <d v="2023-06-23T00:00:00"/>
    <d v="1961-03-01T00:00:00"/>
    <m/>
    <n v="3"/>
    <n v="2011"/>
    <n v="3"/>
    <n v="260"/>
    <n v="2017"/>
    <n v="2"/>
    <n v="2017"/>
    <n v="3305562234"/>
    <s v="Jose Luiz Magalhaes Lopes"/>
    <s v="jllopes.jll@gmail.com;facfis@ufpa.br"/>
    <n v="91984135198"/>
    <s v=""/>
    <m/>
  </r>
  <r>
    <x v="112"/>
    <s v="FÍSICA"/>
    <x v="23"/>
    <d v="2009-09-02T00:00:00"/>
    <s v="LIC"/>
    <s v="Licenciatura"/>
    <x v="113"/>
    <s v="Educação Presencial"/>
    <x v="1"/>
    <n v="40"/>
    <n v="2400"/>
    <m/>
    <m/>
    <m/>
    <m/>
    <m/>
    <s v="Semestral"/>
    <m/>
    <m/>
    <n v="100"/>
    <n v="40"/>
    <n v="100"/>
    <n v="0"/>
    <m/>
    <m/>
    <m/>
    <m/>
    <n v="274"/>
    <s v="RUA ITAIPU"/>
    <s v="36"/>
    <s v="VILA PERMANENTE"/>
    <s v="VILA PERMANENTE"/>
    <s v="Tucuruí"/>
    <s v="PA"/>
    <s v="Resolução"/>
    <s v="1355 de 03/02/1986"/>
    <d v="1986-02-03T00:00:00"/>
    <d v="1986-02-03T00:00:00"/>
    <d v="2009-09-02T00:00:00"/>
    <s v="Decreto"/>
    <s v="70997 de 17/08/1972"/>
    <d v="1972-08-18T00:00:00"/>
    <d v="1972-08-18T00:00:00"/>
    <d v="2009-09-02T00:00:00"/>
    <s v=""/>
    <s v=""/>
    <m/>
    <m/>
    <m/>
    <d v="2000-03-01T00:00:00"/>
    <m/>
    <m/>
    <m/>
    <m/>
    <m/>
    <m/>
    <m/>
    <m/>
    <n v="2983770206"/>
    <s v="João Furtado Souza"/>
    <s v="furtado@ufpa.br;enade@ufpa.br"/>
    <n v="9132017403"/>
    <s v="Em Desativação/Extinção voluntária"/>
    <m/>
  </r>
  <r>
    <x v="113"/>
    <s v="FÍSICA"/>
    <x v="6"/>
    <d v="2009-09-02T00:00:00"/>
    <s v="LIC"/>
    <s v="Licenciatura"/>
    <x v="114"/>
    <s v="Educação Presencial"/>
    <x v="0"/>
    <n v="50"/>
    <n v="3074"/>
    <n v="0"/>
    <n v="408"/>
    <n v="220"/>
    <n v="68"/>
    <n v="68"/>
    <s v="Semestral"/>
    <m/>
    <m/>
    <n v="800"/>
    <n v="40"/>
    <m/>
    <m/>
    <m/>
    <m/>
    <m/>
    <m/>
    <n v="256"/>
    <s v="Rua Manoel de Abreu"/>
    <s v="S/Nº"/>
    <s v=""/>
    <s v="Multirão"/>
    <s v="Abaetetuba"/>
    <s v="PA"/>
    <s v="Resolução"/>
    <s v="3197"/>
    <d v="2004-09-03T00:00:00"/>
    <d v="2004-09-03T00:00:00"/>
    <d v="2009-09-02T00:00:00"/>
    <s v="Portaria"/>
    <s v="495 de 29/06/2015"/>
    <d v="2015-06-30T00:00:00"/>
    <d v="2015-06-30T00:00:00"/>
    <d v="2015-06-30T00:00:00"/>
    <s v="Portaria"/>
    <s v="154"/>
    <d v="2023-06-22T00:00:00"/>
    <d v="2023-06-22T00:00:00"/>
    <d v="2023-06-23T00:00:00"/>
    <d v="2005-01-02T00:00:00"/>
    <m/>
    <n v="4"/>
    <n v="2017"/>
    <n v="3"/>
    <n v="272"/>
    <n v="2017"/>
    <n v="2"/>
    <n v="2017"/>
    <n v="66350093291"/>
    <s v="Flavio Vargas Andrade"/>
    <s v="flaviovargas@ufpa.br"/>
    <n v="91991284986"/>
    <s v=""/>
    <m/>
  </r>
  <r>
    <x v="114"/>
    <s v="FÍSICA"/>
    <x v="25"/>
    <d v="2015-12-03T00:00:00"/>
    <s v="LIC"/>
    <s v="Licenciatura"/>
    <x v="115"/>
    <s v="Educação Presencial"/>
    <x v="0"/>
    <n v="40"/>
    <n v="3225"/>
    <n v="0"/>
    <n v="400"/>
    <n v="200"/>
    <n v="105"/>
    <n v="60"/>
    <s v="Semestral"/>
    <n v="800"/>
    <n v="40"/>
    <m/>
    <m/>
    <m/>
    <m/>
    <m/>
    <m/>
    <m/>
    <m/>
    <n v="1060767"/>
    <s v="Rua arterial 5."/>
    <s v="S/N"/>
    <s v="CAMPUS ANANINDEUA UFPA"/>
    <s v="Icuí-Guajará"/>
    <s v="Ananindeua"/>
    <s v="PA"/>
    <s v="Portaria"/>
    <s v="938 de 02/12/2015"/>
    <d v="2015-12-03T00:00:00"/>
    <d v="2015-12-03T00:00:00"/>
    <d v="2015-12-03T00:00:00"/>
    <s v="Portaria"/>
    <s v="1409 de 01/12/2021."/>
    <d v="2021-12-03T00:00:00"/>
    <d v="2021-12-03T00:00:00"/>
    <d v="2021-12-04T00:00:00"/>
    <s v=""/>
    <s v=""/>
    <m/>
    <m/>
    <m/>
    <d v="2016-07-11T00:00:00"/>
    <n v="202317985"/>
    <n v="4"/>
    <n v="2021"/>
    <m/>
    <m/>
    <m/>
    <m/>
    <m/>
    <n v="69296278287"/>
    <s v="Darlene Teixeira Ferreira"/>
    <s v="fisicananin@ufpa.br;dtferreira@ufpa.br"/>
    <n v="91982110336"/>
    <s v=""/>
    <m/>
  </r>
  <r>
    <x v="115"/>
    <s v="FÍSICA"/>
    <x v="24"/>
    <d v="2017-03-31T00:00:00"/>
    <s v="LIC"/>
    <s v="Licenciatura"/>
    <x v="116"/>
    <s v="Educação Presencial"/>
    <x v="0"/>
    <n v="50"/>
    <n v="3200"/>
    <n v="0"/>
    <n v="420"/>
    <n v="200"/>
    <n v="90"/>
    <n v="60"/>
    <s v="Semestral"/>
    <m/>
    <m/>
    <m/>
    <m/>
    <m/>
    <m/>
    <n v="800"/>
    <n v="50"/>
    <m/>
    <m/>
    <n v="1132371"/>
    <s v="RUA RAIMUNDO SANTANA CRUZ"/>
    <s v=""/>
    <s v="CAMPUS UNIVERSITÁRIO DE SALINOPOLIS"/>
    <s v="SAO TOME"/>
    <s v="Salinópolis"/>
    <s v="PA"/>
    <s v="Portaria"/>
    <s v="241 de 30/03/2017"/>
    <d v="2017-03-31T00:00:00"/>
    <d v="2017-03-31T00:00:00"/>
    <d v="2017-03-31T00:00:00"/>
    <s v=""/>
    <s v=""/>
    <m/>
    <m/>
    <m/>
    <s v=""/>
    <s v=""/>
    <m/>
    <m/>
    <m/>
    <d v="2017-11-20T00:00:00"/>
    <n v="202002133"/>
    <n v="3"/>
    <n v="2023"/>
    <m/>
    <m/>
    <m/>
    <m/>
    <m/>
    <n v="498374270"/>
    <s v="Carolina Loureiro Benone"/>
    <s v="benone@ufpa.br;cpa.ufpa@gmail.com"/>
    <n v="91992301616"/>
    <s v=""/>
    <m/>
  </r>
  <r>
    <x v="116"/>
    <s v="FÍSICA"/>
    <x v="23"/>
    <d v="2024-04-11T00:00:00"/>
    <s v="LIC"/>
    <s v="Licenciatura"/>
    <x v="117"/>
    <s v="Educação Presencial"/>
    <x v="0"/>
    <n v="40"/>
    <n v="3315"/>
    <n v="0"/>
    <n v="400"/>
    <n v="100"/>
    <n v="60"/>
    <n v="60"/>
    <s v="Semestral"/>
    <m/>
    <m/>
    <n v="800"/>
    <n v="20"/>
    <n v="800"/>
    <n v="20"/>
    <m/>
    <m/>
    <m/>
    <m/>
    <n v="1150294"/>
    <s v="Hidrelétrica Tucuruí"/>
    <s v=""/>
    <s v="rodovia br 422 km 13"/>
    <s v="Maria Magdalena"/>
    <s v="Tucuruí"/>
    <s v="PA"/>
    <s v="Portaria"/>
    <s v="127"/>
    <d v="2024-04-10T00:00:00"/>
    <d v="2024-04-10T00:00:00"/>
    <d v="2024-04-11T00:00:00"/>
    <s v=""/>
    <s v=""/>
    <m/>
    <m/>
    <m/>
    <s v=""/>
    <s v=""/>
    <m/>
    <m/>
    <m/>
    <d v="2024-04-10T00:00:00"/>
    <m/>
    <m/>
    <m/>
    <m/>
    <m/>
    <m/>
    <m/>
    <m/>
    <n v="71155082249"/>
    <s v="Ezequiel De Andrade Belo"/>
    <s v="ezequielbelo@ufpa.br"/>
    <n v="91989636706"/>
    <s v=""/>
    <m/>
  </r>
  <r>
    <x v="117"/>
    <s v="FÍSICA - EAD"/>
    <x v="1"/>
    <d v="2013-02-14T00:00:00"/>
    <s v="LIC"/>
    <s v="Licenciatura"/>
    <x v="118"/>
    <s v="Educação a Distância"/>
    <x v="0"/>
    <n v="50"/>
    <n v="3584"/>
    <n v="0"/>
    <n v="408"/>
    <n v="204"/>
    <n v="34"/>
    <n v="68"/>
    <s v="Semestral"/>
    <m/>
    <m/>
    <m/>
    <m/>
    <m/>
    <m/>
    <m/>
    <m/>
    <n v="800"/>
    <n v="50"/>
    <n v="684"/>
    <s v="Folha 31, Quadra 7, Lote Especial"/>
    <s v="S/Nº"/>
    <s v=""/>
    <s v="Nova Marabá"/>
    <s v="Dom Eliseu"/>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005925"/>
    <s v="RUA AUGUSTO CORREA"/>
    <s v="01"/>
    <s v="CIDADE UNIVERSITARIA JOSÉ DA SILVEIRA NETTO"/>
    <s v="GUAMÁ"/>
    <s v="Belém"/>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056917"/>
    <s v="Trav. São Francisco"/>
    <s v="300"/>
    <s v=""/>
    <s v="Betânia"/>
    <s v="Barcarena"/>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056918"/>
    <s v="Avenida Rio Branco"/>
    <s v="1752"/>
    <s v="Polo UAB - BREVES"/>
    <s v="Aeroporto"/>
    <s v="Breves"/>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056920"/>
    <s v="Avenida Joaquim Bitencourt"/>
    <s v="1582"/>
    <s v="Polo UAB - CAMETÁ"/>
    <s v="Centro"/>
    <s v="Cametá"/>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056923"/>
    <s v="Rua Simplício de Moraes"/>
    <s v="S/N"/>
    <s v="Polo UAB - Iguarapé-Miri"/>
    <s v="Cidade Nova"/>
    <s v="Igarapé-Miri"/>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060676"/>
    <s v="Rua Casimiro de abreu"/>
    <s v="24"/>
    <s v=""/>
    <s v="JK 01"/>
    <s v="Paragominas"/>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1103790"/>
    <s v="RUA TUCURUI"/>
    <s v="sn"/>
    <s v="POLO UAB TUCUMÃ"/>
    <s v="FLORES"/>
    <s v="Tucumã"/>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2006684"/>
    <s v="Av. Hiléia"/>
    <s v="S/N"/>
    <s v="Agrópolis do INCRA"/>
    <s v="Amapá"/>
    <s v="Marabá"/>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2006686"/>
    <s v="RUA CASTRO ALVES,PDS"/>
    <s v="S/N"/>
    <s v="emef manoelito sande de andrade"/>
    <s v="PDS"/>
    <s v="Dom Eliseu"/>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7"/>
    <s v="FÍSICA - EAD"/>
    <x v="1"/>
    <d v="2013-02-14T00:00:00"/>
    <s v="LIC"/>
    <s v="Licenciatura"/>
    <x v="118"/>
    <s v="Educação a Distância"/>
    <x v="0"/>
    <n v="50"/>
    <n v="3584"/>
    <n v="0"/>
    <n v="408"/>
    <n v="204"/>
    <n v="34"/>
    <n v="68"/>
    <s v="Semestral"/>
    <m/>
    <m/>
    <m/>
    <m/>
    <m/>
    <m/>
    <m/>
    <m/>
    <n v="800"/>
    <n v="50"/>
    <n v="2006688"/>
    <s v="Avenida Gentil Bittencourt"/>
    <s v="1582"/>
    <s v="Antiga escola Governador Alacid Nunes"/>
    <s v="Central"/>
    <s v="Cametá"/>
    <s v="PA"/>
    <s v="Resolução"/>
    <s v="3.991/2010"/>
    <d v="2010-06-10T00:00:00"/>
    <d v="2010-06-10T00:00:00"/>
    <d v="2016-03-04T00:00:00"/>
    <s v="Portaria"/>
    <s v="729 de 14/07/2017"/>
    <d v="2017-07-17T00:00:00"/>
    <d v="2017-07-17T00:00:00"/>
    <d v="2017-07-17T00:00:00"/>
    <s v=""/>
    <s v=""/>
    <m/>
    <m/>
    <m/>
    <d v="2013-09-02T00:00:00"/>
    <n v="202318268"/>
    <n v="3"/>
    <n v="2017"/>
    <m/>
    <m/>
    <m/>
    <m/>
    <m/>
    <n v="2983770206"/>
    <s v="João Furtado Souza"/>
    <s v="furtado@ufpa.br;enade@ufpa.br"/>
    <n v="9132017403"/>
    <s v=""/>
    <m/>
  </r>
  <r>
    <x v="118"/>
    <s v="FÍSICA - EAD"/>
    <x v="1"/>
    <d v="2015-02-02T00:00:00"/>
    <s v="LIC"/>
    <s v="Licenciatura"/>
    <x v="119"/>
    <s v="Educação a Distância"/>
    <x v="2"/>
    <n v="50"/>
    <n v="3124"/>
    <m/>
    <m/>
    <m/>
    <m/>
    <m/>
    <s v="Semestral"/>
    <m/>
    <m/>
    <m/>
    <m/>
    <m/>
    <m/>
    <m/>
    <m/>
    <n v="80"/>
    <n v="50"/>
    <n v="1005925"/>
    <s v="RUA AUGUSTO CORREA"/>
    <s v="01"/>
    <s v="CIDADE UNIVERSITARIA JOSÉ DA SILVEIRA NETTO"/>
    <s v="GUAMÁ"/>
    <s v="Belém"/>
    <s v="PA"/>
    <s v="Resolução"/>
    <s v="3991 de 10/06/2010"/>
    <d v="2010-06-10T00:00:00"/>
    <d v="2010-06-10T00:00:00"/>
    <d v="2015-02-02T00:00:00"/>
    <s v=""/>
    <s v=""/>
    <m/>
    <m/>
    <m/>
    <s v=""/>
    <s v=""/>
    <m/>
    <m/>
    <m/>
    <d v="2013-09-02T00:00:00"/>
    <m/>
    <m/>
    <m/>
    <m/>
    <m/>
    <m/>
    <m/>
    <m/>
    <n v="2983770206"/>
    <s v="João Furtado Souza"/>
    <s v="furtado@ufpa.br;enade@ufpa.br"/>
    <n v="9132017403"/>
    <s v=""/>
    <m/>
  </r>
  <r>
    <x v="118"/>
    <s v="FÍSICA - EAD"/>
    <x v="1"/>
    <d v="2015-02-02T00:00:00"/>
    <s v="LIC"/>
    <s v="Licenciatura"/>
    <x v="119"/>
    <s v="Educação a Distância"/>
    <x v="2"/>
    <n v="50"/>
    <n v="3124"/>
    <m/>
    <m/>
    <m/>
    <m/>
    <m/>
    <s v="Semestral"/>
    <m/>
    <m/>
    <m/>
    <m/>
    <m/>
    <m/>
    <m/>
    <m/>
    <n v="80"/>
    <n v="50"/>
    <n v="1060676"/>
    <s v="Rua Casimiro de abreu"/>
    <s v="24"/>
    <s v=""/>
    <s v="JK 01"/>
    <s v="Paragominas"/>
    <s v="PA"/>
    <s v="Resolução"/>
    <s v="3991 de 10/06/2010"/>
    <d v="2010-06-10T00:00:00"/>
    <d v="2010-06-10T00:00:00"/>
    <d v="2015-02-02T00:00:00"/>
    <s v=""/>
    <s v=""/>
    <m/>
    <m/>
    <m/>
    <s v=""/>
    <s v=""/>
    <m/>
    <m/>
    <m/>
    <d v="2013-09-02T00:00:00"/>
    <m/>
    <m/>
    <m/>
    <m/>
    <m/>
    <m/>
    <m/>
    <m/>
    <n v="2983770206"/>
    <s v="João Furtado Souza"/>
    <s v="furtado@ufpa.br;enade@ufpa.br"/>
    <n v="9132017403"/>
    <s v=""/>
    <m/>
  </r>
  <r>
    <x v="119"/>
    <s v="FISIOTERAPIA"/>
    <x v="26"/>
    <d v="2010-04-05T00:00:00"/>
    <s v="BACH"/>
    <s v="Bacharelado"/>
    <x v="120"/>
    <s v="Educação Presencial"/>
    <x v="0"/>
    <n v="30"/>
    <n v="4650"/>
    <n v="0"/>
    <n v="1000"/>
    <n v="270"/>
    <n v="90"/>
    <n v="45"/>
    <s v="Semestral"/>
    <n v="1000"/>
    <n v="30"/>
    <m/>
    <m/>
    <m/>
    <m/>
    <m/>
    <m/>
    <m/>
    <m/>
    <n v="1005925"/>
    <s v="RUA AUGUSTO CORREA"/>
    <s v="01"/>
    <s v="CIDADE UNIVERSITARIA JOSÉ DA SILVEIRA NETTO"/>
    <s v="GUAMÁ"/>
    <s v="Belém"/>
    <s v="PA"/>
    <s v="Resolução"/>
    <s v="3.867/2009"/>
    <d v="2009-06-22T00:00:00"/>
    <d v="2009-06-22T00:00:00"/>
    <d v="2016-03-04T00:00:00"/>
    <s v="Portaria"/>
    <s v="588 de 22/10/2014"/>
    <d v="2014-10-23T00:00:00"/>
    <d v="2014-10-23T00:00:00"/>
    <d v="2014-11-12T00:00:00"/>
    <s v="Portaria"/>
    <s v="190 de 14/05/2024."/>
    <d v="2024-05-15T00:00:00"/>
    <d v="2024-05-15T00:00:00"/>
    <d v="2024-05-15T00:00:00"/>
    <d v="2010-08-02T00:00:00"/>
    <m/>
    <n v="5"/>
    <n v="2018"/>
    <n v="4"/>
    <n v="333"/>
    <n v="2019"/>
    <n v="5"/>
    <n v="2019"/>
    <n v="86322443291"/>
    <s v="Suellen Alessandra Soares De Moraes"/>
    <s v="suellen@ufpa.br;direcaoffto@ufpa.br"/>
    <n v="981312696"/>
    <s v=""/>
    <m/>
  </r>
  <r>
    <x v="120"/>
    <s v="GEOFISICA"/>
    <x v="27"/>
    <d v="2009-09-02T00:00:00"/>
    <s v="BACH"/>
    <s v="Bacharelado"/>
    <x v="121"/>
    <s v="Educação Presencial"/>
    <x v="0"/>
    <n v="40"/>
    <n v="3030"/>
    <n v="0"/>
    <n v="180"/>
    <n v="230"/>
    <n v="120"/>
    <n v="65"/>
    <s v="Semestral"/>
    <n v="800"/>
    <n v="40"/>
    <m/>
    <m/>
    <m/>
    <m/>
    <m/>
    <m/>
    <m/>
    <m/>
    <n v="1005925"/>
    <s v="RUA AUGUSTO CORREA"/>
    <s v="01"/>
    <s v="CIDADE UNIVERSITARIA JOSÉ DA SILVEIRA NETTO"/>
    <s v="GUAMÁ"/>
    <s v="Belém"/>
    <s v="PA"/>
    <s v="Resolução"/>
    <s v="2886"/>
    <d v="2002-02-05T00:00:00"/>
    <d v="2002-02-05T00:00:00"/>
    <d v="2009-09-02T00:00:00"/>
    <s v="Portaria"/>
    <s v="384 de 19/03/2009"/>
    <d v="2009-03-20T00:00:00"/>
    <d v="2009-03-20T00:00:00"/>
    <d v="2009-09-02T00:00:00"/>
    <s v="Portaria"/>
    <s v="847 de 04/08/2017"/>
    <d v="2017-08-07T00:00:00"/>
    <d v="2017-08-07T00:00:00"/>
    <d v="2017-08-08T00:00:00"/>
    <d v="2003-03-31T00:00:00"/>
    <n v="202316304"/>
    <n v="4"/>
    <n v="2014"/>
    <m/>
    <m/>
    <m/>
    <m/>
    <m/>
    <n v="26219595807"/>
    <s v="Daniel Leal Macedo"/>
    <s v="dir.fageof@ufpa.br"/>
    <n v="91984646767"/>
    <s v=""/>
    <m/>
  </r>
  <r>
    <x v="121"/>
    <s v="GEOGRAFIA"/>
    <x v="0"/>
    <d v="2009-09-02T00:00:00"/>
    <s v="LIC"/>
    <s v="Licenciatura"/>
    <x v="122"/>
    <s v="Educação Presencial"/>
    <x v="0"/>
    <n v="110"/>
    <n v="3294"/>
    <n v="0"/>
    <n v="400"/>
    <n v="200"/>
    <n v="60"/>
    <n v="10"/>
    <s v="Semestral"/>
    <n v="800"/>
    <n v="30"/>
    <n v="800"/>
    <n v="40"/>
    <m/>
    <m/>
    <n v="800"/>
    <n v="40"/>
    <m/>
    <m/>
    <n v="1005925"/>
    <s v="RUA AUGUSTO CORREA"/>
    <s v="01"/>
    <s v="CIDADE UNIVERSITARIA JOSÉ DA SILVEIRA NETTO"/>
    <s v="GUAMÁ"/>
    <s v="Belém"/>
    <s v="PA"/>
    <s v="Decreto"/>
    <s v="35456 de 04/05/1954"/>
    <d v="1954-04-17T00:00:00"/>
    <d v="1954-04-17T00:00:00"/>
    <d v="2009-09-02T00:00:00"/>
    <s v="Decreto"/>
    <s v="35456 de 04/05/1954"/>
    <d v="1954-04-17T00:00:00"/>
    <d v="1954-04-17T00:00:00"/>
    <d v="2009-09-02T00:00:00"/>
    <s v="Portaria"/>
    <s v="154"/>
    <d v="2023-06-22T00:00:00"/>
    <d v="2023-06-22T00:00:00"/>
    <d v="2023-06-23T00:00:00"/>
    <d v="1954-03-01T00:00:00"/>
    <m/>
    <n v="4"/>
    <n v="2014"/>
    <n v="3"/>
    <n v="258"/>
    <n v="2017"/>
    <n v="2"/>
    <n v="2017"/>
    <n v="7402100685"/>
    <s v="Alan Nunes Araújo"/>
    <s v="alanaraujo@ufpa.br;cogeo@ufpa.br;cpa.ufpa@gmail.com"/>
    <n v="91983107190"/>
    <s v=""/>
    <m/>
  </r>
  <r>
    <x v="122"/>
    <s v="GEOGRAFIA"/>
    <x v="15"/>
    <d v="2009-09-02T00:00:00"/>
    <s v="LIC"/>
    <s v="Licenciatura"/>
    <x v="123"/>
    <s v="Educação Presencial"/>
    <x v="1"/>
    <n v="0"/>
    <n v="2495"/>
    <m/>
    <m/>
    <m/>
    <m/>
    <m/>
    <s v="Semestral"/>
    <m/>
    <m/>
    <n v="100"/>
    <n v="0"/>
    <n v="100"/>
    <n v="0"/>
    <m/>
    <m/>
    <m/>
    <m/>
    <n v="267"/>
    <s v="Avenida Rio Branco"/>
    <s v="1752"/>
    <s v=""/>
    <s v="Aeroporto"/>
    <s v="Breves"/>
    <s v="PA"/>
    <s v="Resolução"/>
    <s v="1355 de 03/02/1986"/>
    <d v="1986-02-03T00:00:00"/>
    <d v="1986-02-03T00:00:00"/>
    <d v="2009-09-02T00:00:00"/>
    <s v="Decreto"/>
    <s v="35456 de 04/05/1954"/>
    <d v="1954-04-17T00:00:00"/>
    <d v="1954-04-17T00:00:00"/>
    <d v="2009-09-02T00:00:00"/>
    <s v=""/>
    <s v=""/>
    <m/>
    <m/>
    <m/>
    <d v="1993-07-05T00:00:00"/>
    <m/>
    <m/>
    <m/>
    <m/>
    <m/>
    <m/>
    <m/>
    <m/>
    <n v="8630379847"/>
    <s v="MARCIA APARECIDA DA SILVA PIMENTEL"/>
    <s v="mapimentel@ufpa.br;dinfi@ufpa.br"/>
    <n v="9132017996"/>
    <s v="Em Desativação/Extinção voluntária"/>
    <m/>
  </r>
  <r>
    <x v="123"/>
    <s v="GEOGRAFIA"/>
    <x v="7"/>
    <d v="2009-09-02T00:00:00"/>
    <s v="LIC"/>
    <s v="Licenciatura"/>
    <x v="124"/>
    <s v="Educação Presencial"/>
    <x v="0"/>
    <n v="40"/>
    <n v="3873"/>
    <n v="0"/>
    <n v="408"/>
    <n v="200"/>
    <n v="51"/>
    <n v="51"/>
    <s v="Semestral"/>
    <m/>
    <m/>
    <m/>
    <m/>
    <m/>
    <m/>
    <n v="800"/>
    <n v="40"/>
    <m/>
    <m/>
    <n v="259"/>
    <s v="Rua Coronel José Porfírio"/>
    <s v="2515"/>
    <s v="Campus Universitario de Altamira"/>
    <s v="São Sebastião"/>
    <s v="Altamira"/>
    <s v="PA"/>
    <s v="Resolução"/>
    <s v="1355 de 03/02/1986"/>
    <d v="1986-02-03T00:00:00"/>
    <d v="1986-02-03T00:00:00"/>
    <d v="2009-09-02T00:00:00"/>
    <s v="Decreto"/>
    <s v="35456 de 04/05/1954"/>
    <d v="1954-04-17T00:00:00"/>
    <d v="1954-04-17T00:00:00"/>
    <d v="2009-09-02T00:00:00"/>
    <s v="Portaria"/>
    <s v="154"/>
    <d v="2023-06-22T00:00:00"/>
    <d v="2023-06-22T00:00:00"/>
    <d v="2023-06-23T00:00:00"/>
    <d v="1987-01-05T00:00:00"/>
    <m/>
    <n v="3"/>
    <n v="2012"/>
    <n v="3"/>
    <n v="280"/>
    <n v="2021"/>
    <n v="2"/>
    <n v="2021"/>
    <n v="72021721272"/>
    <s v="Jose Queiroz De Miranda Neto"/>
    <s v="mirandaneto@ufpa.br;cpa@ufpa.br"/>
    <n v="93991602945"/>
    <s v=""/>
    <m/>
  </r>
  <r>
    <x v="124"/>
    <s v="GEOGRAFIA"/>
    <x v="6"/>
    <d v="2009-09-02T00:00:00"/>
    <s v="LIC"/>
    <s v="Licenciatura"/>
    <x v="125"/>
    <s v="Educação Presencial"/>
    <x v="1"/>
    <n v="0"/>
    <n v="2495"/>
    <m/>
    <m/>
    <m/>
    <m/>
    <m/>
    <s v="Semestral"/>
    <m/>
    <m/>
    <n v="80"/>
    <n v="0"/>
    <n v="80"/>
    <n v="0"/>
    <m/>
    <m/>
    <m/>
    <m/>
    <n v="256"/>
    <s v="Rua Manoel de Abreu"/>
    <s v="S/Nº"/>
    <s v=""/>
    <s v="Multirão"/>
    <s v="Abaetetuba"/>
    <s v="PA"/>
    <s v="Resolução"/>
    <s v="1355 de 03/02/1986"/>
    <d v="1986-02-03T00:00:00"/>
    <d v="1986-02-03T00:00:00"/>
    <d v="2009-09-02T00:00:00"/>
    <s v="Decreto"/>
    <s v="35456 de 04/05/1954"/>
    <d v="1954-04-17T00:00:00"/>
    <d v="1954-04-17T00:00:00"/>
    <d v="2009-09-02T00:00:00"/>
    <s v=""/>
    <s v=""/>
    <m/>
    <m/>
    <m/>
    <d v="1987-01-05T00:00:00"/>
    <m/>
    <m/>
    <m/>
    <m/>
    <m/>
    <m/>
    <m/>
    <m/>
    <n v="8630379847"/>
    <s v="MARCIA APARECIDA DA SILVA PIMENTEL"/>
    <s v="mapimentel@ufpa.br;dinfi@ufpa.br"/>
    <n v="9132017996"/>
    <s v="Em Desativação/Extinção voluntária"/>
    <m/>
  </r>
  <r>
    <x v="125"/>
    <s v="GEOGRAFIA"/>
    <x v="17"/>
    <d v="2009-09-02T00:00:00"/>
    <s v="LIC"/>
    <s v="Licenciatura"/>
    <x v="126"/>
    <s v="Educação Presencial"/>
    <x v="1"/>
    <n v="0"/>
    <n v="2495"/>
    <m/>
    <m/>
    <m/>
    <m/>
    <m/>
    <s v="Semestral"/>
    <m/>
    <m/>
    <n v="100"/>
    <n v="0"/>
    <n v="100"/>
    <n v="0"/>
    <m/>
    <m/>
    <m/>
    <m/>
    <n v="262"/>
    <s v="Rua Leandro Ribeiro"/>
    <s v="S/Nº"/>
    <s v=""/>
    <s v="Centro"/>
    <s v="Bragança"/>
    <s v="PA"/>
    <s v="Resolução"/>
    <s v="1355 de 03/02/1986"/>
    <d v="1986-02-03T00:00:00"/>
    <d v="1986-02-03T00:00:00"/>
    <d v="2009-09-02T00:00:00"/>
    <s v="Decreto"/>
    <s v="35456 de 04/05/1954"/>
    <d v="1954-04-17T00:00:00"/>
    <d v="1954-04-17T00:00:00"/>
    <d v="2009-09-02T00:00:00"/>
    <s v=""/>
    <s v=""/>
    <m/>
    <m/>
    <m/>
    <d v="1987-01-15T00:00:00"/>
    <m/>
    <m/>
    <m/>
    <m/>
    <m/>
    <m/>
    <m/>
    <m/>
    <n v="8630379847"/>
    <s v="MARCIA APARECIDA DA SILVA PIMENTEL"/>
    <s v="mapimentel@ufpa.br;dinfi@ufpa.br"/>
    <n v="9132017996"/>
    <s v="Em Desativação/Extinção voluntária"/>
    <m/>
  </r>
  <r>
    <x v="126"/>
    <s v="GEOGRAFIA"/>
    <x v="8"/>
    <d v="2009-09-02T00:00:00"/>
    <s v="LIC"/>
    <s v="Licenciatura"/>
    <x v="127"/>
    <s v="Educação Presencial"/>
    <x v="2"/>
    <n v="0"/>
    <n v="2495"/>
    <m/>
    <m/>
    <m/>
    <m/>
    <m/>
    <s v="Semestral"/>
    <m/>
    <m/>
    <n v="100"/>
    <n v="0"/>
    <n v="100"/>
    <n v="0"/>
    <m/>
    <m/>
    <m/>
    <m/>
    <n v="263"/>
    <s v="Rua Padre Antônio Franco"/>
    <s v="2417"/>
    <s v=""/>
    <s v="Matinha"/>
    <s v="Cametá"/>
    <s v="PA"/>
    <s v="Resolução"/>
    <s v="1355 de 03/02/1986"/>
    <d v="1986-02-03T00:00:00"/>
    <d v="1986-02-03T00:00:00"/>
    <d v="2009-09-02T00:00:00"/>
    <s v="Decreto"/>
    <s v="35456 de 04/05/1954"/>
    <d v="1954-04-17T00:00:00"/>
    <d v="1954-04-17T00:00:00"/>
    <d v="2009-09-02T00:00:00"/>
    <s v=""/>
    <s v=""/>
    <m/>
    <m/>
    <m/>
    <d v="1987-01-05T00:00:00"/>
    <m/>
    <m/>
    <m/>
    <m/>
    <m/>
    <m/>
    <m/>
    <m/>
    <n v="8630379847"/>
    <s v="MARCIA APARECIDA DA SILVA PIMENTEL"/>
    <s v="mapimentel@ufpa.br;dinfi@ufpa.br"/>
    <n v="9132017996"/>
    <s v=""/>
    <m/>
  </r>
  <r>
    <x v="127"/>
    <s v="GEOGRAFIA"/>
    <x v="3"/>
    <d v="2009-09-02T00:00:00"/>
    <s v="LIC"/>
    <s v="Licenciatura"/>
    <x v="128"/>
    <s v="Educação Presencial"/>
    <x v="1"/>
    <n v="50"/>
    <n v="2495"/>
    <m/>
    <m/>
    <m/>
    <m/>
    <m/>
    <s v="Semestral"/>
    <m/>
    <m/>
    <n v="100"/>
    <n v="50"/>
    <n v="100"/>
    <n v="0"/>
    <m/>
    <m/>
    <m/>
    <m/>
    <n v="1005930"/>
    <s v="AVENIDA UNIVERSITARIA, S/N"/>
    <s v="00"/>
    <s v="CAMPUS UNIVERSITÁRIO DE CASTANHAL"/>
    <s v="JADERLANDIA"/>
    <s v="Castanhal"/>
    <s v="PA"/>
    <s v="Resolução"/>
    <s v="1355 de 03/02/1986"/>
    <d v="1986-02-03T00:00:00"/>
    <d v="1986-02-03T00:00:00"/>
    <d v="2009-09-02T00:00:00"/>
    <s v="Decreto"/>
    <s v="35456 de 04/05/1954"/>
    <d v="1954-04-17T00:00:00"/>
    <d v="1954-04-17T00:00:00"/>
    <d v="2009-09-02T00:00:00"/>
    <s v=""/>
    <s v=""/>
    <m/>
    <m/>
    <m/>
    <d v="1987-01-05T00:00:00"/>
    <m/>
    <m/>
    <m/>
    <n v="0"/>
    <m/>
    <n v="2011"/>
    <n v="0"/>
    <n v="2011"/>
    <n v="8630379847"/>
    <s v="MARCIA APARECIDA DA SILVA PIMENTEL"/>
    <s v="mapimentel@ufpa.br;dinfi@ufpa.br"/>
    <n v="9132017996"/>
    <s v="Em Desativação/Extinção voluntária"/>
    <m/>
  </r>
  <r>
    <x v="128"/>
    <s v="GEOGRAFIA"/>
    <x v="13"/>
    <d v="2009-09-02T00:00:00"/>
    <s v="LIC"/>
    <s v="Licenciatura"/>
    <x v="129"/>
    <s v="Educação Presencial"/>
    <x v="1"/>
    <n v="0"/>
    <n v="2495"/>
    <m/>
    <m/>
    <m/>
    <m/>
    <m/>
    <s v="Semestral"/>
    <m/>
    <m/>
    <n v="100"/>
    <n v="0"/>
    <n v="100"/>
    <n v="0"/>
    <m/>
    <m/>
    <m/>
    <m/>
    <n v="258"/>
    <s v="13ª Rua"/>
    <s v="S/Nº"/>
    <s v=""/>
    <s v="Umirizal"/>
    <s v="Soure"/>
    <s v="PA"/>
    <s v="Resolução"/>
    <s v="1355 de 03/02/1986"/>
    <d v="1986-02-03T00:00:00"/>
    <d v="1986-02-03T00:00:00"/>
    <d v="2009-09-02T00:00:00"/>
    <s v="Decreto"/>
    <s v="35456 de 04/05/1954"/>
    <d v="1954-04-17T00:00:00"/>
    <d v="1954-04-17T00:00:00"/>
    <d v="2009-09-02T00:00:00"/>
    <s v=""/>
    <s v=""/>
    <m/>
    <m/>
    <m/>
    <d v="1987-01-05T00:00:00"/>
    <m/>
    <m/>
    <m/>
    <m/>
    <m/>
    <m/>
    <m/>
    <m/>
    <n v="8630379847"/>
    <s v="MARCIA APARECIDA DA SILVA PIMENTEL"/>
    <s v="mapimentel@ufpa.br;dinfi@ufpa.br"/>
    <n v="9132017996"/>
    <s v="Em Desativação/Extinção voluntária"/>
    <m/>
  </r>
  <r>
    <x v="129"/>
    <s v="GEOGRAFIA"/>
    <x v="23"/>
    <d v="2009-09-02T00:00:00"/>
    <s v="LIC"/>
    <s v="Licenciatura"/>
    <x v="130"/>
    <s v="Educação Presencial"/>
    <x v="1"/>
    <n v="40"/>
    <n v="2495"/>
    <m/>
    <m/>
    <m/>
    <m/>
    <m/>
    <s v="Semestral"/>
    <m/>
    <m/>
    <n v="100"/>
    <n v="40"/>
    <n v="100"/>
    <n v="0"/>
    <m/>
    <m/>
    <m/>
    <m/>
    <n v="274"/>
    <s v="RUA ITAIPU"/>
    <s v="36"/>
    <s v="VILA PERMANENTE"/>
    <s v="VILA PERMANENTE"/>
    <s v="Tucuruí"/>
    <s v="PA"/>
    <s v="Resolução"/>
    <s v="1355 de 03/02/1986"/>
    <d v="1986-02-03T00:00:00"/>
    <d v="1986-02-03T00:00:00"/>
    <d v="2009-09-02T00:00:00"/>
    <s v="Decreto"/>
    <s v="35456 de 04/05/1954"/>
    <d v="1954-04-17T00:00:00"/>
    <d v="1954-04-17T00:00:00"/>
    <d v="2009-09-02T00:00:00"/>
    <s v=""/>
    <s v=""/>
    <m/>
    <m/>
    <m/>
    <d v="1998-04-01T00:00:00"/>
    <m/>
    <m/>
    <m/>
    <m/>
    <m/>
    <m/>
    <n v="0"/>
    <n v="2005"/>
    <n v="8630379847"/>
    <s v="MARCIA APARECIDA DA SILVA PIMENTEL"/>
    <s v="mapimentel@ufpa.br;dinfi@ufpa.br"/>
    <n v="9132017996"/>
    <s v="Em Desativação/Extinção voluntária"/>
    <m/>
  </r>
  <r>
    <x v="130"/>
    <s v="GEOGRAFIA"/>
    <x v="16"/>
    <d v="2009-09-02T00:00:00"/>
    <s v="LIC"/>
    <s v="Licenciatura"/>
    <x v="131"/>
    <s v="Educação Presencial"/>
    <x v="1"/>
    <n v="0"/>
    <n v="2495"/>
    <m/>
    <m/>
    <m/>
    <m/>
    <m/>
    <s v="Semestral"/>
    <m/>
    <m/>
    <n v="100"/>
    <n v="0"/>
    <n v="100"/>
    <n v="0"/>
    <m/>
    <m/>
    <m/>
    <m/>
    <n v="680"/>
    <s v="Rua Padre Antônio Franco"/>
    <s v="S/Nº"/>
    <s v=""/>
    <s v="Centro"/>
    <s v="Breu Branco"/>
    <s v="PA"/>
    <s v="Resolução"/>
    <s v="1355 de 03/02/1986"/>
    <d v="1986-02-03T00:00:00"/>
    <d v="1986-02-03T00:00:00"/>
    <d v="2009-09-02T00:00:00"/>
    <s v="Decreto"/>
    <s v="35456 de 04/05/1954"/>
    <d v="1954-05-17T00:00:00"/>
    <d v="1954-05-17T00:00:00"/>
    <d v="2009-09-02T00:00:00"/>
    <s v=""/>
    <s v=""/>
    <m/>
    <m/>
    <m/>
    <d v="2000-03-01T00:00:00"/>
    <m/>
    <m/>
    <m/>
    <m/>
    <m/>
    <m/>
    <n v="0"/>
    <n v="2005"/>
    <n v="8630379847"/>
    <s v="MARCIA APARECIDA DA SILVA PIMENTEL"/>
    <s v="mapimentel@ufpa.br;dinfi@ufpa.br"/>
    <n v="9132017996"/>
    <s v="Em Desativação/Extinção voluntária"/>
    <m/>
  </r>
  <r>
    <x v="131"/>
    <s v="GEOGRAFIA"/>
    <x v="28"/>
    <d v="2009-09-02T00:00:00"/>
    <s v="LIC"/>
    <s v="Licenciatura"/>
    <x v="132"/>
    <s v="Educação Presencial"/>
    <x v="1"/>
    <n v="40"/>
    <n v="2200"/>
    <m/>
    <m/>
    <m/>
    <m/>
    <m/>
    <s v="Semestral"/>
    <m/>
    <m/>
    <n v="80"/>
    <n v="40"/>
    <n v="80"/>
    <n v="0"/>
    <m/>
    <m/>
    <m/>
    <m/>
    <n v="682"/>
    <s v="Folha 31, Quadra 7, Lote Especial"/>
    <s v="S/Nº"/>
    <s v=""/>
    <s v="NOVA MARABÁ"/>
    <s v="Brejo Grande do Araguaia"/>
    <s v="PA"/>
    <s v="Resolução"/>
    <s v="1355 de 03/02/1986"/>
    <d v="1986-02-03T00:00:00"/>
    <d v="1986-02-03T00:00:00"/>
    <d v="2009-09-02T00:00:00"/>
    <s v="Decreto"/>
    <s v="35456 de 04/05/1954"/>
    <d v="1954-04-17T00:00:00"/>
    <d v="1954-04-17T00:00:00"/>
    <d v="2009-09-02T00:00:00"/>
    <s v=""/>
    <s v=""/>
    <m/>
    <m/>
    <m/>
    <d v="2000-03-01T00:00:00"/>
    <m/>
    <m/>
    <m/>
    <m/>
    <m/>
    <m/>
    <m/>
    <m/>
    <n v="8630379847"/>
    <s v="MARCIA APARECIDA DA SILVA PIMENTEL"/>
    <s v="mapimentel@ufpa.br;dinfi@ufpa.br"/>
    <n v="9132017996"/>
    <s v="Em Desativação/Extinção voluntária"/>
    <m/>
  </r>
  <r>
    <x v="132"/>
    <s v="GEOGRAFIA"/>
    <x v="29"/>
    <d v="2009-09-02T00:00:00"/>
    <s v="LIC"/>
    <s v="Licenciatura"/>
    <x v="133"/>
    <s v="Educação Presencial"/>
    <x v="1"/>
    <n v="50"/>
    <n v="2650"/>
    <m/>
    <m/>
    <m/>
    <m/>
    <m/>
    <s v="Semestral"/>
    <m/>
    <m/>
    <m/>
    <m/>
    <m/>
    <m/>
    <n v="100"/>
    <n v="50"/>
    <m/>
    <m/>
    <n v="1965"/>
    <s v="Rua Augusto Corrêa"/>
    <s v="01"/>
    <s v="Campus"/>
    <s v="Guamá"/>
    <s v="Ourilândia do Norte"/>
    <s v="PA"/>
    <s v=""/>
    <s v="18999"/>
    <d v="2003-01-02T00:00:00"/>
    <d v="2003-01-02T00:00:00"/>
    <d v="2009-09-02T00:00:00"/>
    <s v=""/>
    <s v=""/>
    <m/>
    <m/>
    <m/>
    <s v=""/>
    <s v=""/>
    <m/>
    <m/>
    <m/>
    <d v="2003-01-02T00:00:00"/>
    <m/>
    <m/>
    <m/>
    <m/>
    <m/>
    <m/>
    <m/>
    <m/>
    <n v="8630379847"/>
    <s v="MARCIA APARECIDA DA SILVA PIMENTEL"/>
    <s v="mapimentel@ufpa.br;dinfi@ufpa.br"/>
    <n v="9132017996"/>
    <s v="Em Desativação/Extinção voluntária"/>
    <m/>
  </r>
  <r>
    <x v="133"/>
    <s v="GEOGRAFIA"/>
    <x v="30"/>
    <d v="2009-09-02T00:00:00"/>
    <s v="LIC"/>
    <s v="Licenciatura"/>
    <x v="134"/>
    <s v="Educação Presencial"/>
    <x v="1"/>
    <n v="50"/>
    <n v="2650"/>
    <m/>
    <m/>
    <m/>
    <m/>
    <m/>
    <s v="Semestral"/>
    <m/>
    <m/>
    <n v="100"/>
    <n v="50"/>
    <m/>
    <m/>
    <m/>
    <m/>
    <m/>
    <m/>
    <n v="278"/>
    <s v="Folha 31, Quadra 7, Lote Especial"/>
    <s v="S/Nº"/>
    <s v=""/>
    <s v="Nova Marabá"/>
    <s v="Rondon do Pará"/>
    <s v="PA"/>
    <s v=""/>
    <s v="20299"/>
    <d v="2001-01-02T00:00:00"/>
    <d v="2001-01-02T00:00:00"/>
    <d v="2009-09-02T00:00:00"/>
    <s v=""/>
    <s v=""/>
    <m/>
    <m/>
    <m/>
    <s v=""/>
    <s v=""/>
    <m/>
    <m/>
    <m/>
    <d v="2001-01-02T00:00:00"/>
    <m/>
    <m/>
    <m/>
    <m/>
    <m/>
    <m/>
    <m/>
    <m/>
    <n v="8630379847"/>
    <s v="MARCIA APARECIDA DA SILVA PIMENTEL"/>
    <s v="mapimentel@ufpa.br;dinfi@ufpa.br"/>
    <n v="9132017996"/>
    <s v="Em Desativação/Extinção voluntária"/>
    <m/>
  </r>
  <r>
    <x v="134"/>
    <s v="GEOGRAFIA"/>
    <x v="14"/>
    <d v="2009-09-02T00:00:00"/>
    <s v="LIC"/>
    <s v="Licenciatura"/>
    <x v="135"/>
    <s v="Educação Presencial"/>
    <x v="1"/>
    <n v="40"/>
    <n v="2800"/>
    <m/>
    <m/>
    <m/>
    <m/>
    <m/>
    <s v="Semestral"/>
    <m/>
    <m/>
    <n v="100"/>
    <n v="40"/>
    <m/>
    <m/>
    <m/>
    <m/>
    <m/>
    <m/>
    <n v="281"/>
    <s v="RODOVIA PA 254"/>
    <s v="S/N"/>
    <s v="NÚCLEO UNIVERSITÁRIO"/>
    <s v="SANTISSIMA"/>
    <s v="Oriximiná"/>
    <s v="PA"/>
    <s v=""/>
    <s v="3361"/>
    <d v="2005-08-05T00:00:00"/>
    <d v="2005-08-05T00:00:00"/>
    <d v="2009-09-02T00:00:00"/>
    <s v=""/>
    <s v=""/>
    <m/>
    <m/>
    <m/>
    <s v=""/>
    <s v=""/>
    <m/>
    <m/>
    <m/>
    <d v="2008-01-02T00:00:00"/>
    <m/>
    <m/>
    <m/>
    <m/>
    <m/>
    <m/>
    <n v="3"/>
    <n v="2011"/>
    <n v="58213686268"/>
    <s v="CLAY ANDERSON NUNES CHAGAS"/>
    <s v="claychagas@yahoo.com.br;cogeo@ufpa.br"/>
    <n v="9132017996"/>
    <s v="Em Desativação/Extinção voluntária"/>
    <m/>
  </r>
  <r>
    <x v="135"/>
    <s v="GEOGRAFIA"/>
    <x v="0"/>
    <d v="2009-09-02T00:00:00"/>
    <s v="LIC"/>
    <s v="Licenciatura"/>
    <x v="136"/>
    <s v="Educação Presencial"/>
    <x v="1"/>
    <n v="50"/>
    <n v="2800"/>
    <m/>
    <m/>
    <m/>
    <m/>
    <m/>
    <s v="Semestral"/>
    <m/>
    <m/>
    <n v="80"/>
    <n v="50"/>
    <m/>
    <m/>
    <m/>
    <m/>
    <m/>
    <m/>
    <n v="6156"/>
    <s v="Av. Marechal Rondon"/>
    <s v="S/Nº"/>
    <s v=""/>
    <s v="Centro"/>
    <s v="Juruti"/>
    <s v="PA"/>
    <s v=""/>
    <s v="3707"/>
    <d v="2008-04-25T00:00:00"/>
    <d v="2008-04-25T00:00:00"/>
    <d v="2009-09-02T00:00:00"/>
    <s v=""/>
    <s v=""/>
    <m/>
    <m/>
    <m/>
    <s v=""/>
    <s v=""/>
    <m/>
    <m/>
    <m/>
    <d v="2008-06-02T00:00:00"/>
    <m/>
    <m/>
    <m/>
    <m/>
    <m/>
    <m/>
    <n v="2"/>
    <n v="2014"/>
    <n v="58213686268"/>
    <s v="CLAY ANDERSON NUNES CHAGAS"/>
    <s v="claychagas@yahoo.com.br;cogeo@ufpa.br"/>
    <n v="9132017996"/>
    <s v="Em Desativação/Extinção voluntária"/>
    <m/>
  </r>
  <r>
    <x v="136"/>
    <s v="GEOGRAFIA"/>
    <x v="0"/>
    <d v="2010-07-23T00:00:00"/>
    <s v="BACH"/>
    <s v="Bacharelado"/>
    <x v="137"/>
    <s v="Educação Presencial"/>
    <x v="0"/>
    <n v="30"/>
    <n v="2495"/>
    <n v="0"/>
    <n v="200"/>
    <n v="200"/>
    <n v="90"/>
    <n v="45"/>
    <s v="Semestral"/>
    <m/>
    <m/>
    <n v="800"/>
    <n v="30"/>
    <m/>
    <m/>
    <m/>
    <m/>
    <m/>
    <m/>
    <n v="1005925"/>
    <s v="RUA AUGUSTO CORREA"/>
    <s v="01"/>
    <s v="CIDADE UNIVERSITARIA JOSÉ DA SILVEIRA NETTO"/>
    <s v="GUAMÁ"/>
    <s v="Belém"/>
    <s v="PA"/>
    <s v="Decreto"/>
    <s v="35456 de 04/05/1954"/>
    <d v="1954-04-17T00:00:00"/>
    <d v="1954-04-17T00:00:00"/>
    <d v="2010-07-23T00:00:00"/>
    <s v="Decreto"/>
    <s v="35456 de 04/05/1954"/>
    <d v="1954-04-17T00:00:00"/>
    <d v="1954-04-17T00:00:00"/>
    <d v="2010-07-23T00:00:00"/>
    <s v="Portaria"/>
    <s v="154"/>
    <d v="2023-06-22T00:00:00"/>
    <d v="2023-06-22T00:00:00"/>
    <d v="2023-06-23T00:00:00"/>
    <d v="1954-03-01T00:00:00"/>
    <m/>
    <n v="3"/>
    <n v="2016"/>
    <n v="4"/>
    <n v="304"/>
    <n v="2017"/>
    <n v="4"/>
    <n v="2017"/>
    <n v="7402100685"/>
    <s v="Alan Nunes Araújo"/>
    <s v="alanaraujo@ufpa.br;cogeo@ufpa.br;cpa.ufpa@gmail.com"/>
    <n v="91983107190"/>
    <s v=""/>
    <m/>
  </r>
  <r>
    <x v="137"/>
    <s v="GEOGRAFIA"/>
    <x v="0"/>
    <d v="2010-07-01T00:00:00"/>
    <s v="BACH"/>
    <s v="Bacharelado"/>
    <x v="138"/>
    <s v="Educação Presencial"/>
    <x v="1"/>
    <n v="40"/>
    <n v="2400"/>
    <m/>
    <m/>
    <m/>
    <m/>
    <m/>
    <s v="Semestral"/>
    <m/>
    <m/>
    <n v="80"/>
    <n v="40"/>
    <m/>
    <m/>
    <m/>
    <m/>
    <m/>
    <m/>
    <n v="682"/>
    <s v="Folha 31, Quadra 7, Lote Especial"/>
    <s v="S/Nº"/>
    <s v=""/>
    <s v="NOVA MARABÁ"/>
    <s v="Brejo Grande do Araguaia"/>
    <s v="PA"/>
    <s v="Resolução"/>
    <s v="1355 de 03/02/1986"/>
    <d v="1986-02-03T00:00:00"/>
    <d v="1986-02-03T00:00:00"/>
    <d v="2010-07-01T00:00:00"/>
    <s v="Decreto"/>
    <s v="35456 de 04/05/1954"/>
    <d v="1954-04-17T00:00:00"/>
    <d v="1954-04-17T00:00:00"/>
    <d v="2010-07-01T00:00:00"/>
    <s v=""/>
    <s v=""/>
    <m/>
    <m/>
    <m/>
    <d v="2000-03-01T00:00:00"/>
    <m/>
    <m/>
    <m/>
    <m/>
    <m/>
    <m/>
    <m/>
    <m/>
    <n v="8630379847"/>
    <s v="MARCIA APARECIDA DA SILVA PIMENTEL"/>
    <s v="mapimentel@ufpa.br;dinfi@ufpa.br"/>
    <n v="9132017996"/>
    <s v="Em Desativação/Extinção voluntária"/>
    <m/>
  </r>
  <r>
    <x v="138"/>
    <s v="GEOGRAFIA"/>
    <x v="8"/>
    <d v="2013-05-09T00:00:00"/>
    <s v="LIC"/>
    <s v="Licenciatura"/>
    <x v="139"/>
    <s v="Educação Presencial"/>
    <x v="0"/>
    <n v="60"/>
    <n v="3215"/>
    <n v="0"/>
    <n v="420"/>
    <n v="200"/>
    <n v="60"/>
    <n v="60"/>
    <s v="Semestral"/>
    <n v="800"/>
    <n v="30"/>
    <m/>
    <m/>
    <m/>
    <m/>
    <n v="900"/>
    <n v="30"/>
    <m/>
    <m/>
    <n v="263"/>
    <s v="Rua Padre Antônio Franco"/>
    <s v="2417"/>
    <s v=""/>
    <s v="Matinha"/>
    <s v="Cametá"/>
    <s v="PA"/>
    <s v=""/>
    <s v="1355 de 03/02/1986"/>
    <d v="1986-02-03T00:00:00"/>
    <d v="1986-02-03T00:00:00"/>
    <d v="2009-09-02T00:00:00"/>
    <s v=""/>
    <s v="35456 de 04/05/1954"/>
    <d v="1954-04-17T00:00:00"/>
    <d v="1954-04-17T00:00:00"/>
    <d v="2009-09-02T00:00:00"/>
    <s v="Portaria"/>
    <s v="154"/>
    <d v="2023-06-22T00:00:00"/>
    <d v="2023-06-22T00:00:00"/>
    <d v="2023-06-23T00:00:00"/>
    <d v="2013-04-15T00:00:00"/>
    <m/>
    <n v="4"/>
    <n v="2018"/>
    <n v="3"/>
    <n v="289"/>
    <n v="2017"/>
    <n v="3"/>
    <n v="2017"/>
    <n v="68695659291"/>
    <s v="Rosivanderson Baia Correa"/>
    <s v="fageoufpa@gmail.com;rosivan@ufpa.br"/>
    <n v="91985371052"/>
    <s v=""/>
    <m/>
  </r>
  <r>
    <x v="139"/>
    <s v="GEOGRAFIA"/>
    <x v="25"/>
    <d v="2015-12-03T00:00:00"/>
    <s v="LIC"/>
    <s v="Licenciatura"/>
    <x v="140"/>
    <s v="Educação Presencial"/>
    <x v="0"/>
    <n v="40"/>
    <n v="3318"/>
    <n v="0"/>
    <n v="408"/>
    <n v="240"/>
    <n v="60"/>
    <n v="60"/>
    <s v="Semestral"/>
    <m/>
    <m/>
    <m/>
    <m/>
    <n v="800"/>
    <n v="20"/>
    <n v="800"/>
    <n v="20"/>
    <m/>
    <m/>
    <n v="1125394"/>
    <s v="Travessa WE-26"/>
    <s v="02"/>
    <s v="CAMPUS ANANINDEUA UFPA"/>
    <s v="Cidade Nova"/>
    <s v="Ananindeua"/>
    <s v="PA"/>
    <s v="Portaria"/>
    <s v="938 de 02/12/2015"/>
    <d v="2015-12-03T00:00:00"/>
    <d v="2015-12-03T00:00:00"/>
    <d v="2015-12-03T00:00:00"/>
    <s v="Portaria"/>
    <s v="442 de 12/05/2021."/>
    <d v="2021-05-14T00:00:00"/>
    <d v="2021-05-14T00:00:00"/>
    <d v="2021-05-14T00:00:00"/>
    <s v=""/>
    <s v=""/>
    <m/>
    <m/>
    <m/>
    <d v="2016-07-04T00:00:00"/>
    <n v="202317987"/>
    <n v="4"/>
    <n v="2019"/>
    <n v="2"/>
    <n v="189"/>
    <n v="2021"/>
    <n v="1"/>
    <n v="2021"/>
    <n v="63757532287"/>
    <s v="Raimundo Socrates De Castro Carvalho"/>
    <s v="socrates@ufpa.br;socratesufpa@gmail.com;cpa.ufpa@gmail.com"/>
    <n v="91992588064"/>
    <s v=""/>
    <m/>
  </r>
  <r>
    <x v="140"/>
    <s v="GEOLOGIA"/>
    <x v="27"/>
    <d v="2009-09-02T00:00:00"/>
    <s v="BACH"/>
    <s v="Bacharelado"/>
    <x v="141"/>
    <s v="Educação Presencial"/>
    <x v="0"/>
    <n v="40"/>
    <n v="3675"/>
    <n v="0"/>
    <n v="200"/>
    <n v="180"/>
    <n v="35"/>
    <n v="10"/>
    <s v="Semestral"/>
    <n v="900"/>
    <n v="40"/>
    <m/>
    <m/>
    <m/>
    <m/>
    <m/>
    <m/>
    <m/>
    <m/>
    <n v="1005925"/>
    <s v="RUA AUGUSTO CORREA"/>
    <s v="01"/>
    <s v="CIDADE UNIVERSITARIA JOSÉ DA SILVEIRA NETTO"/>
    <s v="GUAMÁ"/>
    <s v="Belém"/>
    <s v="PA"/>
    <s v="Resolução"/>
    <s v="11 de 23/12/1963"/>
    <d v="1963-12-23T00:00:00"/>
    <d v="1963-12-23T00:00:00"/>
    <d v="2009-09-02T00:00:00"/>
    <s v="Decreto"/>
    <s v="70997 de 17/08/1972"/>
    <d v="1972-08-18T00:00:00"/>
    <d v="1972-08-18T00:00:00"/>
    <d v="2009-09-02T00:00:00"/>
    <s v="Portaria"/>
    <s v="36 de 17/01/2018"/>
    <d v="2018-01-18T00:00:00"/>
    <d v="2018-01-18T00:00:00"/>
    <d v="2018-01-24T00:00:00"/>
    <d v="1964-03-01T00:00:00"/>
    <n v="202315594"/>
    <n v="4"/>
    <n v="2017"/>
    <m/>
    <m/>
    <m/>
    <m/>
    <m/>
    <n v="4703367220"/>
    <s v="Claudio Nery Lamarão"/>
    <s v="fageoig@ufpa.br;lamarao@ufpa.br;cpa@ufpa.br"/>
    <n v="91981243836"/>
    <s v=""/>
    <m/>
  </r>
  <r>
    <x v="141"/>
    <s v="GEOPROCESSAMENTO"/>
    <x v="25"/>
    <d v="2014-11-05T00:00:00"/>
    <s v="TEC"/>
    <s v="Tecnológico"/>
    <x v="142"/>
    <s v="Educação Presencial"/>
    <x v="0"/>
    <n v="40"/>
    <n v="2409"/>
    <n v="0"/>
    <n v="240"/>
    <n v="80"/>
    <n v="90"/>
    <n v="60"/>
    <s v="Semestral"/>
    <m/>
    <m/>
    <n v="600"/>
    <n v="40"/>
    <m/>
    <m/>
    <m/>
    <m/>
    <m/>
    <m/>
    <n v="1125394"/>
    <s v="Travessa WE-26"/>
    <s v="02"/>
    <s v="CAMPUS ANANINDEUA UFPA"/>
    <s v="Cidade Nova"/>
    <s v="Ananindeua"/>
    <s v="PA"/>
    <s v="Portaria"/>
    <s v="646 de 30/10/2014"/>
    <d v="2014-11-03T00:00:00"/>
    <d v="2014-11-03T00:00:00"/>
    <d v="2014-11-05T00:00:00"/>
    <s v="Portaria"/>
    <s v="576 de 09/06/2017"/>
    <d v="2017-06-12T00:00:00"/>
    <d v="2017-06-12T00:00:00"/>
    <d v="2017-06-12T00:00:00"/>
    <s v=""/>
    <s v=""/>
    <m/>
    <m/>
    <m/>
    <d v="2014-11-25T00:00:00"/>
    <n v="202317912"/>
    <n v="4"/>
    <n v="2016"/>
    <m/>
    <m/>
    <m/>
    <m/>
    <m/>
    <n v="68679734268"/>
    <s v="Estevao Jose Da Silva Barbosa"/>
    <s v="estevaojsb@ufpa.br;ftg@ufpa.br"/>
    <n v="91992578836"/>
    <s v=""/>
    <m/>
  </r>
  <r>
    <x v="142"/>
    <s v="HISTÓRIA"/>
    <x v="0"/>
    <d v="2009-09-02T00:00:00"/>
    <s v="LIC"/>
    <s v="Licenciatura"/>
    <x v="143"/>
    <s v="Educação Presencial"/>
    <x v="0"/>
    <n v="120"/>
    <n v="3260"/>
    <n v="0"/>
    <n v="300"/>
    <n v="200"/>
    <n v="90"/>
    <n v="60"/>
    <s v="Semestral"/>
    <m/>
    <m/>
    <n v="800"/>
    <n v="45"/>
    <m/>
    <m/>
    <n v="800"/>
    <n v="45"/>
    <m/>
    <m/>
    <n v="1005925"/>
    <s v="RUA AUGUSTO CORREA"/>
    <s v="01"/>
    <s v="CIDADE UNIVERSITARIA JOSÉ DA SILVEIRA NETTO"/>
    <s v="GUAMÁ"/>
    <s v="Belém"/>
    <s v="PA"/>
    <s v="Decreto"/>
    <s v="35456 de 04/05/1954"/>
    <d v="1954-05-17T00:00:00"/>
    <d v="1954-05-17T00:00:00"/>
    <d v="2009-09-02T00:00:00"/>
    <s v="Decreto"/>
    <s v="35456 de 04/05/1954*"/>
    <d v="1954-05-17T00:00:00"/>
    <d v="1954-05-17T00:00:00"/>
    <d v="2009-09-02T00:00:00"/>
    <s v="Portaria"/>
    <s v="921"/>
    <d v="2018-12-28T00:00:00"/>
    <d v="2018-12-28T00:00:00"/>
    <d v="2019-01-24T00:00:00"/>
    <d v="1954-03-01T00:00:00"/>
    <n v="202321309"/>
    <m/>
    <m/>
    <n v="4"/>
    <n v="298"/>
    <n v="2017"/>
    <n v="3"/>
    <n v="2017"/>
    <n v="71140344234"/>
    <s v="Anna Carolina De Abreu Coelho"/>
    <s v="fahis@ufpa.br;annacoelho@ufpa.br"/>
    <n v="94981107048"/>
    <s v=""/>
    <m/>
  </r>
  <r>
    <x v="143"/>
    <s v="HISTÓRIA"/>
    <x v="15"/>
    <d v="2009-09-02T00:00:00"/>
    <s v="LIC"/>
    <s v="Licenciatura"/>
    <x v="144"/>
    <s v="Educação Presencial"/>
    <x v="1"/>
    <n v="0"/>
    <n v="2288"/>
    <m/>
    <m/>
    <m/>
    <m/>
    <m/>
    <s v="Semestral"/>
    <m/>
    <m/>
    <n v="100"/>
    <n v="0"/>
    <n v="100"/>
    <n v="0"/>
    <m/>
    <m/>
    <m/>
    <m/>
    <n v="267"/>
    <s v="Avenida Rio Branco"/>
    <s v="1752"/>
    <s v=""/>
    <s v="Aeroporto"/>
    <s v="Breves"/>
    <s v="PA"/>
    <s v="Resolução"/>
    <s v="1355 de 03/02/1986"/>
    <d v="1986-02-03T00:00:00"/>
    <d v="1986-02-03T00:00:00"/>
    <d v="2009-09-02T00:00:00"/>
    <s v="Decreto"/>
    <s v="35456 de 04/05/1954"/>
    <d v="1954-04-17T00:00:00"/>
    <d v="1954-04-17T00:00:00"/>
    <d v="2009-09-02T00:00:00"/>
    <s v=""/>
    <s v=""/>
    <m/>
    <m/>
    <m/>
    <d v="1990-07-05T00:00:00"/>
    <m/>
    <m/>
    <m/>
    <m/>
    <m/>
    <m/>
    <m/>
    <m/>
    <n v="79415172720"/>
    <s v="MAURO CEZAR COELHO"/>
    <s v="mauroccoelho@yahoo.com.br;dehis@ufpa.br;dinfi@ufpa.br"/>
    <n v="9132017750"/>
    <s v="Em Desativação/Extinção voluntária"/>
    <m/>
  </r>
  <r>
    <x v="144"/>
    <s v="HISTÓRIA"/>
    <x v="7"/>
    <d v="2009-09-02T00:00:00"/>
    <s v="LIC"/>
    <s v="Licenciatura"/>
    <x v="145"/>
    <s v="Educação Presencial"/>
    <x v="1"/>
    <n v="0"/>
    <n v="2288"/>
    <m/>
    <m/>
    <m/>
    <m/>
    <m/>
    <s v="Semestral"/>
    <m/>
    <m/>
    <n v="100"/>
    <n v="0"/>
    <n v="100"/>
    <n v="0"/>
    <m/>
    <m/>
    <m/>
    <m/>
    <n v="259"/>
    <s v="Rua Coronel José Porfírio"/>
    <s v="2515"/>
    <s v="Campus Universitario de Altamira"/>
    <s v="São Sebastião"/>
    <s v="Altamira"/>
    <s v="PA"/>
    <s v="Resolução"/>
    <s v="1355 de 03/02/1986"/>
    <d v="1986-02-03T00:00:00"/>
    <d v="1986-02-03T00:00:00"/>
    <d v="2009-09-02T00:00:00"/>
    <s v="Decreto"/>
    <s v="35456 de 04/05/1954"/>
    <d v="1954-04-17T00:00:00"/>
    <d v="1954-04-17T00:00:00"/>
    <d v="2009-09-02T00:00:00"/>
    <s v=""/>
    <s v=""/>
    <m/>
    <m/>
    <m/>
    <d v="1987-01-05T00:00:00"/>
    <m/>
    <m/>
    <m/>
    <m/>
    <m/>
    <m/>
    <m/>
    <m/>
    <n v="75147815287"/>
    <s v="RAINERIO DOS SANTOS LIMA"/>
    <s v="rmsilva@ufpa.br;dinfi@ufpa.br"/>
    <n v="9335151079"/>
    <s v="Em Desativação/Extinção voluntária"/>
    <m/>
  </r>
  <r>
    <x v="145"/>
    <s v="HISTÓRIA"/>
    <x v="6"/>
    <d v="2009-09-02T00:00:00"/>
    <s v="LIC"/>
    <s v="Licenciatura"/>
    <x v="146"/>
    <s v="Educação Presencial"/>
    <x v="1"/>
    <n v="0"/>
    <n v="2288"/>
    <m/>
    <m/>
    <m/>
    <m/>
    <m/>
    <s v="Semestral"/>
    <m/>
    <m/>
    <n v="80"/>
    <n v="0"/>
    <n v="80"/>
    <n v="0"/>
    <m/>
    <m/>
    <m/>
    <m/>
    <n v="256"/>
    <s v="Rua Manoel de Abreu"/>
    <s v="S/Nº"/>
    <s v=""/>
    <s v="Multirão"/>
    <s v="Abaetetuba"/>
    <s v="PA"/>
    <s v="Resolução"/>
    <s v="1355 de 03/02/1986"/>
    <d v="1986-02-03T00:00:00"/>
    <d v="1986-02-03T00:00:00"/>
    <d v="2009-09-02T00:00:00"/>
    <s v="Decreto"/>
    <s v="35456 de 04/05/1954"/>
    <d v="1954-04-17T00:00:00"/>
    <d v="1954-04-17T00:00:00"/>
    <d v="2009-09-02T00:00:00"/>
    <s v=""/>
    <s v=""/>
    <m/>
    <m/>
    <m/>
    <d v="1987-01-05T00:00:00"/>
    <m/>
    <m/>
    <m/>
    <m/>
    <m/>
    <m/>
    <m/>
    <m/>
    <n v="29625874291"/>
    <s v="FRANCISCA MARIA CARVALHO"/>
    <s v="fmc@ufpa.br;dinfi@ufpa.br"/>
    <n v="9137511107"/>
    <s v="Em Desativação/Extinção voluntária"/>
    <m/>
  </r>
  <r>
    <x v="146"/>
    <s v="HISTÓRIA"/>
    <x v="17"/>
    <d v="2009-09-02T00:00:00"/>
    <s v="LIC"/>
    <s v="Licenciatura"/>
    <x v="147"/>
    <s v="Educação Presencial"/>
    <x v="0"/>
    <n v="40"/>
    <n v="2903"/>
    <n v="0"/>
    <n v="408"/>
    <n v="200"/>
    <n v="68"/>
    <n v="68"/>
    <s v="Semestral"/>
    <m/>
    <m/>
    <m/>
    <m/>
    <m/>
    <m/>
    <n v="800"/>
    <n v="32"/>
    <m/>
    <m/>
    <n v="262"/>
    <s v="Rua Leandro Ribeiro"/>
    <s v="S/Nº"/>
    <s v=""/>
    <s v="Centro"/>
    <s v="Bragança"/>
    <s v="PA"/>
    <s v="Resolução"/>
    <s v="1355 de 03/02/1986"/>
    <d v="1986-02-03T00:00:00"/>
    <d v="1986-02-03T00:00:00"/>
    <d v="2009-09-02T00:00:00"/>
    <s v="Decreto"/>
    <s v="35456 de 04/05/1954"/>
    <d v="1954-04-17T00:00:00"/>
    <d v="1954-04-17T00:00:00"/>
    <d v="2009-09-02T00:00:00"/>
    <s v="Portaria"/>
    <s v="154"/>
    <d v="2023-06-22T00:00:00"/>
    <d v="2023-06-22T00:00:00"/>
    <d v="2023-06-23T00:00:00"/>
    <d v="1987-01-05T00:00:00"/>
    <m/>
    <n v="4"/>
    <n v="2013"/>
    <n v="3"/>
    <n v="284"/>
    <n v="2017"/>
    <n v="4"/>
    <n v="2017"/>
    <n v="61661163220"/>
    <s v="Dário Benedito Rodrigues Nonato Da Silva"/>
    <s v="dario@ufpa.br;fahist@ufpa.br;cpa.ufpa@gmail.com"/>
    <n v="91982811613"/>
    <s v=""/>
    <m/>
  </r>
  <r>
    <x v="147"/>
    <s v="HISTÓRIA"/>
    <x v="8"/>
    <d v="2009-09-02T00:00:00"/>
    <s v="LIC"/>
    <s v="Licenciatura"/>
    <x v="148"/>
    <s v="Educação Presencial"/>
    <x v="0"/>
    <n v="80"/>
    <n v="3210"/>
    <n v="0"/>
    <n v="400"/>
    <n v="200"/>
    <n v="60"/>
    <n v="60"/>
    <s v="Semestral"/>
    <n v="800"/>
    <n v="40"/>
    <n v="800"/>
    <n v="32"/>
    <m/>
    <m/>
    <m/>
    <m/>
    <m/>
    <m/>
    <n v="263"/>
    <s v="Rua Padre Antônio Franco"/>
    <s v="2417"/>
    <s v=""/>
    <s v="Matinha"/>
    <s v="Cametá"/>
    <s v="PA"/>
    <s v="Resolução"/>
    <s v="1355 de 03/02/1986"/>
    <d v="1986-02-03T00:00:00"/>
    <d v="1986-02-03T00:00:00"/>
    <d v="2009-09-02T00:00:00"/>
    <s v="Decreto"/>
    <s v="35456 de 04/05/1954"/>
    <d v="1954-04-17T00:00:00"/>
    <d v="1954-04-17T00:00:00"/>
    <d v="2009-09-02T00:00:00"/>
    <s v="Portaria"/>
    <s v="154"/>
    <d v="2023-06-22T00:00:00"/>
    <d v="2023-06-22T00:00:00"/>
    <d v="2023-06-23T00:00:00"/>
    <d v="1987-01-05T00:00:00"/>
    <m/>
    <n v="3"/>
    <n v="2012"/>
    <n v="3"/>
    <n v="265"/>
    <n v="2017"/>
    <n v="2"/>
    <n v="2017"/>
    <n v="56140150272"/>
    <s v="Elias Diniz Sacramento"/>
    <s v="edsacramento@yahoo.com.br;cpa.ufpa@gmail.com"/>
    <n v="91991768821"/>
    <s v=""/>
    <m/>
  </r>
  <r>
    <x v="148"/>
    <s v="HISTÓRIA"/>
    <x v="31"/>
    <d v="2009-09-02T00:00:00"/>
    <s v="LIC"/>
    <s v="Licenciatura"/>
    <x v="149"/>
    <s v="Educação Presencial"/>
    <x v="1"/>
    <n v="40"/>
    <n v="2288"/>
    <m/>
    <m/>
    <m/>
    <m/>
    <m/>
    <s v="Semestral"/>
    <m/>
    <m/>
    <n v="100"/>
    <n v="40"/>
    <n v="100"/>
    <n v="0"/>
    <m/>
    <m/>
    <m/>
    <m/>
    <n v="264"/>
    <s v="Folha 31, Quadra 7, Lote Especial"/>
    <s v="S/Nº"/>
    <s v=""/>
    <s v="Nova Marabá"/>
    <s v="Marabá"/>
    <s v="PA"/>
    <s v="Resolução"/>
    <s v="1355 de 03/02/1986"/>
    <d v="1986-02-03T00:00:00"/>
    <d v="1986-02-03T00:00:00"/>
    <d v="2009-09-02T00:00:00"/>
    <s v="Decreto"/>
    <s v="35456 de 04/05/1954"/>
    <d v="1954-04-17T00:00:00"/>
    <d v="1954-04-17T00:00:00"/>
    <d v="2009-09-02T00:00:00"/>
    <s v=""/>
    <s v=""/>
    <m/>
    <m/>
    <m/>
    <d v="1987-01-08T00:00:00"/>
    <m/>
    <m/>
    <m/>
    <m/>
    <m/>
    <m/>
    <m/>
    <m/>
    <n v="79415172720"/>
    <s v="MAURO CEZAR COELHO"/>
    <s v="mauroccoelho@yahoo.com.br;dehis@ufpa.br;dinfi@ufpa.br"/>
    <n v="9132017750"/>
    <s v="Em Desativação/Extinção voluntária"/>
    <m/>
  </r>
  <r>
    <x v="149"/>
    <s v="HISTÓRIA"/>
    <x v="3"/>
    <d v="2009-09-02T00:00:00"/>
    <s v="LIC"/>
    <s v="Licenciatura"/>
    <x v="150"/>
    <s v="Educação Presencial"/>
    <x v="1"/>
    <n v="0"/>
    <n v="2288"/>
    <m/>
    <m/>
    <m/>
    <m/>
    <m/>
    <s v="Semestral"/>
    <m/>
    <m/>
    <n v="100"/>
    <n v="0"/>
    <n v="100"/>
    <n v="0"/>
    <m/>
    <m/>
    <m/>
    <m/>
    <n v="1005930"/>
    <s v="AVENIDA UNIVERSITARIA, S/N"/>
    <s v="00"/>
    <s v="CAMPUS UNIVERSITÁRIO DE CASTANHAL"/>
    <s v="JADERLANDIA"/>
    <s v="Castanhal"/>
    <s v="PA"/>
    <s v="Resolução"/>
    <s v="1355 de 03/02/1986"/>
    <d v="1986-02-03T00:00:00"/>
    <d v="1986-02-03T00:00:00"/>
    <d v="2009-09-02T00:00:00"/>
    <s v="Decreto"/>
    <s v="35456 de 04/05/1954"/>
    <d v="1954-04-17T00:00:00"/>
    <d v="1954-04-17T00:00:00"/>
    <d v="2009-09-02T00:00:00"/>
    <s v=""/>
    <s v=""/>
    <m/>
    <m/>
    <m/>
    <d v="1987-01-05T00:00:00"/>
    <m/>
    <m/>
    <m/>
    <m/>
    <m/>
    <m/>
    <m/>
    <m/>
    <n v="79415172720"/>
    <s v="MAURO CEZAR COELHO"/>
    <s v="mauroccoelho@yahoo.com.br;dehis@ufpa.br;dinfi@ufpa.br"/>
    <n v="9132017750"/>
    <s v="Em Desativação/Extinção voluntária"/>
    <m/>
  </r>
  <r>
    <x v="150"/>
    <s v="HISTÓRIA"/>
    <x v="13"/>
    <d v="2009-09-02T00:00:00"/>
    <s v="LIC"/>
    <s v="Licenciatura"/>
    <x v="151"/>
    <s v="Educação Presencial"/>
    <x v="1"/>
    <n v="0"/>
    <n v="2288"/>
    <m/>
    <m/>
    <m/>
    <m/>
    <m/>
    <s v="Semestral"/>
    <m/>
    <m/>
    <n v="100"/>
    <n v="0"/>
    <n v="100"/>
    <n v="0"/>
    <m/>
    <m/>
    <m/>
    <m/>
    <n v="258"/>
    <s v="13ª Rua"/>
    <s v="S/Nº"/>
    <s v=""/>
    <s v="Umirizal"/>
    <s v="Soure"/>
    <s v="PA"/>
    <s v="Resolução"/>
    <s v="1355 de 03/02/1986"/>
    <d v="1986-02-03T00:00:00"/>
    <d v="1986-02-03T00:00:00"/>
    <d v="2009-09-02T00:00:00"/>
    <s v="Decreto"/>
    <s v="35456 de 04/05/1954"/>
    <d v="1954-04-17T00:00:00"/>
    <d v="1954-04-17T00:00:00"/>
    <d v="2009-09-02T00:00:00"/>
    <s v=""/>
    <s v=""/>
    <m/>
    <m/>
    <m/>
    <d v="1987-01-05T00:00:00"/>
    <m/>
    <m/>
    <m/>
    <n v="0"/>
    <m/>
    <n v="2011"/>
    <n v="0"/>
    <n v="2011"/>
    <n v="79415172720"/>
    <s v="MAURO CEZAR COELHO"/>
    <s v="mauroccoelho@yahoo.com.br;dehis@ufpa.br;dinfi@ufpa.br"/>
    <n v="9132017750"/>
    <s v="Em Desativação/Extinção voluntária"/>
    <m/>
  </r>
  <r>
    <x v="151"/>
    <s v="HISTÓRIA"/>
    <x v="32"/>
    <d v="2009-09-02T00:00:00"/>
    <s v="LIC"/>
    <s v="Licenciatura"/>
    <x v="152"/>
    <s v="Educação Presencial"/>
    <x v="1"/>
    <n v="40"/>
    <n v="2288"/>
    <m/>
    <m/>
    <m/>
    <m/>
    <m/>
    <s v="Semestral"/>
    <m/>
    <m/>
    <n v="100"/>
    <n v="40"/>
    <n v="100"/>
    <n v="0"/>
    <m/>
    <m/>
    <m/>
    <m/>
    <n v="681"/>
    <s v="Fola 31, Quadra 7, Lote Especial"/>
    <s v="S/Nº"/>
    <s v=""/>
    <s v="Nova Marabá"/>
    <s v="Tucumã"/>
    <s v="PA"/>
    <s v="Resolução"/>
    <s v="1355 de 03/02/1986"/>
    <d v="1986-02-03T00:00:00"/>
    <d v="1986-02-03T00:00:00"/>
    <d v="2009-09-02T00:00:00"/>
    <s v="Decreto"/>
    <s v="35456 de 04/05/1954"/>
    <d v="1954-04-17T00:00:00"/>
    <d v="1954-04-17T00:00:00"/>
    <d v="2009-09-02T00:00:00"/>
    <s v=""/>
    <s v=""/>
    <m/>
    <m/>
    <m/>
    <d v="2000-03-01T00:00:00"/>
    <m/>
    <m/>
    <m/>
    <m/>
    <m/>
    <m/>
    <m/>
    <m/>
    <n v="79415172720"/>
    <s v="MAURO CEZAR COELHO"/>
    <s v="mauroccoelho@yahoo.com.br;dehis@ufpa.br;dinfi@ufpa.br"/>
    <n v="9132017750"/>
    <s v="Em Desativação/Extinção voluntária"/>
    <m/>
  </r>
  <r>
    <x v="152"/>
    <s v="HISTÓRIA"/>
    <x v="33"/>
    <d v="2009-09-02T00:00:00"/>
    <s v="LIC"/>
    <s v="Licenciatura"/>
    <x v="153"/>
    <s v="Educação Presencial"/>
    <x v="1"/>
    <n v="0"/>
    <n v="2200"/>
    <m/>
    <m/>
    <m/>
    <m/>
    <m/>
    <s v="Semestral"/>
    <m/>
    <m/>
    <n v="80"/>
    <n v="0"/>
    <n v="80"/>
    <n v="0"/>
    <m/>
    <m/>
    <m/>
    <m/>
    <n v="684"/>
    <s v="Folha 31, Quadra 7, Lote Especial"/>
    <s v="S/Nº"/>
    <s v=""/>
    <s v="Nova Marabá"/>
    <s v="Dom Eliseu"/>
    <s v="PA"/>
    <s v="Resolução"/>
    <s v="1355 de 03/02/1986"/>
    <d v="1986-02-03T00:00:00"/>
    <d v="1986-02-03T00:00:00"/>
    <d v="2009-09-02T00:00:00"/>
    <s v="Decreto"/>
    <s v="35456 de 04/05/1954"/>
    <d v="1954-04-17T00:00:00"/>
    <d v="1954-04-17T00:00:00"/>
    <d v="2009-09-02T00:00:00"/>
    <s v=""/>
    <s v=""/>
    <m/>
    <m/>
    <m/>
    <d v="2000-03-01T00:00:00"/>
    <m/>
    <m/>
    <m/>
    <m/>
    <m/>
    <m/>
    <m/>
    <m/>
    <n v="79415172720"/>
    <s v="MAURO CEZAR COELHO"/>
    <s v="mauroccoelho@yahoo.com.br;dehis@ufpa.br;dinfi@ufpa.br"/>
    <n v="9132017750"/>
    <s v="Em Desativação/Extinção voluntária"/>
    <m/>
  </r>
  <r>
    <x v="153"/>
    <s v="HISTÓRIA"/>
    <x v="34"/>
    <d v="2009-09-02T00:00:00"/>
    <s v="LIC"/>
    <s v="Licenciatura"/>
    <x v="154"/>
    <s v="Educação Presencial"/>
    <x v="1"/>
    <n v="60"/>
    <n v="2288"/>
    <m/>
    <m/>
    <m/>
    <m/>
    <m/>
    <s v="Semestral"/>
    <m/>
    <m/>
    <n v="100"/>
    <n v="60"/>
    <n v="100"/>
    <n v="0"/>
    <m/>
    <m/>
    <m/>
    <m/>
    <n v="685"/>
    <s v="Folha 31, Quadra 7, Lote Especial"/>
    <s v="S/Nº"/>
    <s v=""/>
    <s v="Nova Marabá"/>
    <s v="Tailândia"/>
    <s v="PA"/>
    <s v="Resolução"/>
    <s v="1355 de 03/02/1986"/>
    <d v="1986-02-03T00:00:00"/>
    <d v="1986-02-03T00:00:00"/>
    <d v="2009-09-02T00:00:00"/>
    <s v="Decreto"/>
    <s v="35456 de 04/05/1954"/>
    <d v="1954-04-17T00:00:00"/>
    <d v="1954-04-17T00:00:00"/>
    <d v="2009-09-02T00:00:00"/>
    <s v=""/>
    <s v=""/>
    <m/>
    <m/>
    <m/>
    <d v="2000-03-01T00:00:00"/>
    <m/>
    <m/>
    <m/>
    <m/>
    <m/>
    <m/>
    <m/>
    <m/>
    <n v="79415172720"/>
    <s v="MAURO CEZAR COELHO"/>
    <s v="mauroccoelho@yahoo.com.br;dehis@ufpa.br;dinfi@ufpa.br"/>
    <n v="9132017750"/>
    <s v="Em Desativação/Extinção voluntária"/>
    <m/>
  </r>
  <r>
    <x v="154"/>
    <s v="HISTÓRIA"/>
    <x v="14"/>
    <d v="2009-09-02T00:00:00"/>
    <s v="LIC"/>
    <s v="Licenciatura"/>
    <x v="155"/>
    <s v="Educação Presencial"/>
    <x v="1"/>
    <n v="30"/>
    <n v="2768"/>
    <m/>
    <m/>
    <m/>
    <m/>
    <m/>
    <s v="Semestral"/>
    <m/>
    <m/>
    <n v="80"/>
    <n v="30"/>
    <m/>
    <m/>
    <m/>
    <m/>
    <m/>
    <m/>
    <n v="281"/>
    <s v="RODOVIA PA 254"/>
    <s v="S/N"/>
    <s v="NÚCLEO UNIVERSITÁRIO"/>
    <s v="SANTISSIMA"/>
    <s v="Oriximiná"/>
    <s v="PA"/>
    <s v="Resolução"/>
    <s v="3197"/>
    <d v="2004-09-03T00:00:00"/>
    <d v="2004-09-03T00:00:00"/>
    <d v="2009-09-02T00:00:00"/>
    <s v=""/>
    <s v=""/>
    <m/>
    <m/>
    <m/>
    <s v=""/>
    <s v=""/>
    <m/>
    <m/>
    <m/>
    <d v="2005-01-02T00:00:00"/>
    <m/>
    <m/>
    <m/>
    <m/>
    <m/>
    <m/>
    <n v="4"/>
    <n v="2011"/>
    <n v="79415172720"/>
    <s v="MAURO CEZAR COELHO"/>
    <s v="mauroccoelho@yahoo.com.br;dehis@ufpa.br;dinfi@ufpa.br"/>
    <n v="9132017750"/>
    <s v="Em Desativação/Extinção voluntária"/>
    <m/>
  </r>
  <r>
    <x v="155"/>
    <s v="HISTÓRIA"/>
    <x v="35"/>
    <d v="2009-09-02T00:00:00"/>
    <s v="LIC"/>
    <s v="Licenciatura"/>
    <x v="156"/>
    <s v="Educação Presencial"/>
    <x v="1"/>
    <n v="20"/>
    <n v="2850"/>
    <m/>
    <m/>
    <m/>
    <m/>
    <m/>
    <s v="Semestral"/>
    <m/>
    <m/>
    <n v="80"/>
    <n v="20"/>
    <m/>
    <m/>
    <m/>
    <m/>
    <m/>
    <m/>
    <n v="6156"/>
    <s v="Av. Marechal Rondon"/>
    <s v="S/Nº"/>
    <s v=""/>
    <s v="Centro"/>
    <s v="Juruti"/>
    <s v="PA"/>
    <s v=""/>
    <s v="011005"/>
    <d v="2005-01-02T00:00:00"/>
    <d v="2005-01-02T00:00:00"/>
    <d v="2009-09-02T00:00:00"/>
    <s v=""/>
    <s v=""/>
    <m/>
    <m/>
    <m/>
    <s v=""/>
    <s v=""/>
    <m/>
    <m/>
    <m/>
    <d v="2005-01-02T00:00:00"/>
    <m/>
    <m/>
    <m/>
    <m/>
    <m/>
    <m/>
    <n v="4"/>
    <n v="2011"/>
    <n v="79415172720"/>
    <s v="MAURO CEZAR COELHO"/>
    <s v="mauroccoelho@yahoo.com.br;dehis@ufpa.br;dinfi@ufpa.br"/>
    <n v="9132017750"/>
    <s v="Em Desativação/Extinção voluntária"/>
    <m/>
  </r>
  <r>
    <x v="156"/>
    <s v="HISTÓRIA"/>
    <x v="5"/>
    <d v="2009-09-02T00:00:00"/>
    <s v="LIC"/>
    <s v="Licenciatura"/>
    <x v="157"/>
    <s v="Educação Presencial"/>
    <x v="1"/>
    <n v="50"/>
    <n v="2400"/>
    <m/>
    <m/>
    <m/>
    <m/>
    <m/>
    <s v="Semestral"/>
    <m/>
    <m/>
    <n v="100"/>
    <n v="50"/>
    <m/>
    <m/>
    <m/>
    <m/>
    <m/>
    <m/>
    <n v="26622"/>
    <s v="RUA A, QUADRA ESPECIAL"/>
    <s v="S/N"/>
    <s v=""/>
    <s v="CIDADE NOVA"/>
    <s v="Parauapebas"/>
    <s v="PA"/>
    <s v=""/>
    <s v="3361"/>
    <d v="2005-08-05T00:00:00"/>
    <d v="2005-08-05T00:00:00"/>
    <d v="2009-09-02T00:00:00"/>
    <s v=""/>
    <s v=""/>
    <m/>
    <m/>
    <m/>
    <s v=""/>
    <s v=""/>
    <m/>
    <m/>
    <m/>
    <d v="2007-01-02T00:00:00"/>
    <m/>
    <m/>
    <m/>
    <m/>
    <m/>
    <m/>
    <n v="4"/>
    <n v="2011"/>
    <n v="79415172720"/>
    <s v="MAURO CEZAR COELHO"/>
    <s v="mauroccoelho@yahoo.com.br;dehis@ufpa.br;dinfi@ufpa.br"/>
    <n v="9132017750"/>
    <s v="Em Desativação/Extinção voluntária"/>
    <m/>
  </r>
  <r>
    <x v="157"/>
    <s v="HISTÓRIA"/>
    <x v="0"/>
    <d v="2010-07-28T00:00:00"/>
    <s v="BACH"/>
    <s v="Bacharelado"/>
    <x v="158"/>
    <s v="Educação Presencial"/>
    <x v="0"/>
    <n v="120"/>
    <n v="3005"/>
    <n v="0"/>
    <n v="300"/>
    <n v="476"/>
    <n v="90"/>
    <n v="68"/>
    <s v="Semestral"/>
    <n v="800"/>
    <n v="40"/>
    <n v="800"/>
    <n v="40"/>
    <m/>
    <m/>
    <n v="800"/>
    <n v="40"/>
    <m/>
    <m/>
    <n v="1005925"/>
    <s v="RUA AUGUSTO CORREA"/>
    <s v="01"/>
    <s v="CIDADE UNIVERSITARIA JOSÉ DA SILVEIRA NETTO"/>
    <s v="GUAMÁ"/>
    <s v="Belém"/>
    <s v="PA"/>
    <s v="Decreto"/>
    <s v="35456 de 04/05/1954"/>
    <d v="1954-05-17T00:00:00"/>
    <d v="1954-05-17T00:00:00"/>
    <d v="2010-07-28T00:00:00"/>
    <s v="Decreto"/>
    <s v="35456 de 04/05/1954*"/>
    <d v="1954-05-17T00:00:00"/>
    <d v="1954-05-17T00:00:00"/>
    <d v="2010-07-28T00:00:00"/>
    <s v="Portaria"/>
    <s v="921"/>
    <d v="2018-12-28T00:00:00"/>
    <d v="2018-12-28T00:00:00"/>
    <d v="2019-01-24T00:00:00"/>
    <d v="1954-03-01T00:00:00"/>
    <n v="202326412"/>
    <n v="4"/>
    <n v="2024"/>
    <n v="4"/>
    <n v="382"/>
    <n v="2017"/>
    <n v="5"/>
    <n v="2017"/>
    <n v="71140344234"/>
    <s v="Anna Carolina De Abreu Coelho"/>
    <s v="fahis@ufpa.br;annacoelho@ufpa.br"/>
    <n v="94981107048"/>
    <s v=""/>
    <m/>
  </r>
  <r>
    <x v="158"/>
    <s v="HISTÓRIA"/>
    <x v="0"/>
    <d v="2010-07-01T00:00:00"/>
    <s v="BACH"/>
    <s v="Bacharelado"/>
    <x v="159"/>
    <s v="Educação Presencial"/>
    <x v="1"/>
    <n v="0"/>
    <n v="2400"/>
    <m/>
    <m/>
    <m/>
    <m/>
    <m/>
    <s v="Semestral"/>
    <m/>
    <m/>
    <n v="80"/>
    <n v="0"/>
    <n v="80"/>
    <n v="0"/>
    <m/>
    <m/>
    <m/>
    <m/>
    <n v="684"/>
    <s v="Folha 31, Quadra 7, Lote Especial"/>
    <s v="S/Nº"/>
    <s v=""/>
    <s v="Nova Marabá"/>
    <s v="Dom Eliseu"/>
    <s v="PA"/>
    <s v="Resolução"/>
    <s v="1355 de 03/02/1986"/>
    <d v="1986-02-03T00:00:00"/>
    <d v="1986-02-03T00:00:00"/>
    <d v="2010-07-01T00:00:00"/>
    <s v="Decreto"/>
    <s v="35456 de 04/05/1954"/>
    <d v="1954-04-17T00:00:00"/>
    <d v="1954-04-17T00:00:00"/>
    <d v="2010-07-01T00:00:00"/>
    <s v=""/>
    <s v=""/>
    <m/>
    <m/>
    <m/>
    <d v="2000-03-01T00:00:00"/>
    <m/>
    <m/>
    <m/>
    <m/>
    <m/>
    <m/>
    <m/>
    <m/>
    <n v="79415172720"/>
    <s v="MAURO CEZAR COELHO"/>
    <s v="mauroccoelho@yahoo.com.br;dehis@ufpa.br;dinfi@ufpa.br"/>
    <n v="9132017750"/>
    <s v="Em Desativação/Extinção voluntária"/>
    <m/>
  </r>
  <r>
    <x v="159"/>
    <s v="HISTÓRIA"/>
    <x v="25"/>
    <d v="2015-12-03T00:00:00"/>
    <s v="LIC"/>
    <s v="Licenciatura"/>
    <x v="160"/>
    <s v="Educação Presencial"/>
    <x v="0"/>
    <n v="50"/>
    <n v="3200"/>
    <n v="0"/>
    <n v="480"/>
    <n v="200"/>
    <n v="90"/>
    <n v="60"/>
    <s v="Semestral"/>
    <m/>
    <m/>
    <m/>
    <m/>
    <n v="800"/>
    <n v="40"/>
    <m/>
    <m/>
    <m/>
    <m/>
    <n v="1060767"/>
    <s v="Rua arterial 5."/>
    <s v="S/N"/>
    <s v="CAMPUS ANANINDEUA UFPA"/>
    <s v="Icuí-Guajará"/>
    <s v="Ananindeua"/>
    <s v="PA"/>
    <s v="Portaria"/>
    <s v="938 de 02/12/2015"/>
    <d v="2015-12-03T00:00:00"/>
    <d v="2015-12-03T00:00:00"/>
    <d v="2015-12-03T00:00:00"/>
    <s v="Portaria"/>
    <s v="740 de 21/07/2021."/>
    <d v="2021-07-23T00:00:00"/>
    <d v="2021-07-23T00:00:00"/>
    <d v="2021-07-23T00:00:00"/>
    <s v=""/>
    <s v=""/>
    <m/>
    <m/>
    <m/>
    <d v="2016-07-04T00:00:00"/>
    <n v="202317986"/>
    <n v="4"/>
    <n v="2018"/>
    <m/>
    <m/>
    <m/>
    <m/>
    <m/>
    <n v="88285596249"/>
    <s v="Sueny Diana Oliveira De Souza"/>
    <s v="sueny@ufpa.br;suenyhist@gmail.com"/>
    <n v="91980298787"/>
    <s v=""/>
    <m/>
  </r>
  <r>
    <x v="160"/>
    <s v="INTERDISCIPLINAR EM CIÊNCIA E TECNOLOGIA"/>
    <x v="25"/>
    <d v="2014-10-22T00:00:00"/>
    <s v="BACH"/>
    <s v="Bacharelado"/>
    <x v="161"/>
    <s v="Educação Presencial"/>
    <x v="0"/>
    <n v="50"/>
    <n v="2755"/>
    <n v="0"/>
    <n v="165"/>
    <n v="100"/>
    <n v="90"/>
    <n v="60"/>
    <s v="Semestral"/>
    <m/>
    <m/>
    <m/>
    <m/>
    <n v="800"/>
    <n v="50"/>
    <m/>
    <m/>
    <m/>
    <m/>
    <n v="1125394"/>
    <s v="Travessa WE-26"/>
    <s v="02"/>
    <s v="CAMPUS ANANINDEUA UFPA"/>
    <s v="Cidade Nova"/>
    <s v="Ananindeua"/>
    <s v="PA"/>
    <s v="Resolução"/>
    <s v="4425"/>
    <d v="2013-08-22T00:00:00"/>
    <d v="2013-08-22T00:00:00"/>
    <d v="2014-10-22T00:00:00"/>
    <s v="Portaria"/>
    <s v="1188 de 24/11/2017"/>
    <d v="2017-11-27T00:00:00"/>
    <d v="2017-11-27T00:00:00"/>
    <d v="2017-11-27T00:00:00"/>
    <s v=""/>
    <s v=""/>
    <m/>
    <m/>
    <m/>
    <d v="2014-04-22T00:00:00"/>
    <m/>
    <n v="3"/>
    <n v="2017"/>
    <m/>
    <m/>
    <m/>
    <m/>
    <m/>
    <n v="24935360291"/>
    <s v="Daniel José Lima De Sousa"/>
    <s v="daniellima@ufpa.br;fact@ufpa.br"/>
    <n v="91988368033"/>
    <s v=""/>
    <m/>
  </r>
  <r>
    <x v="161"/>
    <s v="LETRAS"/>
    <x v="18"/>
    <d v="2009-09-02T00:00:00"/>
    <s v="LIC"/>
    <s v="Licenciatura"/>
    <x v="162"/>
    <s v="Educação Presencial"/>
    <x v="1"/>
    <n v="0"/>
    <n v="2835"/>
    <m/>
    <m/>
    <m/>
    <m/>
    <m/>
    <s v="Semestral"/>
    <m/>
    <m/>
    <n v="90"/>
    <n v="0"/>
    <n v="90"/>
    <n v="0"/>
    <n v="90"/>
    <n v="0"/>
    <m/>
    <m/>
    <n v="1005925"/>
    <s v="RUA AUGUSTO CORREA"/>
    <s v="01"/>
    <s v="CIDADE UNIVERSITARIA JOSÉ DA SILVEIRA NETTO"/>
    <s v="GUAMÁ"/>
    <s v="Belém"/>
    <s v="PA"/>
    <s v="Decreto"/>
    <s v="35456 de 04/05/1954"/>
    <d v="1954-05-17T00:00:00"/>
    <d v="1954-05-17T00:00:00"/>
    <d v="2009-09-02T00:00:00"/>
    <s v="Decreto"/>
    <s v="35456 de 04/05/1954*"/>
    <d v="1954-05-17T00:00:00"/>
    <d v="1954-05-17T00:00:00"/>
    <d v="2009-09-02T00:00:00"/>
    <s v=""/>
    <s v=""/>
    <m/>
    <m/>
    <m/>
    <d v="1955-03-01T00:00:00"/>
    <m/>
    <m/>
    <m/>
    <m/>
    <m/>
    <m/>
    <m/>
    <m/>
    <n v="39152464253"/>
    <s v="IACI DE NAZARE SILVA ABDON"/>
    <s v="iaci@ufpa.br;dinfi@ufpa.br"/>
    <n v="9132017770"/>
    <s v="Em Desativação/Extinção voluntária"/>
    <m/>
  </r>
  <r>
    <x v="162"/>
    <s v="LETRAS"/>
    <x v="6"/>
    <d v="2009-09-02T00:00:00"/>
    <s v="LIC"/>
    <s v="Licenciatura"/>
    <x v="163"/>
    <s v="Educação Presencial"/>
    <x v="1"/>
    <n v="50"/>
    <n v="2835"/>
    <m/>
    <m/>
    <m/>
    <m/>
    <m/>
    <s v="Semestral"/>
    <m/>
    <m/>
    <m/>
    <m/>
    <m/>
    <m/>
    <n v="90"/>
    <n v="50"/>
    <m/>
    <m/>
    <n v="256"/>
    <s v="Rua Manoel de Abreu"/>
    <s v="S/Nº"/>
    <s v=""/>
    <s v="Multirão"/>
    <s v="Abaetetuba"/>
    <s v="PA"/>
    <s v="Resolução"/>
    <s v="1.355 de 03/02/1986"/>
    <d v="1986-02-03T00:00:00"/>
    <d v="1986-02-03T00:00:00"/>
    <d v="2009-09-02T00:00:00"/>
    <s v="Decreto"/>
    <s v="35.456 de 04/05/1954"/>
    <d v="1954-05-17T00:00:00"/>
    <d v="1954-05-17T00:00:00"/>
    <d v="2009-09-02T00:00:00"/>
    <s v=""/>
    <s v=""/>
    <m/>
    <m/>
    <m/>
    <d v="1987-01-05T00:00:00"/>
    <m/>
    <m/>
    <m/>
    <n v="0"/>
    <m/>
    <n v="2011"/>
    <n v="4"/>
    <n v="2011"/>
    <n v="14920905220"/>
    <s v="GLORIA REGINA GOMES AMARAL"/>
    <s v="gloriarg@ufpa.br;dinfi@ufpa.br"/>
    <n v="9137511107"/>
    <s v="Em Desativação/Extinção voluntária"/>
    <m/>
  </r>
  <r>
    <x v="163"/>
    <s v="LETRAS"/>
    <x v="7"/>
    <d v="2009-09-02T00:00:00"/>
    <s v="LIC"/>
    <s v="Licenciatura"/>
    <x v="164"/>
    <s v="Educação Presencial"/>
    <x v="1"/>
    <n v="120"/>
    <n v="2835"/>
    <m/>
    <m/>
    <m/>
    <m/>
    <m/>
    <s v="Semestral"/>
    <m/>
    <m/>
    <n v="100"/>
    <n v="80"/>
    <n v="100"/>
    <n v="0"/>
    <n v="100"/>
    <n v="40"/>
    <m/>
    <m/>
    <n v="259"/>
    <s v="Rua Coronel José Porfírio"/>
    <s v="2515"/>
    <s v="Campus Universitario de Altamira"/>
    <s v="São Sebastião"/>
    <s v="Altamira"/>
    <s v="PA"/>
    <s v="Resolução"/>
    <s v="1.355 de 03/02/1986"/>
    <d v="1986-02-03T00:00:00"/>
    <d v="1986-02-03T00:00:00"/>
    <d v="2009-09-02T00:00:00"/>
    <s v="Decreto"/>
    <s v="35.456 de 04/05/1954"/>
    <d v="1954-05-17T00:00:00"/>
    <d v="1954-05-17T00:00:00"/>
    <d v="2009-09-02T00:00:00"/>
    <s v=""/>
    <s v=""/>
    <m/>
    <m/>
    <m/>
    <d v="1987-01-05T00:00:00"/>
    <m/>
    <m/>
    <m/>
    <m/>
    <m/>
    <m/>
    <n v="3"/>
    <n v="2008"/>
    <n v="13612263234"/>
    <s v="JOAO JESUS ROSA"/>
    <s v="cesar@ufpa.br;dinfi@ufpa.br"/>
    <n v="9335151079"/>
    <s v="Em Desativação/Extinção voluntária"/>
    <m/>
  </r>
  <r>
    <x v="164"/>
    <s v="LETRAS"/>
    <x v="17"/>
    <d v="2009-09-02T00:00:00"/>
    <s v="LIC"/>
    <s v="Licenciatura"/>
    <x v="165"/>
    <s v="Educação Presencial"/>
    <x v="2"/>
    <n v="50"/>
    <n v="2835"/>
    <m/>
    <m/>
    <m/>
    <m/>
    <m/>
    <s v="Semestral"/>
    <m/>
    <m/>
    <n v="100"/>
    <n v="40"/>
    <m/>
    <m/>
    <n v="100"/>
    <n v="0"/>
    <m/>
    <m/>
    <n v="262"/>
    <s v="Rua Leandro Ribeiro"/>
    <s v="S/Nº"/>
    <s v=""/>
    <s v="Centro"/>
    <s v="Bragança"/>
    <s v="PA"/>
    <s v="Resolução"/>
    <s v="1.355 de 03/02/1986"/>
    <d v="1986-02-03T00:00:00"/>
    <d v="1986-02-03T00:00:00"/>
    <d v="2009-09-02T00:00:00"/>
    <s v="Decreto"/>
    <s v="35.456 de 04/05/1954"/>
    <d v="1991-09-05T00:00:00"/>
    <d v="1991-09-05T00:00:00"/>
    <d v="2009-09-02T00:00:00"/>
    <s v="Portaria"/>
    <s v="143 de 18/02/2021."/>
    <d v="2021-02-19T00:00:00"/>
    <d v="2021-02-19T00:00:00"/>
    <d v="2021-02-22T00:00:00"/>
    <d v="1992-03-15T00:00:00"/>
    <m/>
    <m/>
    <m/>
    <m/>
    <m/>
    <m/>
    <m/>
    <m/>
    <n v="26970180263"/>
    <s v="JAIR FRANCISCO CECIM DA SILVA"/>
    <s v="cecim@ufpa.br;enade@ufpa.br"/>
    <n v="91981509362"/>
    <s v=""/>
    <m/>
  </r>
  <r>
    <x v="165"/>
    <s v="LETRAS"/>
    <x v="3"/>
    <d v="2009-09-02T00:00:00"/>
    <s v="LIC"/>
    <s v="Licenciatura"/>
    <x v="166"/>
    <s v="Educação Presencial"/>
    <x v="1"/>
    <n v="0"/>
    <n v="2835"/>
    <m/>
    <m/>
    <m/>
    <m/>
    <m/>
    <s v="Semestral"/>
    <m/>
    <m/>
    <n v="100"/>
    <n v="0"/>
    <n v="100"/>
    <n v="0"/>
    <m/>
    <m/>
    <m/>
    <m/>
    <n v="1005930"/>
    <s v="AVENIDA UNIVERSITARIA, S/N"/>
    <s v="00"/>
    <s v="CAMPUS UNIVERSITÁRIO DE CASTANHAL"/>
    <s v="JADERLANDIA"/>
    <s v="Castanhal"/>
    <s v="PA"/>
    <s v="Resolução"/>
    <s v="1.355 de 03/02/1986"/>
    <d v="1986-02-03T00:00:00"/>
    <d v="1986-02-03T00:00:00"/>
    <d v="2009-09-02T00:00:00"/>
    <s v="Decreto"/>
    <s v="35.456 de 04/05/1954"/>
    <d v="1954-05-17T00:00:00"/>
    <d v="1954-05-17T00:00:00"/>
    <d v="2009-09-02T00:00:00"/>
    <s v=""/>
    <s v=""/>
    <m/>
    <m/>
    <m/>
    <d v="1992-01-01T00:00:00"/>
    <m/>
    <m/>
    <m/>
    <m/>
    <m/>
    <m/>
    <m/>
    <m/>
    <n v="44850832253"/>
    <s v="ZILDA LAURA RAMALHO PAIVA"/>
    <s v="zramalho@ufpa.br;dinfi@ufpa.br"/>
    <n v="9188225227"/>
    <s v="Em Desativação/Extinção voluntária"/>
    <m/>
  </r>
  <r>
    <x v="166"/>
    <s v="LETRAS"/>
    <x v="15"/>
    <d v="2009-09-02T00:00:00"/>
    <s v="LIC"/>
    <s v="Licenciatura"/>
    <x v="167"/>
    <s v="Educação Presencial"/>
    <x v="2"/>
    <n v="32"/>
    <n v="3158"/>
    <n v="0"/>
    <n v="408"/>
    <n v="200"/>
    <n v="68"/>
    <n v="68"/>
    <s v="Semestral"/>
    <m/>
    <m/>
    <m/>
    <m/>
    <m/>
    <m/>
    <n v="800"/>
    <n v="32"/>
    <m/>
    <m/>
    <n v="267"/>
    <s v="Avenida Rio Branco"/>
    <s v="1752"/>
    <s v=""/>
    <s v="Aeroporto"/>
    <s v="Breves"/>
    <s v="PA"/>
    <s v="Decreto"/>
    <s v="35.456"/>
    <d v="1954-05-17T00:00:00"/>
    <d v="1954-05-17T00:00:00"/>
    <d v="2009-09-02T00:00:00"/>
    <s v="Resolução"/>
    <s v="471"/>
    <d v="1991-09-05T00:00:00"/>
    <d v="1991-09-05T00:00:00"/>
    <d v="2009-09-02T00:00:00"/>
    <s v="Portaria"/>
    <s v="143 de 18/02/2021."/>
    <d v="2021-02-19T00:00:00"/>
    <d v="2021-02-19T00:00:00"/>
    <d v="2021-02-22T00:00:00"/>
    <d v="1996-05-01T00:00:00"/>
    <m/>
    <m/>
    <m/>
    <m/>
    <m/>
    <m/>
    <m/>
    <m/>
    <n v="43288740397"/>
    <s v="Esequiel Gomes Da Silva"/>
    <s v="esequiel@ufpa.br"/>
    <n v="91980851093"/>
    <s v=""/>
    <m/>
  </r>
  <r>
    <x v="167"/>
    <s v="LETRAS"/>
    <x v="36"/>
    <d v="2009-09-02T00:00:00"/>
    <s v="LIC"/>
    <s v="Licenciatura"/>
    <x v="168"/>
    <s v="Educação Presencial"/>
    <x v="1"/>
    <n v="0"/>
    <n v="2400"/>
    <m/>
    <m/>
    <m/>
    <m/>
    <m/>
    <s v="Semestral"/>
    <m/>
    <m/>
    <n v="100"/>
    <n v="0"/>
    <n v="100"/>
    <n v="0"/>
    <m/>
    <m/>
    <m/>
    <m/>
    <n v="265"/>
    <s v="Rua Lenadro Ribeiro"/>
    <s v="S/Nº"/>
    <s v=""/>
    <s v="Centro"/>
    <s v="Capitão Poço"/>
    <s v="PA"/>
    <s v="Resolução"/>
    <s v="1.355 de 03/02/1986"/>
    <d v="1986-02-03T00:00:00"/>
    <d v="1986-02-03T00:00:00"/>
    <d v="2009-09-02T00:00:00"/>
    <s v="Decreto"/>
    <s v="35.456 de 04/05/1954"/>
    <d v="1954-05-17T00:00:00"/>
    <d v="1954-05-17T00:00:00"/>
    <d v="2009-09-02T00:00:00"/>
    <s v=""/>
    <s v=""/>
    <m/>
    <m/>
    <m/>
    <d v="1998-04-01T00:00:00"/>
    <m/>
    <m/>
    <m/>
    <m/>
    <m/>
    <m/>
    <m/>
    <m/>
    <n v="24805173220"/>
    <s v="ELIANE PEREIRA MACHADO"/>
    <s v="elianema@ufpa.br;dinfi@ufpa.br"/>
    <n v="9181273922"/>
    <s v="Em Desativação/Extinção voluntária"/>
    <m/>
  </r>
  <r>
    <x v="168"/>
    <s v="LETRAS"/>
    <x v="13"/>
    <d v="2009-09-02T00:00:00"/>
    <s v="LIC"/>
    <s v="Licenciatura"/>
    <x v="169"/>
    <s v="Educação Presencial"/>
    <x v="1"/>
    <n v="25"/>
    <n v="2835"/>
    <m/>
    <m/>
    <m/>
    <m/>
    <m/>
    <s v="Semestral"/>
    <m/>
    <m/>
    <n v="80"/>
    <n v="25"/>
    <m/>
    <m/>
    <m/>
    <m/>
    <m/>
    <m/>
    <n v="258"/>
    <s v="13ª Rua"/>
    <s v="S/Nº"/>
    <s v=""/>
    <s v="Umirizal"/>
    <s v="Soure"/>
    <s v="PA"/>
    <s v="Resolução"/>
    <s v="1.355 de 03/02/1986"/>
    <d v="1986-02-03T00:00:00"/>
    <d v="1986-02-03T00:00:00"/>
    <d v="2009-09-02T00:00:00"/>
    <s v="Decreto"/>
    <s v="35.456 de 04/05/1954"/>
    <d v="1954-05-17T00:00:00"/>
    <d v="1954-05-17T00:00:00"/>
    <d v="2009-09-02T00:00:00"/>
    <s v=""/>
    <s v=""/>
    <m/>
    <m/>
    <m/>
    <d v="1998-01-05T00:00:00"/>
    <m/>
    <m/>
    <m/>
    <m/>
    <m/>
    <m/>
    <m/>
    <m/>
    <n v="17595029287"/>
    <s v="ALEXANDRE MAURICIO FONSECA DE AZEVEDO. "/>
    <s v="campusoure@ufpa.br;allexazevedo@ufpa.br;dinfi@ufpa.br"/>
    <n v="9137411261"/>
    <s v="Em Desativação/Extinção voluntária"/>
    <m/>
  </r>
  <r>
    <x v="169"/>
    <s v="LETRAS"/>
    <x v="3"/>
    <d v="2009-09-02T00:00:00"/>
    <s v="LIC"/>
    <s v="Licenciatura"/>
    <x v="170"/>
    <s v="Educação Presencial"/>
    <x v="1"/>
    <n v="0"/>
    <n v="2835"/>
    <m/>
    <m/>
    <m/>
    <m/>
    <m/>
    <s v="Semestral"/>
    <m/>
    <m/>
    <n v="120"/>
    <n v="0"/>
    <n v="120"/>
    <n v="0"/>
    <m/>
    <m/>
    <m/>
    <m/>
    <n v="1005930"/>
    <s v="AVENIDA UNIVERSITARIA, S/N"/>
    <s v="00"/>
    <s v="CAMPUS UNIVERSITÁRIO DE CASTANHAL"/>
    <s v="JADERLANDIA"/>
    <s v="Castanhal"/>
    <s v="PA"/>
    <s v=""/>
    <s v="1355"/>
    <d v="1986-02-03T00:00:00"/>
    <d v="1986-02-03T00:00:00"/>
    <d v="2009-09-02T00:00:00"/>
    <s v=""/>
    <s v="471"/>
    <d v="1991-09-05T00:00:00"/>
    <d v="1991-09-05T00:00:00"/>
    <d v="2009-09-02T00:00:00"/>
    <s v=""/>
    <s v=""/>
    <m/>
    <m/>
    <m/>
    <d v="1992-03-15T00:00:00"/>
    <m/>
    <m/>
    <m/>
    <m/>
    <m/>
    <m/>
    <m/>
    <m/>
    <n v="65216733272"/>
    <s v="CELSO FRANCES JUNIOR"/>
    <s v="celsofrances@ufpa.br;dinfi@ufpa.br"/>
    <n v="9137831129"/>
    <s v="Em Desativação/Extinção voluntária"/>
    <m/>
  </r>
  <r>
    <x v="170"/>
    <s v="LETRAS"/>
    <x v="13"/>
    <d v="2009-09-02T00:00:00"/>
    <s v="LIC"/>
    <s v="Licenciatura"/>
    <x v="171"/>
    <s v="Educação Presencial"/>
    <x v="1"/>
    <n v="0"/>
    <n v="2835"/>
    <m/>
    <m/>
    <m/>
    <m/>
    <m/>
    <s v="Semestral"/>
    <m/>
    <m/>
    <n v="80"/>
    <n v="0"/>
    <m/>
    <m/>
    <n v="80"/>
    <n v="0"/>
    <m/>
    <m/>
    <n v="258"/>
    <s v="13ª Rua"/>
    <s v="S/Nº"/>
    <s v=""/>
    <s v="Umirizal"/>
    <s v="Soure"/>
    <s v="PA"/>
    <s v="Resolução"/>
    <s v="1.355 de 03/02/1986"/>
    <d v="1986-02-03T00:00:00"/>
    <d v="1986-02-03T00:00:00"/>
    <d v="2009-09-02T00:00:00"/>
    <s v="Decreto"/>
    <s v="35.456 de 04/05/1954"/>
    <d v="1954-05-17T00:00:00"/>
    <d v="1954-05-17T00:00:00"/>
    <d v="2009-09-02T00:00:00"/>
    <s v=""/>
    <s v=""/>
    <m/>
    <m/>
    <m/>
    <d v="1998-01-05T00:00:00"/>
    <m/>
    <m/>
    <m/>
    <m/>
    <m/>
    <m/>
    <n v="3"/>
    <n v="2005"/>
    <n v="17595029287"/>
    <s v="ALEXANDRE MAURICIO FONSECA DE AZEVEDO. "/>
    <s v="campusoure@ufpa.br;allexazevedo@ufpa.br;dinfi@ufpa.br"/>
    <n v="9137411261"/>
    <s v="Em Desativação/Extinção voluntária"/>
    <m/>
  </r>
  <r>
    <x v="171"/>
    <s v="LETRAS"/>
    <x v="17"/>
    <d v="2009-09-02T00:00:00"/>
    <s v="LIC"/>
    <s v="Licenciatura"/>
    <x v="172"/>
    <s v="Educação Presencial"/>
    <x v="1"/>
    <n v="50"/>
    <n v="2835"/>
    <m/>
    <m/>
    <m/>
    <m/>
    <m/>
    <s v="Semestral"/>
    <m/>
    <m/>
    <m/>
    <m/>
    <m/>
    <m/>
    <n v="100"/>
    <n v="50"/>
    <m/>
    <m/>
    <n v="262"/>
    <s v="Rua Leandro Ribeiro"/>
    <s v="S/Nº"/>
    <s v=""/>
    <s v="Centro"/>
    <s v="Bragança"/>
    <s v="PA"/>
    <s v="Resolução"/>
    <s v="1.355 de 03/02/1986"/>
    <d v="1986-02-03T00:00:00"/>
    <d v="1986-02-03T00:00:00"/>
    <d v="2009-09-02T00:00:00"/>
    <s v="Decreto"/>
    <s v="35.456 de 04/05/1954"/>
    <d v="1991-09-05T00:00:00"/>
    <d v="1991-09-05T00:00:00"/>
    <d v="2009-09-02T00:00:00"/>
    <s v=""/>
    <s v=""/>
    <m/>
    <m/>
    <m/>
    <d v="1992-03-15T00:00:00"/>
    <m/>
    <n v="4"/>
    <n v="2013"/>
    <n v="2"/>
    <n v="151"/>
    <n v="2008"/>
    <n v="3"/>
    <n v="2008"/>
    <n v="70459100297"/>
    <s v="Carlos Alberto Correa Dias Júnior"/>
    <s v="carlosdias@ufpa.br;dinfi@ufpa.br"/>
    <n v="9181386469"/>
    <s v="Em Desativação/Extinção voluntária"/>
    <m/>
  </r>
  <r>
    <x v="172"/>
    <s v="LETRAS"/>
    <x v="8"/>
    <d v="2009-09-02T00:00:00"/>
    <s v="LIC"/>
    <s v="Licenciatura"/>
    <x v="173"/>
    <s v="Educação Presencial"/>
    <x v="1"/>
    <n v="80"/>
    <n v="2835"/>
    <m/>
    <m/>
    <m/>
    <m/>
    <m/>
    <s v="Semestral"/>
    <m/>
    <m/>
    <n v="100"/>
    <n v="40"/>
    <m/>
    <m/>
    <n v="100"/>
    <n v="40"/>
    <m/>
    <m/>
    <n v="263"/>
    <s v="Rua Padre Antônio Franco"/>
    <s v="2417"/>
    <s v=""/>
    <s v="Matinha"/>
    <s v="Cametá"/>
    <s v="PA"/>
    <s v="Resolução"/>
    <s v="1.355 de 03/02/1986"/>
    <d v="1986-02-03T00:00:00"/>
    <d v="1986-02-03T00:00:00"/>
    <d v="2009-09-02T00:00:00"/>
    <s v="Decreto"/>
    <s v="35.456 de 04/05/1954"/>
    <d v="1954-05-17T00:00:00"/>
    <d v="1954-05-17T00:00:00"/>
    <d v="2009-09-02T00:00:00"/>
    <s v=""/>
    <s v=""/>
    <m/>
    <m/>
    <m/>
    <d v="2001-03-01T00:00:00"/>
    <m/>
    <m/>
    <m/>
    <n v="3"/>
    <n v="220"/>
    <n v="2008"/>
    <n v="3"/>
    <n v="2008"/>
    <n v="65795903272"/>
    <s v="IVONE DOS SANTOS VELOSO"/>
    <s v="ivonevel@ufpa.br;dinfi@ufpa.br"/>
    <n v="9199949523"/>
    <s v="Em Desativação/Extinção voluntária"/>
    <m/>
  </r>
  <r>
    <x v="173"/>
    <s v="LETRAS"/>
    <x v="5"/>
    <d v="2009-09-02T00:00:00"/>
    <s v="LIC"/>
    <s v="Licenciatura"/>
    <x v="174"/>
    <s v="Educação Presencial"/>
    <x v="1"/>
    <n v="40"/>
    <n v="2835"/>
    <m/>
    <m/>
    <m/>
    <m/>
    <m/>
    <s v="Semestral"/>
    <m/>
    <m/>
    <n v="100"/>
    <n v="40"/>
    <n v="100"/>
    <n v="0"/>
    <m/>
    <m/>
    <m/>
    <m/>
    <n v="26622"/>
    <s v="RUA A, QUADRA ESPECIAL"/>
    <s v="S/N"/>
    <s v=""/>
    <s v="CIDADE NOVA"/>
    <s v="Parauapebas"/>
    <s v="PA"/>
    <s v="Resolução"/>
    <s v="1.355 de 03/02/1986"/>
    <d v="1986-02-03T00:00:00"/>
    <d v="1986-02-03T00:00:00"/>
    <d v="2009-09-02T00:00:00"/>
    <s v="Decreto"/>
    <s v="35.456 de 04/05/1954"/>
    <d v="1954-05-17T00:00:00"/>
    <d v="1954-05-17T00:00:00"/>
    <d v="2009-09-02T00:00:00"/>
    <s v=""/>
    <s v=""/>
    <m/>
    <m/>
    <m/>
    <d v="2000-03-01T00:00:00"/>
    <m/>
    <m/>
    <m/>
    <m/>
    <m/>
    <m/>
    <m/>
    <m/>
    <n v="24805173220"/>
    <s v="ELIANE PEREIRA MACHADO"/>
    <s v="elianema@ufpa.br;dinfi@ufpa.br"/>
    <n v="9181273922"/>
    <s v="Em Desativação/Extinção voluntária"/>
    <m/>
  </r>
  <r>
    <x v="174"/>
    <s v="LETRAS"/>
    <x v="34"/>
    <d v="2009-09-02T00:00:00"/>
    <s v="LIC"/>
    <s v="Licenciatura"/>
    <x v="175"/>
    <s v="Educação Presencial"/>
    <x v="1"/>
    <n v="40"/>
    <n v="2288"/>
    <m/>
    <m/>
    <m/>
    <m/>
    <m/>
    <s v="Semestral"/>
    <m/>
    <m/>
    <n v="100"/>
    <n v="40"/>
    <n v="100"/>
    <n v="0"/>
    <m/>
    <m/>
    <m/>
    <m/>
    <n v="685"/>
    <s v="Folha 31, Quadra 7, Lote Especial"/>
    <s v="S/Nº"/>
    <s v=""/>
    <s v="Nova Marabá"/>
    <s v="Tailândia"/>
    <s v="PA"/>
    <s v="Resolução"/>
    <s v="1.355 de 03/02/1986"/>
    <d v="1986-02-03T00:00:00"/>
    <d v="1986-02-03T00:00:00"/>
    <d v="2009-09-02T00:00:00"/>
    <s v="Decreto"/>
    <s v="35.456 de 04/05/1954"/>
    <d v="1954-05-17T00:00:00"/>
    <d v="1954-05-17T00:00:00"/>
    <d v="2009-09-02T00:00:00"/>
    <s v=""/>
    <s v=""/>
    <m/>
    <m/>
    <m/>
    <d v="2000-03-01T00:00:00"/>
    <m/>
    <m/>
    <m/>
    <m/>
    <m/>
    <m/>
    <m/>
    <m/>
    <n v="39152464253"/>
    <s v="IACI DE NAZARE SILVA ABDON"/>
    <s v="iaci@ufpa.br;dinfi@ufpa.br"/>
    <n v="9132017770"/>
    <s v="Em Desativação/Extinção voluntária"/>
    <m/>
  </r>
  <r>
    <x v="175"/>
    <s v="LETRAS"/>
    <x v="18"/>
    <d v="2009-09-02T00:00:00"/>
    <s v="LIC"/>
    <s v="Licenciatura"/>
    <x v="176"/>
    <s v="Educação Presencial"/>
    <x v="1"/>
    <n v="160"/>
    <n v="2835"/>
    <m/>
    <m/>
    <m/>
    <m/>
    <m/>
    <s v="Semestral"/>
    <m/>
    <m/>
    <n v="90"/>
    <n v="80"/>
    <n v="90"/>
    <n v="0"/>
    <n v="90"/>
    <n v="80"/>
    <m/>
    <m/>
    <n v="1005925"/>
    <s v="RUA AUGUSTO CORREA"/>
    <s v="01"/>
    <s v="CIDADE UNIVERSITARIA JOSÉ DA SILVEIRA NETTO"/>
    <s v="GUAMÁ"/>
    <s v="Belém"/>
    <s v="PA"/>
    <s v="Decreto"/>
    <s v="35456"/>
    <d v="1954-05-04T00:00:00"/>
    <d v="1954-05-04T00:00:00"/>
    <d v="2009-09-02T00:00:00"/>
    <s v="Decreto"/>
    <s v="35456"/>
    <d v="1954-05-04T00:00:00"/>
    <d v="1954-05-04T00:00:00"/>
    <d v="2009-09-02T00:00:00"/>
    <s v=""/>
    <s v=""/>
    <m/>
    <m/>
    <m/>
    <d v="1955-03-01T00:00:00"/>
    <m/>
    <m/>
    <m/>
    <m/>
    <m/>
    <m/>
    <m/>
    <m/>
    <n v="39152464253"/>
    <s v="IACI DE NAZARE SILVA ABDON"/>
    <s v="iaci@ufpa.br;dinfi@ufpa.br"/>
    <n v="9132017770"/>
    <s v="Em Desativação/Extinção voluntária"/>
    <m/>
  </r>
  <r>
    <x v="176"/>
    <s v="LETRAS"/>
    <x v="37"/>
    <d v="2009-09-02T00:00:00"/>
    <s v="LIC"/>
    <s v="Licenciatura"/>
    <x v="177"/>
    <s v="Educação Presencial"/>
    <x v="1"/>
    <n v="50"/>
    <n v="2835"/>
    <m/>
    <m/>
    <m/>
    <m/>
    <m/>
    <s v="Semestral"/>
    <n v="100"/>
    <n v="50"/>
    <m/>
    <m/>
    <m/>
    <m/>
    <m/>
    <m/>
    <m/>
    <m/>
    <n v="1678"/>
    <s v="ESCOLA MUNICIPAL PADRE LOURENÇO SCOTT"/>
    <s v="S/Nº"/>
    <s v=""/>
    <s v="Aldeia"/>
    <s v="Mãe do Rio"/>
    <s v="PA"/>
    <s v="Decreto"/>
    <s v="35456"/>
    <d v="1954-05-04T00:00:00"/>
    <d v="1954-05-04T00:00:00"/>
    <d v="2009-09-02T00:00:00"/>
    <s v="Decreto"/>
    <s v="35456"/>
    <d v="1954-05-04T00:00:00"/>
    <d v="1954-05-04T00:00:00"/>
    <d v="2009-09-02T00:00:00"/>
    <s v=""/>
    <s v=""/>
    <m/>
    <m/>
    <m/>
    <d v="2001-07-02T00:00:00"/>
    <m/>
    <m/>
    <m/>
    <m/>
    <m/>
    <m/>
    <n v="0"/>
    <n v="2005"/>
    <n v="39152464253"/>
    <s v="IACI DE NAZARE SILVA ABDON"/>
    <s v="iaci@ufpa.br;dinfi@ufpa.br"/>
    <n v="9132017770"/>
    <s v="Em Desativação/Extinção voluntária"/>
    <m/>
  </r>
  <r>
    <x v="177"/>
    <s v="LETRAS"/>
    <x v="16"/>
    <d v="2009-09-02T00:00:00"/>
    <s v="LIC"/>
    <s v="Licenciatura"/>
    <x v="178"/>
    <s v="Educação Presencial"/>
    <x v="1"/>
    <n v="50"/>
    <n v="2450"/>
    <m/>
    <m/>
    <m/>
    <m/>
    <m/>
    <s v="Semestral"/>
    <m/>
    <m/>
    <n v="90"/>
    <n v="50"/>
    <m/>
    <m/>
    <m/>
    <m/>
    <m/>
    <m/>
    <n v="680"/>
    <s v="Rua Padre Antônio Franco"/>
    <s v="S/Nº"/>
    <s v=""/>
    <s v="Centro"/>
    <s v="Breu Branco"/>
    <s v="PA"/>
    <s v=""/>
    <s v="552"/>
    <d v="2002-07-02T00:00:00"/>
    <d v="2002-07-02T00:00:00"/>
    <d v="2009-09-02T00:00:00"/>
    <s v=""/>
    <s v=""/>
    <m/>
    <m/>
    <m/>
    <s v=""/>
    <s v=""/>
    <m/>
    <m/>
    <m/>
    <d v="2002-07-02T00:00:00"/>
    <m/>
    <m/>
    <m/>
    <m/>
    <m/>
    <m/>
    <n v="1"/>
    <n v="2008"/>
    <n v="39152464253"/>
    <s v="IACI DE NAZARE SILVA ABDON"/>
    <s v="iaci@ufpa.br;dinfi@ufpa.br"/>
    <n v="9132017770"/>
    <s v="Em Desativação/Extinção voluntária"/>
    <m/>
  </r>
  <r>
    <x v="178"/>
    <s v="LETRAS"/>
    <x v="38"/>
    <d v="2009-09-02T00:00:00"/>
    <s v="LIC"/>
    <s v="Licenciatura"/>
    <x v="179"/>
    <s v="Educação Presencial"/>
    <x v="1"/>
    <n v="40"/>
    <n v="2940"/>
    <m/>
    <m/>
    <m/>
    <m/>
    <m/>
    <s v="Semestral"/>
    <n v="80"/>
    <n v="40"/>
    <m/>
    <m/>
    <m/>
    <m/>
    <m/>
    <m/>
    <m/>
    <m/>
    <n v="671"/>
    <s v="AV. MARCOS FREIRE"/>
    <s v="S/Nº"/>
    <s v="ESCOLA FRANCISCA LIMA/EMEI DOMINGAS FORTUNATO"/>
    <s v="CENTRO"/>
    <s v="Uruará"/>
    <s v="PA"/>
    <s v="Resolução"/>
    <s v="3197"/>
    <d v="2004-09-03T00:00:00"/>
    <d v="2004-09-03T00:00:00"/>
    <d v="2009-09-02T00:00:00"/>
    <s v=""/>
    <s v=""/>
    <m/>
    <m/>
    <m/>
    <s v=""/>
    <s v=""/>
    <m/>
    <m/>
    <m/>
    <d v="2005-01-02T00:00:00"/>
    <m/>
    <m/>
    <m/>
    <m/>
    <m/>
    <m/>
    <n v="0"/>
    <n v="2011"/>
    <n v="13612263234"/>
    <s v="JOAO JESUS ROSA"/>
    <s v="cesar@ufpa.br;dinfi@ufpa.br"/>
    <n v="9335151079"/>
    <s v="Em Desativação/Extinção voluntária"/>
    <m/>
  </r>
  <r>
    <x v="179"/>
    <s v="LETRAS"/>
    <x v="6"/>
    <d v="2009-09-02T00:00:00"/>
    <s v="LIC"/>
    <s v="Licenciatura"/>
    <x v="180"/>
    <s v="Educação Presencial"/>
    <x v="1"/>
    <n v="100"/>
    <n v="2835"/>
    <m/>
    <m/>
    <m/>
    <m/>
    <m/>
    <s v="Semestral"/>
    <m/>
    <m/>
    <n v="90"/>
    <n v="50"/>
    <m/>
    <m/>
    <n v="90"/>
    <n v="50"/>
    <m/>
    <m/>
    <n v="256"/>
    <s v="Rua Manoel de Abreu"/>
    <s v="S/Nº"/>
    <s v=""/>
    <s v="Multirão"/>
    <s v="Abaetetuba"/>
    <s v="PA"/>
    <s v="Resolução"/>
    <s v="3009"/>
    <d v="2002-12-30T00:00:00"/>
    <d v="2002-12-30T00:00:00"/>
    <d v="2009-09-02T00:00:00"/>
    <s v=""/>
    <s v=""/>
    <m/>
    <m/>
    <m/>
    <s v=""/>
    <s v=""/>
    <m/>
    <m/>
    <m/>
    <d v="2002-01-02T00:00:00"/>
    <m/>
    <m/>
    <m/>
    <m/>
    <m/>
    <m/>
    <m/>
    <m/>
    <n v="14920905220"/>
    <s v="GLORIA REGINA GOMES AMARAL"/>
    <s v="gloriarg@ufpa.br;dinfi@ufpa.br"/>
    <n v="9137511107"/>
    <s v="Em Desativação/Extinção voluntária"/>
    <m/>
  </r>
  <r>
    <x v="180"/>
    <s v="LETRAS"/>
    <x v="18"/>
    <d v="2009-09-02T00:00:00"/>
    <s v="LIC"/>
    <s v="Licenciatura"/>
    <x v="181"/>
    <s v="Educação Presencial"/>
    <x v="1"/>
    <n v="50"/>
    <n v="2835"/>
    <m/>
    <m/>
    <m/>
    <m/>
    <m/>
    <s v="Semestral"/>
    <m/>
    <m/>
    <n v="90"/>
    <n v="50"/>
    <m/>
    <m/>
    <m/>
    <m/>
    <m/>
    <m/>
    <n v="1005925"/>
    <s v="RUA AUGUSTO CORREA"/>
    <s v="01"/>
    <s v="CIDADE UNIVERSITARIA JOSÉ DA SILVEIRA NETTO"/>
    <s v="GUAMÁ"/>
    <s v="Belém"/>
    <s v="PA"/>
    <s v="Resolução"/>
    <s v="2863"/>
    <d v="2001-12-06T00:00:00"/>
    <d v="2001-12-06T00:00:00"/>
    <d v="2009-09-02T00:00:00"/>
    <s v=""/>
    <s v=""/>
    <m/>
    <m/>
    <m/>
    <s v=""/>
    <s v=""/>
    <m/>
    <m/>
    <m/>
    <d v="2006-01-02T00:00:00"/>
    <m/>
    <m/>
    <m/>
    <m/>
    <m/>
    <m/>
    <m/>
    <m/>
    <n v="42637503220"/>
    <s v="JOHWYSON DA SILVA RODRIGUES"/>
    <s v="falem@ufpa.br;dinfi@ufpa.br"/>
    <n v="9132017523"/>
    <s v=""/>
    <m/>
  </r>
  <r>
    <x v="181"/>
    <s v="LETRAS"/>
    <x v="4"/>
    <d v="2009-09-02T00:00:00"/>
    <s v="LIC"/>
    <s v="Licenciatura"/>
    <x v="182"/>
    <s v="Educação Presencial"/>
    <x v="1"/>
    <n v="40"/>
    <n v="2835"/>
    <m/>
    <m/>
    <m/>
    <m/>
    <m/>
    <s v="Semestral"/>
    <m/>
    <m/>
    <m/>
    <m/>
    <m/>
    <m/>
    <n v="100"/>
    <n v="40"/>
    <m/>
    <m/>
    <n v="1048690"/>
    <s v="AV. BARAO DE CAPANEMA"/>
    <s v="1201"/>
    <s v=""/>
    <s v="CENTRO"/>
    <s v="Capanema"/>
    <s v="PA"/>
    <s v="Resolução"/>
    <s v="3381"/>
    <d v="2005-12-29T00:00:00"/>
    <d v="2005-12-29T00:00:00"/>
    <d v="2009-09-02T00:00:00"/>
    <s v=""/>
    <s v=""/>
    <m/>
    <m/>
    <m/>
    <s v=""/>
    <s v=""/>
    <m/>
    <m/>
    <m/>
    <d v="2006-01-02T00:00:00"/>
    <m/>
    <m/>
    <m/>
    <m/>
    <m/>
    <m/>
    <m/>
    <m/>
    <n v="39152464253"/>
    <s v="IACI DE NAZARE SILVA ABDON"/>
    <s v="iaci@ufpa.br;dinfi@ufpa.br"/>
    <n v="9132017770"/>
    <s v="Em Desativação/Extinção voluntária"/>
    <m/>
  </r>
  <r>
    <x v="182"/>
    <s v="LETRAS"/>
    <x v="8"/>
    <d v="2009-09-02T00:00:00"/>
    <s v="LIC"/>
    <s v="Licenciatura"/>
    <x v="183"/>
    <s v="Educação Presencial"/>
    <x v="2"/>
    <n v="40"/>
    <n v="2835"/>
    <m/>
    <m/>
    <m/>
    <m/>
    <m/>
    <s v="Semestral"/>
    <m/>
    <m/>
    <n v="90"/>
    <n v="40"/>
    <m/>
    <m/>
    <n v="90"/>
    <n v="0"/>
    <m/>
    <m/>
    <n v="263"/>
    <s v="Rua Padre Antônio Franco"/>
    <s v="2417"/>
    <s v=""/>
    <s v="Matinha"/>
    <s v="Cametá"/>
    <s v="PA"/>
    <s v=""/>
    <s v="1355"/>
    <d v="1986-02-03T00:00:00"/>
    <d v="1986-02-03T00:00:00"/>
    <d v="2009-09-02T00:00:00"/>
    <s v=""/>
    <s v=""/>
    <m/>
    <m/>
    <m/>
    <s v=""/>
    <s v=""/>
    <m/>
    <m/>
    <m/>
    <d v="2007-02-02T00:00:00"/>
    <m/>
    <m/>
    <m/>
    <m/>
    <m/>
    <m/>
    <m/>
    <m/>
    <n v="65795903272"/>
    <s v="IVONE DOS SANTOS VELOSO"/>
    <s v="ivonevel@ufpa.br;dinfi@ufpa.br"/>
    <n v="9199949523"/>
    <s v=""/>
    <m/>
  </r>
  <r>
    <x v="183"/>
    <s v="LETRAS"/>
    <x v="6"/>
    <d v="2009-09-02T00:00:00"/>
    <s v="LIC"/>
    <s v="Licenciatura"/>
    <x v="184"/>
    <s v="Educação Presencial"/>
    <x v="1"/>
    <n v="40"/>
    <n v="2835"/>
    <m/>
    <m/>
    <m/>
    <m/>
    <m/>
    <s v="Semestral"/>
    <m/>
    <m/>
    <n v="90"/>
    <n v="0"/>
    <m/>
    <m/>
    <n v="90"/>
    <n v="40"/>
    <m/>
    <m/>
    <n v="256"/>
    <s v="Rua Manoel de Abreu"/>
    <s v="S/Nº"/>
    <s v=""/>
    <s v="Multirão"/>
    <s v="Abaetetuba"/>
    <s v="PA"/>
    <s v=""/>
    <s v="3361"/>
    <d v="2005-08-05T00:00:00"/>
    <d v="2005-08-05T00:00:00"/>
    <d v="2009-09-02T00:00:00"/>
    <s v=""/>
    <s v=""/>
    <m/>
    <m/>
    <m/>
    <s v=""/>
    <s v=""/>
    <m/>
    <m/>
    <m/>
    <d v="2007-02-02T00:00:00"/>
    <m/>
    <m/>
    <m/>
    <m/>
    <m/>
    <m/>
    <m/>
    <m/>
    <n v="14920905220"/>
    <s v="GLORIA REGINA GOMES AMARAL"/>
    <s v="gloriarg@ufpa.br;dinfi@ufpa.br"/>
    <n v="9137511107"/>
    <s v="Em Desativação/Extinção voluntária"/>
    <m/>
  </r>
  <r>
    <x v="184"/>
    <s v="LETRAS"/>
    <x v="3"/>
    <d v="2009-09-02T00:00:00"/>
    <s v="LIC"/>
    <s v="Licenciatura"/>
    <x v="185"/>
    <s v="Educação Presencial"/>
    <x v="1"/>
    <n v="40"/>
    <n v="2835"/>
    <m/>
    <m/>
    <m/>
    <m/>
    <m/>
    <s v="Semestral"/>
    <n v="100"/>
    <n v="40"/>
    <n v="100"/>
    <n v="0"/>
    <m/>
    <m/>
    <m/>
    <m/>
    <m/>
    <m/>
    <n v="1005930"/>
    <s v="AVENIDA UNIVERSITARIA, S/N"/>
    <s v="00"/>
    <s v="CAMPUS UNIVERSITÁRIO DE CASTANHAL"/>
    <s v="JADERLANDIA"/>
    <s v="Castanhal"/>
    <s v="PA"/>
    <s v=""/>
    <s v="3361"/>
    <d v="2005-08-05T00:00:00"/>
    <d v="2005-08-05T00:00:00"/>
    <d v="2009-09-02T00:00:00"/>
    <s v=""/>
    <s v=""/>
    <m/>
    <m/>
    <m/>
    <s v=""/>
    <s v=""/>
    <m/>
    <m/>
    <m/>
    <d v="2008-01-02T00:00:00"/>
    <m/>
    <m/>
    <m/>
    <m/>
    <m/>
    <m/>
    <m/>
    <m/>
    <n v="39249867204"/>
    <s v="Kelly Cristina Marques Gaignoux"/>
    <s v="falestbraganca@ufpa.br"/>
    <n v="91991961275"/>
    <s v="Em Desativação/Extinção voluntária"/>
    <m/>
  </r>
  <r>
    <x v="185"/>
    <s v="LETRAS"/>
    <x v="18"/>
    <d v="2009-09-02T00:00:00"/>
    <s v="LIC"/>
    <s v="Licenciatura"/>
    <x v="186"/>
    <s v="Educação Presencial"/>
    <x v="1"/>
    <n v="21"/>
    <n v="2800"/>
    <m/>
    <m/>
    <m/>
    <m/>
    <m/>
    <s v="Semestral"/>
    <m/>
    <m/>
    <m/>
    <m/>
    <m/>
    <m/>
    <n v="80"/>
    <n v="21"/>
    <m/>
    <m/>
    <n v="706545"/>
    <s v="Rua Augusto Correa"/>
    <s v="1"/>
    <s v="Campus Universitário Guamá"/>
    <s v="Guamá"/>
    <s v="Igarapé-Miri"/>
    <s v="PA"/>
    <s v=""/>
    <s v="3502"/>
    <d v="2007-03-05T00:00:00"/>
    <d v="2007-03-05T00:00:00"/>
    <d v="2009-09-02T00:00:00"/>
    <s v=""/>
    <s v=""/>
    <m/>
    <m/>
    <m/>
    <s v=""/>
    <s v=""/>
    <m/>
    <m/>
    <m/>
    <d v="2007-06-02T00:00:00"/>
    <m/>
    <m/>
    <m/>
    <m/>
    <m/>
    <m/>
    <n v="4"/>
    <n v="2011"/>
    <n v="52281752291"/>
    <s v="ALESSANDRO NOBRE GALVAO"/>
    <s v="nobregalvao@ufpa.br;dinfi@ufpa.br"/>
    <n v="9188471506"/>
    <s v="Em Desativação/Extinção voluntária"/>
    <m/>
  </r>
  <r>
    <x v="186"/>
    <s v="LETRAS"/>
    <x v="18"/>
    <d v="2009-09-02T00:00:00"/>
    <s v="LIC"/>
    <s v="Licenciatura"/>
    <x v="187"/>
    <s v="Educação Presencial"/>
    <x v="1"/>
    <n v="50"/>
    <n v="2800"/>
    <m/>
    <m/>
    <m/>
    <m/>
    <m/>
    <s v="Semestral"/>
    <m/>
    <m/>
    <n v="80"/>
    <n v="50"/>
    <m/>
    <m/>
    <m/>
    <m/>
    <m/>
    <m/>
    <n v="706546"/>
    <s v="Rua Augusto Correa"/>
    <s v="1"/>
    <s v="Campus Universitário Guamá"/>
    <s v="Guamá"/>
    <s v="Pacajá"/>
    <s v="PA"/>
    <s v=""/>
    <s v="3502"/>
    <d v="2007-03-05T00:00:00"/>
    <d v="2007-03-05T00:00:00"/>
    <d v="2009-09-02T00:00:00"/>
    <s v=""/>
    <s v=""/>
    <m/>
    <m/>
    <m/>
    <s v=""/>
    <s v=""/>
    <m/>
    <m/>
    <m/>
    <d v="2007-06-02T00:00:00"/>
    <m/>
    <m/>
    <m/>
    <m/>
    <m/>
    <m/>
    <m/>
    <m/>
    <n v="39152464253"/>
    <s v="IACI DE NAZARE SILVA ABDON"/>
    <s v="iaci@ufpa.br;dinfi@ufpa.br"/>
    <n v="9132017770"/>
    <s v="Em Desativação/Extinção voluntária"/>
    <m/>
  </r>
  <r>
    <x v="187"/>
    <s v="LETRAS - ALEMÃO"/>
    <x v="18"/>
    <d v="2009-09-02T00:00:00"/>
    <s v="LIC"/>
    <s v="Licenciatura"/>
    <x v="188"/>
    <s v="Educação Presencial"/>
    <x v="0"/>
    <n v="26"/>
    <n v="3336"/>
    <n v="0"/>
    <n v="408"/>
    <n v="200"/>
    <n v="68"/>
    <n v="68"/>
    <s v="Semestral"/>
    <m/>
    <m/>
    <n v="900"/>
    <n v="26"/>
    <m/>
    <m/>
    <m/>
    <m/>
    <m/>
    <m/>
    <n v="1005925"/>
    <s v="RUA AUGUSTO CORREA"/>
    <s v="01"/>
    <s v="CIDADE UNIVERSITARIA JOSÉ DA SILVEIRA NETTO"/>
    <s v="GUAMÁ"/>
    <s v="Belém"/>
    <s v="PA"/>
    <s v="Decreto"/>
    <s v="35456"/>
    <d v="1954-05-04T00:00:00"/>
    <d v="1954-05-04T00:00:00"/>
    <d v="2009-09-02T00:00:00"/>
    <s v="Decreto"/>
    <s v="35456"/>
    <d v="1954-05-04T00:00:00"/>
    <d v="1954-05-04T00:00:00"/>
    <d v="2009-09-02T00:00:00"/>
    <s v="Portaria"/>
    <s v="823"/>
    <d v="2018-11-26T00:00:00"/>
    <d v="2018-11-26T00:00:00"/>
    <d v="2018-11-26T00:00:00"/>
    <d v="2003-02-01T00:00:00"/>
    <n v="202316566"/>
    <n v="4"/>
    <n v="2018"/>
    <n v="3"/>
    <n v="238"/>
    <n v="2011"/>
    <n v="3"/>
    <n v="2011"/>
    <n v="10474617300"/>
    <s v="Rosanne Cordeiro De Castelo Branco"/>
    <s v="rosanne@ufpa.br;falem@ufpa.br"/>
    <n v="91981240896"/>
    <s v=""/>
    <m/>
  </r>
  <r>
    <x v="188"/>
    <s v="LETRAS - ALEMÃO"/>
    <x v="13"/>
    <d v="2009-09-02T00:00:00"/>
    <s v="LIC"/>
    <s v="Licenciatura"/>
    <x v="189"/>
    <s v="Educação Presencial"/>
    <x v="1"/>
    <n v="25"/>
    <n v="2835"/>
    <m/>
    <m/>
    <m/>
    <m/>
    <m/>
    <s v="Semestral"/>
    <m/>
    <m/>
    <n v="80"/>
    <n v="25"/>
    <m/>
    <m/>
    <m/>
    <m/>
    <m/>
    <m/>
    <n v="258"/>
    <s v="13ª Rua"/>
    <s v="S/Nº"/>
    <s v=""/>
    <s v="Umirizal"/>
    <s v="Soure"/>
    <s v="PA"/>
    <s v="Resolução"/>
    <s v="3381"/>
    <d v="2005-12-29T00:00:00"/>
    <d v="2005-12-29T00:00:00"/>
    <d v="2009-09-02T00:00:00"/>
    <s v=""/>
    <s v=""/>
    <m/>
    <m/>
    <m/>
    <s v=""/>
    <s v=""/>
    <m/>
    <m/>
    <m/>
    <d v="2006-01-02T00:00:00"/>
    <m/>
    <m/>
    <m/>
    <m/>
    <m/>
    <m/>
    <m/>
    <m/>
    <n v="28245539287"/>
    <s v="GYANNE DO SOCORRO PEREIRA DE LIMA"/>
    <s v="gyannedelima@ufpa.br;coordacsoure@ufpa.br"/>
    <n v="9137411261"/>
    <s v="Em Desativação/Extinção voluntária"/>
    <m/>
  </r>
  <r>
    <x v="189"/>
    <s v="LETRAS - ESPANHOL"/>
    <x v="18"/>
    <d v="2009-09-02T00:00:00"/>
    <s v="LIC"/>
    <s v="Licenciatura"/>
    <x v="190"/>
    <s v="Educação Presencial"/>
    <x v="0"/>
    <n v="26"/>
    <n v="3200"/>
    <n v="0"/>
    <n v="408"/>
    <n v="200"/>
    <n v="68"/>
    <n v="68"/>
    <s v="Semestral"/>
    <m/>
    <m/>
    <m/>
    <m/>
    <m/>
    <m/>
    <n v="900"/>
    <n v="26"/>
    <m/>
    <m/>
    <n v="1005925"/>
    <s v="RUA AUGUSTO CORREA"/>
    <s v="01"/>
    <s v="CIDADE UNIVERSITARIA JOSÉ DA SILVEIRA NETTO"/>
    <s v="GUAMÁ"/>
    <s v="Belém"/>
    <s v="PA"/>
    <s v="Resolução"/>
    <s v="3381"/>
    <d v="2005-12-29T00:00:00"/>
    <d v="2005-12-29T00:00:00"/>
    <d v="2009-09-02T00:00:00"/>
    <s v="Portaria"/>
    <s v="649 de 10/12/2013"/>
    <d v="2013-12-11T00:00:00"/>
    <d v="2013-12-11T00:00:00"/>
    <d v="2013-12-12T00:00:00"/>
    <s v="Portaria"/>
    <s v="823"/>
    <d v="2018-11-26T00:00:00"/>
    <d v="2018-11-26T00:00:00"/>
    <d v="2018-11-26T00:00:00"/>
    <d v="2006-01-02T00:00:00"/>
    <n v="202316812"/>
    <n v="5"/>
    <n v="2024"/>
    <m/>
    <m/>
    <m/>
    <n v="3"/>
    <n v="2011"/>
    <n v="74369407249"/>
    <s v="Carlos Cernadas Carrera"/>
    <s v="coordenacao.espanhol@ufpa.br;cernadas@ufpa.br;cpa.ufpa@gmail.com"/>
    <n v="9132018779"/>
    <s v=""/>
    <m/>
  </r>
  <r>
    <x v="190"/>
    <s v="LETRAS - ESPANHOL"/>
    <x v="6"/>
    <d v="2013-05-24T00:00:00"/>
    <s v="LIC"/>
    <s v="Licenciatura"/>
    <x v="191"/>
    <s v="Educação Presencial"/>
    <x v="0"/>
    <n v="26"/>
    <n v="2920"/>
    <n v="0"/>
    <n v="300"/>
    <n v="200"/>
    <n v="68"/>
    <n v="68"/>
    <s v="Semestral"/>
    <n v="800"/>
    <n v="26"/>
    <m/>
    <m/>
    <m/>
    <m/>
    <m/>
    <m/>
    <m/>
    <m/>
    <n v="256"/>
    <s v="Rua Manoel de Abreu"/>
    <s v="S/Nº"/>
    <s v=""/>
    <s v="Multirão"/>
    <s v="Abaetetuba"/>
    <s v="PA"/>
    <s v="Portaria"/>
    <s v="212 de 17/05/2013"/>
    <d v="2013-05-20T00:00:00"/>
    <d v="2013-05-20T00:00:00"/>
    <d v="2013-05-24T00:00:00"/>
    <s v="Portaria"/>
    <s v="525 de 26/07/2018."/>
    <d v="2018-07-27T00:00:00"/>
    <d v="2018-07-27T00:00:00"/>
    <d v="2018-07-31T00:00:00"/>
    <s v=""/>
    <s v=""/>
    <m/>
    <m/>
    <m/>
    <d v="2009-07-01T00:00:00"/>
    <n v="202317633"/>
    <n v="4"/>
    <n v="2024"/>
    <m/>
    <m/>
    <m/>
    <m/>
    <m/>
    <n v="53083890206"/>
    <s v="Anne Leticia De Sousa Cipriano Barros"/>
    <s v="annebarros@ufpa.br;cpa@ufpa.br"/>
    <n v="91982263387"/>
    <s v=""/>
    <m/>
  </r>
  <r>
    <x v="191"/>
    <s v="LETRAS - ESPANHOL"/>
    <x v="3"/>
    <d v="2013-07-04T00:00:00"/>
    <s v="LIC"/>
    <s v="Licenciatura"/>
    <x v="192"/>
    <s v="Educação Presencial"/>
    <x v="0"/>
    <n v="40"/>
    <n v="3260"/>
    <n v="0"/>
    <n v="400"/>
    <n v="50"/>
    <n v="60"/>
    <n v="60"/>
    <s v="Semestral"/>
    <m/>
    <m/>
    <n v="800"/>
    <n v="20"/>
    <n v="800"/>
    <n v="20"/>
    <m/>
    <m/>
    <m/>
    <m/>
    <n v="1005930"/>
    <s v="AVENIDA UNIVERSITARIA, S/N"/>
    <s v="00"/>
    <s v="CAMPUS UNIVERSITÁRIO DE CASTANHAL"/>
    <s v="JADERLANDIA"/>
    <s v="Castanhal"/>
    <s v="PA"/>
    <s v="Portaria"/>
    <s v="112 de 07/03/2013"/>
    <d v="2013-03-08T00:00:00"/>
    <d v="2013-03-08T00:00:00"/>
    <d v="2013-07-04T00:00:00"/>
    <s v="Portaria"/>
    <s v="181 de 12/05/2016"/>
    <d v="2016-05-13T00:00:00"/>
    <d v="2016-05-13T00:00:00"/>
    <d v="2016-05-16T00:00:00"/>
    <s v="Portaria"/>
    <s v="202 de 21/05/2024."/>
    <d v="2024-05-22T00:00:00"/>
    <d v="2024-05-22T00:00:00"/>
    <d v="2024-05-22T00:00:00"/>
    <d v="2011-07-01T00:00:00"/>
    <m/>
    <n v="4"/>
    <n v="2023"/>
    <m/>
    <m/>
    <m/>
    <n v="3"/>
    <n v="2014"/>
    <n v="62331523215"/>
    <s v="Ineia Damasceno Abreu"/>
    <s v="ineia@ufpa.br;facletrasufpa@gmail.com"/>
    <n v="91981516142"/>
    <s v=""/>
    <m/>
  </r>
  <r>
    <x v="192"/>
    <s v="LETRAS - FRANCÊS"/>
    <x v="18"/>
    <d v="2009-09-02T00:00:00"/>
    <s v="LIC"/>
    <s v="Licenciatura"/>
    <x v="193"/>
    <s v="Educação Presencial"/>
    <x v="0"/>
    <n v="26"/>
    <n v="3200"/>
    <n v="0"/>
    <n v="420"/>
    <n v="200"/>
    <n v="60"/>
    <n v="60"/>
    <s v="Semestral"/>
    <m/>
    <m/>
    <n v="900"/>
    <n v="26"/>
    <m/>
    <m/>
    <m/>
    <m/>
    <m/>
    <m/>
    <n v="1005925"/>
    <s v="RUA AUGUSTO CORREA"/>
    <s v="01"/>
    <s v="CIDADE UNIVERSITARIA JOSÉ DA SILVEIRA NETTO"/>
    <s v="GUAMÁ"/>
    <s v="Belém"/>
    <s v="PA"/>
    <s v="Decreto"/>
    <s v="35456 de  04/05/1954"/>
    <d v="1954-05-17T00:00:00"/>
    <d v="1954-05-17T00:00:00"/>
    <d v="2009-09-02T00:00:00"/>
    <s v="Decreto"/>
    <s v="35456 de 04/05/1954*"/>
    <d v="1954-05-17T00:00:00"/>
    <d v="1954-05-17T00:00:00"/>
    <d v="2009-09-02T00:00:00"/>
    <s v="Portaria"/>
    <s v="823"/>
    <d v="2018-11-26T00:00:00"/>
    <d v="2018-11-26T00:00:00"/>
    <d v="2018-11-26T00:00:00"/>
    <d v="1955-03-01T00:00:00"/>
    <n v="202315857"/>
    <n v="4"/>
    <n v="2018"/>
    <n v="3"/>
    <n v="238"/>
    <n v="2011"/>
    <n v="3"/>
    <n v="2011"/>
    <n v="75056500259"/>
    <s v="Luciana De Oliveira Alves"/>
    <s v="luoliveiralves@gmail.com;cpa.ufpa@gmail.com"/>
    <n v="91992006275"/>
    <s v=""/>
    <m/>
  </r>
  <r>
    <x v="193"/>
    <s v="LETRAS - FRANCÊS"/>
    <x v="13"/>
    <d v="2009-09-02T00:00:00"/>
    <s v="LIC"/>
    <s v="Licenciatura"/>
    <x v="194"/>
    <s v="Educação Presencial"/>
    <x v="1"/>
    <n v="50"/>
    <n v="2835"/>
    <m/>
    <m/>
    <m/>
    <m/>
    <m/>
    <s v="Semestral"/>
    <m/>
    <m/>
    <m/>
    <m/>
    <m/>
    <m/>
    <n v="80"/>
    <n v="50"/>
    <m/>
    <m/>
    <n v="258"/>
    <s v="13ª Rua"/>
    <s v="S/Nº"/>
    <s v=""/>
    <s v="Umirizal"/>
    <s v="Soure"/>
    <s v="PA"/>
    <s v="Resolução"/>
    <s v="3197"/>
    <d v="2004-09-03T00:00:00"/>
    <d v="2004-09-03T00:00:00"/>
    <d v="2009-09-02T00:00:00"/>
    <s v=""/>
    <s v=""/>
    <m/>
    <m/>
    <m/>
    <s v=""/>
    <s v=""/>
    <m/>
    <m/>
    <m/>
    <d v="2005-01-02T00:00:00"/>
    <m/>
    <m/>
    <m/>
    <m/>
    <m/>
    <m/>
    <m/>
    <m/>
    <n v="28245539287"/>
    <s v="GYANNE DO SOCORRO PEREIRA DE LIMA"/>
    <s v="gyannedelima@ufpa.br;coordacsoure@ufpa.br"/>
    <n v="9137411261"/>
    <s v="Em Desativação/Extinção voluntária"/>
    <m/>
  </r>
  <r>
    <x v="194"/>
    <s v="LETRAS - INGLÊS"/>
    <x v="18"/>
    <d v="2009-09-02T00:00:00"/>
    <s v="LIC"/>
    <s v="Licenciatura"/>
    <x v="195"/>
    <s v="Educação Presencial"/>
    <x v="0"/>
    <n v="52"/>
    <n v="3234"/>
    <n v="0"/>
    <n v="408"/>
    <n v="200"/>
    <n v="68"/>
    <n v="68"/>
    <s v="Semestral"/>
    <m/>
    <m/>
    <n v="900"/>
    <n v="26"/>
    <m/>
    <m/>
    <n v="900"/>
    <n v="26"/>
    <m/>
    <m/>
    <n v="1005925"/>
    <s v="RUA AUGUSTO CORREA"/>
    <s v="01"/>
    <s v="CIDADE UNIVERSITARIA JOSÉ DA SILVEIRA NETTO"/>
    <s v="GUAMÁ"/>
    <s v="Belém"/>
    <s v="PA"/>
    <s v="Decreto"/>
    <s v="35456 de 04/05/1954"/>
    <d v="1954-05-17T00:00:00"/>
    <d v="1954-05-17T00:00:00"/>
    <d v="2009-09-02T00:00:00"/>
    <s v="Decreto"/>
    <s v="35456 de 04/05/1954*"/>
    <d v="1954-05-17T00:00:00"/>
    <d v="1954-05-17T00:00:00"/>
    <d v="2009-09-02T00:00:00"/>
    <s v="Portaria"/>
    <s v="154"/>
    <d v="2023-06-22T00:00:00"/>
    <d v="2023-06-22T00:00:00"/>
    <d v="2023-06-23T00:00:00"/>
    <d v="1955-03-01T00:00:00"/>
    <m/>
    <n v="4"/>
    <n v="2018"/>
    <n v="3"/>
    <n v="240"/>
    <n v="2017"/>
    <n v="3"/>
    <n v="2017"/>
    <n v="28030630263"/>
    <s v="Tatiana Do Socorro Chaves Lima De Macedo"/>
    <s v="tmacedo@ufpa.br;falem@ufpa.br"/>
    <n v="91980991109"/>
    <s v=""/>
    <m/>
  </r>
  <r>
    <x v="195"/>
    <s v="LETRAS - INGLÊS"/>
    <x v="13"/>
    <d v="2009-09-02T00:00:00"/>
    <s v="LIC"/>
    <s v="Licenciatura"/>
    <x v="196"/>
    <s v="Educação Presencial"/>
    <x v="0"/>
    <n v="48"/>
    <n v="2835"/>
    <m/>
    <m/>
    <m/>
    <m/>
    <m/>
    <s v="Semestral"/>
    <n v="80"/>
    <n v="48"/>
    <n v="80"/>
    <n v="0"/>
    <m/>
    <m/>
    <n v="80"/>
    <n v="0"/>
    <m/>
    <m/>
    <n v="258"/>
    <s v="13ª Rua"/>
    <s v="S/Nº"/>
    <s v=""/>
    <s v="Umirizal"/>
    <s v="Soure"/>
    <s v="PA"/>
    <s v="Resolução"/>
    <s v="3197"/>
    <d v="2004-09-03T00:00:00"/>
    <d v="2004-09-03T00:00:00"/>
    <d v="2009-09-02T00:00:00"/>
    <s v="Portaria"/>
    <s v="1113 de 26/10/2017"/>
    <d v="2017-10-27T00:00:00"/>
    <d v="2017-10-27T00:00:00"/>
    <d v="2017-10-30T00:00:00"/>
    <s v="Portaria"/>
    <s v="154"/>
    <d v="2023-06-22T00:00:00"/>
    <d v="2023-06-22T00:00:00"/>
    <d v="2023-06-23T00:00:00"/>
    <d v="2004-01-02T00:00:00"/>
    <m/>
    <n v="4"/>
    <n v="2017"/>
    <n v="3"/>
    <n v="211"/>
    <n v="2021"/>
    <n v="2"/>
    <n v="2021"/>
    <n v="74397958220"/>
    <s v="Antonio Luis Parladim Dos Santos"/>
    <s v="direcaofalesoure@ufpa.br;luissantos@ufpa.br;cpa.ufpa@gmail.com"/>
    <n v="91992732847"/>
    <s v=""/>
    <m/>
  </r>
  <r>
    <x v="196"/>
    <s v="LETRAS - INGLÊS"/>
    <x v="8"/>
    <d v="2009-09-02T00:00:00"/>
    <s v="LIC"/>
    <s v="Licenciatura"/>
    <x v="197"/>
    <s v="Educação Presencial"/>
    <x v="0"/>
    <n v="40"/>
    <n v="3275"/>
    <n v="0"/>
    <n v="420"/>
    <n v="200"/>
    <n v="60"/>
    <n v="60"/>
    <s v="Semestral"/>
    <m/>
    <m/>
    <n v="900"/>
    <n v="20"/>
    <m/>
    <m/>
    <n v="900"/>
    <n v="20"/>
    <m/>
    <m/>
    <n v="263"/>
    <s v="Rua Padre Antônio Franco"/>
    <s v="2417"/>
    <s v=""/>
    <s v="Matinha"/>
    <s v="Cametá"/>
    <s v="PA"/>
    <s v=""/>
    <s v="1355"/>
    <d v="1986-02-03T00:00:00"/>
    <d v="1986-02-03T00:00:00"/>
    <d v="2009-09-02T00:00:00"/>
    <s v="Portaria"/>
    <s v="346 de 03/06/2014"/>
    <d v="2014-06-04T00:00:00"/>
    <d v="2014-06-04T00:00:00"/>
    <d v="2014-06-04T00:00:00"/>
    <s v="Portaria"/>
    <s v="154"/>
    <d v="2023-06-22T00:00:00"/>
    <d v="2023-06-22T00:00:00"/>
    <d v="2023-06-23T00:00:00"/>
    <d v="2007-01-02T00:00:00"/>
    <m/>
    <n v="3"/>
    <n v="2018"/>
    <n v="3"/>
    <n v="203"/>
    <n v="2017"/>
    <n v="2"/>
    <n v="2017"/>
    <n v="1947776266"/>
    <s v="Yasmim Pereira Yonekura"/>
    <s v="yonekuray@ufpa.br"/>
    <n v="91992803117"/>
    <s v=""/>
    <m/>
  </r>
  <r>
    <x v="197"/>
    <s v="LETRAS - INGLÊS"/>
    <x v="17"/>
    <d v="2009-09-02T00:00:00"/>
    <s v="LIC"/>
    <s v="Licenciatura"/>
    <x v="198"/>
    <s v="Educação Presencial"/>
    <x v="0"/>
    <n v="80"/>
    <n v="3200"/>
    <n v="0"/>
    <n v="420"/>
    <n v="200"/>
    <n v="60"/>
    <n v="75"/>
    <s v="Semestral"/>
    <m/>
    <m/>
    <n v="800"/>
    <n v="30"/>
    <n v="800"/>
    <n v="25"/>
    <n v="800"/>
    <n v="25"/>
    <m/>
    <m/>
    <n v="262"/>
    <s v="Rua Leandro Ribeiro"/>
    <s v="S/Nº"/>
    <s v=""/>
    <s v="Centro"/>
    <s v="Bragança"/>
    <s v="PA"/>
    <s v=""/>
    <s v="3361"/>
    <d v="2005-03-05T00:00:00"/>
    <d v="2005-03-05T00:00:00"/>
    <d v="2009-09-02T00:00:00"/>
    <s v="Portaria"/>
    <s v="730 de 19/12/2013"/>
    <d v="2013-12-20T00:00:00"/>
    <d v="2013-12-20T00:00:00"/>
    <d v="2013-12-24T00:00:00"/>
    <s v="Portaria"/>
    <s v="154"/>
    <d v="2023-06-22T00:00:00"/>
    <d v="2023-06-22T00:00:00"/>
    <d v="2023-06-23T00:00:00"/>
    <d v="2007-01-02T00:00:00"/>
    <m/>
    <n v="4"/>
    <n v="2017"/>
    <n v="3"/>
    <n v="200"/>
    <n v="2017"/>
    <n v="2"/>
    <n v="2017"/>
    <n v="39249867204"/>
    <s v="Kelly Cristina Marques Gaignoux"/>
    <s v="falestbraganca@ufpa.br"/>
    <n v="91991961275"/>
    <s v=""/>
    <m/>
  </r>
  <r>
    <x v="198"/>
    <s v="LETRAS - INGLÊS"/>
    <x v="7"/>
    <d v="2009-09-02T00:00:00"/>
    <s v="LIC"/>
    <s v="Licenciatura"/>
    <x v="199"/>
    <s v="Educação Presencial"/>
    <x v="0"/>
    <n v="50"/>
    <n v="3290"/>
    <n v="0"/>
    <n v="420"/>
    <n v="90"/>
    <n v="60"/>
    <n v="90"/>
    <s v="Anual"/>
    <m/>
    <m/>
    <n v="400"/>
    <n v="25"/>
    <m/>
    <m/>
    <n v="450"/>
    <n v="25"/>
    <m/>
    <m/>
    <n v="259"/>
    <s v="Rua Coronel José Porfírio"/>
    <s v="2515"/>
    <s v="Campus Universitario de Altamira"/>
    <s v="São Sebastião"/>
    <s v="Altamira"/>
    <s v="PA"/>
    <s v=""/>
    <s v="3361"/>
    <d v="2005-03-05T00:00:00"/>
    <d v="2005-03-05T00:00:00"/>
    <d v="2009-09-02T00:00:00"/>
    <s v="Portaria"/>
    <s v="1113 de 26/10/2017"/>
    <d v="2017-10-27T00:00:00"/>
    <d v="2017-10-27T00:00:00"/>
    <d v="2017-10-30T00:00:00"/>
    <s v="Portaria"/>
    <s v="154"/>
    <d v="2023-06-22T00:00:00"/>
    <d v="2023-06-22T00:00:00"/>
    <d v="2023-06-23T00:00:00"/>
    <d v="2008-02-02T00:00:00"/>
    <m/>
    <n v="4"/>
    <n v="2023"/>
    <n v="3"/>
    <n v="227"/>
    <n v="2021"/>
    <n v="3"/>
    <n v="2021"/>
    <n v="98356992249"/>
    <s v="Odilia Cardoso"/>
    <s v="odiliacardoso86@gmail.com;odiliac@ufpa.br"/>
    <n v="93988080221"/>
    <s v=""/>
    <m/>
  </r>
  <r>
    <x v="199"/>
    <s v="LETRAS - LIBRAS"/>
    <x v="18"/>
    <d v="2012-09-03T00:00:00"/>
    <s v="LIC"/>
    <s v="Licenciatura"/>
    <x v="200"/>
    <s v="Educação Presencial"/>
    <x v="0"/>
    <n v="40"/>
    <n v="3260"/>
    <n v="0"/>
    <n v="400"/>
    <n v="60"/>
    <n v="60"/>
    <n v="480"/>
    <s v="Semestral"/>
    <n v="800"/>
    <n v="40"/>
    <m/>
    <m/>
    <m/>
    <m/>
    <m/>
    <m/>
    <m/>
    <m/>
    <n v="1005925"/>
    <s v="RUA AUGUSTO CORREA"/>
    <s v="01"/>
    <s v="CIDADE UNIVERSITARIA JOSÉ DA SILVEIRA NETTO"/>
    <s v="GUAMÁ"/>
    <s v="Belém"/>
    <s v="PA"/>
    <s v="Resolução"/>
    <s v="4.040/2010"/>
    <d v="2010-09-09T00:00:00"/>
    <d v="2010-09-09T00:00:00"/>
    <d v="2016-03-04T00:00:00"/>
    <s v="Portaria"/>
    <s v="819 de 29/10/2015"/>
    <d v="2015-10-30T00:00:00"/>
    <d v="2015-10-30T00:00:00"/>
    <d v="2015-11-05T00:00:00"/>
    <s v="Portaria"/>
    <s v="202 de 21/05/2024."/>
    <d v="2024-05-22T00:00:00"/>
    <d v="2024-05-22T00:00:00"/>
    <d v="2024-05-22T00:00:00"/>
    <d v="2012-07-02T00:00:00"/>
    <m/>
    <n v="4"/>
    <n v="2023"/>
    <m/>
    <m/>
    <m/>
    <m/>
    <m/>
    <n v="25512005200"/>
    <s v="Maria Lizete Sampaio Sobral"/>
    <s v="letraslibras@ufpa.br;sobral.liza@gmail.com;camaralibraslp@gmail.com"/>
    <n v="91993650508"/>
    <s v=""/>
    <m/>
  </r>
  <r>
    <x v="200"/>
    <s v="LETRAS - LÍNGUA PORTUGUESA"/>
    <x v="18"/>
    <d v="2009-09-02T00:00:00"/>
    <s v="LIC"/>
    <s v="Licenciatura"/>
    <x v="201"/>
    <s v="Educação Presencial"/>
    <x v="0"/>
    <n v="100"/>
    <n v="3328"/>
    <n v="0"/>
    <n v="408"/>
    <n v="200"/>
    <n v="68"/>
    <n v="68"/>
    <s v="Semestral"/>
    <m/>
    <m/>
    <n v="900"/>
    <n v="50"/>
    <m/>
    <m/>
    <n v="900"/>
    <n v="50"/>
    <m/>
    <m/>
    <n v="1005925"/>
    <s v="RUA AUGUSTO CORREA"/>
    <s v="01"/>
    <s v="CIDADE UNIVERSITARIA JOSÉ DA SILVEIRA NETTO"/>
    <s v="GUAMÁ"/>
    <s v="Belém"/>
    <s v="PA"/>
    <s v="Decreto"/>
    <s v="35456 de 04/05/1954"/>
    <d v="1954-05-17T00:00:00"/>
    <d v="1954-05-17T00:00:00"/>
    <d v="2009-09-02T00:00:00"/>
    <s v="Decreto"/>
    <s v="35456 de 04/05/1954*"/>
    <d v="1954-05-17T00:00:00"/>
    <d v="1954-05-17T00:00:00"/>
    <d v="2009-09-02T00:00:00"/>
    <s v="Portaria"/>
    <s v="154"/>
    <d v="2023-06-22T00:00:00"/>
    <d v="2023-06-22T00:00:00"/>
    <d v="2023-06-23T00:00:00"/>
    <d v="1955-03-01T00:00:00"/>
    <m/>
    <n v="4"/>
    <n v="2018"/>
    <n v="3"/>
    <n v="288"/>
    <n v="2017"/>
    <n v="4"/>
    <n v="2017"/>
    <n v="74366440253"/>
    <s v="Marilia Fernanda Pereira De Freitas"/>
    <s v="fale@ufpa.br;mfpf@ufpa.br"/>
    <n v="982002781"/>
    <s v=""/>
    <m/>
  </r>
  <r>
    <x v="201"/>
    <s v="LETRAS - PORTUGUÊS"/>
    <x v="3"/>
    <d v="2009-09-02T00:00:00"/>
    <s v="LIC"/>
    <s v="Licenciatura"/>
    <x v="202"/>
    <s v="Educação Presencial"/>
    <x v="1"/>
    <n v="80"/>
    <n v="2835"/>
    <m/>
    <m/>
    <m/>
    <m/>
    <m/>
    <s v="Semestral"/>
    <m/>
    <m/>
    <n v="100"/>
    <n v="40"/>
    <n v="100"/>
    <n v="0"/>
    <n v="100"/>
    <n v="40"/>
    <m/>
    <m/>
    <n v="1005930"/>
    <s v="AVENIDA UNIVERSITARIA, S/N"/>
    <s v="00"/>
    <s v="CAMPUS UNIVERSITÁRIO DE CASTANHAL"/>
    <s v="JADERLANDIA"/>
    <s v="Castanhal"/>
    <s v="PA"/>
    <s v="Decreto"/>
    <s v="35456"/>
    <d v="1954-05-04T00:00:00"/>
    <d v="1954-05-04T00:00:00"/>
    <d v="2009-09-02T00:00:00"/>
    <s v="Decreto"/>
    <s v="35456"/>
    <d v="1954-05-04T00:00:00"/>
    <d v="1954-05-04T00:00:00"/>
    <d v="2009-09-02T00:00:00"/>
    <s v=""/>
    <s v=""/>
    <m/>
    <m/>
    <m/>
    <d v="1994-01-01T00:00:00"/>
    <m/>
    <m/>
    <m/>
    <n v="3"/>
    <n v="211"/>
    <n v="2008"/>
    <n v="3"/>
    <n v="2008"/>
    <n v="4560787204"/>
    <s v="ERIVAN SOUSA CRUZ"/>
    <s v="erivansc@ufpa.br;dinfi@ufpa.br"/>
    <n v="9491348969"/>
    <s v="Em Desativação/Extinção voluntária"/>
    <m/>
  </r>
  <r>
    <x v="202"/>
    <s v="LETRAS - PORTUGUÊS"/>
    <x v="4"/>
    <d v="2009-09-02T00:00:00"/>
    <s v="LIC"/>
    <s v="Licenciatura"/>
    <x v="203"/>
    <s v="Educação Presencial"/>
    <x v="1"/>
    <n v="40"/>
    <n v="2835"/>
    <m/>
    <m/>
    <m/>
    <m/>
    <m/>
    <s v="Semestral"/>
    <m/>
    <m/>
    <m/>
    <m/>
    <m/>
    <m/>
    <n v="100"/>
    <n v="40"/>
    <m/>
    <m/>
    <n v="266"/>
    <s v="Rua Augusto Corrêa"/>
    <s v="S/Nº"/>
    <s v="Campus do Guamá"/>
    <s v="Guamá"/>
    <s v="Capanema"/>
    <s v="PA"/>
    <s v="Resolução"/>
    <s v="3381"/>
    <d v="2005-12-29T00:00:00"/>
    <d v="2005-12-29T00:00:00"/>
    <d v="2009-09-02T00:00:00"/>
    <s v=""/>
    <s v=""/>
    <m/>
    <m/>
    <m/>
    <s v=""/>
    <s v=""/>
    <m/>
    <m/>
    <m/>
    <d v="2006-01-02T00:00:00"/>
    <m/>
    <m/>
    <m/>
    <m/>
    <m/>
    <m/>
    <m/>
    <m/>
    <n v="17216303253"/>
    <s v="Aluizio Marinho Barros Filho"/>
    <s v="aluiziobfilho@gmail.com"/>
    <n v="91981233209"/>
    <s v="Em Desativação/Extinção voluntária"/>
    <m/>
  </r>
  <r>
    <x v="203"/>
    <s v="LETRAS - PORTUGUÊS"/>
    <x v="8"/>
    <d v="2009-09-02T00:00:00"/>
    <s v="LIC"/>
    <s v="Licenciatura"/>
    <x v="204"/>
    <s v="Educação Presencial"/>
    <x v="0"/>
    <n v="80"/>
    <n v="3250"/>
    <n v="0"/>
    <n v="400"/>
    <n v="50"/>
    <n v="60"/>
    <n v="60"/>
    <s v="Semestral"/>
    <n v="900"/>
    <n v="30"/>
    <n v="900"/>
    <n v="30"/>
    <m/>
    <m/>
    <n v="900"/>
    <n v="20"/>
    <m/>
    <m/>
    <n v="263"/>
    <s v="Rua Padre Antônio Franco"/>
    <s v="2417"/>
    <s v=""/>
    <s v="Matinha"/>
    <s v="Cametá"/>
    <s v="PA"/>
    <s v=""/>
    <s v="1355"/>
    <d v="1986-02-03T00:00:00"/>
    <d v="1986-02-03T00:00:00"/>
    <d v="2009-09-02T00:00:00"/>
    <s v="Portaria"/>
    <s v="294 de 08/07/2016"/>
    <d v="2016-07-11T00:00:00"/>
    <d v="2016-07-11T00:00:00"/>
    <d v="2016-07-11T00:00:00"/>
    <s v="Portaria"/>
    <s v="190 de 14/05/2024."/>
    <d v="2024-05-15T00:00:00"/>
    <d v="2024-05-15T00:00:00"/>
    <d v="2024-05-15T00:00:00"/>
    <d v="2001-03-01T00:00:00"/>
    <m/>
    <n v="4"/>
    <n v="2023"/>
    <n v="2"/>
    <n v="193"/>
    <n v="2017"/>
    <n v="1"/>
    <n v="2017"/>
    <n v="72908033291"/>
    <s v="Luís De Nazaré Viana Valente"/>
    <s v="faculdadelinguagem@ufpa.br;luisvalenteufpa@gmail.com;cpa.ufpa@gmail.com"/>
    <n v="919855453178"/>
    <s v=""/>
    <m/>
  </r>
  <r>
    <x v="204"/>
    <s v="LETRAS - PORTUGUÊS"/>
    <x v="8"/>
    <d v="2009-09-02T00:00:00"/>
    <s v="LIC"/>
    <s v="Licenciatura"/>
    <x v="205"/>
    <s v="Educação Presencial"/>
    <x v="1"/>
    <n v="40"/>
    <n v="2835"/>
    <m/>
    <m/>
    <m/>
    <m/>
    <m/>
    <s v="Semestral"/>
    <m/>
    <m/>
    <n v="90"/>
    <n v="20"/>
    <m/>
    <m/>
    <n v="90"/>
    <n v="20"/>
    <m/>
    <m/>
    <n v="263"/>
    <s v="Rua Padre Antônio Franco"/>
    <s v="2417"/>
    <s v=""/>
    <s v="Matinha"/>
    <s v="Cametá"/>
    <s v="PA"/>
    <s v=""/>
    <s v="1355"/>
    <d v="1986-02-03T00:00:00"/>
    <d v="1986-02-03T00:00:00"/>
    <d v="2009-09-02T00:00:00"/>
    <s v=""/>
    <s v=""/>
    <m/>
    <m/>
    <m/>
    <s v=""/>
    <s v=""/>
    <m/>
    <m/>
    <m/>
    <d v="2007-02-02T00:00:00"/>
    <m/>
    <m/>
    <m/>
    <m/>
    <m/>
    <m/>
    <m/>
    <m/>
    <n v="37772104200"/>
    <s v="GLAUCY RAMOS FIGUEIREDO"/>
    <s v="glaucy@ufpa.br;glaucyrf@gmail.com;cameta@ufpa.br"/>
    <n v="9137811182"/>
    <s v="Em Desativação/Extinção voluntária"/>
    <m/>
  </r>
  <r>
    <x v="205"/>
    <s v="LETRAS - PORTUGUÊS"/>
    <x v="6"/>
    <d v="2009-09-02T00:00:00"/>
    <s v="LIC"/>
    <s v="Licenciatura"/>
    <x v="206"/>
    <s v="Educação Presencial"/>
    <x v="0"/>
    <n v="100"/>
    <n v="3215"/>
    <n v="0"/>
    <n v="405"/>
    <n v="200"/>
    <n v="60"/>
    <n v="60"/>
    <s v="Semestral"/>
    <n v="800"/>
    <n v="60"/>
    <n v="800"/>
    <n v="40"/>
    <m/>
    <m/>
    <m/>
    <m/>
    <m/>
    <m/>
    <n v="256"/>
    <s v="Rua Manoel de Abreu"/>
    <s v="S/Nº"/>
    <s v=""/>
    <s v="Multirão"/>
    <s v="Abaetetuba"/>
    <s v="PA"/>
    <s v=""/>
    <s v="3361"/>
    <d v="2005-08-05T00:00:00"/>
    <d v="2005-08-05T00:00:00"/>
    <d v="2009-09-02T00:00:00"/>
    <s v="Portaria"/>
    <s v="340 de 06/05/2015"/>
    <d v="2015-05-08T00:00:00"/>
    <d v="2015-05-08T00:00:00"/>
    <d v="2015-05-08T00:00:00"/>
    <s v="Portaria"/>
    <s v="154"/>
    <d v="2023-06-22T00:00:00"/>
    <d v="2023-06-22T00:00:00"/>
    <d v="2023-06-23T00:00:00"/>
    <d v="2006-01-02T00:00:00"/>
    <m/>
    <n v="3"/>
    <n v="2018"/>
    <n v="3"/>
    <n v="247"/>
    <n v="2017"/>
    <n v="2"/>
    <n v="2017"/>
    <n v="68379080220"/>
    <s v="Helane De Fatima Fernandes De Melo"/>
    <s v="helane@ufpa.br;cpa.ufpa@gmail.com"/>
    <n v="91993571160"/>
    <s v=""/>
    <m/>
  </r>
  <r>
    <x v="206"/>
    <s v="LETRAS - PORTUGUÊS"/>
    <x v="6"/>
    <d v="2009-09-02T00:00:00"/>
    <s v="LIC"/>
    <s v="Licenciatura"/>
    <x v="207"/>
    <s v="Educação Presencial"/>
    <x v="2"/>
    <n v="40"/>
    <n v="2835"/>
    <m/>
    <m/>
    <m/>
    <m/>
    <m/>
    <s v="Semestral"/>
    <m/>
    <m/>
    <n v="90"/>
    <n v="40"/>
    <m/>
    <m/>
    <m/>
    <m/>
    <m/>
    <m/>
    <n v="256"/>
    <s v="Rua Manoel de Abreu"/>
    <s v="S/Nº"/>
    <s v=""/>
    <s v="Multirão"/>
    <s v="Abaetetuba"/>
    <s v="PA"/>
    <s v=""/>
    <s v="3361"/>
    <d v="2005-08-05T00:00:00"/>
    <d v="2005-08-05T00:00:00"/>
    <d v="2009-09-02T00:00:00"/>
    <s v=""/>
    <s v=""/>
    <m/>
    <m/>
    <m/>
    <s v=""/>
    <s v=""/>
    <m/>
    <m/>
    <m/>
    <d v="2007-02-01T00:00:00"/>
    <m/>
    <m/>
    <m/>
    <m/>
    <m/>
    <m/>
    <m/>
    <m/>
    <n v="14920905220"/>
    <s v="GLORIA REGINA GOMES AMARAL"/>
    <s v="gloriarg@ufpa.br;dinfi@ufpa.br"/>
    <n v="9137511107"/>
    <s v=""/>
    <m/>
  </r>
  <r>
    <x v="207"/>
    <s v="LETRAS - PORTUGUÊS"/>
    <x v="3"/>
    <d v="2009-09-02T00:00:00"/>
    <s v="LIC"/>
    <s v="Licenciatura"/>
    <x v="208"/>
    <s v="Educação Presencial"/>
    <x v="0"/>
    <n v="80"/>
    <n v="3160"/>
    <n v="0"/>
    <n v="400"/>
    <n v="200"/>
    <n v="68"/>
    <n v="68"/>
    <s v="Semestral"/>
    <m/>
    <m/>
    <n v="800"/>
    <n v="40"/>
    <m/>
    <m/>
    <n v="900"/>
    <n v="40"/>
    <m/>
    <m/>
    <n v="1005930"/>
    <s v="AVENIDA UNIVERSITARIA, S/N"/>
    <s v="00"/>
    <s v="CAMPUS UNIVERSITÁRIO DE CASTANHAL"/>
    <s v="JADERLANDIA"/>
    <s v="Castanhal"/>
    <s v="PA"/>
    <s v=""/>
    <s v="3361"/>
    <d v="2005-08-05T00:00:00"/>
    <d v="2005-08-05T00:00:00"/>
    <d v="2009-09-02T00:00:00"/>
    <s v="Portaria"/>
    <s v="933 de 01/12/2015"/>
    <d v="2015-12-02T00:00:00"/>
    <d v="2015-12-02T00:00:00"/>
    <d v="2015-12-08T00:00:00"/>
    <s v="Portaria"/>
    <s v="154"/>
    <d v="2023-06-22T00:00:00"/>
    <d v="2023-06-22T00:00:00"/>
    <d v="2023-06-23T00:00:00"/>
    <d v="2008-01-02T00:00:00"/>
    <m/>
    <n v="4"/>
    <n v="2014"/>
    <n v="3"/>
    <n v="257"/>
    <n v="2017"/>
    <n v="3"/>
    <n v="2017"/>
    <n v="39225780559"/>
    <s v="George Hamilton Pellegrini Ferreira"/>
    <s v="pellegrini@ufpa.br;facletrasufpa@gmail.com;cpa@ufpa.br"/>
    <n v="91985423044"/>
    <s v=""/>
    <m/>
  </r>
  <r>
    <x v="208"/>
    <s v="LETRAS - PORTUGUÊS"/>
    <x v="17"/>
    <d v="2009-09-02T00:00:00"/>
    <s v="LIC"/>
    <s v="Licenciatura"/>
    <x v="209"/>
    <s v="Educação Presencial"/>
    <x v="0"/>
    <n v="80"/>
    <n v="3055"/>
    <n v="0"/>
    <n v="420"/>
    <n v="200"/>
    <n v="60"/>
    <n v="60"/>
    <s v="Semestral"/>
    <m/>
    <m/>
    <n v="800"/>
    <n v="40"/>
    <m/>
    <m/>
    <n v="900"/>
    <n v="40"/>
    <m/>
    <m/>
    <n v="262"/>
    <s v="Rua Leandro Ribeiro"/>
    <s v="S/Nº"/>
    <s v=""/>
    <s v="Centro"/>
    <s v="Bragança"/>
    <s v="PA"/>
    <s v=""/>
    <s v="1.355 de 03/02/1986"/>
    <d v="1986-02-03T00:00:00"/>
    <d v="1986-02-03T00:00:00"/>
    <d v="2009-09-02T00:00:00"/>
    <s v=""/>
    <s v="35.456 de 04/05/1954"/>
    <d v="1991-09-05T00:00:00"/>
    <d v="1991-09-05T00:00:00"/>
    <d v="2009-09-02T00:00:00"/>
    <s v=""/>
    <s v="143 de 18/02/2021."/>
    <d v="2021-02-19T00:00:00"/>
    <d v="2021-02-19T00:00:00"/>
    <d v="2021-02-22T00:00:00"/>
    <d v="2007-02-02T00:00:00"/>
    <n v="202326327"/>
    <n v="4"/>
    <n v="2024"/>
    <n v="3"/>
    <n v="269"/>
    <n v="2017"/>
    <n v="3"/>
    <n v="2017"/>
    <n v="61468045253"/>
    <s v="Benedito Ubiratan De Sousa Pinheiro Junior"/>
    <s v="letrasbraga@gmail.com;birajr_78@yahoo.com.br"/>
    <n v="91992385121"/>
    <s v=""/>
    <m/>
  </r>
  <r>
    <x v="209"/>
    <s v="LETRAS - PORTUGUÊS"/>
    <x v="7"/>
    <d v="2009-09-02T00:00:00"/>
    <s v="LIC"/>
    <s v="Licenciatura"/>
    <x v="210"/>
    <s v="Educação Presencial"/>
    <x v="0"/>
    <n v="80"/>
    <n v="3596"/>
    <n v="0"/>
    <n v="476"/>
    <n v="200"/>
    <n v="136"/>
    <n v="68"/>
    <s v="Semestral"/>
    <m/>
    <m/>
    <m/>
    <m/>
    <n v="800"/>
    <n v="40"/>
    <n v="800"/>
    <n v="32"/>
    <m/>
    <m/>
    <n v="259"/>
    <s v="Rua Coronel José Porfírio"/>
    <s v="2515"/>
    <s v="Campus Universitario de Altamira"/>
    <s v="São Sebastião"/>
    <s v="Altamira"/>
    <s v="PA"/>
    <s v=""/>
    <s v="3361"/>
    <d v="2005-03-05T00:00:00"/>
    <d v="2005-03-05T00:00:00"/>
    <d v="2009-09-02T00:00:00"/>
    <s v="Portaria"/>
    <s v="1113 de 26/10/2017"/>
    <d v="2017-10-27T00:00:00"/>
    <d v="2017-10-27T00:00:00"/>
    <d v="2017-10-30T00:00:00"/>
    <s v="Portaria"/>
    <s v="154"/>
    <d v="2023-06-22T00:00:00"/>
    <d v="2023-06-22T00:00:00"/>
    <d v="2023-06-23T00:00:00"/>
    <d v="2007-02-02T00:00:00"/>
    <m/>
    <n v="4"/>
    <n v="2017"/>
    <n v="3"/>
    <n v="220"/>
    <n v="2021"/>
    <n v="2"/>
    <n v="2021"/>
    <n v="51969149272"/>
    <s v="Rafaella Capela Leao"/>
    <s v="coordfldjport@ufpa.br;rafaellaleao@ufpa.br"/>
    <n v="91998081575"/>
    <s v=""/>
    <m/>
  </r>
  <r>
    <x v="210"/>
    <s v="LETRAS - PORTUGUÊS"/>
    <x v="15"/>
    <d v="2009-09-02T00:00:00"/>
    <s v="LIC"/>
    <s v="Licenciatura"/>
    <x v="211"/>
    <s v="Educação Presencial"/>
    <x v="0"/>
    <n v="100"/>
    <n v="3248"/>
    <n v="0"/>
    <n v="408"/>
    <n v="200"/>
    <n v="60"/>
    <n v="60"/>
    <s v="Semestral"/>
    <n v="800"/>
    <n v="25"/>
    <n v="800"/>
    <n v="25"/>
    <n v="800"/>
    <n v="25"/>
    <n v="1000"/>
    <n v="25"/>
    <m/>
    <m/>
    <n v="267"/>
    <s v="Avenida Rio Branco"/>
    <s v="1752"/>
    <s v=""/>
    <s v="Aeroporto"/>
    <s v="Breves"/>
    <s v="PA"/>
    <s v=""/>
    <s v="35.456"/>
    <d v="1954-05-17T00:00:00"/>
    <d v="1954-05-17T00:00:00"/>
    <d v="2009-09-02T00:00:00"/>
    <s v=""/>
    <s v="471"/>
    <d v="1991-09-05T00:00:00"/>
    <d v="1991-09-05T00:00:00"/>
    <d v="2009-09-02T00:00:00"/>
    <s v="Portaria"/>
    <s v="154"/>
    <d v="2023-06-22T00:00:00"/>
    <d v="2023-06-22T00:00:00"/>
    <d v="2023-06-23T00:00:00"/>
    <d v="2007-01-02T00:00:00"/>
    <m/>
    <n v="3"/>
    <n v="2011"/>
    <n v="3"/>
    <n v="278"/>
    <n v="2021"/>
    <n v="2"/>
    <n v="2021"/>
    <n v="88917606253"/>
    <s v="Cinthia De Lima Neves"/>
    <s v="letrasbreves@ufpa.br;cinthianeves@gmail.com"/>
    <n v="91991526248"/>
    <s v=""/>
    <m/>
  </r>
  <r>
    <x v="211"/>
    <s v="LETRAS - PORTUGUÊS"/>
    <x v="18"/>
    <d v="2009-09-02T00:00:00"/>
    <s v="LIC"/>
    <s v="Licenciatura"/>
    <x v="212"/>
    <s v="Educação Presencial"/>
    <x v="1"/>
    <n v="50"/>
    <n v="2800"/>
    <m/>
    <m/>
    <m/>
    <m/>
    <m/>
    <s v="Semestral"/>
    <m/>
    <m/>
    <m/>
    <m/>
    <m/>
    <m/>
    <n v="80"/>
    <n v="50"/>
    <m/>
    <m/>
    <n v="26889"/>
    <s v="AVENIDA DAS ARARAS"/>
    <s v="S/N"/>
    <s v=""/>
    <s v="FLORESTA"/>
    <s v="Goianésia do Pará"/>
    <s v="PA"/>
    <s v=""/>
    <s v="3502"/>
    <d v="2007-03-05T00:00:00"/>
    <d v="2007-03-05T00:00:00"/>
    <d v="2009-09-02T00:00:00"/>
    <s v=""/>
    <s v=""/>
    <m/>
    <m/>
    <m/>
    <s v=""/>
    <s v=""/>
    <m/>
    <m/>
    <m/>
    <d v="2007-06-02T00:00:00"/>
    <m/>
    <m/>
    <m/>
    <m/>
    <m/>
    <m/>
    <m/>
    <m/>
    <n v="39152464253"/>
    <s v="IACI DE NAZARE SILVA ABDON"/>
    <s v="iaci@ufpa.br;dinfi@ufpa.br"/>
    <n v="9132017770"/>
    <s v="Em Desativação/Extinção voluntária"/>
    <m/>
  </r>
  <r>
    <x v="212"/>
    <s v="LETRAS - PORTUGUÊS"/>
    <x v="18"/>
    <d v="2009-09-02T00:00:00"/>
    <s v="LIC"/>
    <s v="Licenciatura"/>
    <x v="213"/>
    <s v="Educação Presencial"/>
    <x v="1"/>
    <n v="50"/>
    <n v="2800"/>
    <m/>
    <m/>
    <m/>
    <m/>
    <m/>
    <s v="Semestral"/>
    <m/>
    <m/>
    <n v="80"/>
    <n v="50"/>
    <m/>
    <m/>
    <m/>
    <m/>
    <m/>
    <m/>
    <n v="706546"/>
    <s v="Rua Augusto Correa"/>
    <s v="1"/>
    <s v="Campus Universitário Guamá"/>
    <s v="Guamá"/>
    <s v="Pacajá"/>
    <s v="PA"/>
    <s v=""/>
    <s v="3502"/>
    <d v="2007-03-05T00:00:00"/>
    <d v="2007-03-05T00:00:00"/>
    <d v="2009-09-02T00:00:00"/>
    <s v=""/>
    <s v=""/>
    <m/>
    <m/>
    <m/>
    <s v=""/>
    <s v=""/>
    <m/>
    <m/>
    <m/>
    <d v="2007-06-02T00:00:00"/>
    <m/>
    <m/>
    <m/>
    <m/>
    <m/>
    <m/>
    <m/>
    <m/>
    <n v="39152464253"/>
    <s v="IACI DE NAZARE SILVA ABDON"/>
    <s v="iaci@ufpa.br;dinfi@ufpa.br"/>
    <n v="9132017770"/>
    <s v="Em Desativação/Extinção voluntária"/>
    <m/>
  </r>
  <r>
    <x v="213"/>
    <s v="LETRAS - PORTUGUÊS"/>
    <x v="13"/>
    <d v="2024-04-26T00:00:00"/>
    <s v="LIC"/>
    <s v="Licenciatura"/>
    <x v="214"/>
    <s v="Educação Presencial"/>
    <x v="0"/>
    <n v="40"/>
    <n v="3250"/>
    <n v="0"/>
    <n v="420"/>
    <n v="50"/>
    <n v="60"/>
    <n v="60"/>
    <s v="Semestral"/>
    <n v="800"/>
    <n v="20"/>
    <m/>
    <m/>
    <n v="800"/>
    <n v="20"/>
    <m/>
    <m/>
    <m/>
    <m/>
    <n v="258"/>
    <s v="13ª Rua"/>
    <s v="S/Nº"/>
    <s v=""/>
    <s v="Umirizal"/>
    <s v="Soure"/>
    <s v="PA"/>
    <s v="Portaria"/>
    <s v="109"/>
    <d v="2024-03-27T00:00:00"/>
    <d v="2024-03-27T00:00:00"/>
    <d v="2024-04-26T00:00:00"/>
    <s v=""/>
    <s v=""/>
    <m/>
    <m/>
    <m/>
    <s v=""/>
    <s v=""/>
    <m/>
    <m/>
    <m/>
    <d v="2024-03-27T00:00:00"/>
    <m/>
    <m/>
    <m/>
    <m/>
    <m/>
    <m/>
    <m/>
    <m/>
    <n v="74397958220"/>
    <s v="Antonio Luis Parladim Dos Santos"/>
    <s v="direcaofalesoure@ufpa.br;luissantos@ufpa.br;cpa.ufpa@gmail.com"/>
    <n v="91992732847"/>
    <s v=""/>
    <m/>
  </r>
  <r>
    <x v="214"/>
    <s v="LETRAS - PORTUGUÊS - EAD"/>
    <x v="5"/>
    <d v="2009-09-02T00:00:00"/>
    <s v="LIC"/>
    <s v="Licenciatura"/>
    <x v="215"/>
    <s v="Educação a Distância"/>
    <x v="2"/>
    <n v="50"/>
    <n v="2800"/>
    <m/>
    <m/>
    <m/>
    <m/>
    <m/>
    <s v="Semestral"/>
    <m/>
    <m/>
    <m/>
    <m/>
    <m/>
    <m/>
    <m/>
    <m/>
    <n v="100"/>
    <n v="50"/>
    <n v="26622"/>
    <s v="RUA A, QUADRA ESPECIAL"/>
    <s v="S/N"/>
    <s v=""/>
    <s v="CIDADE NOVA"/>
    <s v="Parauapebas"/>
    <s v="PA"/>
    <s v="Resolução"/>
    <s v="3508"/>
    <d v="2007-03-22T00:00:00"/>
    <d v="2007-03-22T00:00:00"/>
    <d v="2014-09-23T00:00:00"/>
    <s v=""/>
    <s v=""/>
    <m/>
    <m/>
    <m/>
    <s v=""/>
    <s v=""/>
    <m/>
    <m/>
    <m/>
    <d v="2008-01-02T00:00:00"/>
    <m/>
    <m/>
    <m/>
    <m/>
    <m/>
    <m/>
    <m/>
    <m/>
    <n v="39152464253"/>
    <s v="IACI DE NAZARE SILVA ABDON"/>
    <s v="iaci@ufpa.br;dinfi@ufpa.br"/>
    <n v="9132017770"/>
    <s v=""/>
    <m/>
  </r>
  <r>
    <x v="214"/>
    <s v="LETRAS - PORTUGUÊS - EAD"/>
    <x v="18"/>
    <d v="2009-09-02T00:00:00"/>
    <s v="LIC"/>
    <s v="Licenciatura"/>
    <x v="216"/>
    <s v="Educação a Distância"/>
    <x v="2"/>
    <n v="50"/>
    <n v="2800"/>
    <m/>
    <m/>
    <m/>
    <m/>
    <m/>
    <s v="Semestral"/>
    <m/>
    <m/>
    <m/>
    <m/>
    <m/>
    <m/>
    <m/>
    <m/>
    <n v="100"/>
    <n v="50"/>
    <n v="2006686"/>
    <s v="RUA CASTRO ALVES,PDS"/>
    <s v="S/N"/>
    <s v="emef manoelito sande de andrade"/>
    <s v="PDS"/>
    <s v="Dom Eliseu"/>
    <s v="PA"/>
    <s v="Resolução"/>
    <s v="3508"/>
    <d v="2007-03-22T00:00:00"/>
    <d v="2007-03-22T00:00:00"/>
    <d v="2014-09-23T00:00:00"/>
    <s v=""/>
    <s v=""/>
    <m/>
    <m/>
    <m/>
    <s v=""/>
    <s v=""/>
    <m/>
    <m/>
    <m/>
    <d v="2008-01-02T00:00:00"/>
    <m/>
    <m/>
    <m/>
    <m/>
    <m/>
    <m/>
    <m/>
    <m/>
    <n v="39152464253"/>
    <s v="IACI DE NAZARE SILVA ABDON"/>
    <s v="iaci@ufpa.br;dinfi@ufpa.br"/>
    <n v="9132017770"/>
    <s v=""/>
    <m/>
  </r>
  <r>
    <x v="215"/>
    <s v="LETRAS - PORTUGUÊS - EAD"/>
    <x v="5"/>
    <d v="2009-09-02T00:00:00"/>
    <s v="LIC"/>
    <s v="Licenciatura"/>
    <x v="217"/>
    <s v="Educação a Distância"/>
    <x v="0"/>
    <n v="500"/>
    <n v="2800"/>
    <m/>
    <m/>
    <m/>
    <m/>
    <m/>
    <s v="Semestral"/>
    <m/>
    <m/>
    <m/>
    <m/>
    <m/>
    <m/>
    <m/>
    <m/>
    <n v="100"/>
    <n v="500"/>
    <n v="26622"/>
    <s v="RUA A, QUADRA ESPECIAL"/>
    <s v="S/N"/>
    <s v=""/>
    <s v="CIDADE NOVA"/>
    <s v="Parauapebas"/>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26889"/>
    <s v="AVENIDA DAS ARARAS"/>
    <s v="S/N"/>
    <s v=""/>
    <s v="FLORESTA"/>
    <s v="Goianésia do Pará"/>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005925"/>
    <s v="RUA AUGUSTO CORREA"/>
    <s v="01"/>
    <s v="CIDADE UNIVERSITARIA JOSÉ DA SILVEIRA NETTO"/>
    <s v="GUAMÁ"/>
    <s v="Belém"/>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056917"/>
    <s v="Trav. São Francisco"/>
    <s v="300"/>
    <s v=""/>
    <s v="Betânia"/>
    <s v="Barcarena"/>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056930"/>
    <s v="Avenida Florianópolis"/>
    <s v="96"/>
    <s v=""/>
    <s v="Novo"/>
    <s v="Tailândia"/>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056932"/>
    <s v="Rua Tucuruí"/>
    <s v="S/N"/>
    <s v=""/>
    <s v="Bairro das Flores"/>
    <s v="Tucumã"/>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060676"/>
    <s v="Rua Casimiro de abreu"/>
    <s v="24"/>
    <s v=""/>
    <s v="JK 01"/>
    <s v="Paragominas"/>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068153"/>
    <s v="AVENIDA BRASIL"/>
    <s v="2299"/>
    <s v=""/>
    <s v="CENTRO"/>
    <s v="Redenção"/>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100468"/>
    <s v="AVENIDA JULIO CESAR"/>
    <s v="39"/>
    <s v="POLO UAB SALINOPOLIS"/>
    <s v="ALACILANDIA"/>
    <s v="Salinópolis"/>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100677"/>
    <s v="rua julio brito"/>
    <s v=""/>
    <s v="POLO UAB BAIAO"/>
    <s v="mutirao"/>
    <s v="Baião"/>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101092"/>
    <s v="Rua Muiracatiara"/>
    <s v="25"/>
    <s v="POLO UAB CANAA DOS CARAJAS"/>
    <s v="Novo Horizonte"/>
    <s v="Canaã dos Carajás"/>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1101482"/>
    <s v="Rua Salomão Cardoso, s/n. Escola Dona Zila"/>
    <s v=""/>
    <s v="POLO UAB MOJU"/>
    <s v="liderança"/>
    <s v="Moju"/>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2006684"/>
    <s v="Av. Hiléia"/>
    <s v="S/N"/>
    <s v="Agrópolis do INCRA"/>
    <s v="Amapá"/>
    <s v="Marabá"/>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2006686"/>
    <s v="RUA CASTRO ALVES,PDS"/>
    <s v="S/N"/>
    <s v="emef manoelito sande de andrade"/>
    <s v="PDS"/>
    <s v="Dom Eliseu"/>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2006689"/>
    <s v="RUA TANCREDO NEVES (entre as travs. Gen. Gurjão e Veríssimo Trindade)"/>
    <s v="S/N"/>
    <s v="ANEXO À ESCOLA MUNICIPAL DE ENSINO FUNDAMENTAL "/>
    <s v="BAIRRO NOVO"/>
    <s v="Bujaru"/>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5"/>
    <s v="LETRAS - PORTUGUÊS - EAD"/>
    <x v="18"/>
    <d v="2009-09-02T00:00:00"/>
    <s v="LIC"/>
    <s v="Licenciatura"/>
    <x v="218"/>
    <s v="Educação a Distância"/>
    <x v="0"/>
    <n v="500"/>
    <n v="2800"/>
    <m/>
    <m/>
    <m/>
    <m/>
    <m/>
    <s v="Semestral"/>
    <m/>
    <m/>
    <m/>
    <m/>
    <m/>
    <m/>
    <m/>
    <m/>
    <n v="100"/>
    <n v="500"/>
    <n v="2006690"/>
    <s v="AV. Joao Fanjas"/>
    <s v="S/N"/>
    <s v="Complexo poliesportivo negibão"/>
    <s v="CENTRO"/>
    <s v="Benevides"/>
    <s v="PA"/>
    <s v=""/>
    <s v="3611"/>
    <d v="2007-10-22T00:00:00"/>
    <d v="2007-10-22T00:00:00"/>
    <d v="2009-09-02T00:00:00"/>
    <s v=""/>
    <s v=""/>
    <m/>
    <m/>
    <m/>
    <s v="Portaria"/>
    <s v="155"/>
    <d v="2023-06-22T00:00:00"/>
    <d v="2023-06-22T00:00:00"/>
    <d v="2023-06-23T00:00:00"/>
    <d v="2008-01-02T00:00:00"/>
    <m/>
    <n v="4"/>
    <n v="2013"/>
    <n v="3"/>
    <n v="264"/>
    <n v="2017"/>
    <n v="2"/>
    <n v="2017"/>
    <n v="71069720291"/>
    <s v="Patricia Souza Almeida"/>
    <s v="patriciasa@ufpa.br;cpa.ufpa@gmail.com"/>
    <n v="91981700652"/>
    <s v=""/>
    <m/>
  </r>
  <r>
    <x v="216"/>
    <s v="LICENCIATURA INTEGRADA EM CIÊNCIAS, MATEMÁTICA E LINGUAGENS"/>
    <x v="39"/>
    <d v="2010-06-11T00:00:00"/>
    <s v="LIC"/>
    <s v="Licenciatura"/>
    <x v="219"/>
    <s v="Educação Presencial"/>
    <x v="0"/>
    <n v="90"/>
    <n v="3440"/>
    <n v="0"/>
    <n v="340"/>
    <n v="402"/>
    <n v="102"/>
    <n v="20"/>
    <s v="Semestral"/>
    <m/>
    <m/>
    <m/>
    <m/>
    <n v="800"/>
    <n v="45"/>
    <n v="800"/>
    <n v="45"/>
    <m/>
    <m/>
    <n v="1005925"/>
    <s v="RUA AUGUSTO CORREA"/>
    <s v="01"/>
    <s v="CIDADE UNIVERSITARIA JOSÉ DA SILVEIRA NETTO"/>
    <s v="GUAMÁ"/>
    <s v="Belém"/>
    <s v="PA"/>
    <s v=""/>
    <s v=""/>
    <m/>
    <m/>
    <m/>
    <s v="Portaria"/>
    <s v="545 de 12/09/2014"/>
    <d v="2014-09-16T00:00:00"/>
    <d v="2014-09-16T00:00:00"/>
    <d v="2014-09-16T00:00:00"/>
    <s v="Portaria"/>
    <s v="91 de 20/02/2019."/>
    <d v="2019-02-22T00:00:00"/>
    <d v="2019-02-22T00:00:00"/>
    <d v="2019-04-02T00:00:00"/>
    <d v="2010-03-21T00:00:00"/>
    <n v="202318060"/>
    <n v="4"/>
    <n v="2018"/>
    <m/>
    <m/>
    <m/>
    <m/>
    <m/>
    <n v="58121978220"/>
    <s v="FRANCE FRAIHA MARTINS"/>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005925"/>
    <s v="RUA AUGUSTO CORREA"/>
    <s v="01"/>
    <s v="CIDADE UNIVERSITARIA JOSÉ DA SILVEIRA NETTO"/>
    <s v="GUAMÁ"/>
    <s v="Belém"/>
    <s v="PA"/>
    <s v="Resolução"/>
    <s v="5105"/>
    <d v="2018-10-26T00:00:00"/>
    <d v="2018-10-26T00:00:00"/>
    <d v="2019-01-11T00:00:00"/>
    <s v=""/>
    <s v=""/>
    <m/>
    <m/>
    <m/>
    <s v=""/>
    <s v=""/>
    <m/>
    <m/>
    <m/>
    <d v="2021-12-13T00:00:00"/>
    <n v="202417994"/>
    <m/>
    <m/>
    <m/>
    <m/>
    <m/>
    <m/>
    <m/>
    <n v="58196242204"/>
    <s v="Soraia Valéria Lameirão"/>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056925"/>
    <s v="Rua Arnaldo Pinheiro"/>
    <s v="S/N"/>
    <s v="Polo UAB - JURUTI"/>
    <s v="Maracanã"/>
    <s v="Juruti"/>
    <s v="PA"/>
    <s v="Resolução"/>
    <s v="5105"/>
    <d v="2018-10-26T00:00:00"/>
    <d v="2018-10-26T00:00:00"/>
    <d v="2019-01-11T00:00:00"/>
    <s v=""/>
    <s v=""/>
    <m/>
    <m/>
    <m/>
    <s v=""/>
    <s v=""/>
    <m/>
    <m/>
    <m/>
    <d v="2021-12-13T00:00:00"/>
    <n v="202417994"/>
    <m/>
    <m/>
    <m/>
    <m/>
    <m/>
    <m/>
    <m/>
    <n v="58196242204"/>
    <s v="Soraia Valéria Lameirão"/>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100465"/>
    <s v="Rodovia BR-316"/>
    <s v="590"/>
    <s v="POLO UAB ANANINDEUA"/>
    <s v="Centro"/>
    <s v="Ananindeua"/>
    <s v="PA"/>
    <s v="Resolução"/>
    <s v="5105"/>
    <d v="2018-10-26T00:00:00"/>
    <d v="2018-10-26T00:00:00"/>
    <d v="2019-01-11T00:00:00"/>
    <s v=""/>
    <s v=""/>
    <m/>
    <m/>
    <m/>
    <s v=""/>
    <s v=""/>
    <m/>
    <m/>
    <m/>
    <d v="2021-12-13T00:00:00"/>
    <n v="202417994"/>
    <m/>
    <m/>
    <m/>
    <m/>
    <m/>
    <m/>
    <m/>
    <n v="58196242204"/>
    <s v="Soraia Valéria Lameirão"/>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100468"/>
    <s v="AVENIDA JULIO CESAR"/>
    <s v="39"/>
    <s v="POLO UAB SALINOPOLIS"/>
    <s v="ALACILANDIA"/>
    <s v="Salinópolis"/>
    <s v="PA"/>
    <s v="Resolução"/>
    <s v="5105"/>
    <d v="2018-10-26T00:00:00"/>
    <d v="2018-10-26T00:00:00"/>
    <d v="2019-01-11T00:00:00"/>
    <s v=""/>
    <s v=""/>
    <m/>
    <m/>
    <m/>
    <s v=""/>
    <s v=""/>
    <m/>
    <m/>
    <m/>
    <d v="2021-12-13T00:00:00"/>
    <n v="202417994"/>
    <m/>
    <m/>
    <m/>
    <m/>
    <m/>
    <m/>
    <m/>
    <n v="58196242204"/>
    <s v="Soraia Valéria Lameirão"/>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100677"/>
    <s v="rua julio brito"/>
    <s v=""/>
    <s v="POLO UAB BAIAO"/>
    <s v="mutirao"/>
    <s v="Baião"/>
    <s v="PA"/>
    <s v="Resolução"/>
    <s v="5105"/>
    <d v="2018-10-26T00:00:00"/>
    <d v="2018-10-26T00:00:00"/>
    <d v="2019-01-11T00:00:00"/>
    <s v=""/>
    <s v=""/>
    <m/>
    <m/>
    <m/>
    <s v=""/>
    <s v=""/>
    <m/>
    <m/>
    <m/>
    <d v="2021-12-13T00:00:00"/>
    <n v="202417994"/>
    <m/>
    <m/>
    <m/>
    <m/>
    <m/>
    <m/>
    <m/>
    <n v="58196242204"/>
    <s v="Soraia Valéria Lameirão"/>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100678"/>
    <s v="AVENIDA COCAU"/>
    <s v=""/>
    <s v="POLO SÃO SEBASTIAO DA BOA VISTA"/>
    <s v="AEROPORTO"/>
    <s v="São Sebastião da Boa Vista"/>
    <s v="PA"/>
    <s v="Resolução"/>
    <s v="5105"/>
    <d v="2018-10-26T00:00:00"/>
    <d v="2018-10-26T00:00:00"/>
    <d v="2019-01-11T00:00:00"/>
    <s v=""/>
    <s v=""/>
    <m/>
    <m/>
    <m/>
    <s v=""/>
    <s v=""/>
    <m/>
    <m/>
    <m/>
    <d v="2021-12-13T00:00:00"/>
    <n v="202417994"/>
    <m/>
    <m/>
    <m/>
    <m/>
    <m/>
    <m/>
    <m/>
    <n v="58196242204"/>
    <s v="Soraia Valéria Lameirão"/>
    <s v="francefraiha@yahoo.com.br"/>
    <n v="91981377122"/>
    <s v=""/>
    <m/>
  </r>
  <r>
    <x v="217"/>
    <s v="LICENCIATURA INTEGRADA EM CIÊNCIAS, MATEMÁTICA E LINGUAGENS - EAD"/>
    <x v="39"/>
    <d v="2019-01-11T00:00:00"/>
    <s v="LIC"/>
    <s v="Licenciatura"/>
    <x v="220"/>
    <s v="Educação a Distância"/>
    <x v="0"/>
    <n v="240"/>
    <n v="3380"/>
    <n v="0"/>
    <n v="405"/>
    <n v="200"/>
    <n v="60"/>
    <n v="45"/>
    <s v="Semestral"/>
    <m/>
    <m/>
    <m/>
    <m/>
    <m/>
    <m/>
    <m/>
    <m/>
    <n v="800"/>
    <n v="240"/>
    <n v="1100679"/>
    <s v="PASSAGEM NOSSA SENHORA"/>
    <s v=""/>
    <s v="POLO UAB BRAGANÇA"/>
    <s v="RIOZINHO"/>
    <s v="Bragança"/>
    <s v="PA"/>
    <s v="Resolução"/>
    <s v="5105"/>
    <d v="2018-10-26T00:00:00"/>
    <d v="2018-10-26T00:00:00"/>
    <d v="2019-01-11T00:00:00"/>
    <s v=""/>
    <s v=""/>
    <m/>
    <m/>
    <m/>
    <s v=""/>
    <s v=""/>
    <m/>
    <m/>
    <m/>
    <d v="2021-12-13T00:00:00"/>
    <n v="202417994"/>
    <m/>
    <m/>
    <m/>
    <m/>
    <m/>
    <m/>
    <m/>
    <n v="58196242204"/>
    <s v="Soraia Valéria Lameirão"/>
    <s v="francefraiha@yahoo.com.br"/>
    <n v="91981377122"/>
    <s v=""/>
    <m/>
  </r>
  <r>
    <x v="218"/>
    <s v="LICENCIATURA INTERCULTURAL INDÍGENA"/>
    <x v="3"/>
    <d v="2024-06-25T00:00:00"/>
    <s v="LIC"/>
    <s v="Licenciatura"/>
    <x v="221"/>
    <s v="Educação Presencial"/>
    <x v="0"/>
    <n v="80"/>
    <n v="3205"/>
    <n v="0"/>
    <n v="0"/>
    <n v="0"/>
    <n v="0"/>
    <n v="0"/>
    <s v="Semestral"/>
    <n v="800"/>
    <n v="80"/>
    <m/>
    <m/>
    <m/>
    <m/>
    <m/>
    <m/>
    <m/>
    <m/>
    <n v="1005925"/>
    <s v="RUA AUGUSTO CORREA"/>
    <s v="01"/>
    <s v="CIDADE UNIVERSITARIA JOSÉ DA SILVEIRA NETTO"/>
    <s v="GUAMÁ"/>
    <s v="Castanhal"/>
    <s v="PA"/>
    <s v="Resolução"/>
    <s v="5775"/>
    <d v="2024-05-28T00:00:00"/>
    <d v="2024-05-28T00:00:00"/>
    <d v="2024-06-25T00:00:00"/>
    <s v=""/>
    <s v=""/>
    <m/>
    <m/>
    <m/>
    <s v=""/>
    <s v=""/>
    <m/>
    <m/>
    <m/>
    <m/>
    <m/>
    <m/>
    <m/>
    <m/>
    <m/>
    <m/>
    <m/>
    <m/>
    <n v="42437946268"/>
    <s v="Vanderlucia Da Silva Ponte"/>
    <s v="fahist@ufpa.br;cpa.ufpa@gmail.com;vandaponte@ufpa.br"/>
    <n v="91983578247"/>
    <s v=""/>
    <m/>
  </r>
  <r>
    <x v="219"/>
    <s v="MATEMÁTICA"/>
    <x v="1"/>
    <d v="2009-09-02T00:00:00"/>
    <s v="LIC"/>
    <s v="Licenciatura"/>
    <x v="222"/>
    <s v="Educação Presencial"/>
    <x v="0"/>
    <n v="120"/>
    <n v="3060"/>
    <n v="0"/>
    <n v="408"/>
    <n v="204"/>
    <n v="68"/>
    <n v="34"/>
    <s v="Semestral"/>
    <m/>
    <m/>
    <n v="1000"/>
    <n v="44"/>
    <n v="1000"/>
    <n v="44"/>
    <m/>
    <m/>
    <m/>
    <m/>
    <n v="1005925"/>
    <s v="RUA AUGUSTO CORREA"/>
    <s v="01"/>
    <s v="CIDADE UNIVERSITARIA JOSÉ DA SILVEIRA NETTO"/>
    <s v="GUAMÁ"/>
    <s v="Belém"/>
    <s v="PA"/>
    <s v="Decreto"/>
    <s v="35.456 de 04/05/1954"/>
    <d v="1954-05-17T00:00:00"/>
    <d v="1954-05-17T00:00:00"/>
    <d v="2009-09-02T00:00:00"/>
    <s v="Decreto"/>
    <s v="35.456 de 04/05/1954 *"/>
    <d v="1954-05-17T00:00:00"/>
    <d v="1954-05-17T00:00:00"/>
    <d v="2009-09-02T00:00:00"/>
    <s v="Portaria"/>
    <s v="921"/>
    <d v="2018-12-28T00:00:00"/>
    <d v="2018-12-28T00:00:00"/>
    <d v="2019-01-24T00:00:00"/>
    <d v="1954-03-01T00:00:00"/>
    <n v="202321311"/>
    <n v="4"/>
    <n v="2024"/>
    <n v="3"/>
    <n v="277"/>
    <n v="2017"/>
    <n v="2"/>
    <n v="2017"/>
    <n v="21416906843"/>
    <s v="Irene Castro Pereira"/>
    <s v="irenecastro@ufpa.br;facmat@ufpa.br;facmat_ead@ufpa.br"/>
    <n v="91988771136"/>
    <s v=""/>
    <m/>
  </r>
  <r>
    <x v="220"/>
    <s v="MATEMÁTICA"/>
    <x v="6"/>
    <d v="2009-09-02T00:00:00"/>
    <s v="LIC"/>
    <s v="Licenciatura"/>
    <x v="223"/>
    <s v="Educação Presencial"/>
    <x v="2"/>
    <n v="100"/>
    <n v="2910"/>
    <m/>
    <m/>
    <m/>
    <m/>
    <m/>
    <s v="Semestral"/>
    <m/>
    <m/>
    <n v="80"/>
    <n v="50"/>
    <m/>
    <m/>
    <n v="80"/>
    <n v="50"/>
    <m/>
    <m/>
    <n v="256"/>
    <s v="Rua Manoel de Abreu"/>
    <s v="S/Nº"/>
    <s v=""/>
    <s v="Multirão"/>
    <s v="Abaetetuba"/>
    <s v="PA"/>
    <s v="Resolução"/>
    <s v="1.355 de 03/02/1986"/>
    <d v="1986-02-03T00:00:00"/>
    <d v="1986-02-03T00:00:00"/>
    <d v="2009-09-02T00:00:00"/>
    <s v="Decreto"/>
    <s v="35.456 de 04/05/1954"/>
    <d v="1954-05-17T00:00:00"/>
    <d v="1954-05-17T00:00:00"/>
    <d v="2009-09-02T00:00:00"/>
    <s v=""/>
    <s v=""/>
    <m/>
    <m/>
    <m/>
    <d v="1954-03-01T00:00:00"/>
    <m/>
    <m/>
    <m/>
    <m/>
    <m/>
    <m/>
    <m/>
    <m/>
    <n v="73515094253"/>
    <s v="SUELLEN CRISTINA QUEIROZ ARRUDA"/>
    <s v="scqarruda@ufpa.br;facet@ufpa.br"/>
    <n v="9137511131"/>
    <s v=""/>
    <m/>
  </r>
  <r>
    <x v="221"/>
    <s v="MATEMÁTICA"/>
    <x v="7"/>
    <d v="2009-09-02T00:00:00"/>
    <s v="LIC"/>
    <s v="Licenciatura"/>
    <x v="224"/>
    <s v="Educação Presencial"/>
    <x v="1"/>
    <n v="40"/>
    <n v="2400"/>
    <m/>
    <m/>
    <m/>
    <m/>
    <m/>
    <s v="Semestral"/>
    <m/>
    <m/>
    <n v="100"/>
    <n v="40"/>
    <n v="100"/>
    <n v="0"/>
    <m/>
    <m/>
    <m/>
    <m/>
    <n v="259"/>
    <s v="Rua Coronel José Porfírio"/>
    <s v="2515"/>
    <s v="Campus Universitario de Altamira"/>
    <s v="São Sebastião"/>
    <s v="Altamira"/>
    <s v="PA"/>
    <s v="Resolução"/>
    <s v="1.355 de 03/02/1986"/>
    <d v="1986-02-03T00:00:00"/>
    <d v="1986-02-03T00:00:00"/>
    <d v="2009-09-02T00:00:00"/>
    <s v="Decreto"/>
    <s v="35.456 de 04/05/1954"/>
    <d v="1954-05-17T00:00:00"/>
    <d v="1954-05-17T00:00:00"/>
    <d v="2009-09-02T00:00:00"/>
    <s v=""/>
    <s v=""/>
    <m/>
    <m/>
    <m/>
    <d v="1992-01-05T00:00:00"/>
    <m/>
    <m/>
    <m/>
    <m/>
    <m/>
    <m/>
    <m/>
    <m/>
    <n v="17835801272"/>
    <s v="GERALDO MENDES DE ARAUJO"/>
    <s v="gera@ufpa.br;dinfi@ufpa.br"/>
    <n v="9132017408"/>
    <s v="Em Desativação/Extinção voluntária"/>
    <m/>
  </r>
  <r>
    <x v="222"/>
    <s v="MATEMÁTICA"/>
    <x v="17"/>
    <d v="2009-09-02T00:00:00"/>
    <s v="LIC"/>
    <s v="Licenciatura"/>
    <x v="225"/>
    <s v="Educação Presencial"/>
    <x v="0"/>
    <n v="100"/>
    <n v="2955"/>
    <n v="0"/>
    <n v="405"/>
    <n v="200"/>
    <n v="30"/>
    <n v="60"/>
    <s v="Semestral"/>
    <m/>
    <m/>
    <n v="1000"/>
    <n v="30"/>
    <n v="1000"/>
    <n v="44"/>
    <n v="1000"/>
    <n v="26"/>
    <m/>
    <m/>
    <n v="262"/>
    <s v="Rua Leandro Ribeiro"/>
    <s v="S/Nº"/>
    <s v=""/>
    <s v="Centro"/>
    <s v="Bragança"/>
    <s v="PA"/>
    <s v="Resolução"/>
    <s v="1.355 de 03/02/1986"/>
    <d v="1986-02-03T00:00:00"/>
    <d v="1986-02-03T00:00:00"/>
    <d v="2009-09-02T00:00:00"/>
    <s v="Decreto"/>
    <s v="35.456 de 04/05/1954"/>
    <d v="1954-05-17T00:00:00"/>
    <d v="1954-05-17T00:00:00"/>
    <d v="2009-09-02T00:00:00"/>
    <s v="Portaria"/>
    <s v="154"/>
    <d v="2023-06-22T00:00:00"/>
    <d v="2023-06-22T00:00:00"/>
    <d v="2023-06-23T00:00:00"/>
    <d v="1992-03-15T00:00:00"/>
    <m/>
    <n v="3"/>
    <n v="2012"/>
    <n v="3"/>
    <n v="245"/>
    <n v="2017"/>
    <n v="2"/>
    <n v="2017"/>
    <n v="68502281291"/>
    <s v="Elizardo Fabricio Lima Lucena"/>
    <s v="famat-braganca@ufpa.br;famat.braganca@gmail.com;elizardolucena@hotmail.com"/>
    <n v="91987611018"/>
    <s v=""/>
    <m/>
  </r>
  <r>
    <x v="223"/>
    <s v="MATEMÁTICA"/>
    <x v="3"/>
    <d v="2009-09-02T00:00:00"/>
    <s v="LIC"/>
    <s v="Licenciatura"/>
    <x v="226"/>
    <s v="Educação Presencial"/>
    <x v="0"/>
    <n v="64"/>
    <n v="3215"/>
    <n v="0"/>
    <n v="405"/>
    <n v="200"/>
    <n v="60"/>
    <n v="60"/>
    <s v="Semestral"/>
    <n v="800"/>
    <n v="20"/>
    <n v="800"/>
    <n v="24"/>
    <n v="800"/>
    <n v="20"/>
    <m/>
    <m/>
    <m/>
    <m/>
    <n v="1005930"/>
    <s v="AVENIDA UNIVERSITARIA, S/N"/>
    <s v="00"/>
    <s v="CAMPUS UNIVERSITÁRIO DE CASTANHAL"/>
    <s v="JADERLANDIA"/>
    <s v="Castanhal"/>
    <s v="PA"/>
    <s v="Resolução"/>
    <s v="1.355 de 03/02/1986"/>
    <d v="1986-02-03T00:00:00"/>
    <d v="1986-02-03T00:00:00"/>
    <d v="2009-09-02T00:00:00"/>
    <s v="Portaria"/>
    <s v="633 de 28/04/1992"/>
    <d v="1992-04-29T00:00:00"/>
    <d v="1992-04-29T00:00:00"/>
    <d v="2009-09-02T00:00:00"/>
    <s v="Portaria"/>
    <s v="921"/>
    <d v="2018-12-28T00:00:00"/>
    <d v="2018-12-28T00:00:00"/>
    <d v="2019-01-24T00:00:00"/>
    <d v="1992-03-15T00:00:00"/>
    <n v="202321317"/>
    <n v="4"/>
    <n v="2024"/>
    <n v="3"/>
    <n v="256"/>
    <n v="2017"/>
    <n v="2"/>
    <n v="2017"/>
    <n v="66606209234"/>
    <s v="Roberta Modesto Braga"/>
    <s v="robertabraga@ufpa.br;cpa.ufpa@gmail.com;facmat.cast@gmail.com"/>
    <n v="91981332213"/>
    <s v=""/>
    <m/>
  </r>
  <r>
    <x v="224"/>
    <s v="MATEMÁTICA"/>
    <x v="15"/>
    <d v="2009-09-02T00:00:00"/>
    <s v="LIC"/>
    <s v="Licenciatura"/>
    <x v="227"/>
    <s v="Educação Presencial"/>
    <x v="0"/>
    <n v="40"/>
    <n v="3435"/>
    <n v="0"/>
    <n v="400"/>
    <n v="200"/>
    <n v="60"/>
    <n v="60"/>
    <s v="Semestral"/>
    <n v="800"/>
    <n v="15"/>
    <n v="800"/>
    <n v="15"/>
    <m/>
    <m/>
    <n v="900"/>
    <n v="10"/>
    <m/>
    <m/>
    <n v="1071713"/>
    <s v="ALAMEDA IV"/>
    <s v="3418"/>
    <s v="CAMPUS UNIVERSITÁRIO DO MARAJÓ-BREVES"/>
    <s v="PARQUE UNIVERSITÁRIO"/>
    <s v="Breves"/>
    <s v="PA"/>
    <s v="Resolução"/>
    <s v="1.355 de 03/02/1986"/>
    <d v="1986-02-03T00:00:00"/>
    <d v="1986-02-03T00:00:00"/>
    <d v="2009-09-02T00:00:00"/>
    <s v="Decreto"/>
    <s v="35.456 de 04/05/1954"/>
    <d v="1954-05-17T00:00:00"/>
    <d v="1954-05-17T00:00:00"/>
    <d v="2009-09-02T00:00:00"/>
    <s v="Portaria"/>
    <s v="921"/>
    <d v="2018-12-28T00:00:00"/>
    <d v="2018-12-28T00:00:00"/>
    <d v="2019-01-24T00:00:00"/>
    <d v="1954-05-04T00:00:00"/>
    <n v="202321318"/>
    <n v="3"/>
    <n v="2012"/>
    <n v="3"/>
    <n v="244"/>
    <n v="2021"/>
    <n v="2"/>
    <n v="2021"/>
    <n v="58576487268"/>
    <s v="Jorsi José Da Conceição Cunha"/>
    <s v="jorsicunha@ufpa.br;matematicabreves@ufpa.br;cpa.ufpa@gmail.com"/>
    <n v="91993059657"/>
    <s v="Visita Obrigatória no Próximo Ato"/>
    <m/>
  </r>
  <r>
    <x v="225"/>
    <s v="MATEMÁTICA"/>
    <x v="8"/>
    <d v="2009-09-02T00:00:00"/>
    <s v="LIC"/>
    <s v="Licenciatura"/>
    <x v="228"/>
    <s v="Educação Presencial"/>
    <x v="0"/>
    <n v="40"/>
    <n v="3050"/>
    <m/>
    <m/>
    <m/>
    <m/>
    <m/>
    <s v="Semestral"/>
    <n v="80"/>
    <n v="0"/>
    <n v="80"/>
    <n v="0"/>
    <n v="80"/>
    <n v="0"/>
    <n v="80"/>
    <n v="40"/>
    <m/>
    <m/>
    <n v="263"/>
    <s v="Rua Padre Antônio Franco"/>
    <s v="2417"/>
    <s v=""/>
    <s v="Matinha"/>
    <s v="Cametá"/>
    <s v="PA"/>
    <s v="Resolução"/>
    <s v="1.355 de 03/02/1986"/>
    <d v="1986-02-03T00:00:00"/>
    <d v="1986-02-03T00:00:00"/>
    <d v="2009-09-02T00:00:00"/>
    <s v="Decreto"/>
    <s v="35.456 de 04/05/1954"/>
    <d v="1954-05-17T00:00:00"/>
    <d v="1954-05-17T00:00:00"/>
    <d v="2009-09-02T00:00:00"/>
    <s v="Portaria"/>
    <s v="949"/>
    <d v="2021-08-31T00:00:00"/>
    <d v="2021-08-31T00:00:00"/>
    <d v="2021-09-20T00:00:00"/>
    <d v="1987-01-05T00:00:00"/>
    <n v="202321321"/>
    <n v="4"/>
    <n v="2024"/>
    <n v="3"/>
    <n v="282"/>
    <n v="2017"/>
    <n v="2"/>
    <n v="2017"/>
    <n v="64526534234"/>
    <s v="Julio Roberto Soares Da Silva"/>
    <s v="famatcuntins@ufpa.br;julioroberto@ufpa.br"/>
    <n v="91991331347"/>
    <s v=""/>
    <m/>
  </r>
  <r>
    <x v="226"/>
    <s v="MATEMÁTICA"/>
    <x v="13"/>
    <d v="2009-09-02T00:00:00"/>
    <s v="LIC"/>
    <s v="Licenciatura"/>
    <x v="229"/>
    <s v="Educação Presencial"/>
    <x v="1"/>
    <n v="0"/>
    <n v="2400"/>
    <m/>
    <m/>
    <m/>
    <m/>
    <m/>
    <s v="Semestral"/>
    <m/>
    <m/>
    <n v="100"/>
    <n v="0"/>
    <n v="100"/>
    <n v="0"/>
    <m/>
    <m/>
    <m/>
    <m/>
    <n v="258"/>
    <s v="13ª Rua"/>
    <s v="S/Nº"/>
    <s v=""/>
    <s v="Umirizal"/>
    <s v="Soure"/>
    <s v="PA"/>
    <s v="Resolução"/>
    <s v="1.355 de 03/02/1986"/>
    <d v="1986-02-03T00:00:00"/>
    <d v="1986-02-03T00:00:00"/>
    <d v="2009-09-02T00:00:00"/>
    <s v="Decreto"/>
    <s v="35.456 de 04/05/1954"/>
    <d v="1954-05-17T00:00:00"/>
    <d v="1954-05-17T00:00:00"/>
    <d v="2009-09-02T00:00:00"/>
    <s v=""/>
    <s v=""/>
    <m/>
    <m/>
    <m/>
    <d v="1987-01-05T00:00:00"/>
    <m/>
    <m/>
    <m/>
    <m/>
    <m/>
    <m/>
    <n v="0"/>
    <n v="2005"/>
    <n v="17835801272"/>
    <s v="GERALDO MENDES DE ARAUJO"/>
    <s v="gera@ufpa.br;dinfi@ufpa.br"/>
    <n v="9132017408"/>
    <s v="Em Desativação/Extinção voluntária"/>
    <m/>
  </r>
  <r>
    <x v="227"/>
    <s v="MATEMÁTICA"/>
    <x v="23"/>
    <d v="2009-09-02T00:00:00"/>
    <s v="LIC"/>
    <s v="Licenciatura"/>
    <x v="230"/>
    <s v="Educação Presencial"/>
    <x v="1"/>
    <n v="50"/>
    <n v="2400"/>
    <m/>
    <m/>
    <m/>
    <m/>
    <m/>
    <s v="Semestral"/>
    <m/>
    <m/>
    <n v="100"/>
    <n v="50"/>
    <n v="100"/>
    <n v="0"/>
    <m/>
    <m/>
    <m/>
    <m/>
    <n v="274"/>
    <s v="RUA ITAIPU"/>
    <s v="36"/>
    <s v="VILA PERMANENTE"/>
    <s v="VILA PERMANENTE"/>
    <s v="Tucuruí"/>
    <s v="PA"/>
    <s v="Resolução"/>
    <s v="1.355 de 03/02/1986"/>
    <d v="1986-02-03T00:00:00"/>
    <d v="1986-02-03T00:00:00"/>
    <d v="2009-09-02T00:00:00"/>
    <s v="Decreto"/>
    <s v="35.456 de 04/05/1954"/>
    <d v="1954-05-17T00:00:00"/>
    <d v="1954-05-17T00:00:00"/>
    <d v="2009-09-02T00:00:00"/>
    <s v=""/>
    <s v=""/>
    <m/>
    <m/>
    <m/>
    <d v="1998-04-01T00:00:00"/>
    <m/>
    <m/>
    <m/>
    <m/>
    <m/>
    <m/>
    <m/>
    <m/>
    <n v="38538814753"/>
    <s v="ANTONIO MALAQUIAS PEREIRA"/>
    <s v="tucurui@ufpa.br;dinfi@ufpa.br"/>
    <n v="9499535136"/>
    <s v="Em Desativação/Extinção voluntária"/>
    <m/>
  </r>
  <r>
    <x v="228"/>
    <s v="MATEMÁTICA"/>
    <x v="34"/>
    <d v="2009-09-02T00:00:00"/>
    <s v="LIC"/>
    <s v="Licenciatura"/>
    <x v="231"/>
    <s v="Educação Presencial"/>
    <x v="1"/>
    <n v="40"/>
    <n v="2400"/>
    <m/>
    <m/>
    <m/>
    <m/>
    <m/>
    <s v="Semestral"/>
    <m/>
    <m/>
    <n v="80"/>
    <n v="40"/>
    <n v="80"/>
    <n v="0"/>
    <m/>
    <m/>
    <m/>
    <m/>
    <n v="685"/>
    <s v="Folha 31, Quadra 7, Lote Especial"/>
    <s v="S/Nº"/>
    <s v=""/>
    <s v="Nova Marabá"/>
    <s v="Tailândia"/>
    <s v="PA"/>
    <s v="Resolução"/>
    <s v="1355 de 03/02/1985"/>
    <d v="1986-02-03T00:00:00"/>
    <d v="1986-02-03T00:00:00"/>
    <d v="2009-09-02T00:00:00"/>
    <s v="Decreto"/>
    <s v="35.456 de 04/05/1954"/>
    <d v="1954-05-17T00:00:00"/>
    <d v="1954-05-17T00:00:00"/>
    <d v="2009-09-02T00:00:00"/>
    <s v=""/>
    <s v=""/>
    <m/>
    <m/>
    <m/>
    <d v="1998-03-01T00:00:00"/>
    <m/>
    <m/>
    <m/>
    <m/>
    <m/>
    <m/>
    <n v="0"/>
    <n v="2005"/>
    <n v="17835801272"/>
    <s v="GERALDO MENDES DE ARAUJO"/>
    <s v="gera@ufpa.br;dinfi@ufpa.br"/>
    <n v="9132017408"/>
    <s v="Em Desativação/Extinção voluntária"/>
    <m/>
  </r>
  <r>
    <x v="229"/>
    <s v="MATEMÁTICA"/>
    <x v="37"/>
    <d v="2009-09-02T00:00:00"/>
    <s v="LIC"/>
    <s v="Licenciatura"/>
    <x v="232"/>
    <s v="Educação Presencial"/>
    <x v="1"/>
    <n v="50"/>
    <n v="2400"/>
    <m/>
    <m/>
    <m/>
    <m/>
    <m/>
    <s v="Semestral"/>
    <n v="100"/>
    <n v="50"/>
    <m/>
    <m/>
    <m/>
    <m/>
    <m/>
    <m/>
    <m/>
    <m/>
    <n v="1678"/>
    <s v="ESCOLA MUNICIPAL PADRE LOURENÇO SCOTT"/>
    <s v="S/Nº"/>
    <s v=""/>
    <s v="Aldeia"/>
    <s v="Mãe do Rio"/>
    <s v="PA"/>
    <s v="Decreto"/>
    <s v="35456"/>
    <d v="1954-05-04T00:00:00"/>
    <d v="1954-05-04T00:00:00"/>
    <d v="2009-09-02T00:00:00"/>
    <s v="Decreto"/>
    <s v="35456"/>
    <d v="1954-05-04T00:00:00"/>
    <d v="1954-05-04T00:00:00"/>
    <d v="2009-09-02T00:00:00"/>
    <s v=""/>
    <s v=""/>
    <m/>
    <m/>
    <m/>
    <d v="2001-07-02T00:00:00"/>
    <m/>
    <m/>
    <m/>
    <m/>
    <m/>
    <m/>
    <m/>
    <m/>
    <n v="17835801272"/>
    <s v="GERALDO MENDES DE ARAUJO"/>
    <s v="gera@ufpa.br;dinfi@ufpa.br"/>
    <n v="9132017408"/>
    <s v="Em Desativação/Extinção voluntária"/>
    <m/>
  </r>
  <r>
    <x v="230"/>
    <s v="MATEMÁTICA"/>
    <x v="5"/>
    <d v="2009-09-02T00:00:00"/>
    <s v="LIC"/>
    <s v="Licenciatura"/>
    <x v="233"/>
    <s v="Educação Presencial"/>
    <x v="1"/>
    <n v="40"/>
    <n v="2400"/>
    <m/>
    <m/>
    <m/>
    <m/>
    <m/>
    <s v="Semestral"/>
    <m/>
    <m/>
    <n v="100"/>
    <n v="40"/>
    <n v="100"/>
    <n v="0"/>
    <m/>
    <m/>
    <m/>
    <m/>
    <n v="26622"/>
    <s v="RUA A, QUADRA ESPECIAL"/>
    <s v="S/N"/>
    <s v=""/>
    <s v="CIDADE NOVA"/>
    <s v="Parauapebas"/>
    <s v="PA"/>
    <s v=""/>
    <s v=""/>
    <m/>
    <m/>
    <m/>
    <s v="Decreto"/>
    <s v="35456 de 04/05/1954"/>
    <d v="1954-05-17T00:00:00"/>
    <d v="1954-05-17T00:00:00"/>
    <d v="2009-09-02T00:00:00"/>
    <s v=""/>
    <s v=""/>
    <m/>
    <m/>
    <m/>
    <d v="2001-07-01T00:00:00"/>
    <m/>
    <m/>
    <m/>
    <m/>
    <m/>
    <m/>
    <m/>
    <m/>
    <n v="17835801272"/>
    <s v="GERALDO MENDES DE ARAUJO"/>
    <s v="gera@ufpa.br;dinfi@ufpa.br"/>
    <n v="9132017408"/>
    <s v="Em Desativação/Extinção voluntária"/>
    <m/>
  </r>
  <r>
    <x v="231"/>
    <s v="MATEMÁTICA"/>
    <x v="16"/>
    <d v="2009-09-02T00:00:00"/>
    <s v="LIC"/>
    <s v="Licenciatura"/>
    <x v="234"/>
    <s v="Educação Presencial"/>
    <x v="1"/>
    <n v="55"/>
    <n v="2600"/>
    <m/>
    <m/>
    <m/>
    <m/>
    <m/>
    <s v="Semestral"/>
    <m/>
    <m/>
    <n v="100"/>
    <n v="55"/>
    <m/>
    <m/>
    <m/>
    <m/>
    <m/>
    <m/>
    <n v="680"/>
    <s v="Rua Padre Antônio Franco"/>
    <s v="S/Nº"/>
    <s v=""/>
    <s v="Centro"/>
    <s v="Breu Branco"/>
    <s v="PA"/>
    <s v=""/>
    <s v="552"/>
    <d v="2002-07-02T00:00:00"/>
    <d v="2002-07-02T00:00:00"/>
    <d v="2009-09-02T00:00:00"/>
    <s v=""/>
    <s v=""/>
    <m/>
    <m/>
    <m/>
    <s v=""/>
    <s v=""/>
    <m/>
    <m/>
    <m/>
    <d v="2002-07-01T00:00:00"/>
    <m/>
    <m/>
    <m/>
    <m/>
    <m/>
    <m/>
    <m/>
    <m/>
    <n v="17835801272"/>
    <s v="GERALDO MENDES DE ARAUJO"/>
    <s v="gera@ufpa.br;dinfi@ufpa.br"/>
    <n v="9132017408"/>
    <s v="Em Desativação/Extinção voluntária"/>
    <m/>
  </r>
  <r>
    <x v="232"/>
    <s v="MATEMÁTICA"/>
    <x v="38"/>
    <d v="2009-09-02T00:00:00"/>
    <s v="LIC"/>
    <s v="Licenciatura"/>
    <x v="235"/>
    <s v="Educação Presencial"/>
    <x v="1"/>
    <n v="40"/>
    <n v="2650"/>
    <m/>
    <m/>
    <m/>
    <m/>
    <m/>
    <s v="Semestral"/>
    <m/>
    <m/>
    <n v="100"/>
    <n v="40"/>
    <m/>
    <m/>
    <m/>
    <m/>
    <m/>
    <m/>
    <n v="671"/>
    <s v="AV. MARCOS FREIRE"/>
    <s v="S/Nº"/>
    <s v="ESCOLA FRANCISCA LIMA/EMEI DOMINGAS FORTUNATO"/>
    <s v="CENTRO"/>
    <s v="Uruará"/>
    <s v="PA"/>
    <s v=""/>
    <s v="1147"/>
    <d v="2001-02-02T00:00:00"/>
    <d v="2001-02-02T00:00:00"/>
    <d v="2009-09-02T00:00:00"/>
    <s v=""/>
    <s v=""/>
    <m/>
    <m/>
    <m/>
    <s v=""/>
    <s v=""/>
    <m/>
    <m/>
    <m/>
    <d v="2001-02-01T00:00:00"/>
    <m/>
    <m/>
    <m/>
    <m/>
    <m/>
    <m/>
    <n v="0"/>
    <n v="2005"/>
    <n v="17835801272"/>
    <s v="GERALDO MENDES DE ARAUJO"/>
    <s v="gera@ufpa.br;dinfi@ufpa.br"/>
    <n v="9132017408"/>
    <s v="Em Desativação/Extinção voluntária"/>
    <m/>
  </r>
  <r>
    <x v="233"/>
    <s v="MATEMÁTICA"/>
    <x v="6"/>
    <d v="2009-09-02T00:00:00"/>
    <s v="LIC"/>
    <s v="Licenciatura"/>
    <x v="236"/>
    <s v="Educação Presencial"/>
    <x v="0"/>
    <n v="100"/>
    <n v="3495"/>
    <n v="0"/>
    <n v="405"/>
    <n v="210"/>
    <n v="60"/>
    <n v="60"/>
    <s v="Semestral"/>
    <m/>
    <m/>
    <n v="800"/>
    <n v="35"/>
    <n v="800"/>
    <n v="35"/>
    <n v="900"/>
    <n v="30"/>
    <m/>
    <m/>
    <n v="256"/>
    <s v="Rua Manoel de Abreu"/>
    <s v="S/Nº"/>
    <s v=""/>
    <s v="Multirão"/>
    <s v="Abaetetuba"/>
    <s v="PA"/>
    <s v=""/>
    <s v="3009"/>
    <d v="2002-12-30T00:00:00"/>
    <d v="2002-12-30T00:00:00"/>
    <d v="2009-09-02T00:00:00"/>
    <s v="Portaria"/>
    <s v="40 de 19/04/2012"/>
    <d v="2012-04-20T00:00:00"/>
    <d v="2012-04-20T00:00:00"/>
    <d v="2012-05-07T00:00:00"/>
    <s v="Portaria"/>
    <s v="154"/>
    <d v="2023-06-22T00:00:00"/>
    <d v="2023-06-22T00:00:00"/>
    <d v="2023-06-23T00:00:00"/>
    <d v="2007-02-02T00:00:00"/>
    <m/>
    <n v="3"/>
    <n v="2011"/>
    <n v="3"/>
    <n v="236"/>
    <n v="2017"/>
    <n v="2"/>
    <n v="2017"/>
    <n v="68130155249"/>
    <s v="Manoel Jeremias Santos"/>
    <s v="jeremias@ufpa.br;cpa@ufpa.br"/>
    <n v="91988675001"/>
    <s v=""/>
    <m/>
  </r>
  <r>
    <x v="234"/>
    <s v="MATEMÁTICA"/>
    <x v="14"/>
    <d v="2009-09-02T00:00:00"/>
    <s v="LIC"/>
    <s v="Licenciatura"/>
    <x v="237"/>
    <s v="Educação Presencial"/>
    <x v="1"/>
    <n v="50"/>
    <n v="2800"/>
    <m/>
    <m/>
    <m/>
    <m/>
    <m/>
    <s v="Semestral"/>
    <m/>
    <m/>
    <n v="100"/>
    <n v="50"/>
    <m/>
    <m/>
    <m/>
    <m/>
    <m/>
    <m/>
    <n v="281"/>
    <s v="RODOVIA PA 254"/>
    <s v="S/N"/>
    <s v="NÚCLEO UNIVERSITÁRIO"/>
    <s v="SANTISSIMA"/>
    <s v="Oriximiná"/>
    <s v="PA"/>
    <s v=""/>
    <s v="3361"/>
    <d v="2005-03-05T00:00:00"/>
    <d v="2005-03-05T00:00:00"/>
    <d v="2009-09-02T00:00:00"/>
    <s v=""/>
    <s v=""/>
    <m/>
    <m/>
    <m/>
    <s v=""/>
    <s v=""/>
    <m/>
    <m/>
    <m/>
    <d v="2007-01-02T00:00:00"/>
    <m/>
    <m/>
    <m/>
    <m/>
    <m/>
    <m/>
    <m/>
    <m/>
    <n v="17835801272"/>
    <s v="GERALDO MENDES DE ARAUJO"/>
    <s v="gera@ufpa.br;dinfi@ufpa.br"/>
    <n v="9132017408"/>
    <s v="Em Desativação/Extinção voluntária"/>
    <m/>
  </r>
  <r>
    <x v="235"/>
    <s v="MATEMÁTICA"/>
    <x v="1"/>
    <d v="2010-07-28T00:00:00"/>
    <s v="BACH"/>
    <s v="Bacharelado"/>
    <x v="238"/>
    <s v="Educação Presencial"/>
    <x v="1"/>
    <n v="120"/>
    <n v="2400"/>
    <m/>
    <m/>
    <m/>
    <m/>
    <m/>
    <s v="Semestral"/>
    <m/>
    <m/>
    <n v="100"/>
    <n v="120"/>
    <m/>
    <m/>
    <m/>
    <m/>
    <m/>
    <m/>
    <n v="1005925"/>
    <s v="RUA AUGUSTO CORREA"/>
    <s v="01"/>
    <s v="CIDADE UNIVERSITARIA JOSÉ DA SILVEIRA NETTO"/>
    <s v="GUAMÁ"/>
    <s v="Belém"/>
    <s v="PA"/>
    <s v="Decreto"/>
    <s v="35.456 de 04/05/1954"/>
    <d v="1954-05-17T00:00:00"/>
    <d v="1954-05-17T00:00:00"/>
    <d v="2010-07-28T00:00:00"/>
    <s v="Decreto"/>
    <s v="35.456 de 04/05/1954 *"/>
    <d v="1954-05-17T00:00:00"/>
    <d v="1954-05-17T00:00:00"/>
    <d v="2010-07-28T00:00:00"/>
    <s v=""/>
    <s v=""/>
    <m/>
    <m/>
    <m/>
    <d v="1954-03-01T00:00:00"/>
    <m/>
    <m/>
    <m/>
    <m/>
    <m/>
    <m/>
    <m/>
    <m/>
    <n v="37824570215"/>
    <s v="JOSE ANTONIO MORAES VILHENA"/>
    <s v="vilhena@ufpa.br;javilhena@yahoo.com.br"/>
    <n v="9132017400"/>
    <s v="Em Desativação/Extinção voluntária"/>
    <m/>
  </r>
  <r>
    <x v="236"/>
    <s v="MATEMÁTICA"/>
    <x v="24"/>
    <d v="2015-05-13T00:00:00"/>
    <s v="LIC"/>
    <s v="Licenciatura"/>
    <x v="239"/>
    <s v="Educação Presencial"/>
    <x v="0"/>
    <n v="50"/>
    <n v="3410"/>
    <n v="0"/>
    <n v="420"/>
    <n v="200"/>
    <n v="60"/>
    <n v="60"/>
    <s v="Semestral"/>
    <m/>
    <m/>
    <m/>
    <m/>
    <n v="800"/>
    <n v="50"/>
    <m/>
    <m/>
    <m/>
    <m/>
    <n v="1098368"/>
    <s v="RUA SÃO RAIMUNDO"/>
    <s v=""/>
    <s v="CAMPUS DE SALINOPOLIS"/>
    <s v="SÃO TOMÉ"/>
    <s v="Salinópolis"/>
    <s v="PA"/>
    <s v="Portaria"/>
    <s v="349 de 12/05/2015"/>
    <d v="2015-05-13T00:00:00"/>
    <d v="2015-05-13T00:00:00"/>
    <d v="2015-05-13T00:00:00"/>
    <s v="Portaria"/>
    <s v="88 de 20/02/2019."/>
    <d v="2019-02-21T00:00:00"/>
    <d v="2019-02-21T00:00:00"/>
    <d v="2019-02-27T00:00:00"/>
    <s v=""/>
    <s v=""/>
    <m/>
    <m/>
    <m/>
    <d v="2015-05-14T00:00:00"/>
    <n v="202317921"/>
    <n v="4"/>
    <n v="2018"/>
    <m/>
    <m/>
    <m/>
    <m/>
    <m/>
    <n v="94112312253"/>
    <s v="Ramz Luiz Fraiha Lopes"/>
    <s v="facmat_campussal@ufpa.br"/>
    <n v="91999947345"/>
    <s v=""/>
    <m/>
  </r>
  <r>
    <x v="237"/>
    <s v="MATEMÁTICA - EAD"/>
    <x v="1"/>
    <d v="2009-09-02T00:00:00"/>
    <s v="LIC"/>
    <s v="Licenciatura"/>
    <x v="240"/>
    <s v="Educação a Distância"/>
    <x v="0"/>
    <n v="55"/>
    <n v="3095"/>
    <n v="0"/>
    <n v="465"/>
    <n v="200"/>
    <n v="105"/>
    <n v="30"/>
    <s v="Semestral"/>
    <m/>
    <m/>
    <m/>
    <m/>
    <m/>
    <m/>
    <m/>
    <m/>
    <n v="1000"/>
    <n v="55"/>
    <n v="1005925"/>
    <s v="RUA AUGUSTO CORREA"/>
    <s v="01"/>
    <s v="CIDADE UNIVERSITARIA JOSÉ DA SILVEIRA NETTO"/>
    <s v="GUAMÁ"/>
    <s v="Belém"/>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056916"/>
    <s v="Rua Antônio Vieira"/>
    <s v="122"/>
    <s v="Polo UAB - ALTAMIRA"/>
    <s v="Brasília"/>
    <s v="Altamira"/>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056918"/>
    <s v="Avenida Rio Branco"/>
    <s v="1752"/>
    <s v="Polo UAB - BREVES"/>
    <s v="Aeroporto"/>
    <s v="Breves"/>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056923"/>
    <s v="Rua Simplício de Moraes"/>
    <s v="S/N"/>
    <s v="Polo UAB - Iguarapé-Miri"/>
    <s v="Cidade Nova"/>
    <s v="Igarapé-Miri"/>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0465"/>
    <s v="Rodovia BR-316"/>
    <s v="590"/>
    <s v="POLO UAB ANANINDEUA"/>
    <s v="Centro"/>
    <s v="Ananindeua"/>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0468"/>
    <s v="AVENIDA JULIO CESAR"/>
    <s v="39"/>
    <s v="POLO UAB SALINOPOLIS"/>
    <s v="ALACILANDIA"/>
    <s v="Salinópolis"/>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0677"/>
    <s v="rua julio brito"/>
    <s v=""/>
    <s v="POLO UAB BAIAO"/>
    <s v="mutirao"/>
    <s v="Baião"/>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0679"/>
    <s v="PASSAGEM NOSSA SENHORA"/>
    <s v=""/>
    <s v="POLO UAB BRAGANÇA"/>
    <s v="RIOZINHO"/>
    <s v="Bragança"/>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1092"/>
    <s v="Rua Muiracatiara"/>
    <s v="25"/>
    <s v="POLO UAB CANAA DOS CARAJAS"/>
    <s v="Novo Horizonte"/>
    <s v="Canaã dos Carajás"/>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1324"/>
    <s v="Rua Santa Tereza, s/n. Escola Rosalia Correia"/>
    <s v=""/>
    <s v="POLO UAB JACUNDA"/>
    <s v="santa rita"/>
    <s v="Jacundá"/>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1482"/>
    <s v="Rua Salomão Cardoso, s/n. Escola Dona Zila"/>
    <s v=""/>
    <s v="POLO UAB MOJU"/>
    <s v="liderança"/>
    <s v="Moju"/>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1103790"/>
    <s v="RUA TUCURUI"/>
    <s v="sn"/>
    <s v="POLO UAB TUCUMÃ"/>
    <s v="FLORES"/>
    <s v="Tucumã"/>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2006686"/>
    <s v="RUA CASTRO ALVES,PDS"/>
    <s v="S/N"/>
    <s v="emef manoelito sande de andrade"/>
    <s v="PDS"/>
    <s v="Dom Eliseu"/>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7"/>
    <s v="MATEMÁTICA - EAD"/>
    <x v="1"/>
    <d v="2009-09-02T00:00:00"/>
    <s v="LIC"/>
    <s v="Licenciatura"/>
    <x v="240"/>
    <s v="Educação a Distância"/>
    <x v="0"/>
    <n v="55"/>
    <n v="3095"/>
    <n v="0"/>
    <n v="465"/>
    <n v="200"/>
    <n v="105"/>
    <n v="30"/>
    <s v="Semestral"/>
    <m/>
    <m/>
    <m/>
    <m/>
    <m/>
    <m/>
    <m/>
    <m/>
    <n v="1000"/>
    <n v="55"/>
    <n v="2006689"/>
    <s v="RUA TANCREDO NEVES (entre as travs. Gen. Gurjão e Veríssimo Trindade)"/>
    <s v="S/N"/>
    <s v="ANEXO À ESCOLA MUNICIPAL DE ENSINO FUNDAMENTAL "/>
    <s v="BAIRRO NOVO"/>
    <s v="Bujaru"/>
    <s v="PA"/>
    <s v=""/>
    <s v="891"/>
    <d v="2004-02-02T00:00:00"/>
    <d v="2004-02-02T00:00:00"/>
    <d v="2009-09-02T00:00:00"/>
    <s v="Portaria"/>
    <s v="761 de 06/09/2007"/>
    <d v="2007-09-10T00:00:00"/>
    <d v="2007-09-10T00:00:00"/>
    <d v="2009-09-02T00:00:00"/>
    <s v="Portaria"/>
    <s v="913"/>
    <d v="2018-12-28T00:00:00"/>
    <d v="2018-12-28T00:00:00"/>
    <d v="2019-01-23T00:00:00"/>
    <d v="2003-01-01T00:00:00"/>
    <n v="202321897"/>
    <m/>
    <m/>
    <n v="3"/>
    <n v="271"/>
    <n v="2021"/>
    <n v="2"/>
    <n v="2021"/>
    <n v="21416906843"/>
    <s v="Irene Castro Pereira"/>
    <s v="irenecastro@ufpa.br;facmat@ufpa.br;facmat_ead@ufpa.br"/>
    <n v="91988771136"/>
    <s v=""/>
    <m/>
  </r>
  <r>
    <x v="238"/>
    <s v="MEDICINA"/>
    <x v="40"/>
    <d v="2009-09-02T00:00:00"/>
    <s v="BACH"/>
    <s v="Bacharelado"/>
    <x v="241"/>
    <s v="Educação Presencial"/>
    <x v="0"/>
    <n v="150"/>
    <n v="9200"/>
    <n v="0"/>
    <n v="552"/>
    <n v="476"/>
    <n v="68"/>
    <n v="10"/>
    <s v="Semestral"/>
    <n v="1200"/>
    <n v="150"/>
    <m/>
    <m/>
    <m/>
    <m/>
    <m/>
    <m/>
    <m/>
    <m/>
    <n v="1005925"/>
    <s v="RUA AUGUSTO CORREA"/>
    <s v="01"/>
    <s v="CIDADE UNIVERSITARIA JOSÉ DA SILVEIRA NETTO"/>
    <s v="GUAMÁ"/>
    <s v="Belém"/>
    <s v="PA"/>
    <s v=""/>
    <s v=""/>
    <m/>
    <m/>
    <m/>
    <s v=""/>
    <s v=""/>
    <m/>
    <m/>
    <m/>
    <s v="Portaria"/>
    <s v="765 de 21/07/2017"/>
    <d v="2017-07-24T00:00:00"/>
    <d v="2017-07-24T00:00:00"/>
    <d v="2017-07-24T00:00:00"/>
    <d v="1919-05-01T00:00:00"/>
    <n v="201810659"/>
    <n v="4"/>
    <n v="2024"/>
    <n v="3"/>
    <n v="277"/>
    <n v="2019"/>
    <n v="3"/>
    <n v="2019"/>
    <n v="12460087268"/>
    <s v="Aurimery Gomes Chermont"/>
    <s v="coord-medicina@ufpa.br;cpa@ufpa.br"/>
    <n v="91999157041"/>
    <s v=""/>
    <m/>
  </r>
  <r>
    <x v="239"/>
    <s v="MEDICINA"/>
    <x v="7"/>
    <d v="2020-09-18T00:00:00"/>
    <s v="BACH"/>
    <s v="Bacharelado"/>
    <x v="242"/>
    <s v="Educação Presencial"/>
    <x v="0"/>
    <n v="60"/>
    <n v="7950"/>
    <n v="0"/>
    <n v="3360"/>
    <n v="360"/>
    <n v="60"/>
    <n v="30"/>
    <s v="Semestral"/>
    <n v="1200"/>
    <n v="60"/>
    <m/>
    <m/>
    <m/>
    <m/>
    <m/>
    <m/>
    <m/>
    <m/>
    <n v="259"/>
    <s v="Rua Coronel José Porfírio"/>
    <s v="2515"/>
    <s v="Campus Universitario de Altamira"/>
    <s v="São Sebastião"/>
    <s v="Altamira"/>
    <s v="PA"/>
    <s v="Portaria"/>
    <s v="273"/>
    <d v="2020-09-18T00:00:00"/>
    <d v="2020-09-18T00:00:00"/>
    <d v="2021-03-04T00:00:00"/>
    <s v="Portaria"/>
    <s v="235 de 25/07/2023."/>
    <d v="2023-07-26T00:00:00"/>
    <d v="2023-07-26T00:00:00"/>
    <d v="2023-07-26T00:00:00"/>
    <s v=""/>
    <s v=""/>
    <m/>
    <m/>
    <m/>
    <d v="2017-01-16T00:00:00"/>
    <m/>
    <n v="5"/>
    <n v="2022"/>
    <m/>
    <m/>
    <m/>
    <m/>
    <m/>
    <n v="79051618204"/>
    <s v="Renan Rocha Granato"/>
    <s v="famedcalt@ufpa.br;renangranato@ufpa.br;cpa.ufpa@gmail.com"/>
    <n v="9391885944"/>
    <s v=""/>
    <m/>
  </r>
  <r>
    <x v="240"/>
    <s v="MEDICINA VETERINÁRIA"/>
    <x v="41"/>
    <d v="2009-09-02T00:00:00"/>
    <s v="BACH"/>
    <s v="Bacharelado"/>
    <x v="243"/>
    <s v="Educação Presencial"/>
    <x v="0"/>
    <n v="40"/>
    <n v="5055"/>
    <n v="0"/>
    <n v="510"/>
    <n v="120"/>
    <n v="120"/>
    <n v="30"/>
    <s v="Semestral"/>
    <n v="1000"/>
    <n v="40"/>
    <m/>
    <m/>
    <m/>
    <m/>
    <m/>
    <m/>
    <m/>
    <m/>
    <n v="1005930"/>
    <s v="AVENIDA UNIVERSITARIA, S/N"/>
    <s v="00"/>
    <s v="CAMPUS UNIVERSITÁRIO DE CASTANHAL"/>
    <s v="JADERLANDIA"/>
    <s v="Castanhal"/>
    <s v="PA"/>
    <s v="Resolução"/>
    <s v="2745 de 19/10/2000*"/>
    <d v="2000-10-19T00:00:00"/>
    <d v="2000-10-19T00:00:00"/>
    <d v="2009-09-02T00:00:00"/>
    <s v="Portaria"/>
    <s v="465/2011"/>
    <d v="2011-12-07T00:00:00"/>
    <d v="2011-12-07T00:00:00"/>
    <d v="2009-09-02T00:00:00"/>
    <s v="Portaria"/>
    <s v="111"/>
    <d v="2021-02-05T00:00:00"/>
    <d v="2021-02-05T00:00:00"/>
    <d v="2021-02-08T00:00:00"/>
    <d v="2001-01-02T00:00:00"/>
    <m/>
    <n v="3"/>
    <n v="2017"/>
    <n v="4"/>
    <n v="331"/>
    <n v="2019"/>
    <n v="4"/>
    <n v="2019"/>
    <n v="97662348091"/>
    <s v="Talita Bandeira Roos"/>
    <s v="medicinaveterinaria@ufpa.br;talitaroos@ufpa.br;cpa.ufpa@gmail.com"/>
    <n v="91992785488"/>
    <s v=""/>
    <m/>
  </r>
  <r>
    <x v="241"/>
    <s v="METEOROLOGIA"/>
    <x v="27"/>
    <d v="2009-09-02T00:00:00"/>
    <s v="BACH"/>
    <s v="Bacharelado"/>
    <x v="244"/>
    <s v="Educação Presencial"/>
    <x v="0"/>
    <n v="40"/>
    <n v="3555"/>
    <n v="0"/>
    <n v="300"/>
    <n v="30"/>
    <n v="120"/>
    <n v="30"/>
    <s v="Semestral"/>
    <m/>
    <m/>
    <n v="800"/>
    <n v="40"/>
    <m/>
    <m/>
    <m/>
    <m/>
    <m/>
    <m/>
    <n v="1005925"/>
    <s v="RUA AUGUSTO CORREA"/>
    <s v="01"/>
    <s v="CIDADE UNIVERSITARIA JOSÉ DA SILVEIRA NETTO"/>
    <s v="GUAMÁ"/>
    <s v="Belém"/>
    <s v="PA"/>
    <s v="Resolução"/>
    <s v="325 de 29/09/1975"/>
    <d v="1975-09-22T00:00:00"/>
    <d v="1975-09-22T00:00:00"/>
    <d v="2009-09-02T00:00:00"/>
    <s v="Portaria"/>
    <s v="571 de 13/10/1981"/>
    <d v="1981-10-15T00:00:00"/>
    <d v="1981-10-15T00:00:00"/>
    <d v="2009-09-02T00:00:00"/>
    <s v="Portaria"/>
    <s v="277 de 20/04/2018"/>
    <d v="2018-04-23T00:00:00"/>
    <d v="2018-04-23T00:00:00"/>
    <d v="2018-04-23T00:00:00"/>
    <d v="1974-01-01T00:00:00"/>
    <m/>
    <n v="4"/>
    <n v="2017"/>
    <m/>
    <m/>
    <m/>
    <m/>
    <m/>
    <n v="53134141434"/>
    <s v="Maria Isabel Vitorino"/>
    <s v="vitorino@ufpa.br;famet@ufpa.br"/>
    <n v="91982145137"/>
    <s v=""/>
    <m/>
  </r>
  <r>
    <x v="242"/>
    <s v="MUSEOLOGIA"/>
    <x v="10"/>
    <d v="2010-04-05T00:00:00"/>
    <s v="BACH"/>
    <s v="Bacharelado"/>
    <x v="245"/>
    <s v="Educação Presencial"/>
    <x v="0"/>
    <n v="30"/>
    <n v="2960"/>
    <n v="0"/>
    <n v="240"/>
    <n v="125"/>
    <n v="45"/>
    <n v="60"/>
    <s v="Semestral"/>
    <m/>
    <m/>
    <n v="800"/>
    <n v="30"/>
    <m/>
    <m/>
    <m/>
    <m/>
    <m/>
    <m/>
    <n v="1005925"/>
    <s v="RUA AUGUSTO CORREA"/>
    <s v="01"/>
    <s v="CIDADE UNIVERSITARIA JOSÉ DA SILVEIRA NETTO"/>
    <s v="GUAMÁ"/>
    <s v="Belém"/>
    <s v="PA"/>
    <s v="Resolução"/>
    <s v="3.843/2009"/>
    <d v="2009-03-19T00:00:00"/>
    <d v="2009-03-19T00:00:00"/>
    <d v="2016-03-04T00:00:00"/>
    <s v="Portaria"/>
    <s v="547 de 12/09/2014"/>
    <d v="2014-09-16T00:00:00"/>
    <d v="2014-09-16T00:00:00"/>
    <d v="2014-09-16T00:00:00"/>
    <s v="Portaria"/>
    <s v="1634"/>
    <d v="2021-12-13T00:00:00"/>
    <d v="2021-12-13T00:00:00"/>
    <d v="2022-01-19T00:00:00"/>
    <d v="2010-08-02T00:00:00"/>
    <n v="202424645"/>
    <n v="4"/>
    <n v="2019"/>
    <m/>
    <m/>
    <m/>
    <m/>
    <m/>
    <n v="30632307234"/>
    <s v="Luiz Tadeu Da Costa"/>
    <s v="luiztadeu@ufpa.br;fav@ufpa.br;cpa@ufpa.br"/>
    <n v="91985604007"/>
    <s v=""/>
    <m/>
  </r>
  <r>
    <x v="243"/>
    <s v="MÚSICA"/>
    <x v="10"/>
    <d v="2009-09-02T00:00:00"/>
    <s v="LIC"/>
    <s v="Licenciatura"/>
    <x v="246"/>
    <s v="Educação Presencial"/>
    <x v="0"/>
    <n v="30"/>
    <n v="3230"/>
    <n v="0"/>
    <n v="408"/>
    <n v="204"/>
    <n v="68"/>
    <n v="68"/>
    <s v="Semestral"/>
    <m/>
    <m/>
    <m/>
    <m/>
    <n v="800"/>
    <n v="30"/>
    <m/>
    <m/>
    <m/>
    <m/>
    <n v="1005925"/>
    <s v="RUA AUGUSTO CORREA"/>
    <s v="01"/>
    <s v="CIDADE UNIVERSITARIA JOSÉ DA SILVEIRA NETTO"/>
    <s v="GUAMÁ"/>
    <s v="Belém"/>
    <s v="PA"/>
    <s v=""/>
    <s v="3361"/>
    <d v="2005-03-05T00:00:00"/>
    <d v="2005-03-05T00:00:00"/>
    <d v="2009-09-02T00:00:00"/>
    <s v="Portaria"/>
    <s v="298 de 27/12/2012"/>
    <d v="2012-12-31T00:00:00"/>
    <d v="2012-12-31T00:00:00"/>
    <d v="2013-01-03T00:00:00"/>
    <s v="Portaria"/>
    <s v="154"/>
    <d v="2023-06-22T00:00:00"/>
    <d v="2023-06-22T00:00:00"/>
    <d v="2023-06-23T00:00:00"/>
    <d v="2005-02-01T00:00:00"/>
    <m/>
    <n v="4"/>
    <n v="2018"/>
    <n v="3"/>
    <n v="224"/>
    <n v="2017"/>
    <n v="2"/>
    <n v="2017"/>
    <n v="8721575800"/>
    <s v="Ana Margarida Lins Leal De Camargo"/>
    <s v="licmusica.ufpa@gmail.com;anamarga@ufpa.br;cpa.ufpa@gmail.com"/>
    <n v="91993048644"/>
    <s v=""/>
    <m/>
  </r>
  <r>
    <x v="244"/>
    <s v="NUTRIÇÃO"/>
    <x v="26"/>
    <d v="2009-09-02T00:00:00"/>
    <s v="BACH"/>
    <s v="Bacharelado"/>
    <x v="247"/>
    <s v="Educação Presencial"/>
    <x v="0"/>
    <n v="64"/>
    <n v="3950"/>
    <n v="0"/>
    <n v="840"/>
    <n v="300"/>
    <n v="60"/>
    <n v="10"/>
    <s v="Semestral"/>
    <n v="1000"/>
    <n v="64"/>
    <m/>
    <m/>
    <m/>
    <m/>
    <m/>
    <m/>
    <m/>
    <m/>
    <n v="1005925"/>
    <s v="RUA AUGUSTO CORREA"/>
    <s v="01"/>
    <s v="CIDADE UNIVERSITARIA JOSÉ DA SILVEIRA NETTO"/>
    <s v="GUAMÁ"/>
    <s v="Belém"/>
    <s v="PA"/>
    <s v="Resolução"/>
    <s v="186 de 23/05/1973"/>
    <d v="1973-05-23T00:00:00"/>
    <d v="1973-05-23T00:00:00"/>
    <d v="2009-09-02T00:00:00"/>
    <s v="Decreto"/>
    <s v="83275 de 12/03/1979"/>
    <d v="1979-03-13T00:00:00"/>
    <d v="1979-03-13T00:00:00"/>
    <d v="2009-09-02T00:00:00"/>
    <s v="Portaria"/>
    <s v="111"/>
    <d v="2021-02-05T00:00:00"/>
    <d v="2021-02-05T00:00:00"/>
    <d v="2021-02-08T00:00:00"/>
    <d v="1974-03-18T00:00:00"/>
    <m/>
    <n v="3"/>
    <n v="2008"/>
    <n v="4"/>
    <n v="304"/>
    <n v="2019"/>
    <n v="4"/>
    <n v="2019"/>
    <n v="55894623200"/>
    <s v="Patricia Miranda Mendes"/>
    <s v="fanut@ufpa.br;pmendes@ufpa.br;cpa.ufpa@gmail.com"/>
    <n v="91981745766"/>
    <s v=""/>
    <m/>
  </r>
  <r>
    <x v="245"/>
    <s v="OCEANOGRAFIA"/>
    <x v="27"/>
    <d v="2009-09-02T00:00:00"/>
    <s v="BACH"/>
    <s v="Bacharelado"/>
    <x v="248"/>
    <s v="Educação Presencial"/>
    <x v="0"/>
    <n v="40"/>
    <n v="3720"/>
    <n v="0"/>
    <n v="180"/>
    <n v="200"/>
    <n v="120"/>
    <n v="10"/>
    <s v="Semestral"/>
    <n v="800"/>
    <n v="30"/>
    <m/>
    <m/>
    <m/>
    <m/>
    <m/>
    <m/>
    <m/>
    <m/>
    <n v="1005925"/>
    <s v="RUA AUGUSTO CORREA"/>
    <s v="01"/>
    <s v="CIDADE UNIVERSITARIA JOSÉ DA SILVEIRA NETTO"/>
    <s v="GUAMÁ"/>
    <s v="Belém"/>
    <s v="PA"/>
    <s v="Resolução"/>
    <s v="2663 de 16/09/1999"/>
    <d v="1999-09-16T00:00:00"/>
    <d v="1999-09-16T00:00:00"/>
    <d v="2009-09-02T00:00:00"/>
    <s v="Portaria"/>
    <s v="3.799 de 17/11/2004"/>
    <d v="2004-11-18T00:00:00"/>
    <d v="2004-11-18T00:00:00"/>
    <d v="2009-09-02T00:00:00"/>
    <s v="Portaria"/>
    <s v="91 de 20/02/2019."/>
    <d v="2019-02-22T00:00:00"/>
    <d v="2019-02-22T00:00:00"/>
    <d v="2019-04-02T00:00:00"/>
    <d v="2000-03-13T00:00:00"/>
    <m/>
    <n v="4"/>
    <n v="2018"/>
    <m/>
    <m/>
    <m/>
    <m/>
    <m/>
    <n v="75877252291"/>
    <s v="Sury De Moura Monteiro"/>
    <s v="oceano@ufpa.br"/>
    <n v="9132018734"/>
    <s v=""/>
    <m/>
  </r>
  <r>
    <x v="246"/>
    <s v="ODONTOLOGIA"/>
    <x v="26"/>
    <d v="2009-09-02T00:00:00"/>
    <s v="BACH"/>
    <s v="Bacharelado"/>
    <x v="249"/>
    <s v="Educação Presencial"/>
    <x v="0"/>
    <n v="90"/>
    <n v="4624"/>
    <n v="0"/>
    <n v="136"/>
    <n v="68"/>
    <n v="68"/>
    <n v="10"/>
    <s v="Semestral"/>
    <m/>
    <m/>
    <n v="1000"/>
    <n v="45"/>
    <n v="1000"/>
    <n v="45"/>
    <m/>
    <m/>
    <m/>
    <m/>
    <n v="1005925"/>
    <s v="RUA AUGUSTO CORREA"/>
    <s v="01"/>
    <s v="CIDADE UNIVERSITARIA JOSÉ DA SILVEIRA NETTO"/>
    <s v="GUAMÁ"/>
    <s v="Belém"/>
    <s v="PA"/>
    <s v=""/>
    <s v=""/>
    <m/>
    <m/>
    <m/>
    <s v="Decreto"/>
    <s v="6072 de 13/08/1940"/>
    <d v="1940-08-13T00:00:00"/>
    <d v="1940-08-13T00:00:00"/>
    <d v="2009-09-02T00:00:00"/>
    <s v="Portaria"/>
    <s v="949"/>
    <d v="2021-08-31T00:00:00"/>
    <d v="2021-08-31T00:00:00"/>
    <d v="2021-09-13T00:00:00"/>
    <d v="1914-06-04T00:00:00"/>
    <m/>
    <n v="3"/>
    <n v="2019"/>
    <n v="4"/>
    <n v="304"/>
    <n v="2019"/>
    <n v="4"/>
    <n v="2019"/>
    <n v="2599081696"/>
    <s v="Liliane Silva Do Nascimento"/>
    <s v="profaliliane@ufpa.br;direcao.fo@ufpa.br;dralilianesn@hotmail.com;cpa.ufpa@gmail.com"/>
    <n v="91980575844"/>
    <s v=""/>
    <m/>
  </r>
  <r>
    <x v="247"/>
    <s v="PEDAGOGIA"/>
    <x v="22"/>
    <d v="2009-09-02T00:00:00"/>
    <s v="LIC"/>
    <s v="Licenciatura"/>
    <x v="250"/>
    <s v="Educação Presencial"/>
    <x v="0"/>
    <n v="180"/>
    <n v="3211"/>
    <n v="0"/>
    <n v="400"/>
    <n v="100"/>
    <n v="68"/>
    <n v="68"/>
    <s v="Semestral"/>
    <m/>
    <m/>
    <n v="800"/>
    <n v="90"/>
    <m/>
    <m/>
    <n v="800"/>
    <n v="90"/>
    <m/>
    <m/>
    <n v="1005925"/>
    <s v="RUA AUGUSTO CORREA"/>
    <s v="01"/>
    <s v="CIDADE UNIVERSITARIA JOSÉ DA SILVEIRA NETTO"/>
    <s v="GUAMÁ"/>
    <s v="Belém"/>
    <s v="PA"/>
    <s v="Decreto"/>
    <s v="35456 de 04/05/1954"/>
    <d v="1954-05-17T00:00:00"/>
    <d v="1954-05-17T00:00:00"/>
    <d v="2009-09-02T00:00:00"/>
    <s v="Decreto"/>
    <s v="35456 de 04/05/1954*"/>
    <d v="1954-05-17T00:00:00"/>
    <d v="1954-05-17T00:00:00"/>
    <d v="2009-09-02T00:00:00"/>
    <s v="Portaria"/>
    <s v="921"/>
    <d v="2018-12-28T00:00:00"/>
    <d v="2018-12-28T00:00:00"/>
    <d v="2019-01-24T00:00:00"/>
    <d v="1950-03-01T00:00:00"/>
    <n v="202321310"/>
    <m/>
    <m/>
    <n v="3"/>
    <n v="294"/>
    <n v="2017"/>
    <n v="3"/>
    <n v="2017"/>
    <n v="70833761234"/>
    <s v="Iza Helena Silva Travassos"/>
    <s v="izahelena@ufpa.br;faed@ufpa.br"/>
    <n v="91985465268"/>
    <s v=""/>
    <m/>
  </r>
  <r>
    <x v="248"/>
    <s v="PEDAGOGIA"/>
    <x v="13"/>
    <d v="2009-09-02T00:00:00"/>
    <s v="LIC"/>
    <s v="Licenciatura"/>
    <x v="251"/>
    <s v="Educação Presencial"/>
    <x v="1"/>
    <n v="40"/>
    <n v="2800"/>
    <m/>
    <m/>
    <m/>
    <m/>
    <m/>
    <s v="Semestral"/>
    <n v="80"/>
    <n v="32"/>
    <m/>
    <m/>
    <m/>
    <m/>
    <m/>
    <m/>
    <m/>
    <m/>
    <n v="258"/>
    <s v="13ª Rua"/>
    <s v="S/Nº"/>
    <s v=""/>
    <s v="Umirizal"/>
    <s v="Soure"/>
    <s v="PA"/>
    <s v="Resolução"/>
    <s v="1355 de 03/02/1986"/>
    <d v="1986-02-03T00:00:00"/>
    <d v="1986-02-03T00:00:00"/>
    <d v="2009-09-02T00:00:00"/>
    <s v="Decreto"/>
    <s v="35.456 de 04/05/1954"/>
    <d v="1954-05-17T00:00:00"/>
    <d v="1954-05-17T00:00:00"/>
    <d v="2009-09-02T00:00:00"/>
    <s v=""/>
    <s v=""/>
    <m/>
    <m/>
    <m/>
    <d v="1994-03-18T00:00:00"/>
    <m/>
    <m/>
    <m/>
    <m/>
    <m/>
    <m/>
    <n v="4"/>
    <n v="2008"/>
    <n v="6945996204"/>
    <s v="ARLETE MARIA MONTE CAMARGO"/>
    <s v="acamargo@ufpa.br;dinfi@ufpa.br"/>
    <n v="9132018340"/>
    <s v="Em Desativação/Extinção voluntária"/>
    <m/>
  </r>
  <r>
    <x v="249"/>
    <s v="PEDAGOGIA"/>
    <x v="7"/>
    <d v="2009-09-02T00:00:00"/>
    <s v="LIC"/>
    <s v="Licenciatura"/>
    <x v="252"/>
    <s v="Educação Presencial"/>
    <x v="0"/>
    <n v="80"/>
    <n v="3425"/>
    <n v="0"/>
    <n v="420"/>
    <n v="200"/>
    <n v="60"/>
    <n v="90"/>
    <s v="Semestral"/>
    <m/>
    <m/>
    <n v="800"/>
    <n v="40"/>
    <m/>
    <m/>
    <n v="900"/>
    <n v="40"/>
    <m/>
    <m/>
    <n v="259"/>
    <s v="Rua Coronel José Porfírio"/>
    <s v="2515"/>
    <s v="Campus Universitario de Altamira"/>
    <s v="São Sebastião"/>
    <s v="Altamira"/>
    <s v="PA"/>
    <s v="Resolução"/>
    <s v="1355 de 03/02/1986"/>
    <d v="1986-02-03T00:00:00"/>
    <d v="1986-02-03T00:00:00"/>
    <d v="2009-09-02T00:00:00"/>
    <s v="Decreto"/>
    <s v="35.456 de 04/05/1954"/>
    <d v="1954-05-17T00:00:00"/>
    <d v="1954-05-17T00:00:00"/>
    <d v="2009-09-02T00:00:00"/>
    <s v="Portaria"/>
    <s v="921"/>
    <d v="2018-12-28T00:00:00"/>
    <d v="2018-12-28T00:00:00"/>
    <d v="2019-01-24T00:00:00"/>
    <d v="1994-03-18T00:00:00"/>
    <n v="202321319"/>
    <m/>
    <m/>
    <n v="3"/>
    <n v="281"/>
    <n v="2021"/>
    <n v="3"/>
    <n v="2021"/>
    <n v="66514673287"/>
    <s v="Priscilla Bellard Mendes De Souza"/>
    <s v="pribellard@gmail.com;cpa.ufpa@gmail.com;lindomal@ufpa.br"/>
    <n v="91980222850"/>
    <s v=""/>
    <m/>
  </r>
  <r>
    <x v="250"/>
    <s v="PEDAGOGIA"/>
    <x v="17"/>
    <d v="2009-09-02T00:00:00"/>
    <s v="LIC"/>
    <s v="Licenciatura"/>
    <x v="253"/>
    <s v="Educação Presencial"/>
    <x v="0"/>
    <n v="120"/>
    <n v="3220"/>
    <n v="0"/>
    <n v="420"/>
    <n v="200"/>
    <n v="60"/>
    <n v="60"/>
    <s v="Semestral"/>
    <n v="800"/>
    <n v="30"/>
    <n v="800"/>
    <n v="30"/>
    <n v="800"/>
    <n v="30"/>
    <n v="900"/>
    <n v="30"/>
    <m/>
    <m/>
    <n v="262"/>
    <s v="Rua Leandro Ribeiro"/>
    <s v="S/Nº"/>
    <s v=""/>
    <s v="Centro"/>
    <s v="Bragança"/>
    <s v="PA"/>
    <s v="Resolução"/>
    <s v="1355 de 03/02/1986"/>
    <d v="1986-02-03T00:00:00"/>
    <d v="1986-02-03T00:00:00"/>
    <d v="2009-09-02T00:00:00"/>
    <s v="Decreto"/>
    <s v="35.456 de 04/05/1954"/>
    <d v="1954-05-17T00:00:00"/>
    <d v="1954-05-17T00:00:00"/>
    <d v="2009-09-02T00:00:00"/>
    <s v="Portaria"/>
    <s v="154"/>
    <d v="2023-06-22T00:00:00"/>
    <d v="2023-06-22T00:00:00"/>
    <d v="2023-06-23T00:00:00"/>
    <d v="1987-01-05T00:00:00"/>
    <m/>
    <n v="3"/>
    <n v="2011"/>
    <n v="4"/>
    <n v="303"/>
    <n v="2017"/>
    <n v="3"/>
    <n v="2017"/>
    <n v="17372704200"/>
    <s v="Ana Paula Vieira E Souza"/>
    <s v="faced@ufpa.br;paulladesa@ufpa.br;cpa.ufpa@gmail.com"/>
    <n v="9198451011"/>
    <s v=""/>
    <m/>
  </r>
  <r>
    <x v="251"/>
    <s v="PEDAGOGIA"/>
    <x v="8"/>
    <d v="2009-09-02T00:00:00"/>
    <s v="LIC"/>
    <s v="Licenciatura"/>
    <x v="254"/>
    <s v="Educação Presencial"/>
    <x v="0"/>
    <n v="60"/>
    <n v="3235"/>
    <n v="0"/>
    <n v="300"/>
    <n v="100"/>
    <n v="60"/>
    <n v="45"/>
    <s v="Semestral"/>
    <n v="800"/>
    <n v="20"/>
    <n v="800"/>
    <n v="20"/>
    <m/>
    <m/>
    <n v="900"/>
    <n v="20"/>
    <m/>
    <m/>
    <n v="263"/>
    <s v="Rua Padre Antônio Franco"/>
    <s v="2417"/>
    <s v=""/>
    <s v="Matinha"/>
    <s v="Cametá"/>
    <s v="PA"/>
    <s v="Resolução"/>
    <s v="1355 de 03/02/1986"/>
    <d v="1986-02-03T00:00:00"/>
    <d v="1986-02-03T00:00:00"/>
    <d v="2009-09-02T00:00:00"/>
    <s v="Decreto"/>
    <s v="35.456 de 04/05/1954"/>
    <d v="1954-05-17T00:00:00"/>
    <d v="1954-05-17T00:00:00"/>
    <d v="2009-09-02T00:00:00"/>
    <s v="Portaria"/>
    <s v="921"/>
    <d v="2018-12-28T00:00:00"/>
    <d v="2018-12-28T00:00:00"/>
    <d v="2019-01-24T00:00:00"/>
    <d v="2000-02-02T00:00:00"/>
    <n v="202321320"/>
    <m/>
    <m/>
    <n v="4"/>
    <n v="296"/>
    <n v="2017"/>
    <n v="3"/>
    <n v="2017"/>
    <n v="70164932291"/>
    <s v="Rosinelio Rodrigues Da Trindade"/>
    <s v="rosinelio@ufpa.br"/>
    <n v="919919398"/>
    <s v=""/>
    <m/>
  </r>
  <r>
    <x v="252"/>
    <s v="PEDAGOGIA"/>
    <x v="3"/>
    <d v="2009-09-02T00:00:00"/>
    <s v="LIC"/>
    <s v="Licenciatura"/>
    <x v="255"/>
    <s v="Educação Presencial"/>
    <x v="0"/>
    <n v="80"/>
    <n v="3330"/>
    <n v="0"/>
    <n v="360"/>
    <n v="200"/>
    <n v="60"/>
    <n v="60"/>
    <s v="Semestral"/>
    <n v="800"/>
    <n v="30"/>
    <n v="800"/>
    <n v="30"/>
    <m/>
    <m/>
    <n v="900"/>
    <n v="20"/>
    <m/>
    <m/>
    <n v="1005930"/>
    <s v="AVENIDA UNIVERSITARIA, S/N"/>
    <s v="00"/>
    <s v="CAMPUS UNIVERSITÁRIO DE CASTANHAL"/>
    <s v="JADERLANDIA"/>
    <s v="Castanhal"/>
    <s v="PA"/>
    <s v="Resolução"/>
    <s v="697/1980"/>
    <d v="1986-02-03T00:00:00"/>
    <d v="1986-02-03T00:00:00"/>
    <d v="2009-09-02T00:00:00"/>
    <s v=""/>
    <s v=""/>
    <d v="2009-09-02T00:00:00"/>
    <m/>
    <d v="2009-09-02T00:00:00"/>
    <s v="Portaria"/>
    <s v="921"/>
    <d v="2018-12-28T00:00:00"/>
    <d v="2018-12-28T00:00:00"/>
    <d v="2019-01-24T00:00:00"/>
    <d v="1987-01-05T00:00:00"/>
    <n v="202321325"/>
    <m/>
    <m/>
    <n v="4"/>
    <n v="296"/>
    <n v="2017"/>
    <n v="3"/>
    <n v="2017"/>
    <n v="93858965200"/>
    <s v="Tulio Augusto Pinho De Vasconcelos Chaves"/>
    <s v="pedcuncast@gmail.com;tuliochaves@ufpa.br"/>
    <n v="91981070158"/>
    <s v=""/>
    <m/>
  </r>
  <r>
    <x v="253"/>
    <s v="PEDAGOGIA"/>
    <x v="15"/>
    <d v="2009-09-02T00:00:00"/>
    <s v="LIC"/>
    <s v="Licenciatura"/>
    <x v="256"/>
    <s v="Educação Presencial"/>
    <x v="0"/>
    <n v="50"/>
    <n v="3390"/>
    <n v="0"/>
    <n v="405"/>
    <n v="200"/>
    <n v="120"/>
    <n v="60"/>
    <s v="Semestral"/>
    <n v="800"/>
    <n v="50"/>
    <m/>
    <m/>
    <m/>
    <m/>
    <m/>
    <m/>
    <m/>
    <m/>
    <n v="1071713"/>
    <s v="ALAMEDA IV"/>
    <s v="3418"/>
    <s v="CAMPUS UNIVERSITÁRIO DO MARAJÓ-BREVES"/>
    <s v="PARQUE UNIVERSITÁRIO"/>
    <s v="Breves"/>
    <s v="PA"/>
    <s v="Resolução"/>
    <s v="1.355 de 03/02/1986"/>
    <d v="1986-02-03T00:00:00"/>
    <d v="1986-02-03T00:00:00"/>
    <d v="2009-09-02T00:00:00"/>
    <s v="Decreto"/>
    <s v="35.456 de 04/05/1954"/>
    <d v="1954-05-17T00:00:00"/>
    <d v="1954-05-17T00:00:00"/>
    <d v="2009-09-02T00:00:00"/>
    <s v="Portaria"/>
    <s v="921"/>
    <d v="2018-12-28T00:00:00"/>
    <d v="2018-12-28T00:00:00"/>
    <d v="2019-01-24T00:00:00"/>
    <d v="1995-07-05T00:00:00"/>
    <n v="202321326"/>
    <n v="4"/>
    <n v="2015"/>
    <n v="4"/>
    <n v="297"/>
    <n v="2021"/>
    <n v="3"/>
    <n v="2021"/>
    <n v="25723324268"/>
    <s v="Sônia Maria Pereira Do Amaral"/>
    <s v="pedagogiabreves@ufpa.br;soniamaral@ufpa.br"/>
    <n v="91991030640"/>
    <s v="Visita Obrigatória no Próximo Ato"/>
    <m/>
  </r>
  <r>
    <x v="254"/>
    <s v="PEDAGOGIA"/>
    <x v="23"/>
    <d v="2009-09-02T00:00:00"/>
    <s v="LIC"/>
    <s v="Licenciatura"/>
    <x v="257"/>
    <s v="Educação Presencial"/>
    <x v="1"/>
    <n v="50"/>
    <n v="2415"/>
    <m/>
    <m/>
    <m/>
    <m/>
    <m/>
    <s v="Semestral"/>
    <m/>
    <m/>
    <n v="100"/>
    <n v="50"/>
    <n v="100"/>
    <n v="0"/>
    <m/>
    <m/>
    <m/>
    <m/>
    <n v="274"/>
    <s v="RUA ITAIPU"/>
    <s v="36"/>
    <s v="VILA PERMANENTE"/>
    <s v="VILA PERMANENTE"/>
    <s v="Tucuruí"/>
    <s v="PA"/>
    <s v="Resolução"/>
    <s v="1.355 de 03/02/1986"/>
    <d v="1986-02-03T00:00:00"/>
    <d v="1986-02-03T00:00:00"/>
    <d v="2009-09-02T00:00:00"/>
    <s v="Decreto"/>
    <s v="35.456 de 04/05/1954"/>
    <d v="1954-05-17T00:00:00"/>
    <d v="1954-05-17T00:00:00"/>
    <d v="2009-09-02T00:00:00"/>
    <s v=""/>
    <s v=""/>
    <m/>
    <m/>
    <m/>
    <d v="1998-04-01T00:00:00"/>
    <m/>
    <m/>
    <m/>
    <m/>
    <m/>
    <m/>
    <m/>
    <m/>
    <n v="38538814753"/>
    <s v="ANTONIO MALAQUIAS PEREIRA"/>
    <s v="tucurui@ufpa.br;dinfi@ufpa.br"/>
    <n v="9499535136"/>
    <s v="Em Desativação/Extinção voluntária"/>
    <m/>
  </r>
  <r>
    <x v="255"/>
    <s v="PEDAGOGIA"/>
    <x v="6"/>
    <d v="2009-09-02T00:00:00"/>
    <s v="LIC"/>
    <s v="Licenciatura"/>
    <x v="258"/>
    <s v="Educação Presencial"/>
    <x v="0"/>
    <n v="120"/>
    <n v="3200"/>
    <n v="0"/>
    <n v="300"/>
    <n v="200"/>
    <n v="60"/>
    <n v="45"/>
    <s v="Semestral"/>
    <n v="800"/>
    <n v="30"/>
    <n v="800"/>
    <n v="30"/>
    <n v="800"/>
    <n v="30"/>
    <n v="900"/>
    <n v="30"/>
    <m/>
    <m/>
    <n v="256"/>
    <s v="Rua Manoel de Abreu"/>
    <s v="S/Nº"/>
    <s v=""/>
    <s v="Multirão"/>
    <s v="Abaetetuba"/>
    <s v="PA"/>
    <s v="Resolução"/>
    <s v="1.355 de 03/02/1986"/>
    <d v="1986-02-03T00:00:00"/>
    <d v="1986-02-03T00:00:00"/>
    <d v="2009-09-02T00:00:00"/>
    <s v="Decreto"/>
    <s v="35.456 de 04/05/1954"/>
    <d v="1954-05-17T00:00:00"/>
    <d v="1954-05-17T00:00:00"/>
    <d v="2009-09-02T00:00:00"/>
    <s v="Portaria"/>
    <s v="921"/>
    <d v="2018-12-28T00:00:00"/>
    <d v="2018-12-28T00:00:00"/>
    <d v="2019-01-24T00:00:00"/>
    <d v="1987-03-01T00:00:00"/>
    <n v="202321755"/>
    <n v="4"/>
    <n v="2024"/>
    <n v="3"/>
    <n v="280"/>
    <n v="2017"/>
    <n v="2"/>
    <n v="2017"/>
    <n v="18661289220"/>
    <s v="Sergio Bandeira Do Nascimento"/>
    <s v="faecs@ufpa.br;sergbandeira@ufpa.br"/>
    <n v="91983020140"/>
    <s v=""/>
    <m/>
  </r>
  <r>
    <x v="256"/>
    <s v="PEDAGOGIA"/>
    <x v="42"/>
    <d v="2009-09-02T00:00:00"/>
    <s v="LIC"/>
    <s v="Licenciatura"/>
    <x v="259"/>
    <s v="Educação Presencial"/>
    <x v="1"/>
    <n v="40"/>
    <n v="2415"/>
    <m/>
    <m/>
    <m/>
    <m/>
    <m/>
    <s v="Semestral"/>
    <m/>
    <m/>
    <n v="100"/>
    <n v="40"/>
    <n v="100"/>
    <n v="0"/>
    <m/>
    <m/>
    <m/>
    <m/>
    <n v="669"/>
    <s v="RUA DIONÍSIO BENTES"/>
    <s v="S/Nº"/>
    <s v="ESCOLA DESEMBARGADOR WILSON MARQUES"/>
    <s v="QUATRO BOCAS"/>
    <s v="Tomé-Açu"/>
    <s v="PA"/>
    <s v="Resolução"/>
    <s v="1355 de 03/02/1986"/>
    <d v="1986-02-03T00:00:00"/>
    <d v="1986-02-03T00:00:00"/>
    <d v="2009-09-02T00:00:00"/>
    <s v="Decreto"/>
    <s v="35.456 de 04/05/1954"/>
    <d v="1954-05-17T00:00:00"/>
    <d v="1954-05-17T00:00:00"/>
    <d v="2009-09-02T00:00:00"/>
    <s v=""/>
    <s v=""/>
    <m/>
    <m/>
    <m/>
    <d v="2000-03-01T00:00:00"/>
    <m/>
    <m/>
    <m/>
    <n v="0"/>
    <m/>
    <n v="2011"/>
    <n v="3"/>
    <n v="2011"/>
    <n v="30626701856"/>
    <s v="BRUNO RODRIGUES DOS SANTOS"/>
    <s v="brsantos.ufpa@gmail.com;dinfi@ufpa.br"/>
    <n v="9137511107"/>
    <s v="Em Desativação/Extinção voluntária"/>
    <m/>
  </r>
  <r>
    <x v="257"/>
    <s v="PEDAGOGIA"/>
    <x v="38"/>
    <d v="2009-09-02T00:00:00"/>
    <s v="LIC"/>
    <s v="Licenciatura"/>
    <x v="260"/>
    <s v="Educação Presencial"/>
    <x v="1"/>
    <n v="50"/>
    <n v="3000"/>
    <m/>
    <m/>
    <m/>
    <m/>
    <m/>
    <s v="Semestral"/>
    <n v="100"/>
    <n v="40"/>
    <n v="100"/>
    <n v="0"/>
    <n v="100"/>
    <n v="0"/>
    <m/>
    <m/>
    <m/>
    <m/>
    <n v="671"/>
    <s v="AV. MARCOS FREIRE"/>
    <s v="S/Nº"/>
    <s v="ESCOLA FRANCISCA LIMA/EMEI DOMINGAS FORTUNATO"/>
    <s v="CENTRO"/>
    <s v="Uruará"/>
    <s v="PA"/>
    <s v="Resolução"/>
    <s v="1.355 de 03/02/1986"/>
    <d v="1986-02-03T00:00:00"/>
    <d v="1986-02-03T00:00:00"/>
    <d v="2009-09-02T00:00:00"/>
    <s v="Decreto"/>
    <s v="35.456 de 04/05/1954"/>
    <d v="1954-05-17T00:00:00"/>
    <d v="1954-05-17T00:00:00"/>
    <d v="2009-09-02T00:00:00"/>
    <s v=""/>
    <s v=""/>
    <m/>
    <m/>
    <m/>
    <d v="2000-03-01T00:00:00"/>
    <m/>
    <m/>
    <m/>
    <m/>
    <m/>
    <m/>
    <n v="1"/>
    <n v="2008"/>
    <n v="38538814753"/>
    <s v="ANTONIO MALAQUIAS PEREIRA"/>
    <s v="tucurui@ufpa.br;dinfi@ufpa.br"/>
    <n v="9499535136"/>
    <s v="Em Desativação/Extinção voluntária"/>
    <m/>
  </r>
  <r>
    <x v="258"/>
    <s v="PEDAGOGIA"/>
    <x v="43"/>
    <d v="2009-09-02T00:00:00"/>
    <s v="LIC"/>
    <s v="Licenciatura"/>
    <x v="261"/>
    <s v="Educação Presencial"/>
    <x v="1"/>
    <n v="50"/>
    <n v="2415"/>
    <m/>
    <m/>
    <m/>
    <m/>
    <m/>
    <s v="Semestral"/>
    <m/>
    <m/>
    <n v="100"/>
    <n v="50"/>
    <n v="100"/>
    <n v="0"/>
    <m/>
    <m/>
    <m/>
    <m/>
    <n v="679"/>
    <s v="RUA 7 DE SETEMBRO"/>
    <s v="S/Nº"/>
    <s v="ESCOLA ESTADUAL ROSA ALVAREZ REBELO"/>
    <s v="CENTRO"/>
    <s v="Senador José Porfírio"/>
    <s v="PA"/>
    <s v="Resolução"/>
    <s v="1.355 de 03/02/1986"/>
    <d v="1986-02-03T00:00:00"/>
    <d v="1986-02-03T00:00:00"/>
    <d v="2009-09-02T00:00:00"/>
    <s v="Decreto"/>
    <s v="35.456 de 04/05/1954"/>
    <d v="1954-05-17T00:00:00"/>
    <d v="1954-05-17T00:00:00"/>
    <d v="2009-09-02T00:00:00"/>
    <s v=""/>
    <s v=""/>
    <m/>
    <m/>
    <m/>
    <d v="2000-03-01T00:00:00"/>
    <m/>
    <m/>
    <m/>
    <m/>
    <m/>
    <m/>
    <n v="0"/>
    <n v="2005"/>
    <n v="4911105291"/>
    <s v="SONIA MARIA MAIA OLIVEIRA"/>
    <s v="smaia@ufpa.br;dinfi@ufpa.br"/>
    <n v="9132018340"/>
    <s v="Em Desativação/Extinção voluntária"/>
    <m/>
  </r>
  <r>
    <x v="259"/>
    <s v="PEDAGOGIA"/>
    <x v="22"/>
    <d v="2009-09-02T00:00:00"/>
    <s v="LIC"/>
    <s v="Licenciatura"/>
    <x v="262"/>
    <s v="Educação Presencial"/>
    <x v="1"/>
    <n v="50"/>
    <n v="2380"/>
    <m/>
    <m/>
    <m/>
    <m/>
    <m/>
    <s v="Semestral"/>
    <m/>
    <m/>
    <n v="120"/>
    <n v="50"/>
    <m/>
    <m/>
    <m/>
    <m/>
    <m/>
    <m/>
    <n v="1675"/>
    <s v="RUA JUSTO CHERMONT"/>
    <s v="S/Nº"/>
    <s v="ESCOLA CALDERARA"/>
    <s v="CENTRO"/>
    <s v="Viseu"/>
    <s v="PA"/>
    <s v="Decreto"/>
    <s v="35456"/>
    <d v="1954-05-04T00:00:00"/>
    <d v="1954-05-04T00:00:00"/>
    <d v="2009-09-02T00:00:00"/>
    <s v="Decreto"/>
    <s v="35456"/>
    <d v="1954-05-04T00:00:00"/>
    <d v="1954-05-04T00:00:00"/>
    <d v="2009-09-02T00:00:00"/>
    <s v=""/>
    <s v=""/>
    <m/>
    <m/>
    <m/>
    <d v="2001-07-02T00:00:00"/>
    <m/>
    <m/>
    <m/>
    <m/>
    <m/>
    <m/>
    <n v="0"/>
    <n v="2005"/>
    <n v="4911105291"/>
    <s v="SONIA MARIA MAIA OLIVEIRA"/>
    <s v="smaia@ufpa.br;dinfi@ufpa.br"/>
    <n v="9132018340"/>
    <s v="Em Desativação/Extinção voluntária"/>
    <m/>
  </r>
  <r>
    <x v="260"/>
    <s v="PEDAGOGIA"/>
    <x v="44"/>
    <d v="2009-09-02T00:00:00"/>
    <s v="LIC"/>
    <s v="Licenciatura"/>
    <x v="263"/>
    <s v="Educação Presencial"/>
    <x v="1"/>
    <n v="50"/>
    <n v="2380"/>
    <m/>
    <m/>
    <m/>
    <m/>
    <m/>
    <s v="Semestral"/>
    <n v="120"/>
    <n v="50"/>
    <m/>
    <m/>
    <m/>
    <m/>
    <m/>
    <m/>
    <m/>
    <m/>
    <n v="1676"/>
    <s v="RUA MÁRTIR TIRADENTES"/>
    <s v="S/Nº"/>
    <s v="EMEI - DOMINGAS FORTUNATO"/>
    <s v="CENTRO"/>
    <s v="Vitória do Xingu"/>
    <s v="PA"/>
    <s v="Decreto"/>
    <s v="35456"/>
    <d v="1954-05-04T00:00:00"/>
    <d v="1954-05-04T00:00:00"/>
    <d v="2009-09-02T00:00:00"/>
    <s v="Decreto"/>
    <s v="35456"/>
    <d v="1954-05-04T00:00:00"/>
    <d v="1954-05-04T00:00:00"/>
    <d v="2009-09-02T00:00:00"/>
    <s v=""/>
    <s v=""/>
    <m/>
    <m/>
    <m/>
    <d v="2001-07-02T00:00:00"/>
    <m/>
    <m/>
    <m/>
    <m/>
    <m/>
    <m/>
    <n v="2"/>
    <n v="2008"/>
    <n v="4911105291"/>
    <s v="SONIA MARIA MAIA OLIVEIRA"/>
    <s v="smaia@ufpa.br;dinfi@ufpa.br"/>
    <n v="9132018340"/>
    <s v="Em Desativação/Extinção voluntária"/>
    <m/>
  </r>
  <r>
    <x v="261"/>
    <s v="PEDAGOGIA"/>
    <x v="45"/>
    <d v="2009-09-02T00:00:00"/>
    <s v="LIC"/>
    <s v="Licenciatura"/>
    <x v="264"/>
    <s v="Educação Presencial"/>
    <x v="1"/>
    <n v="50"/>
    <n v="2380"/>
    <m/>
    <m/>
    <m/>
    <m/>
    <m/>
    <s v="Semestral"/>
    <n v="120"/>
    <n v="50"/>
    <m/>
    <m/>
    <m/>
    <m/>
    <m/>
    <m/>
    <m/>
    <m/>
    <n v="1677"/>
    <s v="Av. Universitária"/>
    <s v="S/Nº"/>
    <s v=""/>
    <s v="Jaderlândia"/>
    <s v="Marapanim"/>
    <s v="PA"/>
    <s v="Decreto"/>
    <s v="35456"/>
    <d v="1954-05-04T00:00:00"/>
    <d v="1954-05-04T00:00:00"/>
    <d v="2009-09-02T00:00:00"/>
    <s v="Decreto"/>
    <s v="35456"/>
    <d v="1954-05-04T00:00:00"/>
    <d v="1954-05-04T00:00:00"/>
    <d v="2009-09-02T00:00:00"/>
    <s v=""/>
    <s v=""/>
    <m/>
    <m/>
    <m/>
    <d v="2001-07-02T00:00:00"/>
    <m/>
    <m/>
    <m/>
    <m/>
    <m/>
    <m/>
    <n v="0"/>
    <n v="2005"/>
    <n v="4911105291"/>
    <s v="SONIA MARIA MAIA OLIVEIRA"/>
    <s v="smaia@ufpa.br;dinfi@ufpa.br"/>
    <n v="9132018340"/>
    <s v="Em Desativação/Extinção voluntária"/>
    <m/>
  </r>
  <r>
    <x v="262"/>
    <s v="PEDAGOGIA"/>
    <x v="46"/>
    <d v="2009-09-02T00:00:00"/>
    <s v="LIC"/>
    <s v="Licenciatura"/>
    <x v="265"/>
    <s v="Educação Presencial"/>
    <x v="1"/>
    <n v="50"/>
    <n v="2380"/>
    <m/>
    <m/>
    <m/>
    <m/>
    <m/>
    <s v="Semestral"/>
    <n v="120"/>
    <n v="50"/>
    <m/>
    <m/>
    <m/>
    <m/>
    <m/>
    <m/>
    <m/>
    <m/>
    <n v="1613"/>
    <s v="RUA PRINCESA IZABEL"/>
    <s v="S/Nº"/>
    <s v="ESCOLA ALUÍZIO DA COSTA CHAVES"/>
    <s v="CENTRO"/>
    <s v="Concórdia do Pará"/>
    <s v="PA"/>
    <s v="Decreto"/>
    <s v="35456"/>
    <d v="1954-05-04T00:00:00"/>
    <d v="1954-05-04T00:00:00"/>
    <d v="2009-09-02T00:00:00"/>
    <s v="Decreto"/>
    <s v="35456"/>
    <d v="1954-05-04T00:00:00"/>
    <d v="1954-05-04T00:00:00"/>
    <d v="2009-09-02T00:00:00"/>
    <s v=""/>
    <s v=""/>
    <m/>
    <m/>
    <m/>
    <d v="2001-07-02T00:00:00"/>
    <m/>
    <m/>
    <m/>
    <n v="0"/>
    <m/>
    <n v="2011"/>
    <n v="2"/>
    <n v="2011"/>
    <n v="30626701856"/>
    <s v="BRUNO RODRIGUES DOS SANTOS"/>
    <s v="brsantos.ufpa@gmail.com;dinfi@ufpa.br"/>
    <n v="9137511107"/>
    <s v=""/>
    <m/>
  </r>
  <r>
    <x v="263"/>
    <s v="PEDAGOGIA"/>
    <x v="47"/>
    <d v="2009-09-02T00:00:00"/>
    <s v="LIC"/>
    <s v="Licenciatura"/>
    <x v="266"/>
    <s v="Educação Presencial"/>
    <x v="1"/>
    <n v="50"/>
    <n v="2380"/>
    <m/>
    <m/>
    <m/>
    <m/>
    <m/>
    <s v="Semestral"/>
    <n v="120"/>
    <n v="50"/>
    <m/>
    <m/>
    <m/>
    <m/>
    <m/>
    <m/>
    <m/>
    <m/>
    <n v="1679"/>
    <s v="Av. Presidente Vargas"/>
    <s v="S/Nº"/>
    <s v=""/>
    <s v="Aldeia"/>
    <s v="Irituia"/>
    <s v="PA"/>
    <s v="Decreto"/>
    <s v="35456"/>
    <d v="1954-05-04T00:00:00"/>
    <d v="1954-05-04T00:00:00"/>
    <d v="2009-09-02T00:00:00"/>
    <s v="Decreto"/>
    <s v="35456"/>
    <d v="1954-05-04T00:00:00"/>
    <d v="1954-05-04T00:00:00"/>
    <d v="2009-09-02T00:00:00"/>
    <s v=""/>
    <s v=""/>
    <m/>
    <m/>
    <m/>
    <d v="2001-07-02T00:00:00"/>
    <m/>
    <m/>
    <m/>
    <m/>
    <m/>
    <m/>
    <n v="0"/>
    <n v="2005"/>
    <n v="4911105291"/>
    <s v="SONIA MARIA MAIA OLIVEIRA"/>
    <s v="smaia@ufpa.br;dinfi@ufpa.br"/>
    <n v="9132018340"/>
    <s v="Em Desativação/Extinção voluntária"/>
    <m/>
  </r>
  <r>
    <x v="264"/>
    <s v="PEDAGOGIA"/>
    <x v="48"/>
    <d v="2009-09-02T00:00:00"/>
    <s v="LIC"/>
    <s v="Licenciatura"/>
    <x v="267"/>
    <s v="Educação Presencial"/>
    <x v="1"/>
    <n v="50"/>
    <n v="2380"/>
    <m/>
    <m/>
    <m/>
    <m/>
    <m/>
    <s v="Semestral"/>
    <n v="120"/>
    <n v="50"/>
    <m/>
    <m/>
    <m/>
    <m/>
    <m/>
    <m/>
    <m/>
    <m/>
    <n v="1680"/>
    <s v="Av. Presidente Vargas"/>
    <s v="S/Nº"/>
    <s v=""/>
    <s v="Aldeia"/>
    <s v="Novo Progresso"/>
    <s v="PA"/>
    <s v="Decreto"/>
    <s v="35456"/>
    <d v="1954-05-04T00:00:00"/>
    <d v="1954-05-04T00:00:00"/>
    <d v="2009-09-02T00:00:00"/>
    <s v="Decreto"/>
    <s v="35456"/>
    <d v="1954-05-04T00:00:00"/>
    <d v="1954-05-04T00:00:00"/>
    <d v="2009-09-02T00:00:00"/>
    <s v=""/>
    <s v=""/>
    <m/>
    <m/>
    <m/>
    <d v="2001-07-02T00:00:00"/>
    <m/>
    <m/>
    <m/>
    <m/>
    <m/>
    <m/>
    <n v="0"/>
    <n v="2005"/>
    <n v="4911105291"/>
    <s v="SONIA MARIA MAIA OLIVEIRA"/>
    <s v="smaia@ufpa.br;dinfi@ufpa.br"/>
    <n v="9132018340"/>
    <s v="Em Desativação/Extinção voluntária"/>
    <m/>
  </r>
  <r>
    <x v="265"/>
    <s v="PEDAGOGIA"/>
    <x v="6"/>
    <d v="2009-09-02T00:00:00"/>
    <s v="LIC"/>
    <s v="Licenciatura"/>
    <x v="268"/>
    <s v="Educação Presencial"/>
    <x v="2"/>
    <n v="100"/>
    <n v="2800"/>
    <m/>
    <m/>
    <m/>
    <m/>
    <m/>
    <s v="Semestral"/>
    <m/>
    <m/>
    <n v="100"/>
    <n v="0"/>
    <n v="100"/>
    <n v="40"/>
    <n v="100"/>
    <n v="0"/>
    <m/>
    <m/>
    <n v="256"/>
    <s v="Rua Manoel de Abreu"/>
    <s v="S/Nº"/>
    <s v=""/>
    <s v="Multirão"/>
    <s v="Abaetetuba"/>
    <s v="PA"/>
    <s v="Decreto"/>
    <s v="35456"/>
    <d v="1954-05-04T00:00:00"/>
    <d v="1954-05-04T00:00:00"/>
    <d v="2009-09-02T00:00:00"/>
    <s v="Decreto"/>
    <s v="35456"/>
    <d v="1954-05-04T00:00:00"/>
    <d v="1954-05-04T00:00:00"/>
    <d v="2009-09-02T00:00:00"/>
    <s v=""/>
    <s v=""/>
    <m/>
    <m/>
    <m/>
    <d v="2001-02-07T00:00:00"/>
    <m/>
    <m/>
    <m/>
    <m/>
    <m/>
    <m/>
    <m/>
    <m/>
    <n v="18437885272"/>
    <s v="WALDIR FERREIRA DE ABREU"/>
    <s v="awaldir@ufpa.br;waldir_abreu@yahoo.com.br"/>
    <n v="91991216960"/>
    <s v=""/>
    <m/>
  </r>
  <r>
    <x v="266"/>
    <s v="PEDAGOGIA"/>
    <x v="42"/>
    <d v="2009-09-02T00:00:00"/>
    <s v="LIC"/>
    <s v="Licenciatura"/>
    <x v="269"/>
    <s v="Educação Presencial"/>
    <x v="1"/>
    <n v="50"/>
    <n v="2380"/>
    <m/>
    <m/>
    <m/>
    <m/>
    <m/>
    <s v="Semestral"/>
    <n v="100"/>
    <n v="50"/>
    <m/>
    <m/>
    <m/>
    <m/>
    <m/>
    <m/>
    <m/>
    <m/>
    <n v="669"/>
    <s v="RUA DIONÍSIO BENTES"/>
    <s v="S/Nº"/>
    <s v="ESCOLA DESEMBARGADOR WILSON MARQUES"/>
    <s v="QUATRO BOCAS"/>
    <s v="Tomé-Açu"/>
    <s v="PA"/>
    <s v="Decreto"/>
    <s v="35456"/>
    <d v="1954-05-04T00:00:00"/>
    <d v="1954-05-04T00:00:00"/>
    <d v="2009-09-02T00:00:00"/>
    <s v="Decreto"/>
    <s v="35456"/>
    <d v="1954-05-04T00:00:00"/>
    <d v="1954-05-04T00:00:00"/>
    <d v="2009-09-02T00:00:00"/>
    <s v=""/>
    <s v=""/>
    <m/>
    <m/>
    <m/>
    <d v="2001-02-07T00:00:00"/>
    <m/>
    <m/>
    <m/>
    <m/>
    <m/>
    <m/>
    <m/>
    <m/>
    <n v="30626701856"/>
    <s v="BRUNO RODRIGUES DOS SANTOS"/>
    <s v="brsantos.ufpa@gmail.com;dinfi@ufpa.br"/>
    <n v="9137511107"/>
    <s v="Em Desativação/Extinção voluntária"/>
    <m/>
  </r>
  <r>
    <x v="267"/>
    <s v="PEDAGOGIA"/>
    <x v="34"/>
    <d v="2009-09-02T00:00:00"/>
    <s v="LIC"/>
    <s v="Licenciatura"/>
    <x v="270"/>
    <s v="Educação Presencial"/>
    <x v="1"/>
    <n v="50"/>
    <n v="2380"/>
    <m/>
    <m/>
    <m/>
    <m/>
    <m/>
    <s v="Semestral"/>
    <n v="100"/>
    <n v="50"/>
    <m/>
    <m/>
    <m/>
    <m/>
    <m/>
    <m/>
    <m/>
    <m/>
    <n v="685"/>
    <s v="Folha 31, Quadra 7, Lote Especial"/>
    <s v="S/Nº"/>
    <s v=""/>
    <s v="Nova Marabá"/>
    <s v="Tailândia"/>
    <s v="PA"/>
    <s v="Decreto"/>
    <s v="35456"/>
    <d v="1954-05-04T00:00:00"/>
    <d v="1954-05-04T00:00:00"/>
    <d v="2009-09-02T00:00:00"/>
    <s v="Decreto"/>
    <s v="35456"/>
    <d v="1954-05-04T00:00:00"/>
    <d v="1954-05-04T00:00:00"/>
    <d v="2009-09-02T00:00:00"/>
    <s v=""/>
    <s v=""/>
    <m/>
    <m/>
    <m/>
    <d v="2001-02-07T00:00:00"/>
    <m/>
    <m/>
    <m/>
    <m/>
    <m/>
    <m/>
    <m/>
    <m/>
    <n v="30626701856"/>
    <s v="BRUNO RODRIGUES DOS SANTOS"/>
    <s v="brsantos.ufpa@gmail.com;dinfi@ufpa.br"/>
    <n v="9137511107"/>
    <s v="Em Desativação/Extinção voluntária"/>
    <m/>
  </r>
  <r>
    <x v="268"/>
    <s v="PEDAGOGIA"/>
    <x v="22"/>
    <d v="2009-09-02T00:00:00"/>
    <s v="LIC"/>
    <s v="Licenciatura"/>
    <x v="271"/>
    <s v="Educação Presencial"/>
    <x v="2"/>
    <n v="50"/>
    <n v="2380"/>
    <m/>
    <m/>
    <m/>
    <m/>
    <m/>
    <s v="Semestral"/>
    <m/>
    <m/>
    <n v="120"/>
    <n v="50"/>
    <m/>
    <m/>
    <m/>
    <m/>
    <m/>
    <m/>
    <n v="1005925"/>
    <s v="RUA AUGUSTO CORREA"/>
    <s v="01"/>
    <s v="CIDADE UNIVERSITARIA JOSÉ DA SILVEIRA NETTO"/>
    <s v="GUAMÁ"/>
    <s v="Belém"/>
    <s v="PA"/>
    <s v="Decreto"/>
    <s v="35456"/>
    <d v="1954-05-04T00:00:00"/>
    <d v="1954-05-04T00:00:00"/>
    <d v="2009-09-02T00:00:00"/>
    <s v="Decreto"/>
    <s v="35456"/>
    <d v="1954-05-04T00:00:00"/>
    <d v="1954-05-04T00:00:00"/>
    <d v="2009-09-02T00:00:00"/>
    <s v=""/>
    <s v=""/>
    <m/>
    <m/>
    <m/>
    <d v="2001-07-02T00:00:00"/>
    <m/>
    <m/>
    <m/>
    <m/>
    <m/>
    <m/>
    <m/>
    <m/>
    <n v="86445352340"/>
    <s v="RAIMUNDO ALBERTO DE FIGUEIREDO DAMASCENO"/>
    <s v="albertod@ufpa.br;dinfi@ufpa.br"/>
    <n v="9132018340"/>
    <s v=""/>
    <m/>
  </r>
  <r>
    <x v="269"/>
    <s v="PEDAGOGIA"/>
    <x v="22"/>
    <d v="2009-09-02T00:00:00"/>
    <s v="LIC"/>
    <s v="Licenciatura"/>
    <x v="272"/>
    <s v="Educação Presencial"/>
    <x v="1"/>
    <n v="50"/>
    <n v="2380"/>
    <m/>
    <m/>
    <m/>
    <m/>
    <m/>
    <s v="Semestral"/>
    <m/>
    <m/>
    <n v="100"/>
    <n v="50"/>
    <m/>
    <m/>
    <m/>
    <m/>
    <m/>
    <m/>
    <n v="1611"/>
    <s v="PRAÇA DAS BANDEIRAS"/>
    <s v="S/Nº"/>
    <s v="ESCOLA PROF. GALVÃO"/>
    <s v="Centro"/>
    <s v="Augusto Corrêa"/>
    <s v="PA"/>
    <s v="Decreto"/>
    <s v="35456"/>
    <d v="1954-05-04T00:00:00"/>
    <d v="1954-05-04T00:00:00"/>
    <d v="2009-09-02T00:00:00"/>
    <s v="Decreto"/>
    <s v="35456"/>
    <d v="1954-05-04T00:00:00"/>
    <d v="1954-05-04T00:00:00"/>
    <d v="2009-09-02T00:00:00"/>
    <s v=""/>
    <s v=""/>
    <m/>
    <m/>
    <m/>
    <d v="2001-07-02T00:00:00"/>
    <m/>
    <m/>
    <m/>
    <m/>
    <m/>
    <m/>
    <n v="0"/>
    <n v="2005"/>
    <n v="4911105291"/>
    <s v="SONIA MARIA MAIA OLIVEIRA"/>
    <s v="smaia@ufpa.br;dinfi@ufpa.br"/>
    <n v="9132018340"/>
    <s v="Em Desativação/Extinção voluntária"/>
    <m/>
  </r>
  <r>
    <x v="270"/>
    <s v="PEDAGOGIA"/>
    <x v="38"/>
    <d v="2009-09-02T00:00:00"/>
    <s v="LIC"/>
    <s v="Licenciatura"/>
    <x v="273"/>
    <s v="Educação Presencial"/>
    <x v="1"/>
    <n v="50"/>
    <n v="3000"/>
    <m/>
    <m/>
    <m/>
    <m/>
    <m/>
    <s v="Semestral"/>
    <n v="80"/>
    <n v="40"/>
    <n v="120"/>
    <n v="0"/>
    <m/>
    <m/>
    <m/>
    <m/>
    <m/>
    <m/>
    <n v="671"/>
    <s v="AV. MARCOS FREIRE"/>
    <s v="S/Nº"/>
    <s v="ESCOLA FRANCISCA LIMA/EMEI DOMINGAS FORTUNATO"/>
    <s v="CENTRO"/>
    <s v="Uruará"/>
    <s v="PA"/>
    <s v="Decreto"/>
    <s v="35456"/>
    <d v="1954-05-04T00:00:00"/>
    <d v="1954-05-04T00:00:00"/>
    <d v="2009-09-02T00:00:00"/>
    <s v="Decreto"/>
    <s v="35456"/>
    <d v="1954-05-04T00:00:00"/>
    <d v="1954-05-04T00:00:00"/>
    <d v="2009-09-02T00:00:00"/>
    <s v=""/>
    <s v=""/>
    <m/>
    <m/>
    <m/>
    <d v="2001-07-02T00:00:00"/>
    <m/>
    <m/>
    <m/>
    <m/>
    <m/>
    <m/>
    <m/>
    <m/>
    <n v="40023257253"/>
    <s v="Lindomal Dos Santos Ferreira"/>
    <s v="lindomalsf@gmail.com;cpa.ufpa@gmail.com;lindomal@ufpa.br"/>
    <n v="93992153844"/>
    <s v="Em Desativação/Extinção voluntária"/>
    <m/>
  </r>
  <r>
    <x v="271"/>
    <s v="PEDAGOGIA"/>
    <x v="49"/>
    <d v="2009-09-02T00:00:00"/>
    <s v="LIC"/>
    <s v="Licenciatura"/>
    <x v="274"/>
    <s v="Educação Presencial"/>
    <x v="1"/>
    <n v="50"/>
    <n v="2380"/>
    <m/>
    <m/>
    <m/>
    <m/>
    <m/>
    <s v="Semestral"/>
    <m/>
    <m/>
    <n v="100"/>
    <n v="50"/>
    <m/>
    <m/>
    <m/>
    <m/>
    <m/>
    <m/>
    <n v="1960"/>
    <s v="RUA 7 DE SETEMBRO"/>
    <s v="S/Nº"/>
    <s v="ESCOLA SANTA MARIA GORETH"/>
    <s v="SANTA TEREZINHA"/>
    <s v="Almeirim"/>
    <s v="PA"/>
    <s v="Decreto"/>
    <s v="34456"/>
    <d v="1954-05-04T00:00:00"/>
    <d v="1954-05-04T00:00:00"/>
    <d v="2009-09-02T00:00:00"/>
    <s v="Decreto"/>
    <s v="35456"/>
    <d v="1954-05-04T00:00:00"/>
    <d v="1954-05-04T00:00:00"/>
    <d v="2009-09-02T00:00:00"/>
    <s v=""/>
    <s v=""/>
    <m/>
    <m/>
    <m/>
    <d v="2002-02-01T00:00:00"/>
    <m/>
    <m/>
    <m/>
    <m/>
    <m/>
    <m/>
    <m/>
    <m/>
    <n v="10580972291"/>
    <s v="Carlos Jose Freire Machado"/>
    <s v="aluiziobfilho@gmail.com"/>
    <n v="91981233209"/>
    <s v="Em Desativação/Extinção voluntária"/>
    <m/>
  </r>
  <r>
    <x v="272"/>
    <s v="PEDAGOGIA"/>
    <x v="50"/>
    <d v="2009-09-02T00:00:00"/>
    <s v="LIC"/>
    <s v="Licenciatura"/>
    <x v="275"/>
    <s v="Educação Presencial"/>
    <x v="1"/>
    <n v="50"/>
    <n v="2380"/>
    <m/>
    <m/>
    <m/>
    <m/>
    <m/>
    <s v="Semestral"/>
    <m/>
    <m/>
    <n v="100"/>
    <n v="50"/>
    <m/>
    <m/>
    <m/>
    <m/>
    <m/>
    <m/>
    <n v="1961"/>
    <s v="RUA ALMEIDA"/>
    <s v="S/Nº"/>
    <s v="ESCOLA ANTONIO CARVALHO"/>
    <s v="APARECIDA"/>
    <s v="Aurora do Pará"/>
    <s v="PA"/>
    <s v="Decreto"/>
    <s v="35456"/>
    <d v="1954-05-04T00:00:00"/>
    <d v="1954-05-04T00:00:00"/>
    <d v="2009-09-02T00:00:00"/>
    <s v="Decreto"/>
    <s v="35456"/>
    <d v="1954-05-04T00:00:00"/>
    <d v="1954-05-04T00:00:00"/>
    <d v="2009-09-02T00:00:00"/>
    <s v=""/>
    <s v=""/>
    <m/>
    <m/>
    <m/>
    <d v="2002-02-01T00:00:00"/>
    <m/>
    <m/>
    <m/>
    <m/>
    <m/>
    <m/>
    <n v="0"/>
    <n v="2005"/>
    <n v="4911105291"/>
    <s v="SONIA MARIA MAIA OLIVEIRA"/>
    <s v="smaia@ufpa.br;dinfi@ufpa.br"/>
    <n v="9132018340"/>
    <s v="Em Desativação/Extinção voluntária"/>
    <m/>
  </r>
  <r>
    <x v="273"/>
    <s v="PEDAGOGIA"/>
    <x v="51"/>
    <d v="2009-09-02T00:00:00"/>
    <s v="LIC"/>
    <s v="Licenciatura"/>
    <x v="276"/>
    <s v="Educação Presencial"/>
    <x v="1"/>
    <n v="55"/>
    <n v="2600"/>
    <m/>
    <m/>
    <m/>
    <m/>
    <m/>
    <s v="Semestral"/>
    <m/>
    <m/>
    <m/>
    <m/>
    <m/>
    <m/>
    <n v="100"/>
    <n v="55"/>
    <m/>
    <m/>
    <n v="1964"/>
    <s v="AV. MARCOS FREIRE"/>
    <s v="S/Nº"/>
    <s v="E.M.E.F.M. FRANCISCA GOMES DOS SANTOS "/>
    <s v="CENTRO"/>
    <s v="Medicilândia"/>
    <s v="PA"/>
    <s v=""/>
    <s v="448"/>
    <d v="2004-07-01T00:00:00"/>
    <d v="2004-07-01T00:00:00"/>
    <d v="2009-09-02T00:00:00"/>
    <s v=""/>
    <s v=""/>
    <m/>
    <m/>
    <m/>
    <s v=""/>
    <s v=""/>
    <m/>
    <m/>
    <m/>
    <d v="2004-07-01T00:00:00"/>
    <m/>
    <m/>
    <m/>
    <m/>
    <m/>
    <m/>
    <m/>
    <m/>
    <n v="40023257253"/>
    <s v="Lindomal Dos Santos Ferreira"/>
    <s v="lindomalsf@gmail.com;cpa.ufpa@gmail.com;lindomal@ufpa.br"/>
    <n v="93992153844"/>
    <s v="Em Desativação/Extinção voluntária"/>
    <m/>
  </r>
  <r>
    <x v="274"/>
    <s v="PEDAGOGIA"/>
    <x v="29"/>
    <d v="2009-09-02T00:00:00"/>
    <s v="LIC"/>
    <s v="Licenciatura"/>
    <x v="277"/>
    <s v="Educação Presencial"/>
    <x v="1"/>
    <n v="55"/>
    <n v="2650"/>
    <m/>
    <m/>
    <m/>
    <m/>
    <m/>
    <s v="Semestral"/>
    <m/>
    <m/>
    <m/>
    <m/>
    <m/>
    <m/>
    <n v="100"/>
    <n v="55"/>
    <m/>
    <m/>
    <n v="1965"/>
    <s v="Rua Augusto Corrêa"/>
    <s v="01"/>
    <s v="Campus"/>
    <s v="Guamá"/>
    <s v="Ourilândia do Norte"/>
    <s v="PA"/>
    <s v=""/>
    <s v="1566"/>
    <d v="2002-07-02T00:00:00"/>
    <d v="2002-07-02T00:00:00"/>
    <d v="2009-09-02T00:00:00"/>
    <s v=""/>
    <s v=""/>
    <m/>
    <m/>
    <m/>
    <s v=""/>
    <s v=""/>
    <m/>
    <m/>
    <m/>
    <d v="2002-07-02T00:00:00"/>
    <m/>
    <m/>
    <m/>
    <m/>
    <m/>
    <m/>
    <m/>
    <m/>
    <n v="21869855272"/>
    <s v="Juarez Bezerra Galvao"/>
    <s v="aluiziobfilho@gmail.com"/>
    <n v="91981233209"/>
    <s v="Em Desativação/Extinção voluntária"/>
    <m/>
  </r>
  <r>
    <x v="275"/>
    <s v="PEDAGOGIA"/>
    <x v="4"/>
    <d v="2009-09-02T00:00:00"/>
    <s v="LIC"/>
    <s v="Licenciatura"/>
    <x v="278"/>
    <s v="Educação Presencial"/>
    <x v="1"/>
    <n v="50"/>
    <n v="2650"/>
    <m/>
    <m/>
    <m/>
    <m/>
    <m/>
    <s v="Semestral"/>
    <m/>
    <m/>
    <n v="100"/>
    <n v="50"/>
    <m/>
    <m/>
    <m/>
    <m/>
    <m/>
    <m/>
    <n v="266"/>
    <s v="Rua Augusto Corrêa"/>
    <s v="S/Nº"/>
    <s v="Campus do Guamá"/>
    <s v="Guamá"/>
    <s v="Capanema"/>
    <s v="PA"/>
    <s v=""/>
    <s v="3197"/>
    <d v="2004-02-02T00:00:00"/>
    <d v="2004-02-02T00:00:00"/>
    <d v="2009-09-02T00:00:00"/>
    <s v=""/>
    <s v=""/>
    <m/>
    <m/>
    <m/>
    <s v=""/>
    <s v=""/>
    <m/>
    <m/>
    <m/>
    <d v="2004-07-01T00:00:00"/>
    <m/>
    <m/>
    <m/>
    <m/>
    <m/>
    <m/>
    <m/>
    <m/>
    <n v="6944108291"/>
    <s v="Jaime Da Costa Pantoja"/>
    <s v="aluiziobfilho@gmail.com"/>
    <n v="91981233209"/>
    <s v="Em Desativação/Extinção voluntária"/>
    <m/>
  </r>
  <r>
    <x v="276"/>
    <s v="PEDAGOGIA"/>
    <x v="52"/>
    <d v="2009-09-02T00:00:00"/>
    <s v="LIC"/>
    <s v="Licenciatura"/>
    <x v="279"/>
    <s v="Educação Presencial"/>
    <x v="1"/>
    <n v="50"/>
    <n v="2650"/>
    <m/>
    <m/>
    <m/>
    <m/>
    <m/>
    <s v="Semestral"/>
    <m/>
    <m/>
    <n v="100"/>
    <n v="50"/>
    <m/>
    <m/>
    <m/>
    <m/>
    <m/>
    <m/>
    <n v="1966"/>
    <s v="ESCOLA DE ENSINO FUNDAMENTAL E MÉDIO DEPUTADO NICIAS RIBEIRO"/>
    <s v="S/Nº"/>
    <s v=""/>
    <s v="CENTRO"/>
    <s v="Portel"/>
    <s v="PA"/>
    <s v=""/>
    <s v="564"/>
    <d v="2002-02-02T00:00:00"/>
    <d v="2002-02-02T00:00:00"/>
    <d v="2009-09-02T00:00:00"/>
    <s v=""/>
    <s v=""/>
    <m/>
    <m/>
    <m/>
    <s v=""/>
    <s v=""/>
    <m/>
    <m/>
    <m/>
    <d v="2002-07-02T00:00:00"/>
    <m/>
    <m/>
    <m/>
    <m/>
    <m/>
    <m/>
    <m/>
    <m/>
    <n v="22415637220"/>
    <s v="Genylton Odilon Rego Da Rocha"/>
    <s v="aluiziobfilho@gmail.com"/>
    <n v="91981233209"/>
    <s v="Em Desativação/Extinção voluntária"/>
    <m/>
  </r>
  <r>
    <x v="277"/>
    <s v="PEDAGOGIA"/>
    <x v="53"/>
    <d v="2009-09-02T00:00:00"/>
    <s v="LIC"/>
    <s v="Licenciatura"/>
    <x v="280"/>
    <s v="Educação Presencial"/>
    <x v="1"/>
    <n v="50"/>
    <n v="2650"/>
    <m/>
    <m/>
    <m/>
    <m/>
    <m/>
    <s v="Semestral"/>
    <m/>
    <m/>
    <n v="100"/>
    <n v="50"/>
    <m/>
    <m/>
    <m/>
    <m/>
    <m/>
    <m/>
    <n v="3669"/>
    <s v="AV. ELIAS LIARTH"/>
    <s v="447"/>
    <s v="ESCOLA MARECHA"/>
    <s v="CENTRO"/>
    <s v="São Félix do Xingu"/>
    <s v="PA"/>
    <s v=""/>
    <s v="707"/>
    <d v="2003-01-02T00:00:00"/>
    <d v="2003-01-02T00:00:00"/>
    <d v="2009-09-02T00:00:00"/>
    <s v=""/>
    <s v=""/>
    <m/>
    <m/>
    <m/>
    <s v=""/>
    <s v=""/>
    <m/>
    <m/>
    <m/>
    <d v="2003-02-02T00:00:00"/>
    <m/>
    <m/>
    <m/>
    <m/>
    <m/>
    <m/>
    <m/>
    <m/>
    <n v="40023257253"/>
    <s v="Lindomal Dos Santos Ferreira"/>
    <s v="lindomalsf@gmail.com;cpa.ufpa@gmail.com;lindomal@ufpa.br"/>
    <n v="93992153844"/>
    <s v="Em Desativação/Extinção voluntária"/>
    <m/>
  </r>
  <r>
    <x v="278"/>
    <s v="PEDAGOGIA"/>
    <x v="54"/>
    <d v="2009-09-02T00:00:00"/>
    <s v="LIC"/>
    <s v="Licenciatura"/>
    <x v="281"/>
    <s v="Educação Presencial"/>
    <x v="1"/>
    <n v="50"/>
    <n v="2850"/>
    <m/>
    <m/>
    <m/>
    <m/>
    <m/>
    <s v="Semestral"/>
    <m/>
    <m/>
    <m/>
    <m/>
    <m/>
    <m/>
    <n v="80"/>
    <n v="50"/>
    <m/>
    <m/>
    <n v="6157"/>
    <s v="Rua São Sebastião"/>
    <s v="S/Nº"/>
    <s v=""/>
    <s v="Centro"/>
    <s v="Tracuateua"/>
    <s v="PA"/>
    <s v="Resolução"/>
    <s v="3197"/>
    <d v="2004-09-03T00:00:00"/>
    <d v="2004-09-03T00:00:00"/>
    <d v="2009-09-02T00:00:00"/>
    <s v=""/>
    <s v=""/>
    <m/>
    <m/>
    <m/>
    <s v=""/>
    <s v=""/>
    <m/>
    <m/>
    <m/>
    <d v="2005-01-02T00:00:00"/>
    <m/>
    <m/>
    <m/>
    <m/>
    <m/>
    <m/>
    <m/>
    <m/>
    <n v="39975215220"/>
    <s v="Paulo Sérgio De Almeida Corrêa"/>
    <s v="aluiziobfilho@gmail.com"/>
    <n v="91981233209"/>
    <s v="Em Desativação/Extinção voluntária"/>
    <m/>
  </r>
  <r>
    <x v="279"/>
    <s v="PEDAGOGIA"/>
    <x v="3"/>
    <d v="2009-09-02T00:00:00"/>
    <s v="LIC"/>
    <s v="Licenciatura"/>
    <x v="282"/>
    <s v="Educação Presencial"/>
    <x v="2"/>
    <n v="50"/>
    <n v="2800"/>
    <m/>
    <m/>
    <m/>
    <m/>
    <m/>
    <s v="Semestral"/>
    <m/>
    <m/>
    <m/>
    <m/>
    <n v="100"/>
    <n v="25"/>
    <n v="100"/>
    <n v="25"/>
    <m/>
    <m/>
    <n v="1005930"/>
    <s v="AVENIDA UNIVERSITARIA, S/N"/>
    <s v="00"/>
    <s v="CAMPUS UNIVERSITÁRIO DE CASTANHAL"/>
    <s v="JADERLANDIA"/>
    <s v="Castanhal"/>
    <s v="PA"/>
    <s v="Resolução"/>
    <s v="3381"/>
    <d v="2005-12-29T00:00:00"/>
    <d v="2005-12-29T00:00:00"/>
    <d v="2009-09-02T00:00:00"/>
    <s v=""/>
    <s v=""/>
    <m/>
    <m/>
    <m/>
    <s v=""/>
    <s v=""/>
    <m/>
    <m/>
    <m/>
    <d v="2006-01-02T00:00:00"/>
    <m/>
    <m/>
    <m/>
    <m/>
    <m/>
    <m/>
    <m/>
    <m/>
    <n v="61230375287"/>
    <s v="Madison Rocha Ribeiro"/>
    <s v="pedcuncast@gmail.com;cpa.ufpa@gmail.com"/>
    <n v="987283118"/>
    <s v=""/>
    <m/>
  </r>
  <r>
    <x v="280"/>
    <s v="PEDAGOGIA"/>
    <x v="22"/>
    <d v="2009-09-02T00:00:00"/>
    <s v="LIC"/>
    <s v="Licenciatura"/>
    <x v="283"/>
    <s v="Educação Presencial"/>
    <x v="1"/>
    <n v="50"/>
    <n v="2800"/>
    <m/>
    <m/>
    <m/>
    <m/>
    <m/>
    <s v="Semestral"/>
    <m/>
    <m/>
    <n v="80"/>
    <n v="50"/>
    <m/>
    <m/>
    <m/>
    <m/>
    <m/>
    <m/>
    <n v="24378"/>
    <s v="Rua Almirante Barroso"/>
    <s v="S/N"/>
    <s v="Escola Almiran"/>
    <s v="Centro"/>
    <s v="Mocajuba"/>
    <s v="PA"/>
    <s v=""/>
    <s v="3361"/>
    <d v="2005-03-05T00:00:00"/>
    <d v="2005-03-05T00:00:00"/>
    <d v="2009-09-02T00:00:00"/>
    <s v=""/>
    <s v=""/>
    <m/>
    <m/>
    <m/>
    <s v=""/>
    <s v=""/>
    <m/>
    <m/>
    <m/>
    <d v="2007-01-02T00:00:00"/>
    <m/>
    <m/>
    <m/>
    <m/>
    <m/>
    <m/>
    <m/>
    <m/>
    <n v="4911105291"/>
    <s v="SONIA MARIA MAIA OLIVEIRA"/>
    <s v="smaia@ufpa.br;dinfi@ufpa.br"/>
    <n v="9132018340"/>
    <s v=""/>
    <m/>
  </r>
  <r>
    <x v="281"/>
    <s v="PRODUÇÃO CÊNICA"/>
    <x v="19"/>
    <d v="2020-03-23T00:00:00"/>
    <s v="TEC"/>
    <s v="Tecnológico"/>
    <x v="284"/>
    <s v="Educação Presencial"/>
    <x v="0"/>
    <n v="30"/>
    <n v="2580"/>
    <n v="0"/>
    <n v="250"/>
    <n v="200"/>
    <n v="90"/>
    <n v="60"/>
    <s v="Semestral"/>
    <m/>
    <m/>
    <m/>
    <m/>
    <m/>
    <m/>
    <n v="700"/>
    <n v="30"/>
    <m/>
    <m/>
    <n v="1060772"/>
    <s v="Trav. Dom Romualdo de Seixas"/>
    <s v="820"/>
    <s v="ETDUFPA-ESCOLA DE TEATRO E DANÇA/UFPA"/>
    <s v="Umarizal"/>
    <s v="Belém"/>
    <s v="PA"/>
    <s v="Portaria"/>
    <s v="5"/>
    <d v="2020-01-23T00:00:00"/>
    <d v="2020-01-23T00:00:00"/>
    <d v="2020-03-23T00:00:00"/>
    <s v=""/>
    <s v=""/>
    <m/>
    <m/>
    <m/>
    <s v=""/>
    <s v=""/>
    <m/>
    <m/>
    <m/>
    <d v="2020-03-23T00:00:00"/>
    <n v="202118156"/>
    <m/>
    <m/>
    <m/>
    <m/>
    <m/>
    <m/>
    <m/>
    <n v="42331650225"/>
    <s v="Larissa Latif Plácido Saré"/>
    <s v="procenicaetdufpa@ufpa.br;LARISSALATIF@GMAIL.COM;CPA@UFPA.BR"/>
    <n v="91981613981"/>
    <s v=""/>
    <m/>
  </r>
  <r>
    <x v="282"/>
    <s v="PRODUÇÃO MULTIMÍDIA"/>
    <x v="10"/>
    <d v="2012-11-21T00:00:00"/>
    <s v="TEC"/>
    <s v="Tecnológico"/>
    <x v="285"/>
    <s v="Educação Presencial"/>
    <x v="0"/>
    <n v="26"/>
    <n v="1705"/>
    <n v="0"/>
    <n v="0"/>
    <n v="230"/>
    <n v="60"/>
    <n v="45"/>
    <s v="Semestral"/>
    <m/>
    <m/>
    <m/>
    <m/>
    <m/>
    <m/>
    <n v="600"/>
    <n v="26"/>
    <m/>
    <m/>
    <n v="1005925"/>
    <s v="RUA AUGUSTO CORREA"/>
    <s v="01"/>
    <s v="CIDADE UNIVERSITARIA JOSÉ DA SILVEIRA NETTO"/>
    <s v="GUAMÁ"/>
    <s v="Belém"/>
    <s v="PA"/>
    <s v="Resolução"/>
    <s v="4.310/2012"/>
    <d v="2012-09-11T00:00:00"/>
    <d v="2012-09-11T00:00:00"/>
    <d v="2016-03-04T00:00:00"/>
    <s v="Portaria"/>
    <s v="876 de 12/11/2015"/>
    <d v="2015-11-13T00:00:00"/>
    <d v="2015-11-13T00:00:00"/>
    <d v="2015-11-19T00:00:00"/>
    <s v="Portaria"/>
    <s v="1634"/>
    <d v="2021-12-13T00:00:00"/>
    <d v="2021-12-13T00:00:00"/>
    <d v="2022-01-19T00:00:00"/>
    <d v="2013-04-15T00:00:00"/>
    <n v="202424826"/>
    <n v="4"/>
    <n v="2019"/>
    <m/>
    <m/>
    <m/>
    <m/>
    <m/>
    <n v="9376009894"/>
    <s v="Isis De Melo Molinari Antunes"/>
    <s v="fav@ufpa.br"/>
    <m/>
    <s v=""/>
    <m/>
  </r>
  <r>
    <x v="283"/>
    <s v="PSICOLOGIA"/>
    <x v="0"/>
    <d v="2009-09-02T00:00:00"/>
    <s v="BACH"/>
    <s v="Bacharelado"/>
    <x v="286"/>
    <s v="Educação Presencial"/>
    <x v="2"/>
    <n v="60"/>
    <n v="3150"/>
    <m/>
    <m/>
    <m/>
    <m/>
    <m/>
    <s v="Semestral"/>
    <m/>
    <m/>
    <n v="100"/>
    <n v="60"/>
    <n v="100"/>
    <n v="0"/>
    <m/>
    <m/>
    <m/>
    <m/>
    <n v="1005925"/>
    <s v="RUA AUGUSTO CORREA"/>
    <s v="01"/>
    <s v="CIDADE UNIVERSITARIA JOSÉ DA SILVEIRA NETTO"/>
    <s v="GUAMÁ"/>
    <s v="Belém"/>
    <s v="PA"/>
    <s v="Resolução"/>
    <s v="194 de 04/06/1973"/>
    <d v="1973-06-04T00:00:00"/>
    <d v="1973-06-04T00:00:00"/>
    <d v="2009-09-02T00:00:00"/>
    <s v="Portaria"/>
    <s v="1.219 de 18/12/1979"/>
    <d v="1979-12-18T00:00:00"/>
    <d v="1979-12-18T00:00:00"/>
    <d v="2009-09-02T00:00:00"/>
    <s v=""/>
    <s v=""/>
    <m/>
    <m/>
    <m/>
    <d v="1973-03-01T00:00:00"/>
    <m/>
    <m/>
    <m/>
    <m/>
    <m/>
    <m/>
    <m/>
    <m/>
    <n v="13703412615"/>
    <s v="MARIA EUNICE FIGUEIREDO GUEDES"/>
    <s v="coordpsi@ufpa.br;nicepsique@hotmail.com"/>
    <n v="9132018849"/>
    <s v=""/>
    <m/>
  </r>
  <r>
    <x v="284"/>
    <s v="PSICOLOGIA"/>
    <x v="0"/>
    <d v="2009-09-02T00:00:00"/>
    <s v="LIC"/>
    <s v="Licenciatura"/>
    <x v="287"/>
    <s v="Educação Presencial"/>
    <x v="1"/>
    <n v="60"/>
    <n v="3150"/>
    <m/>
    <m/>
    <m/>
    <m/>
    <m/>
    <s v="Semestral"/>
    <m/>
    <m/>
    <n v="100"/>
    <n v="60"/>
    <n v="100"/>
    <n v="0"/>
    <m/>
    <m/>
    <m/>
    <m/>
    <n v="1005925"/>
    <s v="RUA AUGUSTO CORREA"/>
    <s v="01"/>
    <s v="CIDADE UNIVERSITARIA JOSÉ DA SILVEIRA NETTO"/>
    <s v="GUAMÁ"/>
    <s v="Belém"/>
    <s v="PA"/>
    <s v="Resolução"/>
    <s v="194 de 04/06/1973"/>
    <d v="1973-06-04T00:00:00"/>
    <d v="1973-06-04T00:00:00"/>
    <d v="2009-09-02T00:00:00"/>
    <s v="Portaria"/>
    <s v="1.219 de 18/12/1979"/>
    <d v="1979-12-18T00:00:00"/>
    <d v="1979-12-18T00:00:00"/>
    <d v="2009-09-02T00:00:00"/>
    <s v=""/>
    <s v=""/>
    <m/>
    <m/>
    <m/>
    <d v="1973-03-01T00:00:00"/>
    <m/>
    <m/>
    <m/>
    <n v="3"/>
    <n v="247"/>
    <n v="2009"/>
    <n v="3"/>
    <n v="2009"/>
    <n v="17344239272"/>
    <s v="LEONIDAS OLEGARIO DE CARVALHO"/>
    <s v="leoc@ufpa.br;leonidasolegario@gmail.com"/>
    <n v="9133114703"/>
    <s v=""/>
    <m/>
  </r>
  <r>
    <x v="285"/>
    <s v="PSICOLOGIA"/>
    <x v="0"/>
    <d v="2009-09-02T00:00:00"/>
    <s v="BACH"/>
    <s v="Bacharelado"/>
    <x v="288"/>
    <s v="Educação Presencial"/>
    <x v="0"/>
    <n v="60"/>
    <n v="4510"/>
    <n v="0"/>
    <n v="800"/>
    <n v="540"/>
    <n v="180"/>
    <n v="68"/>
    <s v="Semestral"/>
    <m/>
    <m/>
    <n v="1000"/>
    <n v="30"/>
    <n v="1000"/>
    <n v="30"/>
    <m/>
    <m/>
    <m/>
    <m/>
    <n v="1005925"/>
    <s v="RUA AUGUSTO CORREA"/>
    <s v="01"/>
    <s v="CIDADE UNIVERSITARIA JOSÉ DA SILVEIRA NETTO"/>
    <s v="GUAMÁ"/>
    <s v="Belém"/>
    <s v="PA"/>
    <s v="Resolução"/>
    <s v="194 de 04/06/1973"/>
    <d v="1973-06-04T00:00:00"/>
    <d v="1973-06-04T00:00:00"/>
    <d v="2009-09-02T00:00:00"/>
    <s v="Portaria"/>
    <s v="1.219 de 18/12/1979"/>
    <d v="1979-12-18T00:00:00"/>
    <d v="1979-12-18T00:00:00"/>
    <d v="2009-09-02T00:00:00"/>
    <s v="Portaria"/>
    <s v="211"/>
    <d v="2020-07-07T00:00:00"/>
    <d v="2020-07-07T00:00:00"/>
    <d v="2020-09-02T00:00:00"/>
    <d v="1973-03-01T00:00:00"/>
    <m/>
    <m/>
    <m/>
    <n v="4"/>
    <n v="365"/>
    <n v="2022"/>
    <n v="5"/>
    <n v="2022"/>
    <n v="24602671268"/>
    <s v="Cezar Romeu De Almeida Quaresma"/>
    <s v="fapsiufpa@gmail.com;romeu@ufpa.br;cpa.ufpa@gmail.com"/>
    <n v="91993733307"/>
    <s v=""/>
    <m/>
  </r>
  <r>
    <x v="286"/>
    <s v="PSICOLOGIA"/>
    <x v="0"/>
    <d v="2010-07-01T00:00:00"/>
    <s v="BACH"/>
    <s v="Bacharelado"/>
    <x v="289"/>
    <s v="Educação Presencial"/>
    <x v="2"/>
    <n v="60"/>
    <n v="4510"/>
    <m/>
    <m/>
    <m/>
    <m/>
    <m/>
    <s v="Semestral"/>
    <m/>
    <m/>
    <n v="100"/>
    <n v="24"/>
    <n v="100"/>
    <n v="24"/>
    <m/>
    <m/>
    <m/>
    <m/>
    <n v="1005925"/>
    <s v="RUA AUGUSTO CORREA"/>
    <s v="01"/>
    <s v="CIDADE UNIVERSITARIA JOSÉ DA SILVEIRA NETTO"/>
    <s v="GUAMÁ"/>
    <s v="Belém"/>
    <s v="PA"/>
    <s v="Resolução"/>
    <s v="194 de 04/06/1973"/>
    <d v="1973-06-04T00:00:00"/>
    <d v="1973-06-04T00:00:00"/>
    <d v="2010-07-01T00:00:00"/>
    <s v="Portaria"/>
    <s v="1.219 de 18/12/1979"/>
    <d v="1979-12-18T00:00:00"/>
    <d v="1979-12-18T00:00:00"/>
    <d v="2010-07-01T00:00:00"/>
    <s v="Portaria"/>
    <s v="410 de 30/08/2013"/>
    <d v="2013-09-02T00:00:00"/>
    <d v="2013-09-02T00:00:00"/>
    <d v="2013-09-02T00:00:00"/>
    <d v="1973-03-01T00:00:00"/>
    <m/>
    <m/>
    <m/>
    <m/>
    <m/>
    <m/>
    <m/>
    <m/>
    <n v="4388585220"/>
    <s v="VIRGINIO MONTEIRO CARDOSO"/>
    <s v="coordpsi@ufpa.br;virginio@ufpa.br"/>
    <n v="9132461386"/>
    <s v="Em Desativação/Extinção voluntária"/>
    <m/>
  </r>
  <r>
    <x v="287"/>
    <s v="QUÍMICA"/>
    <x v="1"/>
    <d v="2009-09-02T00:00:00"/>
    <s v="BACH"/>
    <s v="Bacharelado"/>
    <x v="290"/>
    <s v="Educação Presencial"/>
    <x v="0"/>
    <n v="20"/>
    <n v="3500"/>
    <n v="0"/>
    <n v="120"/>
    <n v="440"/>
    <n v="120"/>
    <n v="45"/>
    <s v="Semestral"/>
    <m/>
    <m/>
    <m/>
    <m/>
    <n v="900"/>
    <n v="20"/>
    <m/>
    <m/>
    <m/>
    <m/>
    <n v="1005925"/>
    <s v="RUA AUGUSTO CORREA"/>
    <s v="01"/>
    <s v="CIDADE UNIVERSITARIA JOSÉ DA SILVEIRA NETTO"/>
    <s v="GUAMÁ"/>
    <s v="Belém"/>
    <s v="PA"/>
    <s v="Resolução"/>
    <s v="5.972  de 23/11/1971"/>
    <d v="1971-11-23T00:00:00"/>
    <d v="1971-11-23T00:00:00"/>
    <d v="2009-09-02T00:00:00"/>
    <s v="Portaria"/>
    <s v="73 de 15/01/1980 *"/>
    <d v="1980-01-15T00:00:00"/>
    <d v="1980-01-15T00:00:00"/>
    <d v="2009-09-02T00:00:00"/>
    <s v="Portaria"/>
    <s v="202 de 21/05/2024."/>
    <d v="2024-05-22T00:00:00"/>
    <d v="2024-05-22T00:00:00"/>
    <d v="2024-05-22T00:00:00"/>
    <d v="1991-03-01T00:00:00"/>
    <m/>
    <n v="4"/>
    <n v="2023"/>
    <n v="2"/>
    <n v="193"/>
    <n v="2017"/>
    <n v="2"/>
    <n v="2017"/>
    <n v="77705130220"/>
    <s v="Leyvison Rafael Vieira Da Conceicao"/>
    <s v="rafaelvieira@ufpa.br;dir-faqui@ufpa.br"/>
    <n v="91981021185"/>
    <s v=""/>
    <m/>
  </r>
  <r>
    <x v="288"/>
    <s v="QUÍMICA"/>
    <x v="1"/>
    <d v="2009-09-02T00:00:00"/>
    <s v="LIC"/>
    <s v="Licenciatura"/>
    <x v="291"/>
    <s v="Educação Presencial"/>
    <x v="0"/>
    <n v="46"/>
    <n v="2800"/>
    <m/>
    <m/>
    <m/>
    <m/>
    <m/>
    <s v="Semestral"/>
    <m/>
    <m/>
    <n v="80"/>
    <n v="46"/>
    <m/>
    <m/>
    <m/>
    <m/>
    <m/>
    <m/>
    <n v="1005925"/>
    <s v="RUA AUGUSTO CORREA"/>
    <s v="01"/>
    <s v="CIDADE UNIVERSITARIA JOSÉ DA SILVEIRA NETTO"/>
    <s v="GUAMÁ"/>
    <s v="Belém"/>
    <s v="PA"/>
    <s v="Resolução"/>
    <s v="5972 de 23/11/1971"/>
    <d v="1971-11-23T00:00:00"/>
    <d v="1971-11-23T00:00:00"/>
    <d v="2009-09-02T00:00:00"/>
    <s v="Portaria"/>
    <s v="73 de 15/01/1980 *"/>
    <d v="1980-01-15T00:00:00"/>
    <d v="1980-01-15T00:00:00"/>
    <d v="2009-09-02T00:00:00"/>
    <s v="Portaria"/>
    <s v="921"/>
    <d v="2018-12-28T00:00:00"/>
    <d v="2018-12-28T00:00:00"/>
    <d v="2019-01-24T00:00:00"/>
    <d v="1972-03-01T00:00:00"/>
    <n v="202321314"/>
    <m/>
    <m/>
    <n v="3"/>
    <n v="251"/>
    <n v="2017"/>
    <n v="3"/>
    <n v="2017"/>
    <n v="26447525234"/>
    <s v="Ana Rosa Carriço De Lima Montenegro"/>
    <s v="anarosa@ufpa.br;faqui@ufpa.br"/>
    <n v="91988360798"/>
    <s v=""/>
    <m/>
  </r>
  <r>
    <x v="289"/>
    <s v="QUÍMICA"/>
    <x v="23"/>
    <d v="2009-09-02T00:00:00"/>
    <s v="LIC"/>
    <s v="Licenciatura"/>
    <x v="292"/>
    <s v="Educação Presencial"/>
    <x v="1"/>
    <n v="40"/>
    <n v="2500"/>
    <m/>
    <m/>
    <m/>
    <m/>
    <m/>
    <s v="Semestral"/>
    <m/>
    <m/>
    <n v="100"/>
    <n v="40"/>
    <n v="100"/>
    <n v="0"/>
    <m/>
    <m/>
    <m/>
    <m/>
    <n v="274"/>
    <s v="RUA ITAIPU"/>
    <s v="36"/>
    <s v="VILA PERMANENTE"/>
    <s v="VILA PERMANENTE"/>
    <s v="Tucuruí"/>
    <s v="PA"/>
    <s v="Resolução"/>
    <s v="1.355  de 03/02/1986"/>
    <d v="1986-02-03T00:00:00"/>
    <d v="1986-02-03T00:00:00"/>
    <d v="2009-09-02T00:00:00"/>
    <s v="Portaria"/>
    <s v="73 de 15/01/1980"/>
    <d v="1980-01-16T00:00:00"/>
    <d v="1980-01-16T00:00:00"/>
    <d v="2009-09-02T00:00:00"/>
    <s v=""/>
    <s v=""/>
    <m/>
    <m/>
    <m/>
    <d v="2000-03-01T00:00:00"/>
    <m/>
    <m/>
    <m/>
    <m/>
    <m/>
    <m/>
    <n v="0"/>
    <n v="2005"/>
    <n v="21876592249"/>
    <s v="Heriberto Rodrigues Bitencourt"/>
    <s v="eriberto@ufpa.br;faqui@ufpa.br"/>
    <n v="91981394866"/>
    <s v="Em Desativação/Extinção voluntária"/>
    <m/>
  </r>
  <r>
    <x v="290"/>
    <s v="QUÍMICA"/>
    <x v="25"/>
    <d v="2015-12-03T00:00:00"/>
    <s v="LIC"/>
    <s v="Licenciatura"/>
    <x v="293"/>
    <s v="Educação Presencial"/>
    <x v="0"/>
    <n v="40"/>
    <n v="3200"/>
    <n v="0"/>
    <n v="480"/>
    <n v="200"/>
    <n v="60"/>
    <n v="45"/>
    <s v="Semestral"/>
    <n v="800"/>
    <n v="40"/>
    <m/>
    <m/>
    <m/>
    <m/>
    <m/>
    <m/>
    <m/>
    <m/>
    <n v="1125394"/>
    <s v="Travessa WE-26"/>
    <s v="02"/>
    <s v="CAMPUS ANANINDEUA UFPA"/>
    <s v="Cidade Nova"/>
    <s v="Ananindeua"/>
    <s v="PA"/>
    <s v="Portaria"/>
    <s v="938 de 02/12/2015"/>
    <d v="2015-12-03T00:00:00"/>
    <d v="2015-12-03T00:00:00"/>
    <d v="2015-12-03T00:00:00"/>
    <s v="Portaria"/>
    <s v="442 de 12/05/2021."/>
    <d v="2021-05-14T00:00:00"/>
    <d v="2021-05-14T00:00:00"/>
    <d v="2021-05-14T00:00:00"/>
    <s v=""/>
    <s v=""/>
    <m/>
    <m/>
    <m/>
    <d v="2016-07-11T00:00:00"/>
    <n v="202317988"/>
    <n v="4"/>
    <n v="2019"/>
    <m/>
    <m/>
    <m/>
    <m/>
    <m/>
    <n v="81134959249"/>
    <s v="Lorena Gomes Corumba"/>
    <s v="corumba@ufpa.br;cpa.ufpa@gmail.com"/>
    <n v="91982962672"/>
    <s v=""/>
    <m/>
  </r>
  <r>
    <x v="291"/>
    <s v="QUÍMICA - EAD"/>
    <x v="1"/>
    <d v="2009-09-02T00:00:00"/>
    <s v="LIC"/>
    <s v="Licenciatura"/>
    <x v="294"/>
    <s v="Educação a Distância"/>
    <x v="0"/>
    <n v="30"/>
    <n v="2800"/>
    <m/>
    <m/>
    <m/>
    <m/>
    <m/>
    <s v="Semestral"/>
    <m/>
    <m/>
    <m/>
    <m/>
    <m/>
    <m/>
    <m/>
    <m/>
    <n v="100"/>
    <n v="30"/>
    <n v="257"/>
    <s v="Av. Marechal Rondon"/>
    <s v="S/Nº"/>
    <s v=""/>
    <s v="Caranazal"/>
    <s v="Santarém"/>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259"/>
    <s v="Rua Coronel José Porfírio"/>
    <s v="2515"/>
    <s v="Campus Universitario de Altamira"/>
    <s v="São Sebastião"/>
    <s v="Altamira"/>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267"/>
    <s v="Avenida Rio Branco"/>
    <s v="1752"/>
    <s v=""/>
    <s v="Aeroporto"/>
    <s v="Breves"/>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274"/>
    <s v="RUA ITAIPU"/>
    <s v="36"/>
    <s v="VILA PERMANENTE"/>
    <s v="VILA PERMANENTE"/>
    <s v="Tucuruí"/>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26622"/>
    <s v="RUA A, QUADRA ESPECIAL"/>
    <s v="S/N"/>
    <s v=""/>
    <s v="CIDADE NOVA"/>
    <s v="Parauapebas"/>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005925"/>
    <s v="RUA AUGUSTO CORREA"/>
    <s v="01"/>
    <s v="CIDADE UNIVERSITARIA JOSÉ DA SILVEIRA NETTO"/>
    <s v="GUAMÁ"/>
    <s v="Belém"/>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043342"/>
    <s v="Folha 17,Quadra 04, Lote Especial, Nova Marabá"/>
    <s v=""/>
    <s v=""/>
    <s v="Nova Marabá"/>
    <s v="Marabá"/>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056917"/>
    <s v="Trav. São Francisco"/>
    <s v="300"/>
    <s v=""/>
    <s v="Betânia"/>
    <s v="Barcarena"/>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056918"/>
    <s v="Avenida Rio Branco"/>
    <s v="1752"/>
    <s v="Polo UAB - BREVES"/>
    <s v="Aeroporto"/>
    <s v="Breves"/>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060676"/>
    <s v="Rua Casimiro de abreu"/>
    <s v="24"/>
    <s v=""/>
    <s v="JK 01"/>
    <s v="Paragominas"/>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100678"/>
    <s v="AVENIDA COCAU"/>
    <s v=""/>
    <s v="POLO SÃO SEBASTIAO DA BOA VISTA"/>
    <s v="AEROPORTO"/>
    <s v="São Sebastião da Boa Vista"/>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102579"/>
    <s v="Avenida Ministro Oscar Tompson"/>
    <s v="750"/>
    <s v="POLO UAB REDENÇÃO"/>
    <s v="vila paulista"/>
    <s v="Redenção"/>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103790"/>
    <s v="RUA TUCURUI"/>
    <s v="sn"/>
    <s v="POLO UAB TUCUMÃ"/>
    <s v="FLORES"/>
    <s v="Tucumã"/>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126731"/>
    <s v="RODOVIA PA 481"/>
    <s v=""/>
    <s v="POLO UAB BARCARENA"/>
    <s v="SÃO FRANCISCO"/>
    <s v="Barcarena"/>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126748"/>
    <s v="Rua Tancredo Neves"/>
    <s v="550"/>
    <s v="POLO UAB BUJARU"/>
    <s v="Bairro Novo"/>
    <s v="Bujaru"/>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1126749"/>
    <s v="Avenida Vocal"/>
    <s v=""/>
    <s v="POLO UAB SÃO SEBASTIAO DA BOA VISTA"/>
    <s v="Aeroporto"/>
    <s v="São Sebastião da Boa Vista"/>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2006686"/>
    <s v="RUA CASTRO ALVES,PDS"/>
    <s v="S/N"/>
    <s v="emef manoelito sande de andrade"/>
    <s v="PDS"/>
    <s v="Dom Eliseu"/>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1"/>
    <s v="QUÍMICA - EAD"/>
    <x v="1"/>
    <d v="2009-09-02T00:00:00"/>
    <s v="LIC"/>
    <s v="Licenciatura"/>
    <x v="294"/>
    <s v="Educação a Distância"/>
    <x v="0"/>
    <n v="30"/>
    <n v="2800"/>
    <m/>
    <m/>
    <m/>
    <m/>
    <m/>
    <s v="Semestral"/>
    <m/>
    <m/>
    <m/>
    <m/>
    <m/>
    <m/>
    <m/>
    <m/>
    <n v="100"/>
    <n v="30"/>
    <n v="2006688"/>
    <s v="Avenida Gentil Bittencourt"/>
    <s v="1582"/>
    <s v="Antiga escola Governador Alacid Nunes"/>
    <s v="Central"/>
    <s v="Cametá"/>
    <s v="PA"/>
    <s v="Resolução"/>
    <s v="3.509 de 22/03/2007"/>
    <d v="2007-03-22T00:00:00"/>
    <d v="2007-03-22T00:00:00"/>
    <d v="2009-09-02T00:00:00"/>
    <s v="Portaria"/>
    <s v="790 de 23/12/2014"/>
    <d v="2014-12-24T00:00:00"/>
    <d v="2014-12-24T00:00:00"/>
    <d v="2015-09-21T00:00:00"/>
    <s v="Portaria"/>
    <s v="155"/>
    <d v="2023-06-22T00:00:00"/>
    <d v="2023-06-22T00:00:00"/>
    <d v="2023-06-23T00:00:00"/>
    <d v="2008-10-02T00:00:00"/>
    <m/>
    <n v="2"/>
    <n v="2013"/>
    <n v="3"/>
    <n v="221"/>
    <n v="2021"/>
    <n v="1"/>
    <n v="2021"/>
    <n v="21876592249"/>
    <s v="Heriberto Rodrigues Bitencourt"/>
    <s v="eriberto@ufpa.br;faqui@ufpa.br"/>
    <n v="91981394866"/>
    <s v=""/>
    <m/>
  </r>
  <r>
    <x v="292"/>
    <s v="QUÍMICA - EAD"/>
    <x v="15"/>
    <d v="2009-09-02T00:00:00"/>
    <s v="LIC"/>
    <s v="Licenciatura"/>
    <x v="295"/>
    <s v="Educação a Distância"/>
    <x v="2"/>
    <n v="75"/>
    <n v="2800"/>
    <m/>
    <m/>
    <m/>
    <m/>
    <m/>
    <s v="Semestral"/>
    <m/>
    <m/>
    <m/>
    <m/>
    <m/>
    <m/>
    <m/>
    <m/>
    <n v="100"/>
    <n v="75"/>
    <n v="267"/>
    <s v="Avenida Rio Branco"/>
    <s v="1752"/>
    <s v=""/>
    <s v="Aeroporto"/>
    <s v="Breves"/>
    <s v="PA"/>
    <s v="Resolução"/>
    <s v="3.691 de 03/04/2008"/>
    <d v="2008-04-03T00:00:00"/>
    <d v="2008-04-03T00:00:00"/>
    <d v="2009-09-02T00:00:00"/>
    <s v=""/>
    <s v=""/>
    <m/>
    <m/>
    <m/>
    <s v=""/>
    <s v=""/>
    <m/>
    <m/>
    <m/>
    <d v="2009-03-31T00:00:00"/>
    <m/>
    <m/>
    <m/>
    <m/>
    <m/>
    <m/>
    <m/>
    <m/>
    <n v="64167640244"/>
    <s v="Patricia Santana Barbosa Marinho"/>
    <s v="faquim@ufpa.br;PAT@UFPA.BR;CPA@UFPA.BR"/>
    <n v="91988324689"/>
    <s v=""/>
    <m/>
  </r>
  <r>
    <x v="293"/>
    <s v="QUÍMICA - EAD"/>
    <x v="31"/>
    <d v="2009-09-02T00:00:00"/>
    <s v="LIC"/>
    <s v="Licenciatura"/>
    <x v="296"/>
    <s v="Educação a Distância"/>
    <x v="2"/>
    <n v="75"/>
    <n v="2800"/>
    <m/>
    <m/>
    <m/>
    <m/>
    <m/>
    <s v="Semestral"/>
    <m/>
    <m/>
    <m/>
    <m/>
    <m/>
    <m/>
    <m/>
    <m/>
    <n v="60"/>
    <n v="75"/>
    <n v="2006684"/>
    <s v="Av. Hiléia"/>
    <s v="S/N"/>
    <s v="Agrópolis do INCRA"/>
    <s v="Amapá"/>
    <s v="Marabá"/>
    <s v="PA"/>
    <s v="Resolução"/>
    <s v="3.691 de 03/04/2009"/>
    <d v="2009-04-03T00:00:00"/>
    <d v="2009-04-03T00:00:00"/>
    <d v="2009-09-02T00:00:00"/>
    <s v=""/>
    <s v=""/>
    <m/>
    <m/>
    <m/>
    <s v=""/>
    <s v=""/>
    <m/>
    <m/>
    <m/>
    <d v="2008-03-31T00:00:00"/>
    <m/>
    <m/>
    <m/>
    <m/>
    <m/>
    <m/>
    <m/>
    <m/>
    <n v="64167640244"/>
    <s v="Patricia Santana Barbosa Marinho"/>
    <s v="faquim@ufpa.br;PAT@UFPA.BR;CPA@UFPA.BR"/>
    <n v="91988324689"/>
    <s v=""/>
    <m/>
  </r>
  <r>
    <x v="294"/>
    <s v="QUÍMICA - EAD"/>
    <x v="55"/>
    <d v="2009-09-02T00:00:00"/>
    <s v="LIC"/>
    <s v="Licenciatura"/>
    <x v="297"/>
    <s v="Educação a Distância"/>
    <x v="2"/>
    <n v="75"/>
    <n v="2800"/>
    <m/>
    <m/>
    <m/>
    <m/>
    <m/>
    <s v="Semestral"/>
    <m/>
    <m/>
    <m/>
    <m/>
    <m/>
    <m/>
    <m/>
    <m/>
    <n v="100"/>
    <n v="75"/>
    <n v="2006689"/>
    <s v="RUA TANCREDO NEVES (entre as travs. Gen. Gurjão e Veríssimo Trindade)"/>
    <s v="S/N"/>
    <s v="ANEXO À ESCOLA MUNICIPAL DE ENSINO FUNDAMENTAL "/>
    <s v="BAIRRO NOVO"/>
    <s v="Bujaru"/>
    <s v="PA"/>
    <s v="Resolução"/>
    <s v="3.509 de 22/03/2007"/>
    <d v="2007-03-22T00:00:00"/>
    <d v="2007-03-22T00:00:00"/>
    <d v="2009-09-02T00:00:00"/>
    <s v=""/>
    <s v=""/>
    <m/>
    <m/>
    <m/>
    <s v=""/>
    <s v=""/>
    <m/>
    <m/>
    <m/>
    <d v="2008-10-02T00:00:00"/>
    <m/>
    <m/>
    <m/>
    <m/>
    <m/>
    <m/>
    <m/>
    <m/>
    <n v="64167640244"/>
    <s v="Patricia Santana Barbosa Marinho"/>
    <s v="faquim@ufpa.br;PAT@UFPA.BR;CPA@UFPA.BR"/>
    <n v="91988324689"/>
    <s v=""/>
    <m/>
  </r>
  <r>
    <x v="295"/>
    <s v="QUÍMICA - EAD"/>
    <x v="14"/>
    <d v="2009-09-02T00:00:00"/>
    <s v="LIC"/>
    <s v="Licenciatura"/>
    <x v="298"/>
    <s v="Educação a Distância"/>
    <x v="2"/>
    <n v="75"/>
    <n v="2800"/>
    <m/>
    <m/>
    <m/>
    <m/>
    <m/>
    <s v="Semestral"/>
    <m/>
    <m/>
    <m/>
    <m/>
    <m/>
    <m/>
    <m/>
    <m/>
    <n v="100"/>
    <n v="75"/>
    <n v="2006683"/>
    <s v="Rua Barão do Rio Branco"/>
    <s v="1830"/>
    <s v=""/>
    <s v="Centro"/>
    <s v="Oriximiná"/>
    <s v="PA"/>
    <s v="Resolução"/>
    <s v="3.509 de 22/03/2007"/>
    <d v="2007-03-22T00:00:00"/>
    <d v="2007-03-22T00:00:00"/>
    <d v="2009-09-02T00:00:00"/>
    <s v=""/>
    <s v=""/>
    <m/>
    <m/>
    <m/>
    <s v=""/>
    <s v=""/>
    <m/>
    <m/>
    <m/>
    <d v="2008-10-02T00:00:00"/>
    <m/>
    <m/>
    <m/>
    <m/>
    <m/>
    <m/>
    <m/>
    <m/>
    <n v="64167640244"/>
    <s v="Patricia Santana Barbosa Marinho"/>
    <s v="faquim@ufpa.br;PAT@UFPA.BR;CPA@UFPA.BR"/>
    <n v="91988324689"/>
    <s v=""/>
    <m/>
  </r>
  <r>
    <x v="296"/>
    <s v="QUÍMICA - EAD"/>
    <x v="5"/>
    <d v="2009-09-02T00:00:00"/>
    <s v="LIC"/>
    <s v="Licenciatura"/>
    <x v="299"/>
    <s v="Educação a Distância"/>
    <x v="2"/>
    <n v="50"/>
    <n v="2800"/>
    <m/>
    <m/>
    <m/>
    <m/>
    <m/>
    <s v="Semestral"/>
    <m/>
    <m/>
    <m/>
    <m/>
    <m/>
    <m/>
    <m/>
    <m/>
    <n v="100"/>
    <n v="50"/>
    <n v="26622"/>
    <s v="RUA A, QUADRA ESPECIAL"/>
    <s v="S/N"/>
    <s v=""/>
    <s v="CIDADE NOVA"/>
    <s v="Parauapebas"/>
    <s v="PA"/>
    <s v=""/>
    <s v="3691"/>
    <d v="2008-04-03T00:00:00"/>
    <d v="2008-04-03T00:00:00"/>
    <d v="2009-09-02T00:00:00"/>
    <s v=""/>
    <s v=""/>
    <m/>
    <m/>
    <m/>
    <s v=""/>
    <s v=""/>
    <m/>
    <m/>
    <m/>
    <d v="2008-10-02T00:00:00"/>
    <m/>
    <m/>
    <m/>
    <m/>
    <m/>
    <m/>
    <m/>
    <m/>
    <n v="64167640244"/>
    <s v="Patricia Santana Barbosa Marinho"/>
    <s v="faquim@ufpa.br;PAT@UFPA.BR;CPA@UFPA.BR"/>
    <n v="91988324689"/>
    <s v=""/>
    <m/>
  </r>
  <r>
    <x v="297"/>
    <s v="QUÍMICA INDUSTRIAL"/>
    <x v="1"/>
    <d v="2009-09-02T00:00:00"/>
    <s v="BACH"/>
    <s v="Bacharelado"/>
    <x v="300"/>
    <s v="Educação Presencial"/>
    <x v="0"/>
    <n v="30"/>
    <n v="3235"/>
    <n v="0"/>
    <n v="210"/>
    <n v="300"/>
    <n v="90"/>
    <n v="45"/>
    <s v="Semestral"/>
    <m/>
    <m/>
    <m/>
    <m/>
    <n v="800"/>
    <n v="30"/>
    <m/>
    <m/>
    <m/>
    <m/>
    <n v="1005925"/>
    <s v="RUA AUGUSTO CORREA"/>
    <s v="01"/>
    <s v="CIDADE UNIVERSITARIA JOSÉ DA SILVEIRA NETTO"/>
    <s v="GUAMÁ"/>
    <s v="Belém"/>
    <s v="PA"/>
    <s v="Decreto"/>
    <s v="38.876 de 13/03/1956"/>
    <d v="1956-03-20T00:00:00"/>
    <d v="1956-03-20T00:00:00"/>
    <d v="2009-09-02T00:00:00"/>
    <s v="Decreto"/>
    <s v="47.340 de 03/12/1959"/>
    <d v="1959-12-03T00:00:00"/>
    <d v="1959-12-03T00:00:00"/>
    <d v="2009-09-02T00:00:00"/>
    <s v="Portaria"/>
    <s v="590 de 14/06/2021."/>
    <d v="2021-06-18T00:00:00"/>
    <d v="2021-06-18T00:00:00"/>
    <d v="2021-06-18T00:00:00"/>
    <d v="1952-05-08T00:00:00"/>
    <n v="202315595"/>
    <n v="5"/>
    <n v="2019"/>
    <n v="3"/>
    <n v="208"/>
    <n v="2011"/>
    <n v="2"/>
    <n v="2011"/>
    <n v="27240958809"/>
    <s v="Rodrigo Della Noce"/>
    <s v="dellanoce@ufpa.br"/>
    <n v="91988736188"/>
    <s v=""/>
    <m/>
  </r>
  <r>
    <x v="298"/>
    <s v="SERVIÇO SOCIAL"/>
    <x v="2"/>
    <d v="2009-09-02T00:00:00"/>
    <s v="BACH"/>
    <s v="Bacharelado"/>
    <x v="301"/>
    <s v="Educação Presencial"/>
    <x v="0"/>
    <n v="120"/>
    <n v="3130"/>
    <n v="0"/>
    <n v="600"/>
    <n v="65"/>
    <n v="60"/>
    <n v="60"/>
    <s v="Semestral"/>
    <m/>
    <m/>
    <n v="800"/>
    <n v="40"/>
    <n v="800"/>
    <n v="40"/>
    <n v="800"/>
    <n v="40"/>
    <m/>
    <m/>
    <n v="1005925"/>
    <s v="RUA AUGUSTO CORREA"/>
    <s v="01"/>
    <s v="CIDADE UNIVERSITARIA JOSÉ DA SILVEIRA NETTO"/>
    <s v="GUAMÁ"/>
    <s v="Belém"/>
    <s v="PA"/>
    <s v=""/>
    <s v=""/>
    <m/>
    <m/>
    <m/>
    <s v="Decreto"/>
    <s v="42.925 de 30/12/1957"/>
    <d v="1958-01-29T00:00:00"/>
    <d v="1958-01-29T00:00:00"/>
    <d v="2009-09-02T00:00:00"/>
    <s v="Portaria"/>
    <s v="948"/>
    <d v="2021-08-31T00:00:00"/>
    <d v="2021-08-31T00:00:00"/>
    <d v="2021-09-20T00:00:00"/>
    <d v="1957-12-30T00:00:00"/>
    <m/>
    <n v="3"/>
    <n v="2008"/>
    <n v="4"/>
    <n v="330"/>
    <n v="2022"/>
    <n v="4"/>
    <n v="2022"/>
    <n v="43042902234"/>
    <s v="Elen Lúcia Marçal Carvalho"/>
    <s v="fass@ufpa.br;fassdirecao@ufpa.br;cpa.ufpa@gmail.com"/>
    <n v="91998164836"/>
    <s v=""/>
    <m/>
  </r>
  <r>
    <x v="299"/>
    <s v="SERVIÇO SOCIAL"/>
    <x v="15"/>
    <d v="2009-09-02T00:00:00"/>
    <s v="BACH"/>
    <s v="Bacharelado"/>
    <x v="302"/>
    <s v="Educação Presencial"/>
    <x v="0"/>
    <n v="40"/>
    <n v="3000"/>
    <n v="0"/>
    <n v="450"/>
    <n v="150"/>
    <n v="60"/>
    <n v="60"/>
    <s v="Semestral"/>
    <n v="1000"/>
    <n v="40"/>
    <m/>
    <m/>
    <m/>
    <m/>
    <m/>
    <m/>
    <m/>
    <m/>
    <n v="1071713"/>
    <s v="ALAMEDA IV"/>
    <s v="3418"/>
    <s v="CAMPUS UNIVERSITÁRIO DO MARAJÓ-BREVES"/>
    <s v="PARQUE UNIVERSITÁRIO"/>
    <s v="Breves"/>
    <s v="PA"/>
    <s v=""/>
    <s v="3509"/>
    <d v="2007-03-22T00:00:00"/>
    <d v="2007-03-22T00:00:00"/>
    <d v="2009-09-02T00:00:00"/>
    <s v="Portaria"/>
    <s v="1193 de 24/11/2017"/>
    <d v="2017-11-27T00:00:00"/>
    <d v="2017-11-27T00:00:00"/>
    <d v="2017-12-28T00:00:00"/>
    <s v=""/>
    <s v=""/>
    <m/>
    <m/>
    <m/>
    <d v="2009-01-02T00:00:00"/>
    <m/>
    <n v="2"/>
    <n v="2013"/>
    <n v="4"/>
    <n v="381"/>
    <n v="2022"/>
    <n v="4"/>
    <n v="2022"/>
    <n v="32744803200"/>
    <s v="Merize De Jesus Da Silva Americo"/>
    <s v="facss_breves@ufpa.br;merize@ufpa.br;merizeamerico@hotmail.com;cpa.ufpa@gmail.com"/>
    <n v="91981241727"/>
    <s v="Visita Obrigatória no Próximo Ato"/>
    <m/>
  </r>
  <r>
    <x v="300"/>
    <s v="SISTEMA DE INFORMAÇÃO"/>
    <x v="4"/>
    <d v="2009-09-02T00:00:00"/>
    <s v="BACH"/>
    <s v="Bacharelado"/>
    <x v="303"/>
    <s v="Educação Presencial"/>
    <x v="1"/>
    <n v="35"/>
    <n v="3225"/>
    <m/>
    <m/>
    <m/>
    <m/>
    <m/>
    <s v="Semestral"/>
    <n v="80"/>
    <n v="35"/>
    <m/>
    <m/>
    <m/>
    <m/>
    <m/>
    <m/>
    <m/>
    <m/>
    <n v="266"/>
    <s v="Rua Augusto Corrêa"/>
    <s v="S/Nº"/>
    <s v="Campus do Guamá"/>
    <s v="Guamá"/>
    <s v="Capanema"/>
    <s v="PA"/>
    <s v="Resolução"/>
    <s v="3197"/>
    <d v="2004-09-03T00:00:00"/>
    <d v="2004-09-03T00:00:00"/>
    <d v="2009-09-02T00:00:00"/>
    <s v=""/>
    <s v=""/>
    <m/>
    <m/>
    <m/>
    <s v=""/>
    <s v=""/>
    <m/>
    <m/>
    <m/>
    <d v="2005-01-02T00:00:00"/>
    <m/>
    <m/>
    <m/>
    <m/>
    <m/>
    <m/>
    <n v="3"/>
    <n v="2011"/>
    <n v="4902459272"/>
    <s v="MARA LUCIA CERQUEIRA DA SILVA"/>
    <s v="mara@ufpa.br;dinfi@ufpa.br"/>
    <n v="9132017138"/>
    <s v="Em Desativação/Extinção voluntária"/>
    <m/>
  </r>
  <r>
    <x v="301"/>
    <s v="SISTEMA DE INFORMAÇÃO"/>
    <x v="5"/>
    <d v="2009-09-02T00:00:00"/>
    <s v="BACH"/>
    <s v="Bacharelado"/>
    <x v="304"/>
    <s v="Educação Presencial"/>
    <x v="1"/>
    <n v="35"/>
    <n v="3200"/>
    <m/>
    <m/>
    <m/>
    <m/>
    <m/>
    <s v="Semestral"/>
    <m/>
    <m/>
    <n v="100"/>
    <n v="35"/>
    <m/>
    <m/>
    <m/>
    <m/>
    <m/>
    <m/>
    <n v="26622"/>
    <s v="RUA A, QUADRA ESPECIAL"/>
    <s v="S/N"/>
    <s v=""/>
    <s v="CIDADE NOVA"/>
    <s v="Parauapebas"/>
    <s v="PA"/>
    <s v=""/>
    <s v="3707"/>
    <d v="2008-04-25T00:00:00"/>
    <d v="2008-04-25T00:00:00"/>
    <d v="2009-09-02T00:00:00"/>
    <s v=""/>
    <s v=""/>
    <m/>
    <m/>
    <m/>
    <s v=""/>
    <s v=""/>
    <m/>
    <m/>
    <m/>
    <d v="2008-06-02T00:00:00"/>
    <m/>
    <m/>
    <m/>
    <m/>
    <m/>
    <m/>
    <m/>
    <m/>
    <n v="4902459272"/>
    <s v="MARA LUCIA CERQUEIRA DA SILVA"/>
    <s v="mara@ufpa.br;dinfi@ufpa.br"/>
    <n v="9132017138"/>
    <s v="Em Desativação/Extinção voluntária"/>
    <m/>
  </r>
  <r>
    <x v="302"/>
    <s v="SISTEMA DE INFORMAÇÃO"/>
    <x v="3"/>
    <d v="2010-04-06T00:00:00"/>
    <s v="BACH"/>
    <s v="Bacharelado"/>
    <x v="305"/>
    <s v="Educação Presencial"/>
    <x v="0"/>
    <n v="60"/>
    <n v="3305"/>
    <n v="0"/>
    <n v="330"/>
    <n v="136"/>
    <n v="68"/>
    <n v="68"/>
    <s v="Semestral"/>
    <n v="800"/>
    <n v="30"/>
    <n v="800"/>
    <n v="30"/>
    <m/>
    <m/>
    <m/>
    <m/>
    <m/>
    <m/>
    <n v="1005930"/>
    <s v="AVENIDA UNIVERSITARIA, S/N"/>
    <s v="00"/>
    <s v="CAMPUS UNIVERSITÁRIO DE CASTANHAL"/>
    <s v="JADERLANDIA"/>
    <s v="Castanhal"/>
    <s v="PA"/>
    <s v="Resolução"/>
    <s v="3.742/2008"/>
    <d v="2008-08-18T00:00:00"/>
    <d v="2008-08-18T00:00:00"/>
    <d v="2016-03-04T00:00:00"/>
    <s v="Portaria"/>
    <s v="651 de 10/12/2013"/>
    <d v="2013-12-11T00:00:00"/>
    <d v="2013-12-11T00:00:00"/>
    <d v="2013-12-12T00:00:00"/>
    <s v="Portaria"/>
    <s v="154"/>
    <d v="2023-06-22T00:00:00"/>
    <d v="2023-06-22T00:00:00"/>
    <d v="2023-06-23T00:00:00"/>
    <d v="2009-08-03T00:00:00"/>
    <m/>
    <n v="3"/>
    <n v="2012"/>
    <n v="3"/>
    <n v="252"/>
    <n v="2017"/>
    <n v="3"/>
    <n v="2017"/>
    <n v="61378291204"/>
    <s v="Yomara Pinheiro Pires"/>
    <s v="facompcastanhal@ufpa.br;yomara@ufpa.br;cpa@ufpa.br"/>
    <n v="91981776118"/>
    <s v=""/>
    <m/>
  </r>
  <r>
    <x v="303"/>
    <s v="SISTEMAS DE INFORMAÇÃO"/>
    <x v="1"/>
    <d v="2009-09-02T00:00:00"/>
    <s v="BACH"/>
    <s v="Bacharelado"/>
    <x v="306"/>
    <s v="Educação Presencial"/>
    <x v="0"/>
    <n v="40"/>
    <n v="3090"/>
    <n v="0"/>
    <n v="300"/>
    <n v="80"/>
    <n v="60"/>
    <n v="60"/>
    <s v="Semestral"/>
    <m/>
    <m/>
    <m/>
    <m/>
    <m/>
    <m/>
    <n v="800"/>
    <n v="40"/>
    <m/>
    <m/>
    <n v="1005925"/>
    <s v="RUA AUGUSTO CORREA"/>
    <s v="01"/>
    <s v="CIDADE UNIVERSITARIA JOSÉ DA SILVEIRA NETTO"/>
    <s v="GUAMÁ"/>
    <s v="Belém"/>
    <s v="PA"/>
    <s v="Resolução"/>
    <s v="2938"/>
    <d v="2002-01-10T00:00:00"/>
    <d v="2002-01-10T00:00:00"/>
    <d v="2009-09-02T00:00:00"/>
    <s v="Portaria"/>
    <s v="148 de 15/02/2007"/>
    <d v="2007-02-16T00:00:00"/>
    <d v="2007-02-16T00:00:00"/>
    <d v="2009-09-02T00:00:00"/>
    <s v="Portaria"/>
    <s v="154"/>
    <d v="2023-06-22T00:00:00"/>
    <d v="2023-06-22T00:00:00"/>
    <d v="2023-06-23T00:00:00"/>
    <d v="2002-02-01T00:00:00"/>
    <m/>
    <n v="4"/>
    <n v="2006"/>
    <n v="3"/>
    <n v="287"/>
    <n v="2017"/>
    <n v="3"/>
    <n v="2017"/>
    <n v="90847296253"/>
    <s v="Victor Hugo Santiago Costa Pinto"/>
    <s v="victor.santiago@ufpa.br"/>
    <n v="16981692987"/>
    <s v=""/>
    <m/>
  </r>
  <r>
    <x v="304"/>
    <s v="SISTEMAS DE INFORMAÇÃO"/>
    <x v="8"/>
    <d v="2013-05-09T00:00:00"/>
    <s v="BACH"/>
    <s v="Bacharelado"/>
    <x v="307"/>
    <s v="Educação Presencial"/>
    <x v="0"/>
    <n v="40"/>
    <n v="3332"/>
    <n v="0"/>
    <n v="340"/>
    <n v="136"/>
    <n v="102"/>
    <n v="68"/>
    <s v="Semestral"/>
    <n v="900"/>
    <n v="20"/>
    <n v="900"/>
    <n v="20"/>
    <m/>
    <m/>
    <m/>
    <m/>
    <m/>
    <m/>
    <n v="263"/>
    <s v="Rua Padre Antônio Franco"/>
    <s v="2417"/>
    <s v=""/>
    <s v="Matinha"/>
    <s v="Cametá"/>
    <s v="PA"/>
    <s v="Portaria"/>
    <s v="179 de 08/05/2013"/>
    <d v="2013-05-09T00:00:00"/>
    <d v="2013-05-09T00:00:00"/>
    <d v="2013-05-09T00:00:00"/>
    <s v="Portaria"/>
    <s v="114 de 17/02/2017"/>
    <d v="2017-02-20T00:00:00"/>
    <d v="2017-02-20T00:00:00"/>
    <d v="2017-02-21T00:00:00"/>
    <s v="Portaria"/>
    <s v="154"/>
    <d v="2023-06-22T00:00:00"/>
    <d v="2023-06-22T00:00:00"/>
    <d v="2023-06-23T00:00:00"/>
    <d v="2013-05-09T00:00:00"/>
    <m/>
    <n v="3"/>
    <n v="2015"/>
    <n v="3"/>
    <n v="241"/>
    <n v="2017"/>
    <n v="2"/>
    <n v="2017"/>
    <n v="94122369215"/>
    <s v="Elton Sarmanho Siqueira"/>
    <s v="eltonss@ufpa.br"/>
    <n v="91989095898"/>
    <s v=""/>
    <m/>
  </r>
  <r>
    <x v="305"/>
    <s v="TEATRO"/>
    <x v="19"/>
    <d v="2009-09-02T00:00:00"/>
    <s v="LIC"/>
    <s v="Licenciatura"/>
    <x v="308"/>
    <s v="Educação Presencial"/>
    <x v="0"/>
    <n v="40"/>
    <n v="3210"/>
    <n v="0"/>
    <n v="400"/>
    <n v="200"/>
    <n v="60"/>
    <n v="75"/>
    <s v="Semestral"/>
    <m/>
    <m/>
    <m/>
    <m/>
    <m/>
    <m/>
    <n v="900"/>
    <n v="40"/>
    <m/>
    <m/>
    <n v="1060772"/>
    <s v="Trav. Dom Romualdo de Seixas"/>
    <s v="820"/>
    <s v="ETDUFPA-ESCOLA DE TEATRO E DANÇA/UFPA"/>
    <s v="Umarizal"/>
    <s v="Belém"/>
    <s v="PA"/>
    <s v=""/>
    <s v="3742"/>
    <d v="2008-08-20T00:00:00"/>
    <d v="2008-08-20T00:00:00"/>
    <d v="2009-09-02T00:00:00"/>
    <s v="Portaria"/>
    <s v="302 de 27/12/2012"/>
    <d v="2012-12-31T00:00:00"/>
    <d v="2012-12-31T00:00:00"/>
    <d v="2013-01-03T00:00:00"/>
    <s v="Portaria"/>
    <s v="1748"/>
    <d v="2021-12-13T00:00:00"/>
    <d v="2021-12-13T00:00:00"/>
    <d v="2022-01-20T00:00:00"/>
    <d v="2009-01-02T00:00:00"/>
    <n v="202316967"/>
    <n v="5"/>
    <n v="2019"/>
    <n v="0"/>
    <m/>
    <n v="2009"/>
    <n v="0"/>
    <n v="2009"/>
    <n v="21926573234"/>
    <s v="Ivone Maria Xavier De Amorim Almeida"/>
    <s v="ivmaxavier@gmail.com;etdufpa@ufpa.br;licteatro@ufpa.br"/>
    <n v="91991527510"/>
    <s v=""/>
    <m/>
  </r>
  <r>
    <x v="306"/>
    <s v="TERAPIA OCUPACIONAL"/>
    <x v="26"/>
    <d v="2011-11-01T00:00:00"/>
    <s v="BACH"/>
    <s v="Bacharelado"/>
    <x v="309"/>
    <s v="Educação Presencial"/>
    <x v="0"/>
    <n v="33"/>
    <n v="3765"/>
    <n v="0"/>
    <n v="750"/>
    <n v="50"/>
    <n v="60"/>
    <n v="45"/>
    <s v="Semestral"/>
    <m/>
    <m/>
    <n v="1000"/>
    <n v="30"/>
    <m/>
    <m/>
    <m/>
    <m/>
    <m/>
    <m/>
    <n v="1005925"/>
    <s v="RUA AUGUSTO CORREA"/>
    <s v="01"/>
    <s v="CIDADE UNIVERSITARIA JOSÉ DA SILVEIRA NETTO"/>
    <s v="GUAMÁ"/>
    <s v="Belém"/>
    <s v="PA"/>
    <s v="Resolução"/>
    <s v="3.912/2009"/>
    <d v="2009-11-16T00:00:00"/>
    <d v="2009-11-16T00:00:00"/>
    <d v="2016-03-04T00:00:00"/>
    <s v="Portaria"/>
    <s v="300 de 14/04/2015"/>
    <d v="2015-04-16T00:00:00"/>
    <d v="2015-04-16T00:00:00"/>
    <d v="2015-04-16T00:00:00"/>
    <s v="Portaria"/>
    <s v="202 de 21/05/2024."/>
    <d v="2024-05-22T00:00:00"/>
    <d v="2024-05-22T00:00:00"/>
    <d v="2024-05-22T00:00:00"/>
    <d v="2011-08-02T00:00:00"/>
    <m/>
    <n v="5"/>
    <n v="2023"/>
    <m/>
    <m/>
    <m/>
    <m/>
    <m/>
    <n v="89757831204"/>
    <s v="Cibele Braga Ferreira"/>
    <s v="cibelebraga@ufpa.br;coordenacao_to@ufpa.br"/>
    <n v="91982285900"/>
    <s v=""/>
    <m/>
  </r>
  <r>
    <x v="307"/>
    <s v="TURISMO"/>
    <x v="2"/>
    <d v="2009-09-02T00:00:00"/>
    <s v="BACH"/>
    <s v="Bacharelado"/>
    <x v="310"/>
    <s v="Educação Presencial"/>
    <x v="0"/>
    <n v="80"/>
    <n v="3171"/>
    <n v="0"/>
    <n v="306"/>
    <n v="400"/>
    <n v="68"/>
    <n v="30"/>
    <s v="Semestral"/>
    <m/>
    <m/>
    <n v="800"/>
    <n v="40"/>
    <m/>
    <m/>
    <n v="800"/>
    <n v="40"/>
    <m/>
    <m/>
    <n v="1005925"/>
    <s v="RUA AUGUSTO CORREA"/>
    <s v="01"/>
    <s v="CIDADE UNIVERSITARIA JOSÉ DA SILVEIRA NETTO"/>
    <s v="GUAMÁ"/>
    <s v="Belém"/>
    <s v="PA"/>
    <s v=""/>
    <s v="324 de 1975"/>
    <d v="2009-09-02T00:00:00"/>
    <m/>
    <d v="2009-09-02T00:00:00"/>
    <s v="Portaria"/>
    <s v="1.189 de 30/11/1979"/>
    <d v="1979-12-05T00:00:00"/>
    <d v="1979-12-05T00:00:00"/>
    <d v="2009-09-02T00:00:00"/>
    <s v="Portaria"/>
    <s v="948"/>
    <d v="2021-08-31T00:00:00"/>
    <d v="2021-08-31T00:00:00"/>
    <d v="2021-09-20T00:00:00"/>
    <d v="1979-11-30T00:00:00"/>
    <m/>
    <m/>
    <m/>
    <n v="4"/>
    <n v="347"/>
    <n v="2022"/>
    <n v="4"/>
    <n v="2022"/>
    <n v="22759603253"/>
    <s v="Silvia Helena Ribeiro Cruz"/>
    <s v="scruz@ufpa.br;factur.ufpa@gmail.com;cpa.ufpa@gmail.com"/>
    <n v="9132017618"/>
    <s v=""/>
    <m/>
  </r>
  <r>
    <x v="308"/>
    <s v="TURISMO"/>
    <x v="13"/>
    <d v="2009-09-02T00:00:00"/>
    <s v="BACH"/>
    <s v="Bacharelado"/>
    <x v="311"/>
    <s v="Educação Presencial"/>
    <x v="1"/>
    <n v="0"/>
    <n v="2400"/>
    <m/>
    <m/>
    <m/>
    <m/>
    <m/>
    <s v="Semestral"/>
    <n v="120"/>
    <n v="0"/>
    <m/>
    <m/>
    <m/>
    <m/>
    <m/>
    <m/>
    <m/>
    <m/>
    <n v="258"/>
    <s v="13ª Rua"/>
    <s v="S/Nº"/>
    <s v=""/>
    <s v="Umirizal"/>
    <s v="Soure"/>
    <s v="PA"/>
    <s v="Resolução"/>
    <s v="324 de 1975"/>
    <d v="1975-10-05T00:00:00"/>
    <d v="1975-10-05T00:00:00"/>
    <d v="2009-09-02T00:00:00"/>
    <s v="Portaria"/>
    <s v="363 de 16/05/2008*"/>
    <d v="2008-05-19T00:00:00"/>
    <d v="2008-05-19T00:00:00"/>
    <d v="2009-09-02T00:00:00"/>
    <s v=""/>
    <s v=""/>
    <m/>
    <m/>
    <m/>
    <d v="2003-02-02T00:00:00"/>
    <n v="202500147"/>
    <n v="4"/>
    <n v="2006"/>
    <m/>
    <m/>
    <m/>
    <n v="3"/>
    <n v="2006"/>
    <n v="14730510291"/>
    <s v="PAULO MOREIRA PINTO"/>
    <s v="pmpinto@ufpa.br"/>
    <n v="9132017618"/>
    <s v="Em Desativação/Extinção voluntária"/>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BACH"/>
    <n v="12002"/>
    <s v="BELÉM"/>
    <s v="ICEN"/>
    <n v="202315593"/>
    <n v="214236"/>
    <n v="2025"/>
    <s v="17/03 Á 19/03/2025"/>
    <n v="3.79"/>
    <n v="3.33"/>
    <n v="4.5"/>
    <n v="3.82"/>
    <x v="0"/>
    <n v="3"/>
  </r>
  <r>
    <x v="1"/>
    <s v="LIC"/>
    <n v="1300375"/>
    <s v="SALINOPOLIS"/>
    <s v="SAL"/>
    <n v="202317921"/>
    <n v="217643"/>
    <n v="2025"/>
    <s v="17/03 Á 19/03/2026"/>
    <n v="3.61"/>
    <n v="4.78"/>
    <n v="3.11"/>
    <n v="3.93"/>
    <x v="0"/>
    <n v="3"/>
  </r>
  <r>
    <x v="2"/>
    <s v="LIC"/>
    <n v="12026"/>
    <s v="BELÉM"/>
    <s v="ICEN"/>
    <n v="202321314"/>
    <n v="217430"/>
    <n v="2025"/>
    <s v="17/03 Á 19/03/2029"/>
    <n v="4.2"/>
    <n v="4.67"/>
    <n v="5"/>
    <n v="4.63"/>
    <x v="1"/>
    <n v="5"/>
  </r>
  <r>
    <x v="3"/>
    <s v="BACH"/>
    <n v="12025"/>
    <s v="BELÉM"/>
    <s v="ICEN"/>
    <n v="202321313"/>
    <n v="217474"/>
    <n v="2025"/>
    <s v="19/03 A 21/02/2025"/>
    <n v="4.8600000000000003"/>
    <n v="4.67"/>
    <n v="4.8899999999999997"/>
    <n v="4.79"/>
    <x v="1"/>
    <n v="5"/>
  </r>
  <r>
    <x v="4"/>
    <s v="LIC"/>
    <n v="12085"/>
    <s v="CASTANHAL"/>
    <s v="CST"/>
    <n v="202321325"/>
    <n v="217388"/>
    <n v="2025"/>
    <s v="24/03 A 26/03/2025"/>
    <n v="4.72"/>
    <n v="4.78"/>
    <n v="4.25"/>
    <n v="4.5999999999999996"/>
    <x v="1"/>
    <n v="5"/>
  </r>
  <r>
    <x v="5"/>
    <s v="TEC"/>
    <n v="1522596"/>
    <s v="BELEM"/>
    <s v="ETDUFPA"/>
    <n v="202118156"/>
    <n v="172671"/>
    <n v="2025"/>
    <s v="26/03 A 28/03/2025"/>
    <n v="3.71"/>
    <n v="4"/>
    <n v="3.5"/>
    <n v="3.76"/>
    <x v="0"/>
    <n v="5"/>
  </r>
  <r>
    <x v="6"/>
    <s v="TEC"/>
    <n v="1299461"/>
    <s v="ANANINDEUA"/>
    <s v="ANA"/>
    <n v="202317912"/>
    <n v="217635"/>
    <n v="2025"/>
    <s v="24/03 A26/03/2025"/>
    <n v="4.71"/>
    <n v="5"/>
    <n v="3.1"/>
    <n v="4.34"/>
    <x v="0"/>
    <n v="5"/>
  </r>
  <r>
    <x v="7"/>
    <s v="LIC"/>
    <n v="18487"/>
    <s v="BRAGANÇA"/>
    <s v="IECOS"/>
    <n v="202321554"/>
    <n v="220011"/>
    <n v="2025"/>
    <s v="26/03 A 28/03/2025"/>
    <n v="4.1100000000000003"/>
    <n v="4.4400000000000004"/>
    <n v="3.6"/>
    <n v="4.09"/>
    <x v="0"/>
    <n v="5"/>
  </r>
  <r>
    <x v="8"/>
    <s v="LIC"/>
    <n v="11995"/>
    <s v="BELÉM"/>
    <s v="IFCH"/>
    <n v="202321309"/>
    <n v="220066"/>
    <n v="2025"/>
    <s v="28/04 A 30/04/2025"/>
    <n v="4.5599999999999996"/>
    <n v="4.78"/>
    <n v="4"/>
    <n v="4.4800000000000004"/>
    <x v="0"/>
    <n v="5"/>
  </r>
  <r>
    <x v="1"/>
    <s v="LIC"/>
    <n v="12044"/>
    <s v="BREVES"/>
    <s v="BRV"/>
    <n v="202321318"/>
    <n v="217475"/>
    <n v="2025"/>
    <s v="28/04 A 30/04/2025"/>
    <n v="3.83"/>
    <n v="4.22"/>
    <n v="4.71"/>
    <n v="4.25"/>
    <x v="0"/>
    <n v="4"/>
  </r>
  <r>
    <x v="9"/>
    <s v="LIC"/>
    <n v="1330343"/>
    <s v="ANANINDEUA"/>
    <s v="ANA"/>
    <n v="202317987"/>
    <n v="217679"/>
    <n v="2025"/>
    <s v="05/05 A 07/05/2025"/>
    <n v="5"/>
    <n v="4.67"/>
    <n v="4.3"/>
    <n v="4.66"/>
    <x v="1"/>
    <n v="5"/>
  </r>
  <r>
    <x v="10"/>
    <s v="LIC"/>
    <n v="114852"/>
    <s v="BELÉM"/>
    <s v="ETDUFPA"/>
    <n v="202316967"/>
    <n v="220026"/>
    <n v="2025"/>
    <s v="05/05 A 07/05/2026"/>
    <n v="4.5599999999999996"/>
    <n v="4.78"/>
    <n v="4.7"/>
    <n v="4.6900000000000004"/>
    <x v="1"/>
    <n v="5"/>
  </r>
  <r>
    <x v="4"/>
    <s v="LIC"/>
    <n v="12048"/>
    <s v="ALTAMIRA"/>
    <s v="ALT"/>
    <n v="202321319"/>
    <n v="217981"/>
    <n v="2025"/>
    <s v="07/05 A 09/05/2025"/>
    <n v="4.5"/>
    <n v="4.22"/>
    <n v="4.1399999999999997"/>
    <n v="4.28"/>
    <x v="0"/>
    <n v="5"/>
  </r>
  <r>
    <x v="8"/>
    <s v="LIC"/>
    <n v="1330342"/>
    <s v="ANANINDEUA"/>
    <s v="ANA"/>
    <n v="202317986"/>
    <n v="217545"/>
    <n v="2025"/>
    <s v="07/05 A 09/05/2025"/>
    <n v="4.72"/>
    <n v="4.78"/>
    <n v="4.33"/>
    <n v="4.63"/>
    <x v="1"/>
    <n v="5"/>
  </r>
  <r>
    <x v="11"/>
    <s v="LIC"/>
    <n v="11994"/>
    <s v="BELÉM"/>
    <s v="IFCH"/>
    <n v="202321308"/>
    <n v="218984"/>
    <n v="2025"/>
    <s v="07/05 A 09/05/2025"/>
    <n v="4"/>
    <n v="4.8899999999999997"/>
    <n v="4.25"/>
    <n v="4.43"/>
    <x v="0"/>
    <n v="5"/>
  </r>
  <r>
    <x v="4"/>
    <s v="LIC"/>
    <n v="11996"/>
    <s v="BELÉM"/>
    <s v="ICED"/>
    <n v="202321310"/>
    <n v="217458"/>
    <n v="2025"/>
    <s v="12/05 Á 14/05/2025"/>
    <n v="4.8899999999999997"/>
    <n v="4.78"/>
    <n v="4.75"/>
    <n v="4.8"/>
    <x v="1"/>
    <n v="5"/>
  </r>
  <r>
    <x v="12"/>
    <s v="BACH"/>
    <n v="12010"/>
    <s v="BELÉM"/>
    <s v="ICEN"/>
    <n v="202315595"/>
    <n v="214159"/>
    <n v="2025"/>
    <s v="12/05 A 15/05/2025"/>
    <n v="4.21"/>
    <n v="3.11"/>
    <n v="3.67"/>
    <n v="3.61"/>
    <x v="0"/>
    <n v="5"/>
  </r>
  <r>
    <x v="13"/>
    <s v="LIC"/>
    <n v="26501"/>
    <s v="BELÉM"/>
    <s v="ILC"/>
    <n v="202315857"/>
    <n v="214318"/>
    <n v="2025"/>
    <s v="14/05 A 16/05/2025"/>
    <n v="4.78"/>
    <n v="5"/>
    <n v="3.78"/>
    <n v="4.57"/>
    <x v="1"/>
    <n v="4"/>
  </r>
  <r>
    <x v="4"/>
    <s v="LIC"/>
    <n v="12069"/>
    <s v="CAMETÁ"/>
    <s v="CMT"/>
    <n v="202321320"/>
    <n v="217476"/>
    <n v="2025"/>
    <s v="14/05 A 16/05/2025"/>
    <n v="5"/>
    <n v="5"/>
    <n v="4.5599999999999996"/>
    <n v="4.87"/>
    <x v="1"/>
    <n v="5"/>
  </r>
  <r>
    <x v="14"/>
    <s v="BACH"/>
    <n v="1465787"/>
    <s v="BELÉM"/>
    <s v="ICSA"/>
    <n v="202417983"/>
    <n v="226368"/>
    <n v="2025"/>
    <s v="14/05 A 16/05/2025"/>
    <n v="4.6100000000000003"/>
    <n v="4.7300000000000004"/>
    <n v="4.75"/>
    <n v="4.7"/>
    <x v="1"/>
    <n v="5"/>
  </r>
  <r>
    <x v="15"/>
    <s v="LIC"/>
    <n v="114814"/>
    <s v="BELÉM"/>
    <s v="ETDUFPA"/>
    <n v="202316961"/>
    <n v="220066"/>
    <n v="2025"/>
    <s v="21/05 A 23/05/2025"/>
    <n v="4.22"/>
    <n v="4.33"/>
    <n v="3.75"/>
    <n v="4.12"/>
    <x v="0"/>
    <n v="5"/>
  </r>
  <r>
    <x v="16"/>
    <s v="LIC"/>
    <s v="12023"/>
    <s v="BELÉM"/>
    <s v="ICB"/>
    <n v="202321312"/>
    <n v="220067"/>
    <n v="2025"/>
    <s v="28/05 A 30/05/2025"/>
    <n v="3.89"/>
    <n v="4.1100000000000003"/>
    <n v="3.9"/>
    <n v="3.98"/>
    <x v="0"/>
    <n v="5"/>
  </r>
  <r>
    <x v="17"/>
    <s v="BACH"/>
    <n v="12024"/>
    <s v="BELÉM"/>
    <s v="ICEN"/>
    <n v="202423316"/>
    <n v="226593"/>
    <n v="2025"/>
    <s v="02/06 A 04/06/2025"/>
    <n v="4.1399999999999997"/>
    <n v="3.89"/>
    <n v="4.29"/>
    <n v="4.09"/>
    <x v="0"/>
    <n v="5"/>
  </r>
  <r>
    <x v="18"/>
    <s v="LIC"/>
    <n v="50012323"/>
    <s v="ALTAMIRA"/>
    <s v="ALT"/>
    <n v="202318086"/>
    <n v="217735"/>
    <n v="2025"/>
    <s v="02/06 A 04/06/2025"/>
    <n v="4.8899999999999997"/>
    <n v="5"/>
    <n v="4.78"/>
    <n v="4.9000000000000004"/>
    <x v="1"/>
    <n v="5"/>
  </r>
  <r>
    <x v="19"/>
    <s v="TEC"/>
    <n v="1191346"/>
    <s v="BELÉM"/>
    <s v="ICA"/>
    <n v="202424826"/>
    <n v="226608"/>
    <n v="2025"/>
    <s v="04/06 A 06/06/2025"/>
    <n v="3.46"/>
    <n v="4.78"/>
    <n v="4.78"/>
    <n v="4.38"/>
    <x v="0"/>
    <n v="4"/>
  </r>
  <r>
    <x v="20"/>
    <s v="BACH"/>
    <n v="12027"/>
    <s v="BELÉM"/>
    <s v="ICB"/>
    <n v="202321316"/>
    <n v="220068"/>
    <n v="2025"/>
    <s v="04/06 A 06/06/2025"/>
    <n v="4.8600000000000003"/>
    <n v="4.78"/>
    <n v="4.7"/>
    <n v="4.78"/>
    <x v="1"/>
    <n v="5"/>
  </r>
  <r>
    <x v="4"/>
    <s v="LIC"/>
    <n v="12111"/>
    <s v="BREVES"/>
    <s v="BRV"/>
    <n v="202321326"/>
    <n v="220007"/>
    <n v="2025"/>
    <s v="09/06 a 11/06/2025"/>
    <n v="4.67"/>
    <n v="5"/>
    <n v="5"/>
    <n v="4.9000000000000004"/>
    <x v="1"/>
    <n v="3"/>
  </r>
  <r>
    <x v="21"/>
    <s v="LIC"/>
    <n v="5000216"/>
    <s v="BELÉM"/>
    <s v="IEMCI"/>
    <n v="202318060"/>
    <n v="217723"/>
    <n v="2025"/>
    <s v="09/06 a 11/06/2025"/>
    <n v="4.0599999999999996"/>
    <n v="4.5599999999999996"/>
    <n v="4.4000000000000004"/>
    <n v="4.3600000000000003"/>
    <x v="0"/>
    <n v="5"/>
  </r>
  <r>
    <x v="22"/>
    <s v="LIC"/>
    <n v="5001236"/>
    <s v="ALTAMIRA"/>
    <s v="ALT"/>
    <n v="202318087"/>
    <n v="217735"/>
    <n v="2025"/>
    <s v="16/06 a 18/06/2025"/>
    <n v="4.9400000000000004"/>
    <n v="4.8899999999999997"/>
    <n v="4.75"/>
    <n v="4.8600000000000003"/>
    <x v="1"/>
    <n v="5"/>
  </r>
  <r>
    <x v="23"/>
    <s v="LIC"/>
    <n v="1364837"/>
    <s v="SALINOPOLIS"/>
    <s v="SAL"/>
    <n v="202002133"/>
    <n v="225167"/>
    <n v="2025"/>
    <s v="16/06 a 18/06/2025"/>
    <n v="3.67"/>
    <n v="3.56"/>
    <n v="3.33"/>
    <n v="3.52"/>
    <x v="0"/>
    <n v="3"/>
  </r>
  <r>
    <x v="24"/>
    <s v="LIC"/>
    <n v="1113545"/>
    <s v="BRAGANÇA"/>
    <s v="BRG"/>
    <n v="202317451"/>
    <n v="216023"/>
    <n v="2025"/>
    <s v="23/06 A 25/06/2025"/>
    <n v="4.6100000000000003"/>
    <n v="4.8899999999999997"/>
    <n v="4.9000000000000004"/>
    <n v="4.8099999999999996"/>
    <x v="1"/>
    <n v="5"/>
  </r>
  <r>
    <x v="25"/>
    <s v="BACH"/>
    <n v="1113542"/>
    <s v="BELÉM"/>
    <s v="ICA"/>
    <n v="202424645"/>
    <n v="226606"/>
    <n v="2025"/>
    <s v="25/06 A 27/06/2025"/>
    <n v="4.8600000000000003"/>
    <n v="4.8899999999999997"/>
    <n v="4.38"/>
    <n v="4.7300000000000004"/>
    <x v="1"/>
    <n v="5"/>
  </r>
  <r>
    <x v="24"/>
    <s v="LIC"/>
    <n v="1113575"/>
    <s v="CAMETÁ"/>
    <s v="CMT"/>
    <n v="202317452"/>
    <n v="216027"/>
    <n v="2025"/>
    <s v="30/06 A 02/07/2025"/>
    <n v="3.72"/>
    <n v="3.67"/>
    <n v="3.7"/>
    <n v="3.69"/>
    <x v="0"/>
    <n v="5"/>
  </r>
  <r>
    <x v="26"/>
    <s v="BACH"/>
    <n v="1179143"/>
    <s v="BELÉM"/>
    <s v="ICSA"/>
    <n v="202317632"/>
    <n v="215995"/>
    <n v="2025"/>
    <s v="18/08 A 20/08/2025"/>
    <n v="4.71"/>
    <n v="5"/>
    <n v="5"/>
    <n v="4.91"/>
    <x v="1"/>
    <n v="5"/>
  </r>
  <r>
    <x v="22"/>
    <s v="LIC"/>
    <n v="5001237"/>
    <s v="CAMETÁ"/>
    <s v="CMT"/>
    <n v="202318088"/>
    <n v="217739"/>
    <n v="2025"/>
    <s v="10/09 A 12/09/2025"/>
    <n v="5"/>
    <n v="4.8899999999999997"/>
    <s v="4.67"/>
    <n v="4.84"/>
    <x v="1"/>
    <n v="5"/>
  </r>
  <r>
    <x v="2"/>
    <s v="LIC"/>
    <n v="1330344"/>
    <s v="ANANINDEUA"/>
    <s v="ANA"/>
    <n v="202317988"/>
    <n v="217683"/>
    <n v="2025"/>
    <s v="15/09 a 17/09/2025"/>
    <n v="4.83"/>
    <n v="5"/>
    <n v="3.78"/>
    <n v="4.58"/>
    <x v="1"/>
    <n v="5"/>
  </r>
  <r>
    <x v="0"/>
    <s v="LIC"/>
    <n v="1330339"/>
    <s v="ANANINDEUA"/>
    <s v="ANA"/>
    <n v="202317985"/>
    <n v="217544"/>
    <n v="2025"/>
    <s v="15/09 a 17/09/2025"/>
    <n v="3.78"/>
    <n v="4.78"/>
    <n v="4.63"/>
    <n v="4.4400000000000004"/>
    <x v="0"/>
    <n v="3"/>
  </r>
  <r>
    <x v="27"/>
    <s v="LIC"/>
    <n v="1465742"/>
    <s v="BELÉM"/>
    <s v="IEMCI"/>
    <n v="202417994"/>
    <n v="226369"/>
    <n v="2025"/>
    <s v="22/09 A 24/09/2026"/>
    <n v="4.41"/>
    <n v="4.67"/>
    <n v="4.5"/>
    <n v="4.54"/>
    <x v="1"/>
    <n v="5"/>
  </r>
  <r>
    <x v="24"/>
    <s v="LIC"/>
    <n v="114910"/>
    <s v="BELÉM"/>
    <s v="ICEN"/>
    <n v="202316960"/>
    <n v="214453"/>
    <n v="2025"/>
    <s v="20 a 22/10/2025"/>
    <n v="4.72"/>
    <n v="4.8899999999999997"/>
    <n v="5"/>
    <n v="4.87"/>
    <x v="1"/>
    <n v="5"/>
  </r>
  <r>
    <x v="28"/>
    <m/>
    <m/>
    <m/>
    <m/>
    <m/>
    <m/>
    <m/>
    <s v="Média"/>
    <n v="4.4053846153846159"/>
    <n v="4.5694871794871776"/>
    <n v="4.3015789473684212"/>
    <n v="4.4417948717948725"/>
    <x v="2"/>
    <n v="4.66666666666666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s v="RENOV-REC-C"/>
    <x v="0"/>
    <x v="0"/>
    <x v="0"/>
    <x v="0"/>
    <x v="0"/>
    <x v="0"/>
    <x v="0"/>
    <x v="0"/>
    <s v="21 A 24/11/11"/>
    <x v="0"/>
    <x v="0"/>
    <x v="0"/>
    <x v="0"/>
    <n v="2"/>
  </r>
  <r>
    <x v="1"/>
    <s v="RENOV-REC-C"/>
    <x v="1"/>
    <x v="1"/>
    <x v="0"/>
    <x v="0"/>
    <x v="1"/>
    <x v="1"/>
    <x v="1"/>
    <x v="1"/>
    <s v="14 A 17/09/11"/>
    <x v="1"/>
    <x v="1"/>
    <x v="1"/>
    <x v="1"/>
    <n v="3"/>
  </r>
  <r>
    <x v="2"/>
    <s v="RENOV-REC-C"/>
    <x v="0"/>
    <x v="2"/>
    <x v="0"/>
    <x v="0"/>
    <x v="1"/>
    <x v="2"/>
    <x v="2"/>
    <x v="1"/>
    <s v="14 A 17/09/11"/>
    <x v="1"/>
    <x v="1"/>
    <x v="1"/>
    <x v="1"/>
    <n v="3"/>
  </r>
  <r>
    <x v="3"/>
    <s v="RENOV-REC-C"/>
    <x v="1"/>
    <x v="3"/>
    <x v="0"/>
    <x v="0"/>
    <x v="2"/>
    <x v="3"/>
    <x v="3"/>
    <x v="1"/>
    <s v="26 A 29/06/11"/>
    <x v="1"/>
    <x v="0"/>
    <x v="1"/>
    <x v="1"/>
    <n v="3"/>
  </r>
  <r>
    <x v="4"/>
    <s v="RENOV-REC-C"/>
    <x v="1"/>
    <x v="4"/>
    <x v="1"/>
    <x v="1"/>
    <x v="3"/>
    <x v="4"/>
    <x v="4"/>
    <x v="1"/>
    <s v="21 A 24/08/11"/>
    <x v="0"/>
    <x v="0"/>
    <x v="2"/>
    <x v="0"/>
    <n v="4"/>
  </r>
  <r>
    <x v="5"/>
    <s v="RENOV-REC-C"/>
    <x v="1"/>
    <x v="5"/>
    <x v="0"/>
    <x v="0"/>
    <x v="4"/>
    <x v="5"/>
    <x v="5"/>
    <x v="1"/>
    <s v="17 A 20/08/11"/>
    <x v="2"/>
    <x v="0"/>
    <x v="2"/>
    <x v="1"/>
    <n v="2"/>
  </r>
  <r>
    <x v="6"/>
    <s v="RENOV-REC-C"/>
    <x v="1"/>
    <x v="6"/>
    <x v="0"/>
    <x v="0"/>
    <x v="4"/>
    <x v="6"/>
    <x v="6"/>
    <x v="1"/>
    <s v="26 A 29/06/11"/>
    <x v="1"/>
    <x v="2"/>
    <x v="1"/>
    <x v="1"/>
    <n v="3"/>
  </r>
  <r>
    <x v="7"/>
    <s v="RENOV-REC-C"/>
    <x v="1"/>
    <x v="7"/>
    <x v="0"/>
    <x v="0"/>
    <x v="4"/>
    <x v="7"/>
    <x v="7"/>
    <x v="1"/>
    <s v="18 A 21/09/11"/>
    <x v="3"/>
    <x v="1"/>
    <x v="3"/>
    <x v="2"/>
    <n v="4"/>
  </r>
  <r>
    <x v="8"/>
    <s v="RENOV-REC-C"/>
    <x v="1"/>
    <x v="8"/>
    <x v="0"/>
    <x v="0"/>
    <x v="4"/>
    <x v="8"/>
    <x v="8"/>
    <x v="1"/>
    <d v="2011-05-14T00:00:00"/>
    <x v="2"/>
    <x v="0"/>
    <x v="2"/>
    <x v="1"/>
    <n v="2"/>
  </r>
  <r>
    <x v="9"/>
    <s v="RENOV-REC-C"/>
    <x v="1"/>
    <x v="4"/>
    <x v="1"/>
    <x v="1"/>
    <x v="3"/>
    <x v="9"/>
    <x v="9"/>
    <x v="1"/>
    <s v="23 A 26/03/11"/>
    <x v="0"/>
    <x v="0"/>
    <x v="0"/>
    <x v="0"/>
    <n v="4"/>
  </r>
  <r>
    <x v="10"/>
    <s v="RENOV-REC-C"/>
    <x v="1"/>
    <x v="9"/>
    <x v="0"/>
    <x v="0"/>
    <x v="5"/>
    <x v="10"/>
    <x v="10"/>
    <x v="1"/>
    <s v="26 A 29/10/11"/>
    <x v="2"/>
    <x v="0"/>
    <x v="1"/>
    <x v="1"/>
    <n v="2"/>
  </r>
  <r>
    <x v="11"/>
    <s v="RENOV-REC-C"/>
    <x v="0"/>
    <x v="10"/>
    <x v="0"/>
    <x v="0"/>
    <x v="5"/>
    <x v="11"/>
    <x v="11"/>
    <x v="1"/>
    <s v="17 A 20/08/11"/>
    <x v="1"/>
    <x v="0"/>
    <x v="2"/>
    <x v="1"/>
    <n v="3"/>
  </r>
  <r>
    <x v="12"/>
    <s v="RENOV-REC-C"/>
    <x v="0"/>
    <x v="11"/>
    <x v="1"/>
    <x v="2"/>
    <x v="6"/>
    <x v="12"/>
    <x v="12"/>
    <x v="1"/>
    <s v="29/11 A 03/12/11"/>
    <x v="1"/>
    <x v="2"/>
    <x v="1"/>
    <x v="1"/>
    <n v="3"/>
  </r>
  <r>
    <x v="13"/>
    <s v="RENOV-REC-C"/>
    <x v="0"/>
    <x v="12"/>
    <x v="1"/>
    <x v="3"/>
    <x v="7"/>
    <x v="13"/>
    <x v="13"/>
    <x v="1"/>
    <s v="24 A 17/08/11"/>
    <x v="1"/>
    <x v="2"/>
    <x v="2"/>
    <x v="1"/>
    <n v="1"/>
  </r>
  <r>
    <x v="14"/>
    <s v="RENOV-REC-C"/>
    <x v="0"/>
    <x v="13"/>
    <x v="0"/>
    <x v="0"/>
    <x v="8"/>
    <x v="14"/>
    <x v="14"/>
    <x v="1"/>
    <s v="16 A 19/11/11"/>
    <x v="0"/>
    <x v="0"/>
    <x v="1"/>
    <x v="0"/>
    <n v="3"/>
  </r>
  <r>
    <x v="15"/>
    <s v="RENOV-REC-C"/>
    <x v="0"/>
    <x v="14"/>
    <x v="1"/>
    <x v="4"/>
    <x v="9"/>
    <x v="15"/>
    <x v="15"/>
    <x v="1"/>
    <s v="18 A 21/05/11"/>
    <x v="1"/>
    <x v="2"/>
    <x v="1"/>
    <x v="1"/>
    <n v="3"/>
  </r>
  <r>
    <x v="15"/>
    <s v="RENOV-REC-C"/>
    <x v="0"/>
    <x v="15"/>
    <x v="1"/>
    <x v="2"/>
    <x v="6"/>
    <x v="16"/>
    <x v="16"/>
    <x v="1"/>
    <s v="27/09 A 01/10/11"/>
    <x v="1"/>
    <x v="2"/>
    <x v="1"/>
    <x v="1"/>
    <n v="3"/>
  </r>
  <r>
    <x v="16"/>
    <s v="RENOV-REC-C"/>
    <x v="1"/>
    <x v="16"/>
    <x v="0"/>
    <x v="0"/>
    <x v="5"/>
    <x v="17"/>
    <x v="17"/>
    <x v="1"/>
    <s v="19 A 22/06/11"/>
    <x v="1"/>
    <x v="0"/>
    <x v="2"/>
    <x v="1"/>
    <n v="3"/>
  </r>
  <r>
    <x v="17"/>
    <s v="RENOV-REC-C"/>
    <x v="1"/>
    <x v="17"/>
    <x v="1"/>
    <x v="5"/>
    <x v="10"/>
    <x v="18"/>
    <x v="18"/>
    <x v="2"/>
    <s v="07/11 A 10/11/12"/>
    <x v="4"/>
    <x v="3"/>
    <x v="4"/>
    <x v="1"/>
    <n v="3"/>
  </r>
  <r>
    <x v="18"/>
    <s v="RENOV-REC-C"/>
    <x v="0"/>
    <x v="18"/>
    <x v="1"/>
    <x v="5"/>
    <x v="10"/>
    <x v="19"/>
    <x v="19"/>
    <x v="2"/>
    <s v="04/11 A 07/11/2012  "/>
    <x v="5"/>
    <x v="4"/>
    <x v="5"/>
    <x v="0"/>
    <n v="3"/>
  </r>
  <r>
    <x v="18"/>
    <s v="RENOV-REC-C"/>
    <x v="0"/>
    <x v="19"/>
    <x v="1"/>
    <x v="6"/>
    <x v="11"/>
    <x v="20"/>
    <x v="20"/>
    <x v="2"/>
    <s v="30/11 A 03/12/2012"/>
    <x v="1"/>
    <x v="5"/>
    <x v="6"/>
    <x v="1"/>
    <n v="3"/>
  </r>
  <r>
    <x v="19"/>
    <s v="RENOV-REC-C"/>
    <x v="0"/>
    <x v="20"/>
    <x v="0"/>
    <x v="0"/>
    <x v="12"/>
    <x v="21"/>
    <x v="21"/>
    <x v="2"/>
    <s v="04/11 A 07/11/12"/>
    <x v="6"/>
    <x v="6"/>
    <x v="7"/>
    <x v="1"/>
    <n v="2"/>
  </r>
  <r>
    <x v="20"/>
    <s v="RENOV-REC-C"/>
    <x v="1"/>
    <x v="21"/>
    <x v="1"/>
    <x v="5"/>
    <x v="10"/>
    <x v="22"/>
    <x v="22"/>
    <x v="2"/>
    <s v="19 a 22/08/12"/>
    <x v="7"/>
    <x v="3"/>
    <x v="8"/>
    <x v="1"/>
    <n v="2"/>
  </r>
  <r>
    <x v="21"/>
    <s v="RENOV-REC-C"/>
    <x v="1"/>
    <x v="22"/>
    <x v="0"/>
    <x v="0"/>
    <x v="4"/>
    <x v="23"/>
    <x v="23"/>
    <x v="2"/>
    <s v="21 A 24/11/12"/>
    <x v="3"/>
    <x v="1"/>
    <x v="0"/>
    <x v="2"/>
    <n v="3"/>
  </r>
  <r>
    <x v="22"/>
    <s v="RENOV-REC-C"/>
    <x v="1"/>
    <x v="23"/>
    <x v="0"/>
    <x v="0"/>
    <x v="13"/>
    <x v="24"/>
    <x v="24"/>
    <x v="2"/>
    <s v="15 A 18/08/2012"/>
    <x v="8"/>
    <x v="7"/>
    <x v="5"/>
    <x v="0"/>
    <n v="4"/>
  </r>
  <r>
    <x v="22"/>
    <s v="RENOV-REC-C"/>
    <x v="1"/>
    <x v="4"/>
    <x v="1"/>
    <x v="1"/>
    <x v="3"/>
    <x v="25"/>
    <x v="25"/>
    <x v="2"/>
    <s v="01/08 A 04/08/2012"/>
    <x v="9"/>
    <x v="6"/>
    <x v="8"/>
    <x v="1"/>
    <n v="1"/>
  </r>
  <r>
    <x v="23"/>
    <s v="RENOV-REC-C"/>
    <x v="0"/>
    <x v="24"/>
    <x v="1"/>
    <x v="7"/>
    <x v="1"/>
    <x v="26"/>
    <x v="26"/>
    <x v="2"/>
    <s v="04/11 A 07/11/2012  "/>
    <x v="1"/>
    <x v="7"/>
    <x v="9"/>
    <x v="1"/>
    <n v="3"/>
  </r>
  <r>
    <x v="24"/>
    <s v="RENOV-REC-C"/>
    <x v="0"/>
    <x v="25"/>
    <x v="0"/>
    <x v="0"/>
    <x v="2"/>
    <x v="27"/>
    <x v="27"/>
    <x v="2"/>
    <s v="08/08 A 11/08/2012"/>
    <x v="10"/>
    <x v="8"/>
    <x v="10"/>
    <x v="0"/>
    <n v="3"/>
  </r>
  <r>
    <x v="25"/>
    <s v="RENOV-REC-C"/>
    <x v="0"/>
    <x v="26"/>
    <x v="1"/>
    <x v="5"/>
    <x v="10"/>
    <x v="28"/>
    <x v="28"/>
    <x v="2"/>
    <s v="12/12 A 15/12/2012"/>
    <x v="11"/>
    <x v="7"/>
    <x v="7"/>
    <x v="1"/>
    <n v="3"/>
  </r>
  <r>
    <x v="13"/>
    <s v="RENOV-REC-C"/>
    <x v="0"/>
    <x v="27"/>
    <x v="1"/>
    <x v="7"/>
    <x v="14"/>
    <x v="29"/>
    <x v="29"/>
    <x v="2"/>
    <s v="24 A 27/02/2012"/>
    <x v="4"/>
    <x v="6"/>
    <x v="4"/>
    <x v="1"/>
    <n v="3"/>
  </r>
  <r>
    <x v="26"/>
    <s v="RENOV-REC-C"/>
    <x v="0"/>
    <x v="28"/>
    <x v="0"/>
    <x v="0"/>
    <x v="5"/>
    <x v="30"/>
    <x v="30"/>
    <x v="2"/>
    <s v="04/11 A 07/11/2012  "/>
    <x v="12"/>
    <x v="9"/>
    <x v="11"/>
    <x v="3"/>
    <n v="2"/>
  </r>
  <r>
    <x v="27"/>
    <s v="RENOV-REC-C"/>
    <x v="1"/>
    <x v="29"/>
    <x v="1"/>
    <x v="8"/>
    <x v="15"/>
    <x v="31"/>
    <x v="31"/>
    <x v="2"/>
    <s v="24 A 27/02/2012"/>
    <x v="13"/>
    <x v="10"/>
    <x v="12"/>
    <x v="1"/>
    <n v="1"/>
  </r>
  <r>
    <x v="28"/>
    <s v="RENOV-REC-C"/>
    <x v="0"/>
    <x v="30"/>
    <x v="0"/>
    <x v="0"/>
    <x v="8"/>
    <x v="32"/>
    <x v="32"/>
    <x v="3"/>
    <s v="05 A 080513"/>
    <x v="10"/>
    <x v="11"/>
    <x v="13"/>
    <x v="0"/>
    <n v="3"/>
  </r>
  <r>
    <x v="29"/>
    <s v="RENOV-REC-C"/>
    <x v="1"/>
    <x v="31"/>
    <x v="0"/>
    <x v="0"/>
    <x v="12"/>
    <x v="33"/>
    <x v="33"/>
    <x v="3"/>
    <s v="17 A 200713"/>
    <x v="10"/>
    <x v="10"/>
    <x v="13"/>
    <x v="1"/>
    <n v="2"/>
  </r>
  <r>
    <x v="30"/>
    <s v="RENOV-REC-C"/>
    <x v="0"/>
    <x v="32"/>
    <x v="0"/>
    <x v="0"/>
    <x v="5"/>
    <x v="34"/>
    <x v="34"/>
    <x v="3"/>
    <s v="17 A 200413"/>
    <x v="9"/>
    <x v="12"/>
    <x v="0"/>
    <x v="0"/>
    <n v="3"/>
  </r>
  <r>
    <x v="30"/>
    <s v="RENOV-REC-C"/>
    <x v="0"/>
    <x v="33"/>
    <x v="1"/>
    <x v="4"/>
    <x v="9"/>
    <x v="35"/>
    <x v="35"/>
    <x v="3"/>
    <s v="05 A 080513"/>
    <x v="5"/>
    <x v="3"/>
    <x v="14"/>
    <x v="1"/>
    <n v="3"/>
  </r>
  <r>
    <x v="30"/>
    <s v="RENOV-REC-C"/>
    <x v="0"/>
    <x v="34"/>
    <x v="1"/>
    <x v="7"/>
    <x v="14"/>
    <x v="36"/>
    <x v="36"/>
    <x v="3"/>
    <s v="02 A 050613"/>
    <x v="4"/>
    <x v="8"/>
    <x v="11"/>
    <x v="1"/>
    <n v="2"/>
  </r>
  <r>
    <x v="30"/>
    <s v="RENOV-REC-C"/>
    <x v="0"/>
    <x v="4"/>
    <x v="1"/>
    <x v="1"/>
    <x v="3"/>
    <x v="37"/>
    <x v="37"/>
    <x v="3"/>
    <s v="30 A 021113"/>
    <x v="14"/>
    <x v="6"/>
    <x v="7"/>
    <x v="1"/>
    <n v="3"/>
  </r>
  <r>
    <x v="31"/>
    <s v="RENOV-REC-C"/>
    <x v="0"/>
    <x v="4"/>
    <x v="1"/>
    <x v="1"/>
    <x v="3"/>
    <x v="38"/>
    <x v="38"/>
    <x v="3"/>
    <s v="17 A 200313"/>
    <x v="0"/>
    <x v="0"/>
    <x v="2"/>
    <x v="0"/>
    <n v="2"/>
  </r>
  <r>
    <x v="32"/>
    <s v="RENOV-REC-C"/>
    <x v="1"/>
    <x v="35"/>
    <x v="1"/>
    <x v="9"/>
    <x v="16"/>
    <x v="39"/>
    <x v="39"/>
    <x v="3"/>
    <s v="25 A 280213"/>
    <x v="11"/>
    <x v="13"/>
    <x v="14"/>
    <x v="1"/>
    <n v="3"/>
  </r>
  <r>
    <x v="33"/>
    <s v="RENOV-REC-C"/>
    <x v="1"/>
    <x v="36"/>
    <x v="1"/>
    <x v="4"/>
    <x v="9"/>
    <x v="40"/>
    <x v="40"/>
    <x v="3"/>
    <s v="03 A 060413"/>
    <x v="0"/>
    <x v="1"/>
    <x v="15"/>
    <x v="1"/>
    <n v="3"/>
  </r>
  <r>
    <x v="5"/>
    <s v="RENOV-REC-C"/>
    <x v="1"/>
    <x v="37"/>
    <x v="1"/>
    <x v="9"/>
    <x v="16"/>
    <x v="41"/>
    <x v="41"/>
    <x v="3"/>
    <s v="05 A 080513"/>
    <x v="15"/>
    <x v="8"/>
    <x v="16"/>
    <x v="0"/>
    <m/>
  </r>
  <r>
    <x v="6"/>
    <s v="RENOV-REC-C"/>
    <x v="1"/>
    <x v="6"/>
    <x v="0"/>
    <x v="0"/>
    <x v="4"/>
    <x v="42"/>
    <x v="42"/>
    <x v="3"/>
    <s v="25 A 280813"/>
    <x v="10"/>
    <x v="7"/>
    <x v="16"/>
    <x v="0"/>
    <n v="3"/>
  </r>
  <r>
    <x v="23"/>
    <s v="RENOV-REC-C"/>
    <x v="0"/>
    <x v="38"/>
    <x v="1"/>
    <x v="4"/>
    <x v="9"/>
    <x v="43"/>
    <x v="43"/>
    <x v="3"/>
    <s v="21 A 240413"/>
    <x v="16"/>
    <x v="14"/>
    <x v="14"/>
    <x v="0"/>
    <n v="4"/>
  </r>
  <r>
    <x v="12"/>
    <s v="RENOV-REC-C"/>
    <x v="0"/>
    <x v="11"/>
    <x v="1"/>
    <x v="2"/>
    <x v="6"/>
    <x v="44"/>
    <x v="44"/>
    <x v="3"/>
    <s v="02 A 051013"/>
    <x v="9"/>
    <x v="13"/>
    <x v="17"/>
    <x v="1"/>
    <n v="2"/>
  </r>
  <r>
    <x v="34"/>
    <s v="RENOV-REC-C"/>
    <x v="0"/>
    <x v="39"/>
    <x v="0"/>
    <x v="0"/>
    <x v="2"/>
    <x v="45"/>
    <x v="45"/>
    <x v="3"/>
    <s v="08 A 110913"/>
    <x v="15"/>
    <x v="12"/>
    <x v="10"/>
    <x v="0"/>
    <n v="2"/>
  </r>
  <r>
    <x v="35"/>
    <s v="RENOV-REC-C"/>
    <x v="0"/>
    <x v="40"/>
    <x v="1"/>
    <x v="5"/>
    <x v="10"/>
    <x v="46"/>
    <x v="46"/>
    <x v="3"/>
    <s v="21 A 240813"/>
    <x v="0"/>
    <x v="0"/>
    <x v="1"/>
    <x v="1"/>
    <n v="4"/>
  </r>
  <r>
    <x v="35"/>
    <s v="RENOV-REC-C"/>
    <x v="0"/>
    <x v="41"/>
    <x v="1"/>
    <x v="4"/>
    <x v="9"/>
    <x v="47"/>
    <x v="47"/>
    <x v="3"/>
    <s v="08 A 110913"/>
    <x v="16"/>
    <x v="11"/>
    <x v="8"/>
    <x v="0"/>
    <n v="2"/>
  </r>
  <r>
    <x v="36"/>
    <s v="RENOV-REC-C"/>
    <x v="0"/>
    <x v="42"/>
    <x v="0"/>
    <x v="0"/>
    <x v="2"/>
    <x v="48"/>
    <x v="48"/>
    <x v="3"/>
    <s v="03 A 060313"/>
    <x v="10"/>
    <x v="0"/>
    <x v="16"/>
    <x v="0"/>
    <n v="2"/>
  </r>
  <r>
    <x v="25"/>
    <s v="RENOV-REC-C"/>
    <x v="0"/>
    <x v="43"/>
    <x v="1"/>
    <x v="3"/>
    <x v="7"/>
    <x v="49"/>
    <x v="49"/>
    <x v="3"/>
    <s v="18 A 210813"/>
    <x v="17"/>
    <x v="5"/>
    <x v="18"/>
    <x v="1"/>
    <n v="1"/>
  </r>
  <r>
    <x v="25"/>
    <s v="RENOV-REC-C"/>
    <x v="0"/>
    <x v="44"/>
    <x v="1"/>
    <x v="7"/>
    <x v="14"/>
    <x v="50"/>
    <x v="50"/>
    <x v="3"/>
    <s v="18 A 210913"/>
    <x v="1"/>
    <x v="0"/>
    <x v="17"/>
    <x v="1"/>
    <n v="2"/>
  </r>
  <r>
    <x v="26"/>
    <s v="RENOV-REC-C"/>
    <x v="0"/>
    <x v="4"/>
    <x v="1"/>
    <x v="10"/>
    <x v="5"/>
    <x v="30"/>
    <x v="51"/>
    <x v="3"/>
    <s v="24 A 270213"/>
    <x v="1"/>
    <x v="9"/>
    <x v="19"/>
    <x v="1"/>
    <n v="2"/>
  </r>
  <r>
    <x v="37"/>
    <s v="RENOV-REC-C"/>
    <x v="2"/>
    <x v="4"/>
    <x v="0"/>
    <x v="0"/>
    <x v="17"/>
    <x v="51"/>
    <x v="52"/>
    <x v="3"/>
    <s v="22 A 261013"/>
    <x v="3"/>
    <x v="15"/>
    <x v="0"/>
    <x v="1"/>
    <n v="5"/>
  </r>
  <r>
    <x v="38"/>
    <s v="RENOV-REC-C"/>
    <x v="1"/>
    <x v="45"/>
    <x v="0"/>
    <x v="0"/>
    <x v="18"/>
    <x v="52"/>
    <x v="53"/>
    <x v="4"/>
    <s v="09 A 12/03/14"/>
    <x v="8"/>
    <x v="16"/>
    <x v="20"/>
    <x v="0"/>
    <n v="4"/>
  </r>
  <r>
    <x v="17"/>
    <s v="RENOV-REC-C"/>
    <x v="1"/>
    <x v="46"/>
    <x v="1"/>
    <x v="7"/>
    <x v="14"/>
    <x v="53"/>
    <x v="54"/>
    <x v="4"/>
    <s v="14 A 17/12/2014"/>
    <x v="11"/>
    <x v="4"/>
    <x v="21"/>
    <x v="1"/>
    <n v="2"/>
  </r>
  <r>
    <x v="39"/>
    <s v="RENOV-REC-C"/>
    <x v="1"/>
    <x v="47"/>
    <x v="0"/>
    <x v="0"/>
    <x v="2"/>
    <x v="54"/>
    <x v="55"/>
    <x v="4"/>
    <s v="14 A 17/12/2014"/>
    <x v="9"/>
    <x v="4"/>
    <x v="18"/>
    <x v="1"/>
    <n v="2"/>
  </r>
  <r>
    <x v="40"/>
    <s v="RENOV-REC-C"/>
    <x v="0"/>
    <x v="48"/>
    <x v="0"/>
    <x v="0"/>
    <x v="8"/>
    <x v="55"/>
    <x v="56"/>
    <x v="4"/>
    <s v="25 A 28/05/2014"/>
    <x v="3"/>
    <x v="1"/>
    <x v="0"/>
    <x v="2"/>
    <n v="4"/>
  </r>
  <r>
    <x v="41"/>
    <s v="RENOV-REC-C"/>
    <x v="1"/>
    <x v="49"/>
    <x v="0"/>
    <x v="0"/>
    <x v="19"/>
    <x v="56"/>
    <x v="57"/>
    <x v="4"/>
    <s v="09 A 12/11/14"/>
    <x v="9"/>
    <x v="10"/>
    <x v="18"/>
    <x v="1"/>
    <n v="2"/>
  </r>
  <r>
    <x v="42"/>
    <s v="RENOV-REC-C"/>
    <x v="2"/>
    <x v="4"/>
    <x v="1"/>
    <x v="11"/>
    <x v="20"/>
    <x v="51"/>
    <x v="58"/>
    <x v="4"/>
    <s v="16 A 20/02/14"/>
    <x v="2"/>
    <x v="15"/>
    <x v="2"/>
    <x v="3"/>
    <n v="2"/>
  </r>
  <r>
    <x v="43"/>
    <s v="RENOV-REC-C"/>
    <x v="2"/>
    <x v="4"/>
    <x v="0"/>
    <x v="0"/>
    <x v="20"/>
    <x v="51"/>
    <x v="59"/>
    <x v="4"/>
    <s v="03 A 06/08/2014"/>
    <x v="2"/>
    <x v="15"/>
    <x v="2"/>
    <x v="1"/>
    <n v="2"/>
  </r>
  <r>
    <x v="44"/>
    <s v="RENOV-REC-C"/>
    <x v="2"/>
    <x v="4"/>
    <x v="1"/>
    <x v="1"/>
    <x v="3"/>
    <x v="51"/>
    <x v="60"/>
    <x v="4"/>
    <d v="2014-04-08T00:00:00"/>
    <x v="1"/>
    <x v="2"/>
    <x v="2"/>
    <x v="1"/>
    <n v="3"/>
  </r>
  <r>
    <x v="45"/>
    <s v="RENOV-REC-C"/>
    <x v="1"/>
    <x v="50"/>
    <x v="1"/>
    <x v="3"/>
    <x v="7"/>
    <x v="57"/>
    <x v="61"/>
    <x v="4"/>
    <s v="09 A 12/02/14"/>
    <x v="1"/>
    <x v="0"/>
    <x v="2"/>
    <x v="1"/>
    <n v="2"/>
  </r>
  <r>
    <x v="9"/>
    <s v="RENOV-REC-C"/>
    <x v="1"/>
    <x v="51"/>
    <x v="1"/>
    <x v="12"/>
    <x v="21"/>
    <x v="58"/>
    <x v="62"/>
    <x v="4"/>
    <s v="05 A 08/02/14"/>
    <x v="6"/>
    <x v="0"/>
    <x v="22"/>
    <x v="1"/>
    <n v="3"/>
  </r>
  <r>
    <x v="46"/>
    <s v="RENOV-REC-C"/>
    <x v="1"/>
    <x v="52"/>
    <x v="1"/>
    <x v="5"/>
    <x v="10"/>
    <x v="59"/>
    <x v="63"/>
    <x v="4"/>
    <s v="21 A 24/05/2014"/>
    <x v="6"/>
    <x v="8"/>
    <x v="18"/>
    <x v="1"/>
    <n v="1"/>
  </r>
  <r>
    <x v="11"/>
    <s v="RENOV-REC-C"/>
    <x v="0"/>
    <x v="53"/>
    <x v="1"/>
    <x v="3"/>
    <x v="7"/>
    <x v="60"/>
    <x v="64"/>
    <x v="4"/>
    <s v="03 a 06/08/2014"/>
    <x v="15"/>
    <x v="5"/>
    <x v="23"/>
    <x v="0"/>
    <n v="3"/>
  </r>
  <r>
    <x v="47"/>
    <s v="RENOV-REC-C"/>
    <x v="1"/>
    <x v="54"/>
    <x v="0"/>
    <x v="0"/>
    <x v="22"/>
    <x v="61"/>
    <x v="65"/>
    <x v="4"/>
    <s v="27 A 30/04/2014"/>
    <x v="18"/>
    <x v="6"/>
    <x v="13"/>
    <x v="0"/>
    <n v="4"/>
  </r>
  <r>
    <x v="48"/>
    <s v="RENOV-REC-C"/>
    <x v="1"/>
    <x v="55"/>
    <x v="0"/>
    <x v="0"/>
    <x v="13"/>
    <x v="62"/>
    <x v="66"/>
    <x v="4"/>
    <s v="21 a 24/09/2014"/>
    <x v="19"/>
    <x v="12"/>
    <x v="8"/>
    <x v="0"/>
    <n v="3"/>
  </r>
  <r>
    <x v="49"/>
    <s v="RENOV-REC-C"/>
    <x v="0"/>
    <x v="56"/>
    <x v="0"/>
    <x v="0"/>
    <x v="1"/>
    <x v="37"/>
    <x v="37"/>
    <x v="4"/>
    <s v="30/11 A 03/12/2014"/>
    <x v="9"/>
    <x v="0"/>
    <x v="24"/>
    <x v="0"/>
    <n v="3"/>
  </r>
  <r>
    <x v="50"/>
    <s v="RENOV-REC-C"/>
    <x v="0"/>
    <x v="57"/>
    <x v="0"/>
    <x v="0"/>
    <x v="23"/>
    <x v="63"/>
    <x v="67"/>
    <x v="4"/>
    <s v="09 A 12/02/14"/>
    <x v="16"/>
    <x v="14"/>
    <x v="16"/>
    <x v="0"/>
    <n v="2"/>
  </r>
  <r>
    <x v="35"/>
    <s v="RENOV-REC-C"/>
    <x v="0"/>
    <x v="58"/>
    <x v="1"/>
    <x v="7"/>
    <x v="14"/>
    <x v="64"/>
    <x v="68"/>
    <x v="4"/>
    <s v="09 A 12/03/14"/>
    <x v="0"/>
    <x v="16"/>
    <x v="18"/>
    <x v="0"/>
    <n v="4"/>
  </r>
  <r>
    <x v="35"/>
    <s v="RENOV-REC-C"/>
    <x v="0"/>
    <x v="59"/>
    <x v="1"/>
    <x v="6"/>
    <x v="11"/>
    <x v="65"/>
    <x v="69"/>
    <x v="4"/>
    <s v="24 a 27/09/2014"/>
    <x v="1"/>
    <x v="2"/>
    <x v="9"/>
    <x v="1"/>
    <n v="3"/>
  </r>
  <r>
    <x v="25"/>
    <s v="RENOV-REC-C"/>
    <x v="0"/>
    <x v="60"/>
    <x v="1"/>
    <x v="8"/>
    <x v="15"/>
    <x v="66"/>
    <x v="70"/>
    <x v="4"/>
    <s v="24 a 27/08/2014"/>
    <x v="10"/>
    <x v="17"/>
    <x v="0"/>
    <x v="0"/>
    <n v="4"/>
  </r>
  <r>
    <x v="51"/>
    <s v="RENOV-REC-C"/>
    <x v="0"/>
    <x v="61"/>
    <x v="0"/>
    <x v="0"/>
    <x v="2"/>
    <x v="67"/>
    <x v="71"/>
    <x v="4"/>
    <s v="03 A 06/08/2014"/>
    <x v="7"/>
    <x v="5"/>
    <x v="18"/>
    <x v="1"/>
    <n v="3"/>
  </r>
  <r>
    <x v="52"/>
    <s v="RENOV-REC-C"/>
    <x v="1"/>
    <x v="62"/>
    <x v="0"/>
    <x v="0"/>
    <x v="22"/>
    <x v="68"/>
    <x v="72"/>
    <x v="4"/>
    <s v="11 A 14/05/2014"/>
    <x v="7"/>
    <x v="6"/>
    <x v="8"/>
    <x v="0"/>
    <n v="3"/>
  </r>
  <r>
    <x v="53"/>
    <s v="RENOV-REC-C"/>
    <x v="1"/>
    <x v="63"/>
    <x v="0"/>
    <x v="0"/>
    <x v="8"/>
    <x v="69"/>
    <x v="73"/>
    <x v="4"/>
    <s v="27 A 30/04/2014"/>
    <x v="15"/>
    <x v="12"/>
    <x v="12"/>
    <x v="0"/>
    <n v="4"/>
  </r>
  <r>
    <x v="54"/>
    <s v="RENOV-REC-C"/>
    <x v="1"/>
    <x v="64"/>
    <x v="0"/>
    <x v="0"/>
    <x v="22"/>
    <x v="70"/>
    <x v="74"/>
    <x v="4"/>
    <s v="23 A 26/11/2014"/>
    <x v="7"/>
    <x v="10"/>
    <x v="25"/>
    <x v="1"/>
    <n v="3"/>
  </r>
  <r>
    <x v="28"/>
    <s v="RENOV-REC-C"/>
    <x v="1"/>
    <x v="65"/>
    <x v="0"/>
    <x v="0"/>
    <x v="8"/>
    <x v="71"/>
    <x v="75"/>
    <x v="5"/>
    <s v="22 A 25/02/2015"/>
    <x v="16"/>
    <x v="16"/>
    <x v="24"/>
    <x v="0"/>
    <n v="3"/>
  </r>
  <r>
    <x v="55"/>
    <s v="RENOV-REC-C"/>
    <x v="1"/>
    <x v="66"/>
    <x v="0"/>
    <x v="0"/>
    <x v="18"/>
    <x v="72"/>
    <x v="76"/>
    <x v="5"/>
    <s v="18 A 21/11/015"/>
    <x v="6"/>
    <x v="11"/>
    <x v="25"/>
    <x v="0"/>
    <n v="1"/>
  </r>
  <r>
    <x v="56"/>
    <s v="RENOV-REC-C"/>
    <x v="1"/>
    <x v="3"/>
    <x v="0"/>
    <x v="0"/>
    <x v="2"/>
    <x v="73"/>
    <x v="77"/>
    <x v="5"/>
    <s v="03 A 06/05/2015"/>
    <x v="6"/>
    <x v="11"/>
    <x v="18"/>
    <x v="0"/>
    <n v="3"/>
  </r>
  <r>
    <x v="34"/>
    <s v="RENOV-REC-C"/>
    <x v="0"/>
    <x v="67"/>
    <x v="1"/>
    <x v="3"/>
    <x v="7"/>
    <x v="74"/>
    <x v="78"/>
    <x v="5"/>
    <s v="02 A 05/08/015"/>
    <x v="10"/>
    <x v="18"/>
    <x v="14"/>
    <x v="1"/>
    <n v="4"/>
  </r>
  <r>
    <x v="34"/>
    <s v="RENOV-REC-C"/>
    <x v="0"/>
    <x v="68"/>
    <x v="1"/>
    <x v="8"/>
    <x v="15"/>
    <x v="75"/>
    <x v="79"/>
    <x v="5"/>
    <s v="16 a 19/09/015"/>
    <x v="15"/>
    <x v="11"/>
    <x v="10"/>
    <x v="0"/>
    <n v="3"/>
  </r>
  <r>
    <x v="15"/>
    <s v="RENOV-REC-C"/>
    <x v="0"/>
    <x v="15"/>
    <x v="1"/>
    <x v="2"/>
    <x v="6"/>
    <x v="76"/>
    <x v="80"/>
    <x v="5"/>
    <s v="21 a 24/06/2015"/>
    <x v="16"/>
    <x v="7"/>
    <x v="23"/>
    <x v="0"/>
    <n v="3"/>
  </r>
  <r>
    <x v="57"/>
    <s v="RENOV-REC-C"/>
    <x v="3"/>
    <x v="69"/>
    <x v="0"/>
    <x v="0"/>
    <x v="8"/>
    <x v="77"/>
    <x v="81"/>
    <x v="5"/>
    <s v="12 A 15/04/2015"/>
    <x v="15"/>
    <x v="4"/>
    <x v="19"/>
    <x v="0"/>
    <n v="3"/>
  </r>
  <r>
    <x v="27"/>
    <s v="RENOV-REC-C"/>
    <x v="1"/>
    <x v="70"/>
    <x v="1"/>
    <x v="7"/>
    <x v="14"/>
    <x v="78"/>
    <x v="82"/>
    <x v="5"/>
    <s v="08 A 11/02/2015"/>
    <x v="10"/>
    <x v="0"/>
    <x v="22"/>
    <x v="1"/>
    <n v="2"/>
  </r>
  <r>
    <x v="58"/>
    <s v="RENOV-REC-C"/>
    <x v="1"/>
    <x v="71"/>
    <x v="0"/>
    <x v="0"/>
    <x v="18"/>
    <x v="79"/>
    <x v="83"/>
    <x v="6"/>
    <s v="21 A 24/02"/>
    <x v="11"/>
    <x v="7"/>
    <x v="14"/>
    <x v="0"/>
    <n v="3"/>
  </r>
  <r>
    <x v="17"/>
    <s v="RENOV-REC-C"/>
    <x v="1"/>
    <x v="17"/>
    <x v="1"/>
    <x v="5"/>
    <x v="10"/>
    <x v="80"/>
    <x v="84"/>
    <x v="6"/>
    <s v="05 a 08/10/16"/>
    <x v="9"/>
    <x v="19"/>
    <x v="21"/>
    <x v="1"/>
    <n v="3"/>
  </r>
  <r>
    <x v="59"/>
    <s v="RENOV-REC-C"/>
    <x v="3"/>
    <x v="72"/>
    <x v="0"/>
    <x v="0"/>
    <x v="8"/>
    <x v="81"/>
    <x v="85"/>
    <x v="6"/>
    <s v="03 A 03/04"/>
    <x v="9"/>
    <x v="19"/>
    <x v="16"/>
    <x v="1"/>
    <n v="3"/>
  </r>
  <r>
    <x v="31"/>
    <s v="RENOV-REC-C"/>
    <x v="0"/>
    <x v="73"/>
    <x v="1"/>
    <x v="3"/>
    <x v="7"/>
    <x v="82"/>
    <x v="86"/>
    <x v="6"/>
    <s v="28/02 A 02/03"/>
    <x v="18"/>
    <x v="14"/>
    <x v="0"/>
    <x v="0"/>
    <n v="3"/>
  </r>
  <r>
    <x v="60"/>
    <s v="RENOV-REC-C"/>
    <x v="1"/>
    <x v="74"/>
    <x v="0"/>
    <x v="0"/>
    <x v="4"/>
    <x v="83"/>
    <x v="87"/>
    <x v="6"/>
    <s v="30/11 A 03/12"/>
    <x v="4"/>
    <x v="4"/>
    <x v="13"/>
    <x v="1"/>
    <n v="2"/>
  </r>
  <r>
    <x v="49"/>
    <s v="RENOV-REC-C"/>
    <x v="1"/>
    <x v="75"/>
    <x v="0"/>
    <x v="0"/>
    <x v="1"/>
    <x v="84"/>
    <x v="88"/>
    <x v="6"/>
    <s v="03 A 06/08/16"/>
    <x v="6"/>
    <x v="12"/>
    <x v="13"/>
    <x v="1"/>
    <n v="3"/>
  </r>
  <r>
    <x v="49"/>
    <s v="RENOV-REC-C"/>
    <x v="0"/>
    <x v="76"/>
    <x v="1"/>
    <x v="7"/>
    <x v="14"/>
    <x v="85"/>
    <x v="89"/>
    <x v="6"/>
    <s v="09/03 A 12/03"/>
    <x v="9"/>
    <x v="6"/>
    <x v="26"/>
    <x v="1"/>
    <n v="2"/>
  </r>
  <r>
    <x v="61"/>
    <s v="RENOV-REC-C"/>
    <x v="3"/>
    <x v="77"/>
    <x v="1"/>
    <x v="12"/>
    <x v="21"/>
    <x v="86"/>
    <x v="90"/>
    <x v="6"/>
    <s v="11 A 14/12"/>
    <x v="15"/>
    <x v="6"/>
    <x v="19"/>
    <x v="0"/>
    <n v="3"/>
  </r>
  <r>
    <x v="17"/>
    <s v="RENOV-REC-C"/>
    <x v="1"/>
    <x v="46"/>
    <x v="1"/>
    <x v="7"/>
    <x v="14"/>
    <x v="53"/>
    <x v="91"/>
    <x v="7"/>
    <d v="2017-06-04T00:00:00"/>
    <x v="10"/>
    <x v="13"/>
    <x v="16"/>
    <x v="0"/>
    <n v="3"/>
  </r>
  <r>
    <x v="62"/>
    <s v="RENOV-REC-C"/>
    <x v="1"/>
    <x v="78"/>
    <x v="0"/>
    <x v="0"/>
    <x v="18"/>
    <x v="87"/>
    <x v="92"/>
    <x v="7"/>
    <d v="2017-04-09T00:00:00"/>
    <x v="0"/>
    <x v="20"/>
    <x v="13"/>
    <x v="0"/>
    <n v="4"/>
  </r>
  <r>
    <x v="63"/>
    <s v="RENOV-REC-C"/>
    <x v="1"/>
    <x v="79"/>
    <x v="1"/>
    <x v="12"/>
    <x v="21"/>
    <x v="88"/>
    <x v="93"/>
    <x v="7"/>
    <d v="2017-08-06T00:00:00"/>
    <x v="17"/>
    <x v="10"/>
    <x v="13"/>
    <x v="1"/>
    <n v="2"/>
  </r>
  <r>
    <x v="30"/>
    <s v="RENOV-REC-C"/>
    <x v="0"/>
    <x v="32"/>
    <x v="0"/>
    <x v="0"/>
    <x v="5"/>
    <x v="89"/>
    <x v="94"/>
    <x v="7"/>
    <d v="2017-08-02T00:00:00"/>
    <x v="7"/>
    <x v="10"/>
    <x v="8"/>
    <x v="1"/>
    <n v="3"/>
  </r>
  <r>
    <x v="30"/>
    <s v="RENOV-REC-C"/>
    <x v="0"/>
    <x v="33"/>
    <x v="1"/>
    <x v="4"/>
    <x v="9"/>
    <x v="90"/>
    <x v="95"/>
    <x v="7"/>
    <d v="2017-07-30T00:00:00"/>
    <x v="5"/>
    <x v="19"/>
    <x v="14"/>
    <x v="0"/>
    <n v="3"/>
  </r>
  <r>
    <x v="31"/>
    <s v="RENOV-REC-C"/>
    <x v="0"/>
    <x v="80"/>
    <x v="1"/>
    <x v="7"/>
    <x v="14"/>
    <x v="91"/>
    <x v="96"/>
    <x v="7"/>
    <d v="2017-08-06T00:00:00"/>
    <x v="5"/>
    <x v="7"/>
    <x v="12"/>
    <x v="0"/>
    <n v="4"/>
  </r>
  <r>
    <x v="64"/>
    <s v="RENOV-REC-C"/>
    <x v="1"/>
    <x v="81"/>
    <x v="0"/>
    <x v="0"/>
    <x v="4"/>
    <x v="92"/>
    <x v="97"/>
    <x v="7"/>
    <d v="2017-10-15T00:00:00"/>
    <x v="16"/>
    <x v="19"/>
    <x v="27"/>
    <x v="0"/>
    <n v="2"/>
  </r>
  <r>
    <x v="65"/>
    <s v="RENOV-REC-C"/>
    <x v="1"/>
    <x v="82"/>
    <x v="0"/>
    <x v="0"/>
    <x v="4"/>
    <x v="93"/>
    <x v="98"/>
    <x v="7"/>
    <d v="2017-11-29T00:00:00"/>
    <x v="7"/>
    <x v="7"/>
    <x v="12"/>
    <x v="1"/>
    <n v="3"/>
  </r>
  <r>
    <x v="66"/>
    <s v="RENOV-REC-C"/>
    <x v="1"/>
    <x v="83"/>
    <x v="1"/>
    <x v="9"/>
    <x v="16"/>
    <x v="94"/>
    <x v="99"/>
    <x v="7"/>
    <d v="2017-09-17T00:00:00"/>
    <x v="20"/>
    <x v="0"/>
    <x v="14"/>
    <x v="0"/>
    <n v="3"/>
  </r>
  <r>
    <x v="46"/>
    <s v="RENOV-REC-C"/>
    <x v="1"/>
    <x v="52"/>
    <x v="1"/>
    <x v="5"/>
    <x v="10"/>
    <x v="95"/>
    <x v="100"/>
    <x v="7"/>
    <d v="2017-08-02T00:00:00"/>
    <x v="11"/>
    <x v="14"/>
    <x v="22"/>
    <x v="0"/>
    <n v="3"/>
  </r>
  <r>
    <x v="46"/>
    <s v="RENOV-REC-C"/>
    <x v="0"/>
    <x v="84"/>
    <x v="1"/>
    <x v="5"/>
    <x v="10"/>
    <x v="96"/>
    <x v="101"/>
    <x v="7"/>
    <d v="2017-09-27T00:00:00"/>
    <x v="21"/>
    <x v="4"/>
    <x v="14"/>
    <x v="0"/>
    <n v="3"/>
  </r>
  <r>
    <x v="11"/>
    <s v="RENOV-REC-C"/>
    <x v="0"/>
    <x v="53"/>
    <x v="1"/>
    <x v="3"/>
    <x v="7"/>
    <x v="97"/>
    <x v="102"/>
    <x v="7"/>
    <d v="2017-09-17T00:00:00"/>
    <x v="16"/>
    <x v="10"/>
    <x v="24"/>
    <x v="0"/>
    <n v="3"/>
  </r>
  <r>
    <x v="67"/>
    <s v="RENOV-REC-C"/>
    <x v="0"/>
    <x v="85"/>
    <x v="0"/>
    <x v="0"/>
    <x v="5"/>
    <x v="98"/>
    <x v="103"/>
    <x v="7"/>
    <d v="2017-04-05T00:00:00"/>
    <x v="11"/>
    <x v="19"/>
    <x v="23"/>
    <x v="1"/>
    <n v="4"/>
  </r>
  <r>
    <x v="22"/>
    <s v="RENOV-REC-C"/>
    <x v="1"/>
    <x v="23"/>
    <x v="0"/>
    <x v="0"/>
    <x v="13"/>
    <x v="99"/>
    <x v="104"/>
    <x v="7"/>
    <d v="2017-06-21T00:00:00"/>
    <x v="22"/>
    <x v="11"/>
    <x v="27"/>
    <x v="0"/>
    <n v="5"/>
  </r>
  <r>
    <x v="34"/>
    <s v="RENOV-REC-C"/>
    <x v="0"/>
    <x v="67"/>
    <x v="1"/>
    <x v="3"/>
    <x v="7"/>
    <x v="74"/>
    <x v="105"/>
    <x v="7"/>
    <d v="2017-10-18T00:00:00"/>
    <x v="20"/>
    <x v="0"/>
    <x v="23"/>
    <x v="0"/>
    <n v="3"/>
  </r>
  <r>
    <x v="35"/>
    <s v="RENOV-REC-C"/>
    <x v="0"/>
    <x v="40"/>
    <x v="1"/>
    <x v="5"/>
    <x v="10"/>
    <x v="46"/>
    <x v="106"/>
    <x v="7"/>
    <d v="2017-05-03T00:00:00"/>
    <x v="19"/>
    <x v="11"/>
    <x v="16"/>
    <x v="0"/>
    <n v="4"/>
  </r>
  <r>
    <x v="35"/>
    <s v="RENOV-REC-C"/>
    <x v="0"/>
    <x v="41"/>
    <x v="1"/>
    <x v="4"/>
    <x v="9"/>
    <x v="100"/>
    <x v="107"/>
    <x v="7"/>
    <d v="2017-10-25T00:00:00"/>
    <x v="8"/>
    <x v="16"/>
    <x v="24"/>
    <x v="0"/>
    <n v="5"/>
  </r>
  <r>
    <x v="35"/>
    <s v="RENOV-REC-C"/>
    <x v="0"/>
    <x v="59"/>
    <x v="1"/>
    <x v="6"/>
    <x v="11"/>
    <x v="65"/>
    <x v="108"/>
    <x v="7"/>
    <d v="2017-05-17T00:00:00"/>
    <x v="5"/>
    <x v="20"/>
    <x v="10"/>
    <x v="0"/>
    <n v="4"/>
  </r>
  <r>
    <x v="25"/>
    <s v="RENOV-REC-C"/>
    <x v="0"/>
    <x v="26"/>
    <x v="1"/>
    <x v="5"/>
    <x v="10"/>
    <x v="28"/>
    <x v="109"/>
    <x v="7"/>
    <d v="2017-05-10T00:00:00"/>
    <x v="15"/>
    <x v="4"/>
    <x v="24"/>
    <x v="0"/>
    <n v="3"/>
  </r>
  <r>
    <x v="13"/>
    <s v="RENOV-REC-C"/>
    <x v="0"/>
    <x v="27"/>
    <x v="1"/>
    <x v="7"/>
    <x v="14"/>
    <x v="101"/>
    <x v="110"/>
    <x v="7"/>
    <d v="2017-09-20T00:00:00"/>
    <x v="4"/>
    <x v="19"/>
    <x v="2"/>
    <x v="1"/>
    <n v="3"/>
  </r>
  <r>
    <x v="68"/>
    <s v="RENOV-REC-C"/>
    <x v="1"/>
    <x v="86"/>
    <x v="1"/>
    <x v="8"/>
    <x v="24"/>
    <x v="102"/>
    <x v="111"/>
    <x v="7"/>
    <d v="2017-08-16T00:00:00"/>
    <x v="1"/>
    <x v="6"/>
    <x v="8"/>
    <x v="1"/>
    <n v="2"/>
  </r>
  <r>
    <x v="69"/>
    <s v="RENOV-REC-C"/>
    <x v="1"/>
    <x v="87"/>
    <x v="0"/>
    <x v="0"/>
    <x v="13"/>
    <x v="103"/>
    <x v="112"/>
    <x v="7"/>
    <d v="2017-10-29T00:00:00"/>
    <x v="15"/>
    <x v="16"/>
    <x v="0"/>
    <x v="0"/>
    <n v="2"/>
  </r>
  <r>
    <x v="70"/>
    <s v="RENOV-REC-C"/>
    <x v="1"/>
    <x v="88"/>
    <x v="0"/>
    <x v="0"/>
    <x v="5"/>
    <x v="104"/>
    <x v="113"/>
    <x v="7"/>
    <d v="2017-08-16T00:00:00"/>
    <x v="23"/>
    <x v="3"/>
    <x v="21"/>
    <x v="1"/>
    <n v="2"/>
  </r>
  <r>
    <x v="55"/>
    <s v="RENOV-REC-C"/>
    <x v="1"/>
    <x v="66"/>
    <x v="0"/>
    <x v="0"/>
    <x v="18"/>
    <x v="105"/>
    <x v="114"/>
    <x v="8"/>
    <s v="09/12"/>
    <x v="24"/>
    <x v="21"/>
    <x v="28"/>
    <x v="0"/>
    <n v="4"/>
  </r>
  <r>
    <x v="29"/>
    <s v="RENOV-REC-C"/>
    <x v="1"/>
    <x v="31"/>
    <x v="0"/>
    <x v="0"/>
    <x v="12"/>
    <x v="102"/>
    <x v="111"/>
    <x v="8"/>
    <s v="04/07"/>
    <x v="0"/>
    <x v="22"/>
    <x v="29"/>
    <x v="0"/>
    <n v="3"/>
  </r>
  <r>
    <x v="30"/>
    <s v="RENOV-REC-C"/>
    <x v="0"/>
    <x v="89"/>
    <x v="1"/>
    <x v="2"/>
    <x v="6"/>
    <x v="98"/>
    <x v="103"/>
    <x v="8"/>
    <s v="18/02"/>
    <x v="25"/>
    <x v="23"/>
    <x v="30"/>
    <x v="0"/>
    <n v="3"/>
  </r>
  <r>
    <x v="71"/>
    <s v="RENOV-REC-C"/>
    <x v="1"/>
    <x v="1"/>
    <x v="0"/>
    <x v="0"/>
    <x v="1"/>
    <x v="88"/>
    <x v="93"/>
    <x v="8"/>
    <s v="09/05"/>
    <x v="11"/>
    <x v="24"/>
    <x v="0"/>
    <x v="0"/>
    <n v="4"/>
  </r>
  <r>
    <x v="31"/>
    <s v="RENOV-REC-C"/>
    <x v="0"/>
    <x v="90"/>
    <x v="1"/>
    <x v="5"/>
    <x v="10"/>
    <x v="90"/>
    <x v="95"/>
    <x v="8"/>
    <s v="22/04"/>
    <x v="26"/>
    <x v="1"/>
    <x v="31"/>
    <x v="2"/>
    <n v="4"/>
  </r>
  <r>
    <x v="72"/>
    <s v="RENOV-REC-C"/>
    <x v="1"/>
    <x v="91"/>
    <x v="1"/>
    <x v="8"/>
    <x v="15"/>
    <x v="99"/>
    <x v="104"/>
    <x v="8"/>
    <s v="18/04"/>
    <x v="27"/>
    <x v="25"/>
    <x v="16"/>
    <x v="0"/>
    <n v="3"/>
  </r>
  <r>
    <x v="72"/>
    <s v="RENOV-REC-C"/>
    <x v="1"/>
    <x v="92"/>
    <x v="1"/>
    <x v="9"/>
    <x v="16"/>
    <x v="87"/>
    <x v="92"/>
    <x v="8"/>
    <s v="28/02"/>
    <x v="5"/>
    <x v="26"/>
    <x v="22"/>
    <x v="0"/>
    <n v="3"/>
  </r>
  <r>
    <x v="33"/>
    <s v="RENOV-REC-C"/>
    <x v="1"/>
    <x v="36"/>
    <x v="1"/>
    <x v="4"/>
    <x v="9"/>
    <x v="53"/>
    <x v="91"/>
    <x v="8"/>
    <s v="08/04"/>
    <x v="28"/>
    <x v="22"/>
    <x v="32"/>
    <x v="0"/>
    <n v="5"/>
  </r>
  <r>
    <x v="20"/>
    <s v="RENOV-REC-C"/>
    <x v="1"/>
    <x v="21"/>
    <x v="1"/>
    <x v="5"/>
    <x v="10"/>
    <x v="104"/>
    <x v="113"/>
    <x v="8"/>
    <s v="16/06"/>
    <x v="29"/>
    <x v="27"/>
    <x v="16"/>
    <x v="0"/>
    <n v="2"/>
  </r>
  <r>
    <x v="6"/>
    <s v="RENOV-REC-C"/>
    <x v="1"/>
    <x v="93"/>
    <x v="1"/>
    <x v="9"/>
    <x v="16"/>
    <x v="106"/>
    <x v="115"/>
    <x v="8"/>
    <s v="26/11"/>
    <x v="30"/>
    <x v="28"/>
    <x v="14"/>
    <x v="0"/>
    <n v="4"/>
  </r>
  <r>
    <x v="73"/>
    <s v="RENOV-REC-C"/>
    <x v="1"/>
    <x v="94"/>
    <x v="0"/>
    <x v="0"/>
    <x v="22"/>
    <x v="46"/>
    <x v="106"/>
    <x v="8"/>
    <s v="18/03"/>
    <x v="31"/>
    <x v="29"/>
    <x v="33"/>
    <x v="0"/>
    <n v="3"/>
  </r>
  <r>
    <x v="47"/>
    <s v="RENOV-REC-C"/>
    <x v="1"/>
    <x v="54"/>
    <x v="0"/>
    <x v="0"/>
    <x v="22"/>
    <x v="28"/>
    <x v="109"/>
    <x v="8"/>
    <s v="25/03"/>
    <x v="32"/>
    <x v="30"/>
    <x v="34"/>
    <x v="2"/>
    <n v="4"/>
  </r>
  <r>
    <x v="49"/>
    <s v="RENOV-REC-C"/>
    <x v="0"/>
    <x v="76"/>
    <x v="1"/>
    <x v="7"/>
    <x v="14"/>
    <x v="95"/>
    <x v="100"/>
    <x v="8"/>
    <s v="09/05"/>
    <x v="20"/>
    <x v="31"/>
    <x v="2"/>
    <x v="0"/>
    <n v="4"/>
  </r>
  <r>
    <x v="23"/>
    <s v="RENOV-REC-C"/>
    <x v="0"/>
    <x v="95"/>
    <x v="1"/>
    <x v="12"/>
    <x v="21"/>
    <x v="107"/>
    <x v="116"/>
    <x v="8"/>
    <s v="09/12"/>
    <x v="33"/>
    <x v="32"/>
    <x v="2"/>
    <x v="0"/>
    <n v="1"/>
  </r>
  <r>
    <x v="50"/>
    <s v="RENOV-REC-C"/>
    <x v="0"/>
    <x v="57"/>
    <x v="0"/>
    <x v="0"/>
    <x v="23"/>
    <x v="97"/>
    <x v="102"/>
    <x v="8"/>
    <s v="19/08"/>
    <x v="0"/>
    <x v="33"/>
    <x v="5"/>
    <x v="0"/>
    <n v="4"/>
  </r>
  <r>
    <x v="24"/>
    <s v="RENOV-REC-C"/>
    <x v="0"/>
    <x v="25"/>
    <x v="0"/>
    <x v="0"/>
    <x v="2"/>
    <x v="94"/>
    <x v="99"/>
    <x v="8"/>
    <s v="19/08"/>
    <x v="34"/>
    <x v="34"/>
    <x v="35"/>
    <x v="0"/>
    <n v="4"/>
  </r>
  <r>
    <x v="34"/>
    <s v="RENOV-REC-C"/>
    <x v="0"/>
    <x v="39"/>
    <x v="0"/>
    <x v="0"/>
    <x v="2"/>
    <x v="92"/>
    <x v="97"/>
    <x v="8"/>
    <s v="19/08"/>
    <x v="5"/>
    <x v="35"/>
    <x v="0"/>
    <x v="0"/>
    <n v="3"/>
  </r>
  <r>
    <x v="74"/>
    <s v="RENOV-REC-C"/>
    <x v="0"/>
    <x v="96"/>
    <x v="0"/>
    <x v="0"/>
    <x v="2"/>
    <x v="96"/>
    <x v="101"/>
    <x v="8"/>
    <s v="19/08"/>
    <x v="27"/>
    <x v="26"/>
    <x v="27"/>
    <x v="0"/>
    <n v="3"/>
  </r>
  <r>
    <x v="35"/>
    <s v="RENOV-REC-C"/>
    <x v="0"/>
    <x v="97"/>
    <x v="0"/>
    <x v="0"/>
    <x v="2"/>
    <x v="101"/>
    <x v="110"/>
    <x v="8"/>
    <s v="19/08"/>
    <x v="35"/>
    <x v="36"/>
    <x v="0"/>
    <x v="0"/>
    <n v="3"/>
  </r>
  <r>
    <x v="35"/>
    <s v="RENOV-REC-C"/>
    <x v="0"/>
    <x v="58"/>
    <x v="1"/>
    <x v="7"/>
    <x v="14"/>
    <x v="108"/>
    <x v="117"/>
    <x v="8"/>
    <s v="17/09"/>
    <x v="4"/>
    <x v="37"/>
    <x v="2"/>
    <x v="1"/>
    <n v="2"/>
  </r>
  <r>
    <x v="25"/>
    <s v="RENOV-REC-C"/>
    <x v="0"/>
    <x v="43"/>
    <x v="1"/>
    <x v="3"/>
    <x v="7"/>
    <x v="100"/>
    <x v="107"/>
    <x v="8"/>
    <s v="24/09"/>
    <x v="36"/>
    <x v="38"/>
    <x v="36"/>
    <x v="1"/>
    <n v="4"/>
  </r>
  <r>
    <x v="25"/>
    <s v="RENOV-REC-C"/>
    <x v="0"/>
    <x v="98"/>
    <x v="0"/>
    <x v="0"/>
    <x v="2"/>
    <x v="91"/>
    <x v="96"/>
    <x v="8"/>
    <s v="09/05"/>
    <x v="10"/>
    <x v="37"/>
    <x v="37"/>
    <x v="0"/>
    <n v="4"/>
  </r>
  <r>
    <x v="13"/>
    <s v="RENOV-REC-C"/>
    <x v="0"/>
    <x v="99"/>
    <x v="1"/>
    <x v="13"/>
    <x v="25"/>
    <x v="109"/>
    <x v="118"/>
    <x v="8"/>
    <s v="08/11"/>
    <x v="37"/>
    <x v="0"/>
    <x v="0"/>
    <x v="0"/>
    <n v="3"/>
  </r>
  <r>
    <x v="14"/>
    <s v="RENOV-REC-C"/>
    <x v="0"/>
    <x v="13"/>
    <x v="0"/>
    <x v="0"/>
    <x v="8"/>
    <x v="89"/>
    <x v="94"/>
    <x v="8"/>
    <s v="09/05"/>
    <x v="8"/>
    <x v="39"/>
    <x v="0"/>
    <x v="0"/>
    <n v="3"/>
  </r>
  <r>
    <x v="75"/>
    <s v="RENOV-REC-C"/>
    <x v="1"/>
    <x v="100"/>
    <x v="0"/>
    <x v="0"/>
    <x v="13"/>
    <x v="74"/>
    <x v="105"/>
    <x v="8"/>
    <s v="13/09"/>
    <x v="38"/>
    <x v="26"/>
    <x v="38"/>
    <x v="0"/>
    <n v="3"/>
  </r>
  <r>
    <x v="17"/>
    <s v="RENOV-REC-C"/>
    <x v="1"/>
    <x v="17"/>
    <x v="1"/>
    <x v="5"/>
    <x v="10"/>
    <x v="110"/>
    <x v="119"/>
    <x v="9"/>
    <s v="12/12"/>
    <x v="39"/>
    <x v="40"/>
    <x v="39"/>
    <x v="0"/>
    <n v="4"/>
  </r>
  <r>
    <x v="28"/>
    <s v="RENOV-REC-C"/>
    <x v="1"/>
    <x v="65"/>
    <x v="0"/>
    <x v="0"/>
    <x v="8"/>
    <x v="111"/>
    <x v="120"/>
    <x v="9"/>
    <s v="17/03"/>
    <x v="40"/>
    <x v="41"/>
    <x v="0"/>
    <x v="0"/>
    <n v="5"/>
  </r>
  <r>
    <x v="76"/>
    <s v="RENOV-REC-C"/>
    <x v="1"/>
    <x v="101"/>
    <x v="0"/>
    <x v="0"/>
    <x v="12"/>
    <x v="112"/>
    <x v="121"/>
    <x v="9"/>
    <s v="02/12"/>
    <x v="41"/>
    <x v="42"/>
    <x v="40"/>
    <x v="1"/>
    <n v="3"/>
  </r>
  <r>
    <x v="40"/>
    <s v="RENOV-REC-C"/>
    <x v="0"/>
    <x v="48"/>
    <x v="0"/>
    <x v="0"/>
    <x v="8"/>
    <x v="113"/>
    <x v="122"/>
    <x v="9"/>
    <s v="30/06"/>
    <x v="22"/>
    <x v="33"/>
    <x v="41"/>
    <x v="2"/>
    <n v="4"/>
  </r>
  <r>
    <x v="10"/>
    <s v="RENOV-REC-C"/>
    <x v="1"/>
    <x v="9"/>
    <x v="0"/>
    <x v="0"/>
    <x v="5"/>
    <x v="114"/>
    <x v="123"/>
    <x v="9"/>
    <s v="27/03"/>
    <x v="42"/>
    <x v="43"/>
    <x v="42"/>
    <x v="2"/>
    <n v="5"/>
  </r>
  <r>
    <x v="11"/>
    <s v="RENOV-REC-C"/>
    <x v="0"/>
    <x v="102"/>
    <x v="1"/>
    <x v="12"/>
    <x v="21"/>
    <x v="115"/>
    <x v="124"/>
    <x v="9"/>
    <s v="03/02"/>
    <x v="43"/>
    <x v="44"/>
    <x v="43"/>
    <x v="1"/>
    <n v="1"/>
  </r>
  <r>
    <x v="49"/>
    <s v="RENOV-REC-C"/>
    <x v="0"/>
    <x v="103"/>
    <x v="1"/>
    <x v="12"/>
    <x v="21"/>
    <x v="116"/>
    <x v="125"/>
    <x v="9"/>
    <s v="03/02"/>
    <x v="44"/>
    <x v="45"/>
    <x v="44"/>
    <x v="0"/>
    <n v="4"/>
  </r>
  <r>
    <x v="53"/>
    <s v="RENOV-REC-C"/>
    <x v="1"/>
    <x v="63"/>
    <x v="0"/>
    <x v="0"/>
    <x v="8"/>
    <x v="117"/>
    <x v="126"/>
    <x v="9"/>
    <s v="17/10"/>
    <x v="24"/>
    <x v="21"/>
    <x v="39"/>
    <x v="0"/>
    <n v="3"/>
  </r>
  <r>
    <x v="77"/>
    <s v="RENOV-REC-C"/>
    <x v="1"/>
    <x v="104"/>
    <x v="0"/>
    <x v="0"/>
    <x v="22"/>
    <x v="118"/>
    <x v="127"/>
    <x v="9"/>
    <s v="12/12"/>
    <x v="45"/>
    <x v="44"/>
    <x v="17"/>
    <x v="1"/>
    <n v="1"/>
  </r>
  <r>
    <x v="57"/>
    <s v="RENOV-REC-C"/>
    <x v="3"/>
    <x v="69"/>
    <x v="0"/>
    <x v="0"/>
    <x v="8"/>
    <x v="119"/>
    <x v="128"/>
    <x v="9"/>
    <s v="17/10"/>
    <x v="46"/>
    <x v="46"/>
    <x v="45"/>
    <x v="0"/>
    <n v="5"/>
  </r>
  <r>
    <x v="16"/>
    <s v="RENOV-REC-C"/>
    <x v="0"/>
    <x v="105"/>
    <x v="1"/>
    <x v="12"/>
    <x v="21"/>
    <x v="120"/>
    <x v="129"/>
    <x v="9"/>
    <s v="03/02"/>
    <x v="47"/>
    <x v="44"/>
    <x v="2"/>
    <x v="0"/>
    <n v="1"/>
  </r>
  <r>
    <x v="70"/>
    <s v="RENOV-REC-C"/>
    <x v="1"/>
    <x v="88"/>
    <x v="0"/>
    <x v="0"/>
    <x v="5"/>
    <x v="104"/>
    <x v="130"/>
    <x v="9"/>
    <s v="28/11"/>
    <x v="48"/>
    <x v="47"/>
    <x v="46"/>
    <x v="2"/>
    <n v="3"/>
  </r>
  <r>
    <x v="78"/>
    <s v="RENOV-REC-C"/>
    <x v="1"/>
    <x v="106"/>
    <x v="0"/>
    <x v="0"/>
    <x v="8"/>
    <x v="121"/>
    <x v="131"/>
    <x v="9"/>
    <s v="03/04"/>
    <x v="49"/>
    <x v="33"/>
    <x v="47"/>
    <x v="2"/>
    <n v="5"/>
  </r>
  <r>
    <x v="79"/>
    <s v="RENOV-REC-C"/>
    <x v="1"/>
    <x v="107"/>
    <x v="0"/>
    <x v="0"/>
    <x v="22"/>
    <x v="122"/>
    <x v="132"/>
    <x v="10"/>
    <s v="16/03/2020"/>
    <x v="50"/>
    <x v="2"/>
    <x v="37"/>
    <x v="1"/>
    <n v="3"/>
  </r>
  <r>
    <x v="11"/>
    <s v="RENOV-REC-C"/>
    <x v="0"/>
    <x v="102"/>
    <x v="1"/>
    <x v="12"/>
    <x v="21"/>
    <x v="115"/>
    <x v="133"/>
    <x v="11"/>
    <s v="15/07/2021"/>
    <x v="51"/>
    <x v="48"/>
    <x v="48"/>
    <x v="0"/>
    <n v="5"/>
  </r>
  <r>
    <x v="80"/>
    <s v="RENOV-REC-C"/>
    <x v="1"/>
    <x v="108"/>
    <x v="1"/>
    <x v="3"/>
    <x v="7"/>
    <x v="123"/>
    <x v="134"/>
    <x v="12"/>
    <s v="25/05"/>
    <x v="46"/>
    <x v="49"/>
    <x v="20"/>
    <x v="2"/>
    <n v="5"/>
  </r>
  <r>
    <x v="81"/>
    <s v="RENOV-REC-C"/>
    <x v="1"/>
    <x v="109"/>
    <x v="0"/>
    <x v="0"/>
    <x v="26"/>
    <x v="124"/>
    <x v="135"/>
    <x v="12"/>
    <s v="03/10"/>
    <x v="3"/>
    <x v="49"/>
    <x v="49"/>
    <x v="2"/>
    <n v="5"/>
  </r>
  <r>
    <x v="82"/>
    <s v="RENOV-REC-C"/>
    <x v="1"/>
    <x v="110"/>
    <x v="0"/>
    <x v="0"/>
    <x v="12"/>
    <x v="125"/>
    <x v="136"/>
    <x v="12"/>
    <s v="26/10"/>
    <x v="52"/>
    <x v="43"/>
    <x v="50"/>
    <x v="2"/>
    <n v="5"/>
  </r>
  <r>
    <x v="83"/>
    <s v="RENOV-REC-C"/>
    <x v="1"/>
    <x v="111"/>
    <x v="1"/>
    <x v="13"/>
    <x v="25"/>
    <x v="126"/>
    <x v="137"/>
    <x v="12"/>
    <s v="31/08"/>
    <x v="53"/>
    <x v="45"/>
    <x v="51"/>
    <x v="0"/>
    <n v="4"/>
  </r>
  <r>
    <x v="11"/>
    <s v="RENOV-REC-C"/>
    <x v="0"/>
    <x v="112"/>
    <x v="1"/>
    <x v="13"/>
    <x v="25"/>
    <x v="127"/>
    <x v="138"/>
    <x v="12"/>
    <s v="25/05"/>
    <x v="54"/>
    <x v="46"/>
    <x v="52"/>
    <x v="1"/>
    <n v="2"/>
  </r>
  <r>
    <x v="52"/>
    <s v="RENOV-REC-C"/>
    <x v="1"/>
    <x v="113"/>
    <x v="1"/>
    <x v="5"/>
    <x v="10"/>
    <x v="128"/>
    <x v="139"/>
    <x v="12"/>
    <s v="25/09"/>
    <x v="55"/>
    <x v="48"/>
    <x v="53"/>
    <x v="2"/>
    <n v="5"/>
  </r>
  <r>
    <x v="38"/>
    <s v="RENOV-REC-C"/>
    <x v="1"/>
    <x v="45"/>
    <x v="0"/>
    <x v="0"/>
    <x v="18"/>
    <x v="129"/>
    <x v="140"/>
    <x v="13"/>
    <d v="2023-07-04T00:00:00"/>
    <x v="56"/>
    <x v="50"/>
    <x v="54"/>
    <x v="0"/>
    <n v="5"/>
  </r>
  <r>
    <x v="28"/>
    <s v="RENOV-REC-C"/>
    <x v="0"/>
    <x v="30"/>
    <x v="0"/>
    <x v="0"/>
    <x v="8"/>
    <x v="130"/>
    <x v="141"/>
    <x v="13"/>
    <d v="2023-06-20T00:00:00"/>
    <x v="55"/>
    <x v="42"/>
    <x v="55"/>
    <x v="0"/>
    <n v="4"/>
  </r>
  <r>
    <x v="59"/>
    <s v="RENOV-REC-C"/>
    <x v="3"/>
    <x v="72"/>
    <x v="0"/>
    <x v="0"/>
    <x v="8"/>
    <x v="131"/>
    <x v="142"/>
    <x v="13"/>
    <d v="2023-06-24T00:00:00"/>
    <x v="57"/>
    <x v="32"/>
    <x v="56"/>
    <x v="0"/>
    <n v="4"/>
  </r>
  <r>
    <x v="84"/>
    <s v="RENOV-REC-C"/>
    <x v="1"/>
    <x v="114"/>
    <x v="0"/>
    <x v="0"/>
    <x v="4"/>
    <x v="132"/>
    <x v="143"/>
    <x v="13"/>
    <d v="2024-09-27T00:00:00"/>
    <x v="58"/>
    <x v="41"/>
    <x v="57"/>
    <x v="0"/>
    <n v="5"/>
  </r>
  <r>
    <x v="31"/>
    <s v="RENOV-REC-C"/>
    <x v="0"/>
    <x v="73"/>
    <x v="1"/>
    <x v="3"/>
    <x v="7"/>
    <x v="133"/>
    <x v="144"/>
    <x v="13"/>
    <d v="2023-09-12T00:00:00"/>
    <x v="59"/>
    <x v="43"/>
    <x v="19"/>
    <x v="0"/>
    <n v="5"/>
  </r>
  <r>
    <x v="34"/>
    <s v="RENOV-REC-C"/>
    <x v="0"/>
    <x v="68"/>
    <x v="1"/>
    <x v="8"/>
    <x v="15"/>
    <x v="134"/>
    <x v="145"/>
    <x v="13"/>
    <d v="2023-05-03T00:00:00"/>
    <x v="51"/>
    <x v="32"/>
    <x v="0"/>
    <x v="0"/>
    <n v="5"/>
  </r>
  <r>
    <x v="35"/>
    <s v="RENOV-REC-C"/>
    <x v="0"/>
    <x v="40"/>
    <x v="1"/>
    <x v="5"/>
    <x v="10"/>
    <x v="135"/>
    <x v="146"/>
    <x v="13"/>
    <d v="2023-04-26T00:00:00"/>
    <x v="22"/>
    <x v="49"/>
    <x v="2"/>
    <x v="0"/>
    <n v="5"/>
  </r>
  <r>
    <x v="25"/>
    <s v="RENOV-REC-C"/>
    <x v="0"/>
    <x v="44"/>
    <x v="1"/>
    <x v="7"/>
    <x v="14"/>
    <x v="136"/>
    <x v="147"/>
    <x v="13"/>
    <d v="2023-04-24T00:00:00"/>
    <x v="44"/>
    <x v="0"/>
    <x v="58"/>
    <x v="0"/>
    <n v="4"/>
  </r>
  <r>
    <x v="51"/>
    <s v="RENOV-REC-C"/>
    <x v="0"/>
    <x v="61"/>
    <x v="0"/>
    <x v="0"/>
    <x v="2"/>
    <x v="137"/>
    <x v="148"/>
    <x v="13"/>
    <d v="2023-08-09T00:00:00"/>
    <x v="60"/>
    <x v="51"/>
    <x v="57"/>
    <x v="0"/>
    <n v="5"/>
  </r>
  <r>
    <x v="16"/>
    <s v="RENOV-REC-C"/>
    <x v="1"/>
    <x v="16"/>
    <x v="0"/>
    <x v="0"/>
    <x v="5"/>
    <x v="138"/>
    <x v="149"/>
    <x v="13"/>
    <d v="2023-05-03T00:00:00"/>
    <x v="61"/>
    <x v="52"/>
    <x v="57"/>
    <x v="0"/>
    <n v="3"/>
  </r>
  <r>
    <x v="54"/>
    <s v="RENOV-REC-C"/>
    <x v="1"/>
    <x v="64"/>
    <x v="0"/>
    <x v="0"/>
    <x v="22"/>
    <x v="139"/>
    <x v="150"/>
    <x v="13"/>
    <s v="17/05"/>
    <x v="62"/>
    <x v="43"/>
    <x v="59"/>
    <x v="2"/>
    <n v="5"/>
  </r>
  <r>
    <x v="28"/>
    <s v="RENOV-REC-C"/>
    <x v="1"/>
    <x v="30"/>
    <x v="0"/>
    <x v="0"/>
    <x v="8"/>
    <x v="130"/>
    <x v="151"/>
    <x v="14"/>
    <s v="23 A 25/09/2024"/>
    <x v="22"/>
    <x v="53"/>
    <x v="60"/>
    <x v="2"/>
    <n v="4"/>
  </r>
  <r>
    <x v="30"/>
    <s v="RENOV-REC-C"/>
    <x v="0"/>
    <x v="89"/>
    <x v="1"/>
    <x v="2"/>
    <x v="6"/>
    <x v="140"/>
    <x v="152"/>
    <x v="14"/>
    <s v="18 A 20/09/2024"/>
    <x v="56"/>
    <x v="51"/>
    <x v="19"/>
    <x v="3"/>
    <n v="4"/>
  </r>
  <r>
    <x v="46"/>
    <s v="RENOV-REC-C"/>
    <x v="1"/>
    <x v="52"/>
    <x v="1"/>
    <x v="5"/>
    <x v="10"/>
    <x v="141"/>
    <x v="153"/>
    <x v="14"/>
    <s v="07/10 a 09/10"/>
    <x v="3"/>
    <x v="1"/>
    <x v="61"/>
    <x v="2"/>
    <n v="5"/>
  </r>
  <r>
    <x v="85"/>
    <s v="RENOV-REC-C"/>
    <x v="1"/>
    <x v="115"/>
    <x v="0"/>
    <x v="0"/>
    <x v="1"/>
    <x v="142"/>
    <x v="154"/>
    <x v="14"/>
    <s v="30/09 a 02/10"/>
    <x v="63"/>
    <x v="32"/>
    <x v="42"/>
    <x v="0"/>
    <n v="4"/>
  </r>
  <r>
    <x v="67"/>
    <s v="RENOV-REC-C"/>
    <x v="0"/>
    <x v="85"/>
    <x v="0"/>
    <x v="0"/>
    <x v="5"/>
    <x v="143"/>
    <x v="155"/>
    <x v="14"/>
    <s v="25 a 28/11/2024"/>
    <x v="0"/>
    <x v="21"/>
    <x v="62"/>
    <x v="0"/>
    <n v="5"/>
  </r>
  <r>
    <x v="48"/>
    <s v="RENOV-REC-C"/>
    <x v="1"/>
    <x v="55"/>
    <x v="0"/>
    <x v="0"/>
    <x v="13"/>
    <x v="144"/>
    <x v="156"/>
    <x v="14"/>
    <s v="11 à 13/12/2024  "/>
    <x v="64"/>
    <x v="48"/>
    <x v="63"/>
    <x v="2"/>
    <n v="5"/>
  </r>
  <r>
    <x v="22"/>
    <s v="RENOV-REC-C"/>
    <x v="1"/>
    <x v="23"/>
    <x v="0"/>
    <x v="0"/>
    <x v="13"/>
    <x v="145"/>
    <x v="157"/>
    <x v="14"/>
    <s v="07/10 a 09/10"/>
    <x v="65"/>
    <x v="49"/>
    <x v="0"/>
    <x v="0"/>
    <n v="5"/>
  </r>
  <r>
    <x v="23"/>
    <s v="RENOV-REC-C"/>
    <x v="1"/>
    <x v="116"/>
    <x v="0"/>
    <x v="0"/>
    <x v="1"/>
    <x v="146"/>
    <x v="158"/>
    <x v="14"/>
    <s v="21 a 23/10/2024"/>
    <x v="58"/>
    <x v="32"/>
    <x v="62"/>
    <x v="0"/>
    <n v="4"/>
  </r>
  <r>
    <x v="34"/>
    <s v="RENOV-REC-C"/>
    <x v="0"/>
    <x v="39"/>
    <x v="0"/>
    <x v="0"/>
    <x v="2"/>
    <x v="147"/>
    <x v="159"/>
    <x v="14"/>
    <s v="02/10 A 04/10"/>
    <x v="3"/>
    <x v="49"/>
    <x v="61"/>
    <x v="2"/>
    <n v="5"/>
  </r>
  <r>
    <x v="34"/>
    <s v="RENOV-REC-C"/>
    <x v="0"/>
    <x v="67"/>
    <x v="1"/>
    <x v="3"/>
    <x v="7"/>
    <x v="148"/>
    <x v="160"/>
    <x v="14"/>
    <s v="14 A 16/10/2024"/>
    <x v="66"/>
    <x v="49"/>
    <x v="42"/>
    <x v="0"/>
    <n v="5"/>
  </r>
  <r>
    <x v="25"/>
    <s v="RENOV-REC-C"/>
    <x v="0"/>
    <x v="117"/>
    <x v="1"/>
    <x v="4"/>
    <x v="9"/>
    <x v="149"/>
    <x v="161"/>
    <x v="14"/>
    <s v="06 À 08/11/2024"/>
    <x v="59"/>
    <x v="43"/>
    <x v="2"/>
    <x v="0"/>
    <n v="3"/>
  </r>
  <r>
    <x v="13"/>
    <s v="RENOV-REC-C"/>
    <x v="0"/>
    <x v="27"/>
    <x v="1"/>
    <x v="7"/>
    <x v="14"/>
    <x v="150"/>
    <x v="162"/>
    <x v="14"/>
    <s v="07 A 09/10"/>
    <x v="67"/>
    <x v="41"/>
    <x v="23"/>
    <x v="0"/>
    <n v="5"/>
  </r>
  <r>
    <x v="13"/>
    <s v="RENOV-REC-C"/>
    <x v="0"/>
    <x v="118"/>
    <x v="0"/>
    <x v="0"/>
    <x v="5"/>
    <x v="151"/>
    <x v="163"/>
    <x v="14"/>
    <s v="09/10 A 11/10"/>
    <x v="68"/>
    <x v="45"/>
    <x v="64"/>
    <x v="0"/>
    <n v="5"/>
  </r>
  <r>
    <x v="13"/>
    <s v="RENOV-REC-C"/>
    <x v="0"/>
    <x v="119"/>
    <x v="1"/>
    <x v="8"/>
    <x v="15"/>
    <x v="152"/>
    <x v="164"/>
    <x v="14"/>
    <s v="27 a 30/2024"/>
    <x v="47"/>
    <x v="0"/>
    <x v="42"/>
    <x v="0"/>
    <n v="4"/>
  </r>
  <r>
    <x v="86"/>
    <s v="RENOV-REC-C"/>
    <x v="0"/>
    <x v="120"/>
    <x v="0"/>
    <x v="0"/>
    <x v="5"/>
    <x v="153"/>
    <x v="165"/>
    <x v="14"/>
    <s v="27 a 29/11/2024"/>
    <x v="65"/>
    <x v="0"/>
    <x v="65"/>
    <x v="0"/>
    <n v="3"/>
  </r>
  <r>
    <x v="52"/>
    <s v="RENOV-REC-C"/>
    <x v="1"/>
    <x v="62"/>
    <x v="0"/>
    <x v="0"/>
    <x v="27"/>
    <x v="154"/>
    <x v="166"/>
    <x v="14"/>
    <s v="01/10 A 05/10"/>
    <x v="69"/>
    <x v="51"/>
    <x v="66"/>
    <x v="0"/>
    <n v="4"/>
  </r>
  <r>
    <x v="15"/>
    <s v="RENOV-REC-C"/>
    <x v="0"/>
    <x v="121"/>
    <x v="1"/>
    <x v="3"/>
    <x v="7"/>
    <x v="155"/>
    <x v="167"/>
    <x v="14"/>
    <s v="25 a 28/11/2024"/>
    <x v="33"/>
    <x v="43"/>
    <x v="67"/>
    <x v="0"/>
    <n v="3"/>
  </r>
  <r>
    <x v="15"/>
    <s v="RENOV-REC-C"/>
    <x v="0"/>
    <x v="122"/>
    <x v="1"/>
    <x v="8"/>
    <x v="15"/>
    <x v="155"/>
    <x v="167"/>
    <x v="14"/>
    <s v="25 A 27/11/2024"/>
    <x v="33"/>
    <x v="43"/>
    <x v="67"/>
    <x v="0"/>
    <n v="3"/>
  </r>
  <r>
    <x v="62"/>
    <s v="RENOV-REC-C"/>
    <x v="1"/>
    <x v="78"/>
    <x v="0"/>
    <x v="0"/>
    <x v="18"/>
    <x v="156"/>
    <x v="168"/>
    <x v="15"/>
    <s v="18/08 A 20/08/2025"/>
    <x v="64"/>
    <x v="1"/>
    <x v="3"/>
    <x v="2"/>
    <n v="5"/>
  </r>
  <r>
    <x v="87"/>
    <s v="RECONHEC. DE CURSO"/>
    <x v="1"/>
    <x v="123"/>
    <x v="0"/>
    <x v="0"/>
    <x v="18"/>
    <x v="157"/>
    <x v="169"/>
    <x v="15"/>
    <s v="14/05 A 16/05/2025"/>
    <x v="60"/>
    <x v="24"/>
    <x v="68"/>
    <x v="2"/>
    <n v="5"/>
  </r>
  <r>
    <x v="88"/>
    <s v="RENOV-REC-C"/>
    <x v="1"/>
    <x v="124"/>
    <x v="0"/>
    <x v="0"/>
    <x v="5"/>
    <x v="158"/>
    <x v="170"/>
    <x v="15"/>
    <s v="19/03 A 21/03/2025"/>
    <x v="52"/>
    <x v="48"/>
    <x v="69"/>
    <x v="2"/>
    <n v="5"/>
  </r>
  <r>
    <x v="18"/>
    <s v="RENOV-REC-C"/>
    <x v="0"/>
    <x v="125"/>
    <x v="1"/>
    <x v="4"/>
    <x v="9"/>
    <x v="159"/>
    <x v="171"/>
    <x v="15"/>
    <s v="2203 A 26/03/2025"/>
    <x v="37"/>
    <x v="32"/>
    <x v="10"/>
    <x v="0"/>
    <n v="5"/>
  </r>
  <r>
    <x v="18"/>
    <s v="RENOV-REC-C"/>
    <x v="0"/>
    <x v="126"/>
    <x v="0"/>
    <x v="0"/>
    <x v="12"/>
    <x v="160"/>
    <x v="172"/>
    <x v="15"/>
    <s v="28/05 A 30/05/2025"/>
    <x v="43"/>
    <x v="52"/>
    <x v="70"/>
    <x v="0"/>
    <n v="5"/>
  </r>
  <r>
    <x v="18"/>
    <s v="RENOV-REC-C"/>
    <x v="1"/>
    <x v="127"/>
    <x v="0"/>
    <x v="0"/>
    <x v="12"/>
    <x v="161"/>
    <x v="173"/>
    <x v="15"/>
    <s v="04/06 A 06/06/2025"/>
    <x v="70"/>
    <x v="49"/>
    <x v="71"/>
    <x v="2"/>
    <n v="5"/>
  </r>
  <r>
    <x v="30"/>
    <s v="RENOV-REC-C"/>
    <x v="0"/>
    <x v="33"/>
    <x v="1"/>
    <x v="4"/>
    <x v="9"/>
    <x v="162"/>
    <x v="174"/>
    <x v="15"/>
    <s v="23/06 A 25/06/2025"/>
    <x v="56"/>
    <x v="44"/>
    <x v="72"/>
    <x v="0"/>
    <n v="5"/>
  </r>
  <r>
    <x v="30"/>
    <s v="RENOV-REC-C"/>
    <x v="0"/>
    <x v="34"/>
    <x v="1"/>
    <x v="7"/>
    <x v="14"/>
    <x v="163"/>
    <x v="175"/>
    <x v="15"/>
    <s v="30/06 A 02/07/2025"/>
    <x v="56"/>
    <x v="44"/>
    <x v="72"/>
    <x v="0"/>
    <n v="5"/>
  </r>
  <r>
    <x v="30"/>
    <s v="RENOV-REC-C"/>
    <x v="0"/>
    <x v="32"/>
    <x v="0"/>
    <x v="0"/>
    <x v="5"/>
    <x v="164"/>
    <x v="176"/>
    <x v="15"/>
    <s v="20 a 22/10/2025"/>
    <x v="71"/>
    <x v="43"/>
    <x v="3"/>
    <x v="2"/>
    <n v="5"/>
  </r>
  <r>
    <x v="40"/>
    <s v="RENOV-REC-C"/>
    <x v="0"/>
    <x v="128"/>
    <x v="0"/>
    <x v="0"/>
    <x v="28"/>
    <x v="165"/>
    <x v="177"/>
    <x v="15"/>
    <s v="21/05 A 23/05/2025"/>
    <x v="72"/>
    <x v="21"/>
    <x v="73"/>
    <x v="0"/>
    <n v="5"/>
  </r>
  <r>
    <x v="89"/>
    <s v="RENOV-REC-C"/>
    <x v="0"/>
    <x v="90"/>
    <x v="1"/>
    <x v="5"/>
    <x v="10"/>
    <x v="166"/>
    <x v="178"/>
    <x v="15"/>
    <s v="16/06 a 18/06/2025"/>
    <x v="73"/>
    <x v="43"/>
    <x v="68"/>
    <x v="2"/>
    <n v="5"/>
  </r>
  <r>
    <x v="89"/>
    <s v="RENOV-REC-C"/>
    <x v="0"/>
    <x v="80"/>
    <x v="1"/>
    <x v="7"/>
    <x v="14"/>
    <x v="167"/>
    <x v="179"/>
    <x v="15"/>
    <s v="10/09 A 12/09/2025"/>
    <x v="3"/>
    <x v="43"/>
    <x v="74"/>
    <x v="2"/>
    <n v="5"/>
  </r>
  <r>
    <x v="10"/>
    <s v="RENOV-REC-C"/>
    <x v="1"/>
    <x v="9"/>
    <x v="0"/>
    <x v="0"/>
    <x v="5"/>
    <x v="168"/>
    <x v="180"/>
    <x v="15"/>
    <s v="02/06 A 04/06/2025"/>
    <x v="74"/>
    <x v="41"/>
    <x v="75"/>
    <x v="0"/>
    <n v="5"/>
  </r>
  <r>
    <x v="46"/>
    <s v="RENOV-REC-C"/>
    <x v="0"/>
    <x v="129"/>
    <x v="1"/>
    <x v="5"/>
    <x v="10"/>
    <x v="169"/>
    <x v="178"/>
    <x v="15"/>
    <s v="02/06 A 04/06/2025"/>
    <x v="70"/>
    <x v="1"/>
    <x v="76"/>
    <x v="2"/>
    <n v="5"/>
  </r>
  <r>
    <x v="85"/>
    <s v="RENOV-REC-C"/>
    <x v="0"/>
    <x v="130"/>
    <x v="0"/>
    <x v="0"/>
    <x v="1"/>
    <x v="170"/>
    <x v="181"/>
    <x v="15"/>
    <s v="07/05 A 09/05/2025"/>
    <x v="0"/>
    <x v="43"/>
    <x v="28"/>
    <x v="0"/>
    <n v="5"/>
  </r>
  <r>
    <x v="11"/>
    <s v="RENOV-REC-C"/>
    <x v="0"/>
    <x v="112"/>
    <x v="1"/>
    <x v="13"/>
    <x v="25"/>
    <x v="127"/>
    <x v="182"/>
    <x v="15"/>
    <s v="16/06 a 18/06/2025"/>
    <x v="29"/>
    <x v="42"/>
    <x v="77"/>
    <x v="0"/>
    <n v="3"/>
  </r>
  <r>
    <x v="11"/>
    <s v="RENOV-REC-C"/>
    <x v="0"/>
    <x v="131"/>
    <x v="0"/>
    <x v="0"/>
    <x v="5"/>
    <x v="171"/>
    <x v="183"/>
    <x v="15"/>
    <s v="17/03 Á 19/03/2025"/>
    <x v="39"/>
    <x v="54"/>
    <x v="57"/>
    <x v="0"/>
    <n v="3"/>
  </r>
  <r>
    <x v="11"/>
    <s v="RENOV-REC-C"/>
    <x v="0"/>
    <x v="102"/>
    <x v="1"/>
    <x v="12"/>
    <x v="21"/>
    <x v="172"/>
    <x v="184"/>
    <x v="15"/>
    <s v="17/09 A 19/09/2026"/>
    <x v="66"/>
    <x v="49"/>
    <x v="64"/>
    <x v="0"/>
    <n v="3"/>
  </r>
  <r>
    <x v="49"/>
    <s v="RENOV-REC-C"/>
    <x v="0"/>
    <x v="103"/>
    <x v="1"/>
    <x v="12"/>
    <x v="21"/>
    <x v="173"/>
    <x v="185"/>
    <x v="15"/>
    <s v="05/05 A 07/05/2025"/>
    <x v="3"/>
    <x v="48"/>
    <x v="5"/>
    <x v="2"/>
    <n v="5"/>
  </r>
  <r>
    <x v="61"/>
    <s v="RECONHEC. DE CURSO"/>
    <x v="3"/>
    <x v="77"/>
    <x v="1"/>
    <x v="12"/>
    <x v="21"/>
    <x v="174"/>
    <x v="186"/>
    <x v="15"/>
    <s v="24/03 A26/03/2025"/>
    <x v="64"/>
    <x v="1"/>
    <x v="14"/>
    <x v="0"/>
    <n v="5"/>
  </r>
  <r>
    <x v="23"/>
    <s v="RENOV-REC-C"/>
    <x v="0"/>
    <x v="132"/>
    <x v="0"/>
    <x v="0"/>
    <x v="1"/>
    <x v="175"/>
    <x v="177"/>
    <x v="15"/>
    <s v="28/04 A 30/04/2025"/>
    <x v="51"/>
    <x v="49"/>
    <x v="0"/>
    <x v="4"/>
    <n v="4"/>
  </r>
  <r>
    <x v="23"/>
    <s v="RENOV-REC-C"/>
    <x v="0"/>
    <x v="95"/>
    <x v="1"/>
    <x v="12"/>
    <x v="21"/>
    <x v="176"/>
    <x v="187"/>
    <x v="15"/>
    <s v="07/05 A 09/05/2025"/>
    <x v="71"/>
    <x v="49"/>
    <x v="45"/>
    <x v="2"/>
    <n v="5"/>
  </r>
  <r>
    <x v="74"/>
    <s v="RENOV-REC-C"/>
    <x v="0"/>
    <x v="96"/>
    <x v="0"/>
    <x v="0"/>
    <x v="2"/>
    <x v="177"/>
    <x v="188"/>
    <x v="15"/>
    <s v="14/05 A 16/05/2025"/>
    <x v="75"/>
    <x v="1"/>
    <x v="78"/>
    <x v="2"/>
    <n v="4"/>
  </r>
  <r>
    <x v="90"/>
    <s v="RENOV-REC-C"/>
    <x v="0"/>
    <x v="133"/>
    <x v="0"/>
    <x v="0"/>
    <x v="23"/>
    <x v="178"/>
    <x v="189"/>
    <x v="15"/>
    <s v="09/06 A 11/06/2025"/>
    <x v="44"/>
    <x v="53"/>
    <x v="79"/>
    <x v="0"/>
    <n v="5"/>
  </r>
  <r>
    <x v="91"/>
    <s v="RECONHECIMENTO"/>
    <x v="0"/>
    <x v="57"/>
    <x v="0"/>
    <x v="0"/>
    <x v="23"/>
    <x v="179"/>
    <x v="190"/>
    <x v="15"/>
    <s v="22/09 A 24/09/2026"/>
    <x v="76"/>
    <x v="48"/>
    <x v="57"/>
    <x v="2"/>
    <n v="5"/>
  </r>
  <r>
    <x v="13"/>
    <s v="RENOV-REC-C"/>
    <x v="0"/>
    <x v="99"/>
    <x v="1"/>
    <x v="13"/>
    <x v="25"/>
    <x v="180"/>
    <x v="191"/>
    <x v="15"/>
    <s v="17/03 Á 19/03/2026"/>
    <x v="68"/>
    <x v="49"/>
    <x v="44"/>
    <x v="0"/>
    <n v="3"/>
  </r>
  <r>
    <x v="13"/>
    <s v="RENOV-REC-C"/>
    <x v="0"/>
    <x v="134"/>
    <x v="1"/>
    <x v="2"/>
    <x v="6"/>
    <x v="181"/>
    <x v="192"/>
    <x v="15"/>
    <s v="28/04 A 30/04/2025"/>
    <x v="77"/>
    <x v="51"/>
    <x v="80"/>
    <x v="5"/>
    <n v="4"/>
  </r>
  <r>
    <x v="53"/>
    <s v="RENOV-REC-C"/>
    <x v="1"/>
    <x v="63"/>
    <x v="0"/>
    <x v="0"/>
    <x v="8"/>
    <x v="182"/>
    <x v="193"/>
    <x v="15"/>
    <s v="25/06 A 27/06/2025"/>
    <x v="52"/>
    <x v="43"/>
    <x v="63"/>
    <x v="2"/>
    <n v="5"/>
  </r>
  <r>
    <x v="15"/>
    <s v="RENOV-REC-C"/>
    <x v="0"/>
    <x v="122"/>
    <x v="1"/>
    <x v="8"/>
    <x v="15"/>
    <x v="183"/>
    <x v="194"/>
    <x v="15"/>
    <s v="24/03 A 26/03/2025"/>
    <x v="71"/>
    <x v="49"/>
    <x v="28"/>
    <x v="2"/>
    <n v="5"/>
  </r>
  <r>
    <x v="15"/>
    <s v="RENOV-REC-C"/>
    <x v="0"/>
    <x v="135"/>
    <x v="1"/>
    <x v="5"/>
    <x v="10"/>
    <x v="184"/>
    <x v="195"/>
    <x v="15"/>
    <s v="07/05 A 09/05/2025"/>
    <x v="22"/>
    <x v="51"/>
    <x v="50"/>
    <x v="0"/>
    <n v="5"/>
  </r>
  <r>
    <x v="15"/>
    <s v="RENOV-REC-C"/>
    <x v="0"/>
    <x v="136"/>
    <x v="0"/>
    <x v="0"/>
    <x v="0"/>
    <x v="185"/>
    <x v="196"/>
    <x v="15"/>
    <s v="12/05 Á 14/05/2025"/>
    <x v="70"/>
    <x v="49"/>
    <x v="68"/>
    <x v="2"/>
    <n v="5"/>
  </r>
  <r>
    <x v="15"/>
    <s v="RENOV-REC-C"/>
    <x v="0"/>
    <x v="137"/>
    <x v="1"/>
    <x v="7"/>
    <x v="14"/>
    <x v="186"/>
    <x v="197"/>
    <x v="15"/>
    <s v="14/05 A 16/05/2025"/>
    <x v="3"/>
    <x v="1"/>
    <x v="51"/>
    <x v="2"/>
    <n v="5"/>
  </r>
  <r>
    <x v="15"/>
    <s v="RENOV-REC-C"/>
    <x v="0"/>
    <x v="15"/>
    <x v="1"/>
    <x v="2"/>
    <x v="6"/>
    <x v="187"/>
    <x v="198"/>
    <x v="15"/>
    <s v="09/06 a 11/06/2025"/>
    <x v="48"/>
    <x v="1"/>
    <x v="3"/>
    <x v="2"/>
    <n v="3"/>
  </r>
  <r>
    <x v="57"/>
    <s v="RENOV-REC-C"/>
    <x v="3"/>
    <x v="69"/>
    <x v="0"/>
    <x v="0"/>
    <x v="8"/>
    <x v="188"/>
    <x v="199"/>
    <x v="15"/>
    <s v="04/06 A 06/06/2025"/>
    <x v="78"/>
    <x v="49"/>
    <x v="76"/>
    <x v="0"/>
    <n v="4"/>
  </r>
  <r>
    <x v="92"/>
    <s v="RECON-CURSO"/>
    <x v="3"/>
    <x v="138"/>
    <x v="0"/>
    <x v="0"/>
    <x v="28"/>
    <x v="189"/>
    <x v="200"/>
    <x v="15"/>
    <s v="26/03 A 28/03/2025"/>
    <x v="61"/>
    <x v="0"/>
    <x v="23"/>
    <x v="0"/>
    <n v="5"/>
  </r>
  <r>
    <x v="16"/>
    <s v="RENOV-REC-C"/>
    <x v="0"/>
    <x v="139"/>
    <x v="0"/>
    <x v="0"/>
    <x v="5"/>
    <x v="190"/>
    <x v="201"/>
    <x v="15"/>
    <s v="17/03 Á 19/03/2029"/>
    <x v="21"/>
    <x v="48"/>
    <x v="3"/>
    <x v="2"/>
    <n v="5"/>
  </r>
  <r>
    <x v="16"/>
    <s v="RENOV-REC-C"/>
    <x v="0"/>
    <x v="105"/>
    <x v="1"/>
    <x v="12"/>
    <x v="21"/>
    <x v="191"/>
    <x v="202"/>
    <x v="15"/>
    <s v="17/09 A 19/09/2025"/>
    <x v="59"/>
    <x v="1"/>
    <x v="78"/>
    <x v="2"/>
    <n v="5"/>
  </r>
  <r>
    <x v="70"/>
    <s v="RENOV-REC-C"/>
    <x v="1"/>
    <x v="88"/>
    <x v="0"/>
    <x v="0"/>
    <x v="5"/>
    <x v="192"/>
    <x v="203"/>
    <x v="15"/>
    <s v="09/05 A 11/05/2025"/>
    <x v="58"/>
    <x v="55"/>
    <x v="48"/>
    <x v="0"/>
    <n v="5"/>
  </r>
  <r>
    <x v="78"/>
    <s v="RENOV-REC-C"/>
    <x v="0"/>
    <x v="106"/>
    <x v="0"/>
    <x v="0"/>
    <x v="28"/>
    <x v="193"/>
    <x v="204"/>
    <x v="15"/>
    <s v="05/05 A 07/05/2026"/>
    <x v="51"/>
    <x v="49"/>
    <x v="71"/>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EDD4D7-A404-4479-900D-7CC6D3EACD84}" name="Tabela dinâ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NOTA/CURSOS">
  <location ref="A3:D37" firstHeaderRow="0" firstDataRow="1" firstDataCol="1"/>
  <pivotFields count="15">
    <pivotField axis="axisRow" showAll="0">
      <items count="30">
        <item x="26"/>
        <item x="14"/>
        <item x="3"/>
        <item x="7"/>
        <item x="16"/>
        <item x="20"/>
        <item x="24"/>
        <item x="15"/>
        <item x="22"/>
        <item x="17"/>
        <item x="18"/>
        <item x="11"/>
        <item x="23"/>
        <item x="0"/>
        <item x="9"/>
        <item x="6"/>
        <item x="8"/>
        <item x="13"/>
        <item x="21"/>
        <item x="27"/>
        <item x="1"/>
        <item x="25"/>
        <item x="4"/>
        <item x="19"/>
        <item x="5"/>
        <item x="2"/>
        <item x="12"/>
        <item x="10"/>
        <item x="28"/>
        <item t="default"/>
      </items>
    </pivotField>
    <pivotField showAll="0"/>
    <pivotField dataField="1" showAll="0"/>
    <pivotField showAll="0"/>
    <pivotField showAll="0"/>
    <pivotField showAll="0"/>
    <pivotField showAll="0"/>
    <pivotField showAll="0"/>
    <pivotField showAll="0"/>
    <pivotField numFmtId="2" showAll="0"/>
    <pivotField numFmtId="2" showAll="0"/>
    <pivotField showAll="0"/>
    <pivotField dataField="1" showAll="0"/>
    <pivotField axis="axisRow" showAll="0">
      <items count="4">
        <item x="0"/>
        <item h="1" x="2"/>
        <item x="1"/>
        <item t="default"/>
      </items>
    </pivotField>
    <pivotField dataField="1" showAll="0"/>
  </pivotFields>
  <rowFields count="2">
    <field x="13"/>
    <field x="0"/>
  </rowFields>
  <rowItems count="34">
    <i>
      <x/>
    </i>
    <i r="1">
      <x v="3"/>
    </i>
    <i r="1">
      <x v="4"/>
    </i>
    <i r="1">
      <x v="6"/>
    </i>
    <i r="1">
      <x v="7"/>
    </i>
    <i r="1">
      <x v="9"/>
    </i>
    <i r="1">
      <x v="11"/>
    </i>
    <i r="1">
      <x v="12"/>
    </i>
    <i r="1">
      <x v="13"/>
    </i>
    <i r="1">
      <x v="15"/>
    </i>
    <i r="1">
      <x v="16"/>
    </i>
    <i r="1">
      <x v="18"/>
    </i>
    <i r="1">
      <x v="20"/>
    </i>
    <i r="1">
      <x v="22"/>
    </i>
    <i r="1">
      <x v="23"/>
    </i>
    <i r="1">
      <x v="24"/>
    </i>
    <i r="1">
      <x v="26"/>
    </i>
    <i>
      <x v="2"/>
    </i>
    <i r="1">
      <x/>
    </i>
    <i r="1">
      <x v="1"/>
    </i>
    <i r="1">
      <x v="2"/>
    </i>
    <i r="1">
      <x v="5"/>
    </i>
    <i r="1">
      <x v="6"/>
    </i>
    <i r="1">
      <x v="8"/>
    </i>
    <i r="1">
      <x v="10"/>
    </i>
    <i r="1">
      <x v="14"/>
    </i>
    <i r="1">
      <x v="16"/>
    </i>
    <i r="1">
      <x v="17"/>
    </i>
    <i r="1">
      <x v="19"/>
    </i>
    <i r="1">
      <x v="21"/>
    </i>
    <i r="1">
      <x v="22"/>
    </i>
    <i r="1">
      <x v="25"/>
    </i>
    <i r="1">
      <x v="27"/>
    </i>
    <i t="grand">
      <x/>
    </i>
  </rowItems>
  <colFields count="1">
    <field x="-2"/>
  </colFields>
  <colItems count="3">
    <i>
      <x/>
    </i>
    <i i="1">
      <x v="1"/>
    </i>
    <i i="2">
      <x v="2"/>
    </i>
  </colItems>
  <dataFields count="3">
    <dataField name="QUANT. CURSOS" fld="2" subtotal="count" baseField="0" baseItem="0"/>
    <dataField name="Média de CC(CONT)" fld="12" subtotal="average" baseField="13" baseItem="0"/>
    <dataField name="Média de AVAL" fld="14" subtotal="average" baseField="13" baseItem="2" numFmtId="2"/>
  </dataFields>
  <formats count="19">
    <format dxfId="1100">
      <pivotArea collapsedLevelsAreSubtotals="1" fieldPosition="0">
        <references count="2">
          <reference field="4294967294" count="1" selected="0">
            <x v="1"/>
          </reference>
          <reference field="13" count="1">
            <x v="0"/>
          </reference>
        </references>
      </pivotArea>
    </format>
    <format dxfId="1099">
      <pivotArea collapsedLevelsAreSubtotals="1" fieldPosition="0">
        <references count="2">
          <reference field="4294967294" count="1" selected="0">
            <x v="1"/>
          </reference>
          <reference field="13" count="1">
            <x v="2"/>
          </reference>
        </references>
      </pivotArea>
    </format>
    <format dxfId="1098">
      <pivotArea field="13" grandRow="1" outline="0" collapsedLevelsAreSubtotals="1" axis="axisRow" fieldPosition="0">
        <references count="1">
          <reference field="4294967294" count="1" selected="0">
            <x v="1"/>
          </reference>
        </references>
      </pivotArea>
    </format>
    <format dxfId="1097">
      <pivotArea outline="0" collapsedLevelsAreSubtotals="1" fieldPosition="0">
        <references count="1">
          <reference field="4294967294" count="1" selected="0">
            <x v="1"/>
          </reference>
        </references>
      </pivotArea>
    </format>
    <format dxfId="1096">
      <pivotArea dataOnly="0" labelOnly="1" outline="0" fieldPosition="0">
        <references count="1">
          <reference field="4294967294" count="1">
            <x v="1"/>
          </reference>
        </references>
      </pivotArea>
    </format>
    <format dxfId="1095">
      <pivotArea outline="0" collapsedLevelsAreSubtotals="1" fieldPosition="0">
        <references count="1">
          <reference field="4294967294" count="1" selected="0">
            <x v="2"/>
          </reference>
        </references>
      </pivotArea>
    </format>
    <format dxfId="1094">
      <pivotArea outline="0" collapsedLevelsAreSubtotals="1" fieldPosition="0">
        <references count="1">
          <reference field="4294967294" count="1" selected="0">
            <x v="2"/>
          </reference>
        </references>
      </pivotArea>
    </format>
    <format dxfId="1093">
      <pivotArea dataOnly="0" labelOnly="1" outline="0" fieldPosition="0">
        <references count="1">
          <reference field="4294967294" count="1">
            <x v="2"/>
          </reference>
        </references>
      </pivotArea>
    </format>
    <format dxfId="1092">
      <pivotArea outline="0" collapsedLevelsAreSubtotals="1" fieldPosition="0"/>
    </format>
    <format dxfId="1091">
      <pivotArea dataOnly="0" labelOnly="1" fieldPosition="0">
        <references count="1">
          <reference field="13" count="0"/>
        </references>
      </pivotArea>
    </format>
    <format dxfId="1090">
      <pivotArea dataOnly="0" labelOnly="1" grandRow="1" outline="0" fieldPosition="0"/>
    </format>
    <format dxfId="1089">
      <pivotArea collapsedLevelsAreSubtotals="1" fieldPosition="0">
        <references count="3">
          <reference field="4294967294" count="1" selected="0">
            <x v="0"/>
          </reference>
          <reference field="0" count="16">
            <x v="3"/>
            <x v="4"/>
            <x v="6"/>
            <x v="7"/>
            <x v="9"/>
            <x v="11"/>
            <x v="12"/>
            <x v="13"/>
            <x v="15"/>
            <x v="16"/>
            <x v="18"/>
            <x v="20"/>
            <x v="22"/>
            <x v="23"/>
            <x v="24"/>
            <x v="26"/>
          </reference>
          <reference field="13" count="1" selected="0">
            <x v="0"/>
          </reference>
        </references>
      </pivotArea>
    </format>
    <format dxfId="1088">
      <pivotArea collapsedLevelsAreSubtotals="1" fieldPosition="0">
        <references count="3">
          <reference field="4294967294" count="1" selected="0">
            <x v="0"/>
          </reference>
          <reference field="0" count="15">
            <x v="0"/>
            <x v="1"/>
            <x v="2"/>
            <x v="5"/>
            <x v="6"/>
            <x v="8"/>
            <x v="10"/>
            <x v="14"/>
            <x v="16"/>
            <x v="17"/>
            <x v="19"/>
            <x v="21"/>
            <x v="22"/>
            <x v="25"/>
            <x v="27"/>
          </reference>
          <reference field="13" count="1" selected="0">
            <x v="2"/>
          </reference>
        </references>
      </pivotArea>
    </format>
    <format dxfId="1087">
      <pivotArea collapsedLevelsAreSubtotals="1" fieldPosition="0">
        <references count="1">
          <reference field="13" count="1">
            <x v="0"/>
          </reference>
        </references>
      </pivotArea>
    </format>
    <format dxfId="1086">
      <pivotArea dataOnly="0" labelOnly="1" fieldPosition="0">
        <references count="1">
          <reference field="13" count="1">
            <x v="0"/>
          </reference>
        </references>
      </pivotArea>
    </format>
    <format dxfId="1085">
      <pivotArea collapsedLevelsAreSubtotals="1" fieldPosition="0">
        <references count="1">
          <reference field="13" count="1">
            <x v="2"/>
          </reference>
        </references>
      </pivotArea>
    </format>
    <format dxfId="1084">
      <pivotArea dataOnly="0" labelOnly="1" fieldPosition="0">
        <references count="1">
          <reference field="13" count="1">
            <x v="2"/>
          </reference>
        </references>
      </pivotArea>
    </format>
    <format dxfId="1083">
      <pivotArea grandRow="1" outline="0" collapsedLevelsAreSubtotals="1" fieldPosition="0"/>
    </format>
    <format dxfId="108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1BF43E-D5FC-4F96-91E9-3098423449DF}" name="Tabela dinâmica3" cacheId="17" applyNumberFormats="0" applyBorderFormats="0" applyFontFormats="0" applyPatternFormats="0" applyAlignmentFormats="0" applyWidthHeightFormats="1" dataCaption="Valores" updatedVersion="6" minRefreshableVersion="3" rowGrandTotals="0" itemPrintTitles="1" createdVersion="6" indent="0" outline="1" outlineData="1" multipleFieldFilters="0" chartFormat="1" rowHeaderCaption="CURSO">
  <location ref="A7:E10" firstHeaderRow="0" firstDataRow="1" firstDataCol="1"/>
  <pivotFields count="16">
    <pivotField axis="axisRow" showAll="0" defaultSubtotal="0">
      <items count="111">
        <item h="1" x="58"/>
        <item h="1" m="1" x="103"/>
        <item h="1" x="62"/>
        <item h="1" x="28"/>
        <item h="1" x="55"/>
        <item h="1" x="76"/>
        <item h="1" x="29"/>
        <item h="1" x="18"/>
        <item h="1" m="1" x="95"/>
        <item h="1" x="1"/>
        <item h="1" x="2"/>
        <item h="1" x="3"/>
        <item h="1" x="40"/>
        <item h="1" x="41"/>
        <item h="1" x="42"/>
        <item h="1" x="31"/>
        <item h="1" x="79"/>
        <item h="1" x="72"/>
        <item h="1" x="33"/>
        <item h="1" x="20"/>
        <item h="1" x="45"/>
        <item h="1" x="6"/>
        <item h="1" x="21"/>
        <item h="1" x="60"/>
        <item h="1" x="9"/>
        <item h="1" x="10"/>
        <item h="1" x="11"/>
        <item h="1" x="47"/>
        <item h="1" x="49"/>
        <item h="1" x="22"/>
        <item h="1" x="61"/>
        <item h="1" x="23"/>
        <item h="1" m="1" x="106"/>
        <item h="1" x="34"/>
        <item h="1" x="74"/>
        <item x="52"/>
        <item h="1" x="53"/>
        <item h="1" x="14"/>
        <item h="1" x="75"/>
        <item h="1" x="15"/>
        <item h="1" m="1" x="109"/>
        <item h="1" x="70"/>
        <item h="1" x="27"/>
        <item h="1" x="78"/>
        <item h="1" x="54"/>
        <item h="1" x="8"/>
        <item h="1" x="5"/>
        <item h="1" x="7"/>
        <item h="1" x="0"/>
        <item h="1" x="25"/>
        <item h="1" x="4"/>
        <item h="1" x="26"/>
        <item h="1" x="32"/>
        <item h="1" x="48"/>
        <item h="1" x="59"/>
        <item h="1" x="69"/>
        <item h="1" x="73"/>
        <item h="1" x="80"/>
        <item h="1" x="81"/>
        <item h="1" x="51"/>
        <item h="1" x="24"/>
        <item h="1" m="1" x="107"/>
        <item h="1" x="17"/>
        <item h="1" x="46"/>
        <item h="1" x="35"/>
        <item h="1" x="63"/>
        <item h="1" x="16"/>
        <item h="1" x="30"/>
        <item h="1" x="12"/>
        <item h="1" m="1" x="102"/>
        <item h="1" x="19"/>
        <item h="1" x="82"/>
        <item h="1" m="1" x="94"/>
        <item h="1" x="67"/>
        <item h="1" m="1" x="97"/>
        <item h="1" x="77"/>
        <item h="1" x="38"/>
        <item h="1" x="50"/>
        <item h="1" x="71"/>
        <item h="1" x="56"/>
        <item h="1" x="39"/>
        <item h="1" x="36"/>
        <item h="1" x="68"/>
        <item h="1" x="64"/>
        <item h="1" m="1" x="105"/>
        <item h="1" x="44"/>
        <item h="1" x="83"/>
        <item h="1" x="66"/>
        <item h="1" x="43"/>
        <item h="1" x="37"/>
        <item h="1" x="65"/>
        <item h="1" x="84"/>
        <item h="1" m="1" x="93"/>
        <item h="1" x="85"/>
        <item h="1" m="1" x="96"/>
        <item h="1" x="13"/>
        <item h="1" m="1" x="104"/>
        <item h="1" m="1" x="108"/>
        <item h="1" m="1" x="100"/>
        <item h="1" x="86"/>
        <item h="1" m="1" x="101"/>
        <item h="1" x="92"/>
        <item h="1" x="89"/>
        <item h="1" m="1" x="110"/>
        <item h="1" x="88"/>
        <item h="1" x="87"/>
        <item h="1" m="1" x="98"/>
        <item h="1" x="57"/>
        <item h="1" x="90"/>
        <item h="1" m="1" x="99"/>
        <item h="1" x="91"/>
      </items>
    </pivotField>
    <pivotField showAll="0"/>
    <pivotField showAll="0">
      <items count="6">
        <item h="1" x="2"/>
        <item x="1"/>
        <item h="1" x="0"/>
        <item h="1" x="3"/>
        <item h="1" m="1" x="4"/>
        <item t="default"/>
      </items>
    </pivotField>
    <pivotField showAll="0">
      <items count="141">
        <item x="66"/>
        <item x="71"/>
        <item x="49"/>
        <item x="56"/>
        <item x="2"/>
        <item x="130"/>
        <item x="132"/>
        <item x="136"/>
        <item x="118"/>
        <item x="131"/>
        <item x="6"/>
        <item x="5"/>
        <item x="23"/>
        <item x="8"/>
        <item x="16"/>
        <item x="87"/>
        <item x="88"/>
        <item x="107"/>
        <item x="101"/>
        <item x="62"/>
        <item x="104"/>
        <item x="10"/>
        <item x="126"/>
        <item x="9"/>
        <item x="124"/>
        <item x="139"/>
        <item x="127"/>
        <item x="119"/>
        <item x="134"/>
        <item x="135"/>
        <item x="14"/>
        <item x="38"/>
        <item x="137"/>
        <item x="24"/>
        <item x="27"/>
        <item x="122"/>
        <item x="15"/>
        <item x="125"/>
        <item x="18"/>
        <item x="100"/>
        <item x="97"/>
        <item x="47"/>
        <item x="96"/>
        <item x="98"/>
        <item x="3"/>
        <item x="121"/>
        <item x="94"/>
        <item x="17"/>
        <item x="86"/>
        <item x="89"/>
        <item x="55"/>
        <item x="25"/>
        <item x="120"/>
        <item x="7"/>
        <item x="53"/>
        <item x="36"/>
        <item x="35"/>
        <item x="37"/>
        <item x="59"/>
        <item x="0"/>
        <item x="39"/>
        <item x="19"/>
        <item x="128"/>
        <item x="93"/>
        <item x="44"/>
        <item x="58"/>
        <item x="43"/>
        <item x="12"/>
        <item x="60"/>
        <item x="117"/>
        <item x="41"/>
        <item x="26"/>
        <item x="40"/>
        <item x="28"/>
        <item x="21"/>
        <item x="30"/>
        <item x="32"/>
        <item x="48"/>
        <item x="13"/>
        <item x="106"/>
        <item x="11"/>
        <item x="42"/>
        <item x="75"/>
        <item x="1"/>
        <item x="115"/>
        <item x="116"/>
        <item x="65"/>
        <item x="31"/>
        <item x="50"/>
        <item x="54"/>
        <item x="63"/>
        <item x="33"/>
        <item x="22"/>
        <item x="34"/>
        <item x="29"/>
        <item x="73"/>
        <item x="20"/>
        <item x="72"/>
        <item x="64"/>
        <item x="78"/>
        <item x="74"/>
        <item x="46"/>
        <item x="67"/>
        <item x="70"/>
        <item x="61"/>
        <item x="68"/>
        <item x="83"/>
        <item x="92"/>
        <item x="91"/>
        <item x="69"/>
        <item x="81"/>
        <item x="76"/>
        <item x="113"/>
        <item x="85"/>
        <item x="45"/>
        <item x="82"/>
        <item x="111"/>
        <item x="77"/>
        <item x="99"/>
        <item x="102"/>
        <item x="95"/>
        <item x="103"/>
        <item x="105"/>
        <item x="110"/>
        <item x="112"/>
        <item x="109"/>
        <item x="108"/>
        <item x="114"/>
        <item x="57"/>
        <item x="123"/>
        <item x="138"/>
        <item x="133"/>
        <item x="84"/>
        <item x="52"/>
        <item x="51"/>
        <item x="90"/>
        <item x="80"/>
        <item x="79"/>
        <item x="129"/>
        <item x="4"/>
        <item t="default"/>
      </items>
    </pivotField>
    <pivotField showAll="0"/>
    <pivotField showAll="0">
      <items count="17">
        <item x="3"/>
        <item x="5"/>
        <item x="12"/>
        <item m="1" x="15"/>
        <item x="0"/>
        <item x="4"/>
        <item x="2"/>
        <item x="7"/>
        <item x="11"/>
        <item x="8"/>
        <item x="1"/>
        <item x="10"/>
        <item x="13"/>
        <item x="6"/>
        <item x="9"/>
        <item m="1" x="14"/>
        <item t="default"/>
      </items>
    </pivotField>
    <pivotField axis="axisRow" showAll="0" sortType="ascending" defaultSubtotal="0">
      <items count="30">
        <item h="1" x="7"/>
        <item x="10"/>
        <item h="1" x="21"/>
        <item h="1" x="9"/>
        <item h="1" x="6"/>
        <item h="1" x="14"/>
        <item h="1" x="15"/>
        <item h="1" x="28"/>
        <item h="1" x="8"/>
        <item h="1" x="12"/>
        <item h="1" x="0"/>
        <item h="1" x="5"/>
        <item h="1" x="19"/>
        <item h="1" x="27"/>
        <item h="1" x="22"/>
        <item h="1" x="18"/>
        <item h="1" x="23"/>
        <item h="1" x="1"/>
        <item h="1" x="13"/>
        <item h="1" x="2"/>
        <item h="1" x="24"/>
        <item h="1" x="26"/>
        <item h="1" x="4"/>
        <item h="1" x="3"/>
        <item h="1" x="25"/>
        <item h="1" x="11"/>
        <item h="1" x="16"/>
        <item h="1" x="20"/>
        <item h="1" x="17"/>
        <item h="1" m="1" x="29"/>
      </items>
    </pivotField>
    <pivotField showAll="0">
      <items count="195">
        <item x="9"/>
        <item x="4"/>
        <item x="7"/>
        <item x="0"/>
        <item x="14"/>
        <item x="55"/>
        <item x="23"/>
        <item x="40"/>
        <item x="38"/>
        <item x="57"/>
        <item x="27"/>
        <item x="15"/>
        <item x="13"/>
        <item x="5"/>
        <item x="16"/>
        <item x="10"/>
        <item x="68"/>
        <item x="12"/>
        <item x="11"/>
        <item x="6"/>
        <item x="3"/>
        <item x="17"/>
        <item x="1"/>
        <item x="8"/>
        <item x="2"/>
        <item x="32"/>
        <item x="34"/>
        <item x="25"/>
        <item x="20"/>
        <item x="30"/>
        <item x="24"/>
        <item x="35"/>
        <item x="21"/>
        <item x="48"/>
        <item x="59"/>
        <item x="22"/>
        <item x="28"/>
        <item x="18"/>
        <item x="19"/>
        <item x="26"/>
        <item x="29"/>
        <item x="63"/>
        <item x="69"/>
        <item x="33"/>
        <item x="51"/>
        <item x="36"/>
        <item x="31"/>
        <item x="39"/>
        <item x="41"/>
        <item x="47"/>
        <item x="46"/>
        <item x="81"/>
        <item x="43"/>
        <item x="64"/>
        <item x="82"/>
        <item x="49"/>
        <item x="50"/>
        <item x="45"/>
        <item x="44"/>
        <item x="76"/>
        <item x="42"/>
        <item x="84"/>
        <item x="61"/>
        <item x="66"/>
        <item x="58"/>
        <item x="52"/>
        <item x="67"/>
        <item x="71"/>
        <item x="62"/>
        <item x="78"/>
        <item x="70"/>
        <item x="74"/>
        <item x="75"/>
        <item x="65"/>
        <item x="54"/>
        <item x="56"/>
        <item x="77"/>
        <item x="60"/>
        <item x="73"/>
        <item x="72"/>
        <item x="79"/>
        <item x="87"/>
        <item x="83"/>
        <item x="53"/>
        <item x="80"/>
        <item x="95"/>
        <item x="96"/>
        <item x="85"/>
        <item x="102"/>
        <item x="92"/>
        <item x="98"/>
        <item x="88"/>
        <item x="103"/>
        <item x="94"/>
        <item x="86"/>
        <item x="91"/>
        <item x="93"/>
        <item x="106"/>
        <item x="121"/>
        <item x="101"/>
        <item x="100"/>
        <item x="113"/>
        <item x="89"/>
        <item x="104"/>
        <item x="90"/>
        <item x="97"/>
        <item x="99"/>
        <item x="108"/>
        <item x="109"/>
        <item x="111"/>
        <item x="105"/>
        <item x="114"/>
        <item x="117"/>
        <item x="119"/>
        <item x="154"/>
        <item x="122"/>
        <item x="118"/>
        <item x="125"/>
        <item x="107"/>
        <item x="116"/>
        <item x="115"/>
        <item x="120"/>
        <item x="126"/>
        <item x="112"/>
        <item x="110"/>
        <item x="139"/>
        <item x="138"/>
        <item x="135"/>
        <item x="136"/>
        <item x="130"/>
        <item x="137"/>
        <item x="133"/>
        <item x="134"/>
        <item x="127"/>
        <item x="123"/>
        <item x="131"/>
        <item x="141"/>
        <item x="129"/>
        <item x="124"/>
        <item x="128"/>
        <item x="189"/>
        <item x="132"/>
        <item x="171"/>
        <item x="145"/>
        <item x="192"/>
        <item x="177"/>
        <item x="140"/>
        <item x="144"/>
        <item x="147"/>
        <item x="164"/>
        <item x="165"/>
        <item x="193"/>
        <item x="162"/>
        <item x="163"/>
        <item x="156"/>
        <item x="148"/>
        <item x="174"/>
        <item x="180"/>
        <item x="172"/>
        <item x="176"/>
        <item x="173"/>
        <item x="191"/>
        <item x="178"/>
        <item x="169"/>
        <item x="166"/>
        <item x="167"/>
        <item x="143"/>
        <item x="170"/>
        <item x="175"/>
        <item x="185"/>
        <item x="151"/>
        <item x="160"/>
        <item x="158"/>
        <item x="190"/>
        <item x="161"/>
        <item x="152"/>
        <item x="181"/>
        <item x="184"/>
        <item x="186"/>
        <item x="150"/>
        <item x="183"/>
        <item x="187"/>
        <item x="159"/>
        <item x="155"/>
        <item x="153"/>
        <item x="149"/>
        <item x="142"/>
        <item x="146"/>
        <item x="157"/>
        <item x="179"/>
        <item x="168"/>
        <item x="182"/>
        <item x="188"/>
        <item x="37"/>
        <item t="default"/>
      </items>
    </pivotField>
    <pivotField showAll="0">
      <items count="206">
        <item x="50"/>
        <item x="9"/>
        <item x="7"/>
        <item x="0"/>
        <item x="40"/>
        <item x="4"/>
        <item x="14"/>
        <item x="23"/>
        <item x="56"/>
        <item x="61"/>
        <item x="38"/>
        <item x="13"/>
        <item x="5"/>
        <item x="16"/>
        <item x="6"/>
        <item x="3"/>
        <item x="8"/>
        <item x="10"/>
        <item x="15"/>
        <item x="12"/>
        <item x="17"/>
        <item x="11"/>
        <item x="1"/>
        <item x="2"/>
        <item x="27"/>
        <item x="32"/>
        <item x="25"/>
        <item x="20"/>
        <item x="24"/>
        <item x="22"/>
        <item x="28"/>
        <item x="21"/>
        <item x="48"/>
        <item x="33"/>
        <item x="30"/>
        <item x="51"/>
        <item x="18"/>
        <item x="19"/>
        <item x="26"/>
        <item x="29"/>
        <item x="31"/>
        <item x="39"/>
        <item x="35"/>
        <item x="36"/>
        <item x="43"/>
        <item x="34"/>
        <item x="41"/>
        <item x="67"/>
        <item x="44"/>
        <item x="80"/>
        <item x="42"/>
        <item x="47"/>
        <item x="46"/>
        <item x="85"/>
        <item x="86"/>
        <item x="45"/>
        <item x="49"/>
        <item x="53"/>
        <item x="52"/>
        <item x="59"/>
        <item x="58"/>
        <item x="60"/>
        <item x="68"/>
        <item x="70"/>
        <item x="63"/>
        <item x="71"/>
        <item x="75"/>
        <item x="66"/>
        <item x="62"/>
        <item x="82"/>
        <item x="78"/>
        <item x="79"/>
        <item x="74"/>
        <item x="69"/>
        <item x="73"/>
        <item x="65"/>
        <item x="72"/>
        <item x="57"/>
        <item x="64"/>
        <item x="81"/>
        <item x="77"/>
        <item x="55"/>
        <item x="92"/>
        <item x="54"/>
        <item x="87"/>
        <item x="76"/>
        <item x="83"/>
        <item x="89"/>
        <item x="109"/>
        <item x="106"/>
        <item x="100"/>
        <item x="101"/>
        <item x="97"/>
        <item x="93"/>
        <item x="88"/>
        <item x="84"/>
        <item x="108"/>
        <item x="103"/>
        <item x="99"/>
        <item x="90"/>
        <item x="96"/>
        <item x="98"/>
        <item x="91"/>
        <item x="111"/>
        <item x="112"/>
        <item x="107"/>
        <item x="122"/>
        <item x="94"/>
        <item x="113"/>
        <item x="95"/>
        <item x="104"/>
        <item x="105"/>
        <item x="102"/>
        <item x="131"/>
        <item x="110"/>
        <item x="117"/>
        <item x="118"/>
        <item x="115"/>
        <item x="120"/>
        <item x="128"/>
        <item x="166"/>
        <item x="123"/>
        <item x="126"/>
        <item x="114"/>
        <item x="116"/>
        <item x="125"/>
        <item x="129"/>
        <item x="124"/>
        <item x="137"/>
        <item x="150"/>
        <item x="130"/>
        <item x="121"/>
        <item x="119"/>
        <item x="132"/>
        <item x="127"/>
        <item x="136"/>
        <item x="141"/>
        <item x="149"/>
        <item x="146"/>
        <item x="147"/>
        <item x="138"/>
        <item x="134"/>
        <item x="144"/>
        <item x="145"/>
        <item x="148"/>
        <item x="133"/>
        <item x="142"/>
        <item x="153"/>
        <item x="139"/>
        <item x="140"/>
        <item x="135"/>
        <item x="200"/>
        <item x="143"/>
        <item x="159"/>
        <item x="152"/>
        <item x="157"/>
        <item x="203"/>
        <item x="151"/>
        <item x="183"/>
        <item x="188"/>
        <item x="156"/>
        <item x="176"/>
        <item x="168"/>
        <item x="174"/>
        <item x="175"/>
        <item x="160"/>
        <item x="162"/>
        <item x="194"/>
        <item x="163"/>
        <item x="201"/>
        <item x="164"/>
        <item x="196"/>
        <item x="170"/>
        <item x="192"/>
        <item x="197"/>
        <item x="184"/>
        <item x="187"/>
        <item x="186"/>
        <item x="191"/>
        <item x="185"/>
        <item x="202"/>
        <item x="189"/>
        <item x="178"/>
        <item x="179"/>
        <item x="195"/>
        <item x="167"/>
        <item x="181"/>
        <item x="161"/>
        <item x="198"/>
        <item x="171"/>
        <item x="204"/>
        <item x="177"/>
        <item x="172"/>
        <item x="173"/>
        <item x="154"/>
        <item x="158"/>
        <item x="155"/>
        <item x="165"/>
        <item x="182"/>
        <item x="169"/>
        <item x="190"/>
        <item x="180"/>
        <item x="193"/>
        <item x="199"/>
        <item x="37"/>
        <item t="default"/>
      </items>
    </pivotField>
    <pivotField axis="axisRow" showAll="0" defaultSubtotal="0">
      <items count="16">
        <item x="0"/>
        <item x="1"/>
        <item x="2"/>
        <item x="3"/>
        <item x="4"/>
        <item x="5"/>
        <item x="6"/>
        <item x="7"/>
        <item x="8"/>
        <item x="9"/>
        <item x="10"/>
        <item x="11"/>
        <item x="12"/>
        <item x="13"/>
        <item x="14"/>
        <item x="15"/>
      </items>
    </pivotField>
    <pivotField showAll="0"/>
    <pivotField dataField="1" showAll="0">
      <items count="80">
        <item x="45"/>
        <item x="2"/>
        <item x="12"/>
        <item x="23"/>
        <item x="17"/>
        <item x="14"/>
        <item x="13"/>
        <item x="54"/>
        <item x="4"/>
        <item x="1"/>
        <item x="41"/>
        <item x="9"/>
        <item x="50"/>
        <item x="11"/>
        <item x="67"/>
        <item x="36"/>
        <item x="7"/>
        <item x="38"/>
        <item x="6"/>
        <item x="53"/>
        <item x="78"/>
        <item x="10"/>
        <item x="5"/>
        <item x="68"/>
        <item x="27"/>
        <item x="29"/>
        <item x="20"/>
        <item x="61"/>
        <item x="56"/>
        <item x="30"/>
        <item x="35"/>
        <item x="66"/>
        <item x="39"/>
        <item x="15"/>
        <item x="77"/>
        <item x="24"/>
        <item x="43"/>
        <item x="19"/>
        <item x="40"/>
        <item x="0"/>
        <item x="44"/>
        <item x="16"/>
        <item x="37"/>
        <item x="74"/>
        <item x="25"/>
        <item x="21"/>
        <item x="58"/>
        <item x="72"/>
        <item x="63"/>
        <item x="65"/>
        <item x="33"/>
        <item x="18"/>
        <item x="69"/>
        <item x="47"/>
        <item x="31"/>
        <item x="8"/>
        <item x="76"/>
        <item x="42"/>
        <item x="55"/>
        <item x="28"/>
        <item x="22"/>
        <item x="51"/>
        <item x="32"/>
        <item x="60"/>
        <item x="62"/>
        <item x="57"/>
        <item x="48"/>
        <item x="64"/>
        <item x="71"/>
        <item x="26"/>
        <item x="75"/>
        <item x="46"/>
        <item x="34"/>
        <item x="59"/>
        <item x="52"/>
        <item x="70"/>
        <item x="73"/>
        <item x="49"/>
        <item x="3"/>
        <item t="default"/>
      </items>
    </pivotField>
    <pivotField dataField="1" showAll="0">
      <items count="57">
        <item x="15"/>
        <item x="18"/>
        <item x="2"/>
        <item x="55"/>
        <item x="9"/>
        <item x="46"/>
        <item x="34"/>
        <item x="54"/>
        <item x="8"/>
        <item x="40"/>
        <item x="3"/>
        <item x="50"/>
        <item x="42"/>
        <item x="13"/>
        <item x="35"/>
        <item x="44"/>
        <item x="5"/>
        <item x="45"/>
        <item x="19"/>
        <item x="41"/>
        <item x="10"/>
        <item x="36"/>
        <item x="0"/>
        <item x="38"/>
        <item x="28"/>
        <item x="6"/>
        <item x="52"/>
        <item x="25"/>
        <item x="39"/>
        <item x="27"/>
        <item x="12"/>
        <item x="51"/>
        <item x="37"/>
        <item x="7"/>
        <item x="21"/>
        <item x="4"/>
        <item x="23"/>
        <item x="32"/>
        <item x="26"/>
        <item x="16"/>
        <item x="47"/>
        <item x="53"/>
        <item x="31"/>
        <item x="11"/>
        <item x="22"/>
        <item x="48"/>
        <item x="20"/>
        <item x="24"/>
        <item x="29"/>
        <item x="49"/>
        <item x="14"/>
        <item x="43"/>
        <item x="17"/>
        <item x="30"/>
        <item x="33"/>
        <item x="1"/>
        <item t="default"/>
      </items>
    </pivotField>
    <pivotField dataField="1" showAll="0">
      <items count="82">
        <item x="15"/>
        <item x="65"/>
        <item x="4"/>
        <item x="26"/>
        <item x="11"/>
        <item x="9"/>
        <item x="1"/>
        <item x="7"/>
        <item x="6"/>
        <item x="21"/>
        <item x="17"/>
        <item x="13"/>
        <item x="12"/>
        <item x="43"/>
        <item x="25"/>
        <item x="52"/>
        <item x="18"/>
        <item x="40"/>
        <item x="22"/>
        <item x="36"/>
        <item x="2"/>
        <item x="14"/>
        <item x="44"/>
        <item x="58"/>
        <item x="19"/>
        <item x="37"/>
        <item x="8"/>
        <item x="77"/>
        <item x="60"/>
        <item x="16"/>
        <item x="66"/>
        <item x="38"/>
        <item x="23"/>
        <item x="10"/>
        <item x="39"/>
        <item x="48"/>
        <item x="72"/>
        <item x="47"/>
        <item x="73"/>
        <item x="54"/>
        <item x="78"/>
        <item x="24"/>
        <item x="33"/>
        <item x="49"/>
        <item x="30"/>
        <item x="70"/>
        <item x="32"/>
        <item x="0"/>
        <item x="41"/>
        <item x="20"/>
        <item x="67"/>
        <item x="29"/>
        <item x="50"/>
        <item x="27"/>
        <item x="31"/>
        <item x="59"/>
        <item x="28"/>
        <item x="75"/>
        <item x="5"/>
        <item x="45"/>
        <item x="53"/>
        <item x="56"/>
        <item x="63"/>
        <item x="79"/>
        <item x="42"/>
        <item x="55"/>
        <item x="57"/>
        <item x="51"/>
        <item x="62"/>
        <item x="64"/>
        <item x="46"/>
        <item x="71"/>
        <item x="80"/>
        <item x="68"/>
        <item x="34"/>
        <item x="76"/>
        <item x="35"/>
        <item x="61"/>
        <item x="69"/>
        <item x="3"/>
        <item x="74"/>
        <item t="default"/>
      </items>
    </pivotField>
    <pivotField dataField="1" numFmtId="2" showAll="0">
      <items count="7">
        <item x="3"/>
        <item x="1"/>
        <item x="0"/>
        <item x="5"/>
        <item x="4"/>
        <item x="2"/>
        <item t="default"/>
      </items>
    </pivotField>
    <pivotField numFmtId="2" showAll="0"/>
  </pivotFields>
  <rowFields count="3">
    <field x="6"/>
    <field x="9"/>
    <field x="0"/>
  </rowFields>
  <rowItems count="3">
    <i>
      <x v="1"/>
    </i>
    <i r="1">
      <x v="12"/>
    </i>
    <i r="2">
      <x v="35"/>
    </i>
  </rowItems>
  <colFields count="1">
    <field x="-2"/>
  </colFields>
  <colItems count="4">
    <i>
      <x/>
    </i>
    <i i="1">
      <x v="1"/>
    </i>
    <i i="2">
      <x v="2"/>
    </i>
    <i i="3">
      <x v="3"/>
    </i>
  </colItems>
  <dataFields count="4">
    <dataField name="D1." fld="11" baseField="0" baseItem="2"/>
    <dataField name="D2." fld="12" baseField="0" baseItem="2"/>
    <dataField name="D3." fld="13" baseField="0" baseItem="2"/>
    <dataField name="CC." fld="14" baseField="0" baseItem="2"/>
  </dataFields>
  <formats count="17">
    <format dxfId="1062">
      <pivotArea outline="0" collapsedLevelsAreSubtotals="1" fieldPosition="0"/>
    </format>
    <format dxfId="1061">
      <pivotArea dataOnly="0" labelOnly="1" outline="0" fieldPosition="0">
        <references count="1">
          <reference field="4294967294" count="4">
            <x v="0"/>
            <x v="1"/>
            <x v="2"/>
            <x v="3"/>
          </reference>
        </references>
      </pivotArea>
    </format>
    <format dxfId="1060">
      <pivotArea type="all" dataOnly="0" outline="0" fieldPosition="0"/>
    </format>
    <format dxfId="1059">
      <pivotArea outline="0" collapsedLevelsAreSubtotals="1" fieldPosition="0"/>
    </format>
    <format dxfId="1058">
      <pivotArea field="0" type="button" dataOnly="0" labelOnly="1" outline="0" axis="axisRow" fieldPosition="2"/>
    </format>
    <format dxfId="1057">
      <pivotArea dataOnly="0" labelOnly="1" fieldPosition="0">
        <references count="1">
          <reference field="0" count="25">
            <x v="0"/>
            <x v="1"/>
            <x v="2"/>
            <x v="3"/>
            <x v="4"/>
            <x v="5"/>
            <x v="6"/>
            <x v="7"/>
            <x v="8"/>
            <x v="9"/>
            <x v="10"/>
            <x v="11"/>
            <x v="12"/>
            <x v="13"/>
            <x v="14"/>
            <x v="15"/>
            <x v="16"/>
            <x v="17"/>
            <x v="18"/>
            <x v="19"/>
            <x v="20"/>
            <x v="21"/>
            <x v="22"/>
            <x v="23"/>
            <x v="24"/>
          </reference>
        </references>
      </pivotArea>
    </format>
    <format dxfId="1056">
      <pivotArea dataOnly="0" labelOnly="1" fieldPosition="0">
        <references count="1">
          <reference field="0" count="10">
            <x v="25"/>
            <x v="26"/>
            <x v="27"/>
            <x v="28"/>
            <x v="29"/>
            <x v="30"/>
            <x v="31"/>
            <x v="32"/>
            <x v="33"/>
            <x v="34"/>
          </reference>
        </references>
      </pivotArea>
    </format>
    <format dxfId="1055">
      <pivotArea dataOnly="0" labelOnly="1" fieldPosition="0">
        <references count="1">
          <reference field="0" count="10">
            <x v="35"/>
            <x v="36"/>
            <x v="37"/>
            <x v="38"/>
            <x v="39"/>
            <x v="40"/>
            <x v="41"/>
            <x v="42"/>
            <x v="43"/>
            <x v="44"/>
          </reference>
        </references>
      </pivotArea>
    </format>
    <format dxfId="1054">
      <pivotArea dataOnly="0" labelOnly="1" grandRow="1" outline="0" fieldPosition="0"/>
    </format>
    <format dxfId="1053">
      <pivotArea dataOnly="0" labelOnly="1" outline="0" fieldPosition="0">
        <references count="1">
          <reference field="4294967294" count="4">
            <x v="0"/>
            <x v="1"/>
            <x v="2"/>
            <x v="3"/>
          </reference>
        </references>
      </pivotArea>
    </format>
    <format dxfId="1052">
      <pivotArea outline="0" collapsedLevelsAreSubtotals="1" fieldPosition="0"/>
    </format>
    <format dxfId="1051">
      <pivotArea field="6" type="button" dataOnly="0" labelOnly="1" outline="0" axis="axisRow" fieldPosition="0"/>
    </format>
    <format dxfId="1050">
      <pivotArea dataOnly="0" labelOnly="1" outline="0" fieldPosition="0">
        <references count="1">
          <reference field="4294967294" count="4">
            <x v="0"/>
            <x v="1"/>
            <x v="2"/>
            <x v="3"/>
          </reference>
        </references>
      </pivotArea>
    </format>
    <format dxfId="1049">
      <pivotArea dataOnly="0" labelOnly="1" fieldPosition="0">
        <references count="1">
          <reference field="6" count="0"/>
        </references>
      </pivotArea>
    </format>
    <format dxfId="1048">
      <pivotArea dataOnly="0" labelOnly="1" fieldPosition="0">
        <references count="1">
          <reference field="0" count="0"/>
        </references>
      </pivotArea>
    </format>
    <format dxfId="1047">
      <pivotArea dataOnly="0" labelOnly="1" fieldPosition="0">
        <references count="1">
          <reference field="0" count="0"/>
        </references>
      </pivotArea>
    </format>
    <format dxfId="907">
      <pivotArea dataOnly="0" fieldPosition="0">
        <references count="1">
          <reference field="6"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60D16-D94A-490B-82D2-ACF802D8D6BA}" name="Tabela dinâmica3" cacheId="17" applyNumberFormats="0" applyBorderFormats="0" applyFontFormats="0" applyPatternFormats="0" applyAlignmentFormats="0" applyWidthHeightFormats="1" dataCaption="Valores" updatedVersion="6" minRefreshableVersion="3" rowGrandTotals="0" itemPrintTitles="1" createdVersion="6" indent="0" outline="1" outlineData="1" chartFormat="2" rowHeaderCaption="CURSO">
  <location ref="A7:F15" firstHeaderRow="0" firstDataRow="1" firstDataCol="1"/>
  <pivotFields count="16">
    <pivotField showAll="0">
      <items count="112">
        <item x="58"/>
        <item m="1" x="103"/>
        <item x="62"/>
        <item x="28"/>
        <item x="55"/>
        <item x="76"/>
        <item x="29"/>
        <item x="18"/>
        <item m="1" x="95"/>
        <item x="1"/>
        <item x="2"/>
        <item x="3"/>
        <item x="40"/>
        <item x="41"/>
        <item x="42"/>
        <item x="31"/>
        <item x="79"/>
        <item x="72"/>
        <item x="33"/>
        <item x="20"/>
        <item x="45"/>
        <item x="6"/>
        <item x="21"/>
        <item x="60"/>
        <item x="9"/>
        <item x="10"/>
        <item x="11"/>
        <item x="47"/>
        <item x="49"/>
        <item x="22"/>
        <item x="61"/>
        <item x="23"/>
        <item m="1" x="106"/>
        <item x="34"/>
        <item x="74"/>
        <item x="52"/>
        <item x="53"/>
        <item x="14"/>
        <item x="75"/>
        <item x="15"/>
        <item m="1" x="109"/>
        <item x="70"/>
        <item x="27"/>
        <item x="78"/>
        <item x="54"/>
        <item x="8"/>
        <item x="5"/>
        <item x="7"/>
        <item x="0"/>
        <item x="25"/>
        <item x="4"/>
        <item x="26"/>
        <item x="32"/>
        <item x="48"/>
        <item x="59"/>
        <item x="69"/>
        <item x="73"/>
        <item x="80"/>
        <item x="81"/>
        <item x="51"/>
        <item x="24"/>
        <item m="1" x="107"/>
        <item x="17"/>
        <item x="46"/>
        <item x="35"/>
        <item x="63"/>
        <item x="16"/>
        <item x="30"/>
        <item x="12"/>
        <item m="1" x="102"/>
        <item x="19"/>
        <item x="82"/>
        <item m="1" x="94"/>
        <item x="67"/>
        <item m="1" x="97"/>
        <item x="77"/>
        <item x="38"/>
        <item x="50"/>
        <item x="71"/>
        <item x="56"/>
        <item x="39"/>
        <item x="36"/>
        <item x="68"/>
        <item x="64"/>
        <item m="1" x="105"/>
        <item x="44"/>
        <item x="83"/>
        <item x="66"/>
        <item x="43"/>
        <item x="37"/>
        <item x="65"/>
        <item x="84"/>
        <item m="1" x="93"/>
        <item x="85"/>
        <item m="1" x="96"/>
        <item x="13"/>
        <item m="1" x="104"/>
        <item m="1" x="108"/>
        <item m="1" x="100"/>
        <item x="86"/>
        <item m="1" x="101"/>
        <item x="92"/>
        <item x="89"/>
        <item m="1" x="110"/>
        <item x="88"/>
        <item x="87"/>
        <item m="1" x="98"/>
        <item x="57"/>
        <item x="90"/>
        <item m="1" x="99"/>
        <item x="91"/>
        <item t="default"/>
      </items>
    </pivotField>
    <pivotField showAll="0"/>
    <pivotField axis="axisRow" showAll="0">
      <items count="6">
        <item x="2"/>
        <item x="1"/>
        <item x="0"/>
        <item x="3"/>
        <item m="1" x="4"/>
        <item t="default"/>
      </items>
    </pivotField>
    <pivotField showAll="0">
      <items count="141">
        <item x="66"/>
        <item x="71"/>
        <item x="49"/>
        <item x="56"/>
        <item x="2"/>
        <item x="130"/>
        <item x="132"/>
        <item x="136"/>
        <item x="118"/>
        <item x="131"/>
        <item x="6"/>
        <item x="5"/>
        <item x="23"/>
        <item x="8"/>
        <item x="16"/>
        <item x="87"/>
        <item x="88"/>
        <item x="107"/>
        <item x="101"/>
        <item x="62"/>
        <item x="104"/>
        <item x="10"/>
        <item x="126"/>
        <item x="9"/>
        <item x="124"/>
        <item x="139"/>
        <item x="127"/>
        <item x="119"/>
        <item x="134"/>
        <item x="135"/>
        <item x="14"/>
        <item x="38"/>
        <item x="137"/>
        <item x="24"/>
        <item x="27"/>
        <item x="122"/>
        <item x="15"/>
        <item x="125"/>
        <item x="18"/>
        <item x="100"/>
        <item x="97"/>
        <item x="47"/>
        <item x="96"/>
        <item x="98"/>
        <item x="3"/>
        <item x="121"/>
        <item x="94"/>
        <item x="17"/>
        <item x="86"/>
        <item x="89"/>
        <item x="55"/>
        <item x="25"/>
        <item x="120"/>
        <item x="7"/>
        <item x="53"/>
        <item x="36"/>
        <item x="35"/>
        <item x="37"/>
        <item x="59"/>
        <item x="0"/>
        <item x="39"/>
        <item x="19"/>
        <item x="128"/>
        <item x="93"/>
        <item x="44"/>
        <item x="58"/>
        <item x="43"/>
        <item x="12"/>
        <item x="60"/>
        <item x="117"/>
        <item x="41"/>
        <item x="26"/>
        <item x="40"/>
        <item x="28"/>
        <item x="21"/>
        <item x="30"/>
        <item x="32"/>
        <item x="48"/>
        <item x="13"/>
        <item x="106"/>
        <item x="11"/>
        <item x="42"/>
        <item x="75"/>
        <item x="1"/>
        <item x="115"/>
        <item x="116"/>
        <item x="65"/>
        <item x="31"/>
        <item x="50"/>
        <item x="54"/>
        <item x="63"/>
        <item x="33"/>
        <item x="22"/>
        <item x="34"/>
        <item x="29"/>
        <item x="73"/>
        <item x="20"/>
        <item x="72"/>
        <item x="64"/>
        <item x="78"/>
        <item x="74"/>
        <item x="46"/>
        <item x="67"/>
        <item x="70"/>
        <item x="61"/>
        <item x="68"/>
        <item x="83"/>
        <item x="92"/>
        <item x="91"/>
        <item x="69"/>
        <item x="81"/>
        <item x="76"/>
        <item x="113"/>
        <item x="85"/>
        <item x="45"/>
        <item x="82"/>
        <item x="111"/>
        <item x="77"/>
        <item x="99"/>
        <item x="102"/>
        <item x="95"/>
        <item x="103"/>
        <item x="105"/>
        <item x="110"/>
        <item x="112"/>
        <item x="109"/>
        <item x="108"/>
        <item x="114"/>
        <item x="57"/>
        <item x="123"/>
        <item x="138"/>
        <item x="133"/>
        <item x="84"/>
        <item x="52"/>
        <item x="51"/>
        <item x="90"/>
        <item x="80"/>
        <item x="79"/>
        <item x="129"/>
        <item x="4"/>
        <item t="default"/>
      </items>
    </pivotField>
    <pivotField axis="axisRow" showAll="0">
      <items count="3">
        <item x="0"/>
        <item x="1"/>
        <item t="default"/>
      </items>
    </pivotField>
    <pivotField showAll="0">
      <items count="17">
        <item x="3"/>
        <item x="5"/>
        <item x="12"/>
        <item m="1" x="15"/>
        <item x="0"/>
        <item x="4"/>
        <item x="2"/>
        <item x="7"/>
        <item x="11"/>
        <item x="8"/>
        <item x="1"/>
        <item x="10"/>
        <item x="13"/>
        <item x="6"/>
        <item x="9"/>
        <item m="1" x="14"/>
        <item t="default"/>
      </items>
    </pivotField>
    <pivotField showAll="0" sortType="ascending">
      <items count="31">
        <item x="7"/>
        <item x="10"/>
        <item x="21"/>
        <item x="9"/>
        <item x="6"/>
        <item x="14"/>
        <item x="15"/>
        <item x="28"/>
        <item x="8"/>
        <item x="12"/>
        <item x="0"/>
        <item x="5"/>
        <item x="19"/>
        <item x="27"/>
        <item x="22"/>
        <item x="18"/>
        <item x="23"/>
        <item x="1"/>
        <item x="13"/>
        <item x="2"/>
        <item x="24"/>
        <item x="26"/>
        <item x="4"/>
        <item x="3"/>
        <item x="25"/>
        <item x="11"/>
        <item x="16"/>
        <item x="20"/>
        <item x="17"/>
        <item m="1" x="29"/>
        <item t="default"/>
      </items>
    </pivotField>
    <pivotField showAll="0">
      <items count="195">
        <item x="9"/>
        <item x="4"/>
        <item x="7"/>
        <item x="0"/>
        <item x="14"/>
        <item x="55"/>
        <item x="23"/>
        <item x="40"/>
        <item x="38"/>
        <item x="57"/>
        <item x="27"/>
        <item x="15"/>
        <item x="13"/>
        <item x="5"/>
        <item x="16"/>
        <item x="10"/>
        <item x="68"/>
        <item x="12"/>
        <item x="11"/>
        <item x="6"/>
        <item x="3"/>
        <item x="17"/>
        <item x="1"/>
        <item x="8"/>
        <item x="2"/>
        <item x="32"/>
        <item x="34"/>
        <item x="25"/>
        <item x="20"/>
        <item x="30"/>
        <item x="24"/>
        <item x="35"/>
        <item x="21"/>
        <item x="48"/>
        <item x="59"/>
        <item x="22"/>
        <item x="28"/>
        <item x="18"/>
        <item x="19"/>
        <item x="26"/>
        <item x="29"/>
        <item x="63"/>
        <item x="69"/>
        <item x="33"/>
        <item x="51"/>
        <item x="36"/>
        <item x="31"/>
        <item x="39"/>
        <item x="41"/>
        <item x="47"/>
        <item x="46"/>
        <item x="81"/>
        <item x="43"/>
        <item x="64"/>
        <item x="82"/>
        <item x="49"/>
        <item x="50"/>
        <item x="45"/>
        <item x="44"/>
        <item x="76"/>
        <item x="42"/>
        <item x="84"/>
        <item x="61"/>
        <item x="66"/>
        <item x="58"/>
        <item x="52"/>
        <item x="67"/>
        <item x="71"/>
        <item x="62"/>
        <item x="78"/>
        <item x="70"/>
        <item x="74"/>
        <item x="75"/>
        <item x="65"/>
        <item x="54"/>
        <item x="56"/>
        <item x="77"/>
        <item x="60"/>
        <item x="73"/>
        <item x="72"/>
        <item x="79"/>
        <item x="87"/>
        <item x="83"/>
        <item x="53"/>
        <item x="80"/>
        <item x="95"/>
        <item x="96"/>
        <item x="85"/>
        <item x="102"/>
        <item x="92"/>
        <item x="98"/>
        <item x="88"/>
        <item x="103"/>
        <item x="94"/>
        <item x="86"/>
        <item x="91"/>
        <item x="93"/>
        <item x="106"/>
        <item x="121"/>
        <item x="101"/>
        <item x="100"/>
        <item x="113"/>
        <item x="89"/>
        <item x="104"/>
        <item x="90"/>
        <item x="97"/>
        <item x="99"/>
        <item x="108"/>
        <item x="109"/>
        <item x="111"/>
        <item x="105"/>
        <item x="114"/>
        <item x="117"/>
        <item x="119"/>
        <item x="154"/>
        <item x="122"/>
        <item x="118"/>
        <item x="125"/>
        <item x="107"/>
        <item x="116"/>
        <item x="115"/>
        <item x="120"/>
        <item x="126"/>
        <item x="112"/>
        <item x="110"/>
        <item x="139"/>
        <item x="138"/>
        <item x="135"/>
        <item x="136"/>
        <item x="130"/>
        <item x="137"/>
        <item x="133"/>
        <item x="134"/>
        <item x="127"/>
        <item x="123"/>
        <item x="131"/>
        <item x="141"/>
        <item x="129"/>
        <item x="124"/>
        <item x="128"/>
        <item x="189"/>
        <item x="132"/>
        <item x="171"/>
        <item x="145"/>
        <item x="192"/>
        <item x="177"/>
        <item x="140"/>
        <item x="144"/>
        <item x="147"/>
        <item x="164"/>
        <item x="165"/>
        <item x="193"/>
        <item x="162"/>
        <item x="163"/>
        <item x="156"/>
        <item x="148"/>
        <item x="174"/>
        <item x="180"/>
        <item x="172"/>
        <item x="176"/>
        <item x="173"/>
        <item x="191"/>
        <item x="178"/>
        <item x="169"/>
        <item x="166"/>
        <item x="167"/>
        <item x="143"/>
        <item x="170"/>
        <item x="175"/>
        <item x="185"/>
        <item x="151"/>
        <item x="160"/>
        <item x="158"/>
        <item x="190"/>
        <item x="161"/>
        <item x="152"/>
        <item x="181"/>
        <item x="184"/>
        <item x="186"/>
        <item x="150"/>
        <item x="183"/>
        <item x="187"/>
        <item x="159"/>
        <item x="155"/>
        <item x="153"/>
        <item x="149"/>
        <item x="142"/>
        <item x="146"/>
        <item x="157"/>
        <item x="179"/>
        <item x="168"/>
        <item x="182"/>
        <item x="188"/>
        <item x="37"/>
        <item t="default"/>
      </items>
    </pivotField>
    <pivotField showAll="0">
      <items count="206">
        <item x="50"/>
        <item x="9"/>
        <item x="7"/>
        <item x="0"/>
        <item x="40"/>
        <item x="4"/>
        <item x="14"/>
        <item x="23"/>
        <item x="56"/>
        <item x="61"/>
        <item x="38"/>
        <item x="13"/>
        <item x="5"/>
        <item x="16"/>
        <item x="6"/>
        <item x="3"/>
        <item x="8"/>
        <item x="10"/>
        <item x="15"/>
        <item x="12"/>
        <item x="17"/>
        <item x="11"/>
        <item x="1"/>
        <item x="2"/>
        <item x="27"/>
        <item x="32"/>
        <item x="25"/>
        <item x="20"/>
        <item x="24"/>
        <item x="22"/>
        <item x="28"/>
        <item x="21"/>
        <item x="48"/>
        <item x="33"/>
        <item x="30"/>
        <item x="51"/>
        <item x="18"/>
        <item x="19"/>
        <item x="26"/>
        <item x="29"/>
        <item x="31"/>
        <item x="39"/>
        <item x="35"/>
        <item x="36"/>
        <item x="43"/>
        <item x="34"/>
        <item x="41"/>
        <item x="67"/>
        <item x="44"/>
        <item x="80"/>
        <item x="42"/>
        <item x="47"/>
        <item x="46"/>
        <item x="85"/>
        <item x="86"/>
        <item x="45"/>
        <item x="49"/>
        <item x="53"/>
        <item x="52"/>
        <item x="59"/>
        <item x="58"/>
        <item x="60"/>
        <item x="68"/>
        <item x="70"/>
        <item x="63"/>
        <item x="71"/>
        <item x="75"/>
        <item x="66"/>
        <item x="62"/>
        <item x="82"/>
        <item x="78"/>
        <item x="79"/>
        <item x="74"/>
        <item x="69"/>
        <item x="73"/>
        <item x="65"/>
        <item x="72"/>
        <item x="57"/>
        <item x="64"/>
        <item x="81"/>
        <item x="77"/>
        <item x="55"/>
        <item x="92"/>
        <item x="54"/>
        <item x="87"/>
        <item x="76"/>
        <item x="83"/>
        <item x="89"/>
        <item x="109"/>
        <item x="106"/>
        <item x="100"/>
        <item x="101"/>
        <item x="97"/>
        <item x="93"/>
        <item x="88"/>
        <item x="84"/>
        <item x="108"/>
        <item x="103"/>
        <item x="99"/>
        <item x="90"/>
        <item x="96"/>
        <item x="98"/>
        <item x="91"/>
        <item x="111"/>
        <item x="112"/>
        <item x="107"/>
        <item x="122"/>
        <item x="94"/>
        <item x="113"/>
        <item x="95"/>
        <item x="104"/>
        <item x="105"/>
        <item x="102"/>
        <item x="131"/>
        <item x="110"/>
        <item x="117"/>
        <item x="118"/>
        <item x="115"/>
        <item x="120"/>
        <item x="128"/>
        <item x="166"/>
        <item x="123"/>
        <item x="126"/>
        <item x="114"/>
        <item x="116"/>
        <item x="125"/>
        <item x="129"/>
        <item x="124"/>
        <item x="137"/>
        <item x="150"/>
        <item x="130"/>
        <item x="121"/>
        <item x="119"/>
        <item x="132"/>
        <item x="127"/>
        <item x="136"/>
        <item x="141"/>
        <item x="149"/>
        <item x="146"/>
        <item x="147"/>
        <item x="138"/>
        <item x="134"/>
        <item x="144"/>
        <item x="145"/>
        <item x="148"/>
        <item x="133"/>
        <item x="142"/>
        <item x="153"/>
        <item x="139"/>
        <item x="140"/>
        <item x="135"/>
        <item x="200"/>
        <item x="143"/>
        <item x="159"/>
        <item x="152"/>
        <item x="157"/>
        <item x="203"/>
        <item x="151"/>
        <item x="183"/>
        <item x="188"/>
        <item x="156"/>
        <item x="176"/>
        <item x="168"/>
        <item x="174"/>
        <item x="175"/>
        <item x="160"/>
        <item x="162"/>
        <item x="194"/>
        <item x="163"/>
        <item x="201"/>
        <item x="164"/>
        <item x="196"/>
        <item x="170"/>
        <item x="192"/>
        <item x="197"/>
        <item x="184"/>
        <item x="187"/>
        <item x="186"/>
        <item x="191"/>
        <item x="185"/>
        <item x="202"/>
        <item x="189"/>
        <item x="178"/>
        <item x="179"/>
        <item x="195"/>
        <item x="167"/>
        <item x="181"/>
        <item x="161"/>
        <item x="198"/>
        <item x="171"/>
        <item x="204"/>
        <item x="177"/>
        <item x="172"/>
        <item x="173"/>
        <item x="154"/>
        <item x="158"/>
        <item x="155"/>
        <item x="165"/>
        <item x="182"/>
        <item x="169"/>
        <item x="190"/>
        <item x="180"/>
        <item x="193"/>
        <item x="199"/>
        <item x="37"/>
        <item t="default"/>
      </items>
    </pivotField>
    <pivotField axis="axisRow" showAll="0">
      <items count="17">
        <item h="1" x="0"/>
        <item h="1" x="1"/>
        <item h="1" x="2"/>
        <item h="1" x="3"/>
        <item h="1" x="4"/>
        <item h="1" x="5"/>
        <item h="1" x="6"/>
        <item h="1" x="7"/>
        <item h="1" x="8"/>
        <item h="1" x="9"/>
        <item h="1" x="10"/>
        <item h="1" x="11"/>
        <item h="1" x="12"/>
        <item h="1" x="13"/>
        <item h="1" x="14"/>
        <item x="15"/>
        <item t="default"/>
      </items>
    </pivotField>
    <pivotField showAll="0"/>
    <pivotField dataField="1" showAll="0">
      <items count="80">
        <item x="45"/>
        <item x="2"/>
        <item x="12"/>
        <item x="23"/>
        <item x="17"/>
        <item x="14"/>
        <item x="13"/>
        <item x="54"/>
        <item x="4"/>
        <item x="1"/>
        <item x="41"/>
        <item x="9"/>
        <item x="50"/>
        <item x="11"/>
        <item x="67"/>
        <item x="36"/>
        <item x="7"/>
        <item x="38"/>
        <item x="6"/>
        <item x="53"/>
        <item x="78"/>
        <item x="10"/>
        <item x="5"/>
        <item x="68"/>
        <item x="27"/>
        <item x="29"/>
        <item x="20"/>
        <item x="61"/>
        <item x="56"/>
        <item x="30"/>
        <item x="35"/>
        <item x="66"/>
        <item x="39"/>
        <item x="15"/>
        <item x="77"/>
        <item x="24"/>
        <item x="43"/>
        <item x="19"/>
        <item x="40"/>
        <item x="0"/>
        <item x="44"/>
        <item x="16"/>
        <item x="37"/>
        <item x="74"/>
        <item x="25"/>
        <item x="21"/>
        <item x="58"/>
        <item x="72"/>
        <item x="63"/>
        <item x="65"/>
        <item x="33"/>
        <item x="18"/>
        <item x="69"/>
        <item x="47"/>
        <item x="31"/>
        <item x="8"/>
        <item x="76"/>
        <item x="42"/>
        <item x="55"/>
        <item x="28"/>
        <item x="22"/>
        <item x="51"/>
        <item x="32"/>
        <item x="60"/>
        <item x="62"/>
        <item x="57"/>
        <item x="48"/>
        <item x="64"/>
        <item x="71"/>
        <item x="26"/>
        <item x="75"/>
        <item x="46"/>
        <item x="34"/>
        <item x="59"/>
        <item x="52"/>
        <item x="70"/>
        <item x="73"/>
        <item x="49"/>
        <item x="3"/>
        <item t="default"/>
      </items>
    </pivotField>
    <pivotField dataField="1" showAll="0">
      <items count="57">
        <item x="15"/>
        <item x="18"/>
        <item x="2"/>
        <item x="55"/>
        <item x="9"/>
        <item x="46"/>
        <item x="34"/>
        <item x="54"/>
        <item x="8"/>
        <item x="40"/>
        <item x="3"/>
        <item x="50"/>
        <item x="42"/>
        <item x="13"/>
        <item x="35"/>
        <item x="44"/>
        <item x="5"/>
        <item x="45"/>
        <item x="19"/>
        <item x="41"/>
        <item x="10"/>
        <item x="36"/>
        <item x="0"/>
        <item x="38"/>
        <item x="28"/>
        <item x="6"/>
        <item x="52"/>
        <item x="25"/>
        <item x="39"/>
        <item x="27"/>
        <item x="12"/>
        <item x="51"/>
        <item x="37"/>
        <item x="7"/>
        <item x="21"/>
        <item x="4"/>
        <item x="23"/>
        <item x="32"/>
        <item x="26"/>
        <item x="16"/>
        <item x="47"/>
        <item x="53"/>
        <item x="31"/>
        <item x="11"/>
        <item x="22"/>
        <item x="48"/>
        <item x="20"/>
        <item x="24"/>
        <item x="29"/>
        <item x="49"/>
        <item x="14"/>
        <item x="43"/>
        <item x="17"/>
        <item x="30"/>
        <item x="33"/>
        <item x="1"/>
        <item t="default"/>
      </items>
    </pivotField>
    <pivotField dataField="1" showAll="0">
      <items count="82">
        <item x="15"/>
        <item x="65"/>
        <item x="4"/>
        <item x="26"/>
        <item x="11"/>
        <item x="9"/>
        <item x="1"/>
        <item x="7"/>
        <item x="6"/>
        <item x="21"/>
        <item x="17"/>
        <item x="13"/>
        <item x="12"/>
        <item x="43"/>
        <item x="25"/>
        <item x="52"/>
        <item x="18"/>
        <item x="40"/>
        <item x="22"/>
        <item x="36"/>
        <item x="2"/>
        <item x="14"/>
        <item x="44"/>
        <item x="58"/>
        <item x="19"/>
        <item x="37"/>
        <item x="8"/>
        <item x="77"/>
        <item x="60"/>
        <item x="16"/>
        <item x="66"/>
        <item x="38"/>
        <item x="23"/>
        <item x="10"/>
        <item x="39"/>
        <item x="48"/>
        <item x="72"/>
        <item x="47"/>
        <item x="73"/>
        <item x="54"/>
        <item x="78"/>
        <item x="24"/>
        <item x="33"/>
        <item x="49"/>
        <item x="30"/>
        <item x="70"/>
        <item x="32"/>
        <item x="0"/>
        <item x="41"/>
        <item x="20"/>
        <item x="67"/>
        <item x="29"/>
        <item x="50"/>
        <item x="27"/>
        <item x="31"/>
        <item x="59"/>
        <item x="28"/>
        <item x="75"/>
        <item x="5"/>
        <item x="45"/>
        <item x="53"/>
        <item x="56"/>
        <item x="63"/>
        <item x="79"/>
        <item x="42"/>
        <item x="55"/>
        <item x="57"/>
        <item x="51"/>
        <item x="62"/>
        <item x="64"/>
        <item x="46"/>
        <item x="71"/>
        <item x="80"/>
        <item x="68"/>
        <item x="34"/>
        <item x="76"/>
        <item x="35"/>
        <item x="61"/>
        <item x="69"/>
        <item x="3"/>
        <item x="74"/>
        <item t="default"/>
      </items>
    </pivotField>
    <pivotField dataField="1" numFmtId="2" showAll="0">
      <items count="7">
        <item x="3"/>
        <item x="1"/>
        <item x="0"/>
        <item x="5"/>
        <item x="4"/>
        <item x="2"/>
        <item t="default"/>
      </items>
    </pivotField>
    <pivotField dataField="1" numFmtId="2" showAll="0"/>
  </pivotFields>
  <rowFields count="3">
    <field x="9"/>
    <field x="4"/>
    <field x="2"/>
  </rowFields>
  <rowItems count="8">
    <i>
      <x v="15"/>
    </i>
    <i r="1">
      <x/>
    </i>
    <i r="2">
      <x v="1"/>
    </i>
    <i r="2">
      <x v="2"/>
    </i>
    <i r="2">
      <x v="3"/>
    </i>
    <i r="1">
      <x v="1"/>
    </i>
    <i r="2">
      <x v="2"/>
    </i>
    <i r="2">
      <x v="3"/>
    </i>
  </rowItems>
  <colFields count="1">
    <field x="-2"/>
  </colFields>
  <colItems count="5">
    <i>
      <x/>
    </i>
    <i i="1">
      <x v="1"/>
    </i>
    <i i="2">
      <x v="2"/>
    </i>
    <i i="3">
      <x v="3"/>
    </i>
    <i i="4">
      <x v="4"/>
    </i>
  </colItems>
  <dataFields count="5">
    <dataField name="M-D1" fld="11" subtotal="average" baseField="5" baseItem="0"/>
    <dataField name="M-D2" fld="12" subtotal="average" baseField="5" baseItem="0"/>
    <dataField name="M-D3" fld="13" subtotal="average" baseField="0" baseItem="2"/>
    <dataField name="M-CC" fld="14" subtotal="average" baseField="4" baseItem="0"/>
    <dataField name="M-AVAL" fld="15" subtotal="average" baseField="9" baseItem="15"/>
  </dataFields>
  <formats count="30">
    <format dxfId="847">
      <pivotArea outline="0" collapsedLevelsAreSubtotals="1" fieldPosition="0"/>
    </format>
    <format dxfId="848">
      <pivotArea dataOnly="0" labelOnly="1" outline="0" fieldPosition="0">
        <references count="1">
          <reference field="4294967294" count="4">
            <x v="0"/>
            <x v="1"/>
            <x v="2"/>
            <x v="3"/>
          </reference>
        </references>
      </pivotArea>
    </format>
    <format dxfId="849">
      <pivotArea type="all" dataOnly="0" outline="0" fieldPosition="0"/>
    </format>
    <format dxfId="850">
      <pivotArea outline="0" collapsedLevelsAreSubtotals="1" fieldPosition="0"/>
    </format>
    <format dxfId="851">
      <pivotArea field="0" type="button" dataOnly="0" labelOnly="1" outline="0"/>
    </format>
    <format dxfId="852">
      <pivotArea dataOnly="0" labelOnly="1" grandRow="1" outline="0" fieldPosition="0"/>
    </format>
    <format dxfId="853">
      <pivotArea dataOnly="0" labelOnly="1" outline="0" fieldPosition="0">
        <references count="1">
          <reference field="4294967294" count="4">
            <x v="0"/>
            <x v="1"/>
            <x v="2"/>
            <x v="3"/>
          </reference>
        </references>
      </pivotArea>
    </format>
    <format dxfId="854">
      <pivotArea outline="0" collapsedLevelsAreSubtotals="1" fieldPosition="0"/>
    </format>
    <format dxfId="855">
      <pivotArea field="6" type="button" dataOnly="0" labelOnly="1" outline="0"/>
    </format>
    <format dxfId="856">
      <pivotArea dataOnly="0" labelOnly="1" outline="0" fieldPosition="0">
        <references count="1">
          <reference field="4294967294" count="4">
            <x v="0"/>
            <x v="1"/>
            <x v="2"/>
            <x v="3"/>
          </reference>
        </references>
      </pivotArea>
    </format>
    <format dxfId="857">
      <pivotArea outline="0" collapsedLevelsAreSubtotals="1" fieldPosition="0"/>
    </format>
    <format dxfId="165">
      <pivotArea collapsedLevelsAreSubtotals="1" fieldPosition="0">
        <references count="2">
          <reference field="4" count="1">
            <x v="0"/>
          </reference>
          <reference field="9" count="0" selected="0"/>
        </references>
      </pivotArea>
    </format>
    <format dxfId="164">
      <pivotArea dataOnly="0" labelOnly="1" fieldPosition="0">
        <references count="2">
          <reference field="4" count="1">
            <x v="0"/>
          </reference>
          <reference field="9" count="0" selected="0"/>
        </references>
      </pivotArea>
    </format>
    <format dxfId="163">
      <pivotArea collapsedLevelsAreSubtotals="1" fieldPosition="0">
        <references count="2">
          <reference field="4" count="1">
            <x v="1"/>
          </reference>
          <reference field="9" count="0" selected="0"/>
        </references>
      </pivotArea>
    </format>
    <format dxfId="162">
      <pivotArea dataOnly="0" labelOnly="1" fieldPosition="0">
        <references count="2">
          <reference field="4" count="1">
            <x v="1"/>
          </reference>
          <reference field="9" count="0" selected="0"/>
        </references>
      </pivotArea>
    </format>
    <format dxfId="161">
      <pivotArea collapsedLevelsAreSubtotals="1" fieldPosition="0">
        <references count="3">
          <reference field="2" count="1">
            <x v="1"/>
          </reference>
          <reference field="4" count="1" selected="0">
            <x v="0"/>
          </reference>
          <reference field="9" count="0" selected="0"/>
        </references>
      </pivotArea>
    </format>
    <format dxfId="160">
      <pivotArea dataOnly="0" labelOnly="1" fieldPosition="0">
        <references count="3">
          <reference field="2" count="1">
            <x v="1"/>
          </reference>
          <reference field="4" count="1" selected="0">
            <x v="0"/>
          </reference>
          <reference field="9" count="0" selected="0"/>
        </references>
      </pivotArea>
    </format>
    <format dxfId="159">
      <pivotArea collapsedLevelsAreSubtotals="1" fieldPosition="0">
        <references count="3">
          <reference field="2" count="1">
            <x v="1"/>
          </reference>
          <reference field="4" count="1" selected="0">
            <x v="0"/>
          </reference>
          <reference field="9" count="0" selected="0"/>
        </references>
      </pivotArea>
    </format>
    <format dxfId="158">
      <pivotArea dataOnly="0" labelOnly="1" fieldPosition="0">
        <references count="3">
          <reference field="2" count="1">
            <x v="1"/>
          </reference>
          <reference field="4" count="1" selected="0">
            <x v="0"/>
          </reference>
          <reference field="9" count="0" selected="0"/>
        </references>
      </pivotArea>
    </format>
    <format dxfId="157">
      <pivotArea collapsedLevelsAreSubtotals="1" fieldPosition="0">
        <references count="3">
          <reference field="2" count="1">
            <x v="2"/>
          </reference>
          <reference field="4" count="1" selected="0">
            <x v="0"/>
          </reference>
          <reference field="9" count="0" selected="0"/>
        </references>
      </pivotArea>
    </format>
    <format dxfId="156">
      <pivotArea dataOnly="0" labelOnly="1" fieldPosition="0">
        <references count="3">
          <reference field="2" count="1">
            <x v="2"/>
          </reference>
          <reference field="4" count="1" selected="0">
            <x v="0"/>
          </reference>
          <reference field="9" count="0" selected="0"/>
        </references>
      </pivotArea>
    </format>
    <format dxfId="155">
      <pivotArea collapsedLevelsAreSubtotals="1" fieldPosition="0">
        <references count="3">
          <reference field="2" count="1">
            <x v="2"/>
          </reference>
          <reference field="4" count="1" selected="0">
            <x v="1"/>
          </reference>
          <reference field="9" count="0" selected="0"/>
        </references>
      </pivotArea>
    </format>
    <format dxfId="154">
      <pivotArea dataOnly="0" labelOnly="1" fieldPosition="0">
        <references count="3">
          <reference field="2" count="1">
            <x v="2"/>
          </reference>
          <reference field="4" count="1" selected="0">
            <x v="1"/>
          </reference>
          <reference field="9" count="0" selected="0"/>
        </references>
      </pivotArea>
    </format>
    <format dxfId="153">
      <pivotArea collapsedLevelsAreSubtotals="1" fieldPosition="0">
        <references count="3">
          <reference field="2" count="1">
            <x v="3"/>
          </reference>
          <reference field="4" count="1" selected="0">
            <x v="0"/>
          </reference>
          <reference field="9" count="0" selected="0"/>
        </references>
      </pivotArea>
    </format>
    <format dxfId="152">
      <pivotArea dataOnly="0" labelOnly="1" fieldPosition="0">
        <references count="3">
          <reference field="2" count="1">
            <x v="3"/>
          </reference>
          <reference field="4" count="1" selected="0">
            <x v="0"/>
          </reference>
          <reference field="9" count="0" selected="0"/>
        </references>
      </pivotArea>
    </format>
    <format dxfId="151">
      <pivotArea collapsedLevelsAreSubtotals="1" fieldPosition="0">
        <references count="3">
          <reference field="2" count="1">
            <x v="3"/>
          </reference>
          <reference field="4" count="1" selected="0">
            <x v="0"/>
          </reference>
          <reference field="9" count="0" selected="0"/>
        </references>
      </pivotArea>
    </format>
    <format dxfId="150">
      <pivotArea dataOnly="0" labelOnly="1" fieldPosition="0">
        <references count="3">
          <reference field="2" count="1">
            <x v="3"/>
          </reference>
          <reference field="4" count="1" selected="0">
            <x v="0"/>
          </reference>
          <reference field="9" count="0" selected="0"/>
        </references>
      </pivotArea>
    </format>
    <format dxfId="149">
      <pivotArea collapsedLevelsAreSubtotals="1" fieldPosition="0">
        <references count="3">
          <reference field="2" count="1">
            <x v="3"/>
          </reference>
          <reference field="4" count="1" selected="0">
            <x v="1"/>
          </reference>
          <reference field="9" count="0" selected="0"/>
        </references>
      </pivotArea>
    </format>
    <format dxfId="148">
      <pivotArea dataOnly="0" labelOnly="1" fieldPosition="0">
        <references count="3">
          <reference field="2" count="1">
            <x v="3"/>
          </reference>
          <reference field="4" count="1" selected="0">
            <x v="1"/>
          </reference>
          <reference field="9" count="0" selected="0"/>
        </references>
      </pivotArea>
    </format>
    <format dxfId="1">
      <pivotArea dataOnly="0" labelOnly="1" outline="0" fieldPosition="0">
        <references count="1">
          <reference field="4294967294" count="2">
            <x v="3"/>
            <x v="4"/>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 chart="1" format="8"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D9ABB6-CC9B-4636-BC4D-B6583D8DB83C}" name="Tabela dinâ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9:A367" firstHeaderRow="1" firstDataRow="1" firstDataCol="1" rowPageCount="1" colPageCount="1"/>
  <pivotFields count="64">
    <pivotField axis="axisRow" showAll="0">
      <items count="310">
        <item x="98"/>
        <item x="62"/>
        <item x="16"/>
        <item x="30"/>
        <item x="3"/>
        <item x="59"/>
        <item x="121"/>
        <item x="42"/>
        <item x="61"/>
        <item x="107"/>
        <item x="142"/>
        <item x="247"/>
        <item x="283"/>
        <item x="298"/>
        <item x="219"/>
        <item x="110"/>
        <item x="73"/>
        <item x="12"/>
        <item x="94"/>
        <item x="89"/>
        <item x="140"/>
        <item x="97"/>
        <item x="287"/>
        <item x="241"/>
        <item x="297"/>
        <item x="307"/>
        <item x="71"/>
        <item x="18"/>
        <item x="238"/>
        <item x="104"/>
        <item x="246"/>
        <item x="244"/>
        <item x="161"/>
        <item x="50"/>
        <item x="111"/>
        <item x="22"/>
        <item x="101"/>
        <item x="20"/>
        <item x="288"/>
        <item x="23"/>
        <item x="162"/>
        <item x="220"/>
        <item x="163"/>
        <item x="221"/>
        <item x="164"/>
        <item x="222"/>
        <item x="165"/>
        <item x="223"/>
        <item x="248"/>
        <item x="224"/>
        <item x="122"/>
        <item x="143"/>
        <item x="63"/>
        <item x="249"/>
        <item x="144"/>
        <item x="123"/>
        <item x="145"/>
        <item x="124"/>
        <item x="43"/>
        <item x="250"/>
        <item x="125"/>
        <item x="146"/>
        <item x="44"/>
        <item x="251"/>
        <item x="126"/>
        <item x="147"/>
        <item x="225"/>
        <item x="148"/>
        <item x="252"/>
        <item x="149"/>
        <item x="127"/>
        <item x="45"/>
        <item x="46"/>
        <item x="31"/>
        <item x="47"/>
        <item x="253"/>
        <item x="4"/>
        <item x="226"/>
        <item x="128"/>
        <item x="150"/>
        <item x="24"/>
        <item x="166"/>
        <item x="25"/>
        <item x="21"/>
        <item x="5"/>
        <item x="167"/>
        <item x="254"/>
        <item x="129"/>
        <item x="227"/>
        <item x="168"/>
        <item x="245"/>
        <item x="69"/>
        <item x="79"/>
        <item x="169"/>
        <item x="194"/>
        <item x="170"/>
        <item x="54"/>
        <item x="192"/>
        <item x="284"/>
        <item x="200"/>
        <item x="55"/>
        <item x="105"/>
        <item x="171"/>
        <item x="285"/>
        <item x="255"/>
        <item x="172"/>
        <item x="173"/>
        <item x="112"/>
        <item x="289"/>
        <item x="256"/>
        <item x="257"/>
        <item x="258"/>
        <item x="130"/>
        <item x="151"/>
        <item x="131"/>
        <item x="152"/>
        <item x="153"/>
        <item x="228"/>
        <item x="174"/>
        <item x="175"/>
        <item x="201"/>
        <item x="106"/>
        <item x="259"/>
        <item x="260"/>
        <item x="261"/>
        <item x="262"/>
        <item x="263"/>
        <item x="264"/>
        <item x="229"/>
        <item x="176"/>
        <item x="34"/>
        <item x="265"/>
        <item x="266"/>
        <item x="267"/>
        <item x="10"/>
        <item x="78"/>
        <item x="268"/>
        <item x="269"/>
        <item x="240"/>
        <item x="270"/>
        <item x="271"/>
        <item x="272"/>
        <item x="303"/>
        <item x="6"/>
        <item x="32"/>
        <item x="60"/>
        <item x="35"/>
        <item x="36"/>
        <item x="37"/>
        <item x="120"/>
        <item x="308"/>
        <item x="230"/>
        <item x="187"/>
        <item x="177"/>
        <item x="231"/>
        <item x="273"/>
        <item x="132"/>
        <item x="274"/>
        <item x="133"/>
        <item x="275"/>
        <item x="51"/>
        <item x="52"/>
        <item x="232"/>
        <item x="276"/>
        <item x="277"/>
        <item x="237"/>
        <item x="96"/>
        <item x="53"/>
        <item x="113"/>
        <item x="86"/>
        <item x="300"/>
        <item x="74"/>
        <item x="90"/>
        <item x="154"/>
        <item x="178"/>
        <item x="33"/>
        <item x="193"/>
        <item x="195"/>
        <item x="155"/>
        <item x="278"/>
        <item x="70"/>
        <item x="189"/>
        <item x="179"/>
        <item x="180"/>
        <item x="26"/>
        <item x="64"/>
        <item x="188"/>
        <item x="181"/>
        <item x="202"/>
        <item x="279"/>
        <item x="95"/>
        <item x="203"/>
        <item x="196"/>
        <item x="182"/>
        <item x="204"/>
        <item x="205"/>
        <item x="206"/>
        <item x="183"/>
        <item x="233"/>
        <item x="184"/>
        <item x="207"/>
        <item x="134"/>
        <item x="156"/>
        <item x="208"/>
        <item x="197"/>
        <item x="209"/>
        <item x="198"/>
        <item x="291"/>
        <item x="92"/>
        <item x="14"/>
        <item x="38"/>
        <item x="57"/>
        <item x="243"/>
        <item x="305"/>
        <item x="280"/>
        <item x="292"/>
        <item x="293"/>
        <item x="299"/>
        <item x="210"/>
        <item x="294"/>
        <item x="27"/>
        <item x="234"/>
        <item x="295"/>
        <item x="39"/>
        <item x="75"/>
        <item x="214"/>
        <item x="296"/>
        <item x="301"/>
        <item x="185"/>
        <item x="211"/>
        <item x="186"/>
        <item x="212"/>
        <item x="215"/>
        <item x="135"/>
        <item x="108"/>
        <item x="7"/>
        <item x="136"/>
        <item x="48"/>
        <item x="109"/>
        <item x="157"/>
        <item x="235"/>
        <item x="28"/>
        <item x="286"/>
        <item x="137"/>
        <item x="158"/>
        <item x="15"/>
        <item x="19"/>
        <item x="87"/>
        <item x="93"/>
        <item x="119"/>
        <item x="242"/>
        <item x="40"/>
        <item x="76"/>
        <item x="99"/>
        <item x="41"/>
        <item x="302"/>
        <item x="65"/>
        <item x="29"/>
        <item x="49"/>
        <item x="306"/>
        <item x="13"/>
        <item x="88"/>
        <item x="11"/>
        <item x="190"/>
        <item x="304"/>
        <item x="199"/>
        <item x="191"/>
        <item x="100"/>
        <item x="81"/>
        <item x="82"/>
        <item x="282"/>
        <item x="72"/>
        <item x="138"/>
        <item x="239"/>
        <item x="117"/>
        <item x="8"/>
        <item x="91"/>
        <item x="84"/>
        <item x="141"/>
        <item x="236"/>
        <item x="118"/>
        <item x="114"/>
        <item x="159"/>
        <item x="139"/>
        <item x="290"/>
        <item x="80"/>
        <item x="115"/>
        <item x="58"/>
        <item x="9"/>
        <item x="56"/>
        <item x="217"/>
        <item x="17"/>
        <item x="281"/>
        <item x="83"/>
        <item x="213"/>
        <item x="77"/>
        <item x="116"/>
        <item x="68"/>
        <item x="218"/>
        <item x="216"/>
        <item x="2"/>
        <item x="1"/>
        <item x="0"/>
        <item x="102"/>
        <item x="103"/>
        <item x="85"/>
        <item x="66"/>
        <item x="67"/>
        <item x="160"/>
        <item t="default"/>
      </items>
    </pivotField>
    <pivotField showAll="0"/>
    <pivotField axis="axisRow" showAll="0">
      <items count="57">
        <item x="33"/>
        <item x="6"/>
        <item x="49"/>
        <item x="7"/>
        <item x="25"/>
        <item x="50"/>
        <item x="16"/>
        <item x="28"/>
        <item x="17"/>
        <item x="15"/>
        <item x="55"/>
        <item x="36"/>
        <item x="8"/>
        <item x="46"/>
        <item x="4"/>
        <item x="3"/>
        <item x="19"/>
        <item x="10"/>
        <item x="11"/>
        <item x="22"/>
        <item x="1"/>
        <item x="21"/>
        <item x="40"/>
        <item x="26"/>
        <item x="2"/>
        <item x="12"/>
        <item x="39"/>
        <item x="0"/>
        <item x="27"/>
        <item x="18"/>
        <item x="41"/>
        <item x="20"/>
        <item x="47"/>
        <item x="9"/>
        <item x="35"/>
        <item x="37"/>
        <item x="51"/>
        <item x="45"/>
        <item x="31"/>
        <item x="48"/>
        <item x="14"/>
        <item x="29"/>
        <item x="52"/>
        <item x="5"/>
        <item x="30"/>
        <item x="24"/>
        <item x="53"/>
        <item x="43"/>
        <item x="13"/>
        <item x="34"/>
        <item x="54"/>
        <item x="42"/>
        <item x="23"/>
        <item x="32"/>
        <item x="38"/>
        <item x="44"/>
        <item t="default"/>
      </items>
    </pivotField>
    <pivotField numFmtId="14" showAll="0"/>
    <pivotField showAll="0"/>
    <pivotField showAll="0"/>
    <pivotField axis="axisRow" showAll="0">
      <items count="314">
        <item x="71"/>
        <item x="190"/>
        <item x="180"/>
        <item x="181"/>
        <item x="27"/>
        <item x="65"/>
        <item x="189"/>
        <item x="182"/>
        <item x="203"/>
        <item x="282"/>
        <item x="20"/>
        <item x="88"/>
        <item x="94"/>
        <item x="120"/>
        <item x="245"/>
        <item x="41"/>
        <item x="77"/>
        <item x="100"/>
        <item x="42"/>
        <item x="305"/>
        <item x="66"/>
        <item x="30"/>
        <item x="96"/>
        <item x="204"/>
        <item x="197"/>
        <item x="183"/>
        <item x="205"/>
        <item x="206"/>
        <item x="207"/>
        <item x="184"/>
        <item x="236"/>
        <item x="185"/>
        <item x="208"/>
        <item x="50"/>
        <item x="135"/>
        <item x="157"/>
        <item x="209"/>
        <item x="198"/>
        <item x="210"/>
        <item x="199"/>
        <item x="294"/>
        <item x="93"/>
        <item x="15"/>
        <item x="39"/>
        <item x="58"/>
        <item x="246"/>
        <item x="308"/>
        <item x="283"/>
        <item x="295"/>
        <item x="296"/>
        <item x="302"/>
        <item x="211"/>
        <item x="297"/>
        <item x="28"/>
        <item x="237"/>
        <item x="298"/>
        <item x="40"/>
        <item x="76"/>
        <item x="216"/>
        <item x="215"/>
        <item x="299"/>
        <item x="304"/>
        <item x="186"/>
        <item x="212"/>
        <item x="187"/>
        <item x="213"/>
        <item x="218"/>
        <item x="217"/>
        <item x="136"/>
        <item x="109"/>
        <item x="8"/>
        <item x="7"/>
        <item x="309"/>
        <item x="14"/>
        <item x="89"/>
        <item x="12"/>
        <item x="191"/>
        <item x="307"/>
        <item x="200"/>
        <item x="192"/>
        <item x="101"/>
        <item x="82"/>
        <item x="83"/>
        <item x="285"/>
        <item x="73"/>
        <item x="139"/>
        <item x="99"/>
        <item x="63"/>
        <item x="17"/>
        <item x="31"/>
        <item x="3"/>
        <item x="60"/>
        <item x="122"/>
        <item x="43"/>
        <item x="62"/>
        <item x="108"/>
        <item x="143"/>
        <item x="250"/>
        <item x="286"/>
        <item x="301"/>
        <item x="222"/>
        <item x="111"/>
        <item x="74"/>
        <item x="13"/>
        <item x="95"/>
        <item x="90"/>
        <item x="141"/>
        <item x="98"/>
        <item x="290"/>
        <item x="244"/>
        <item x="300"/>
        <item x="310"/>
        <item x="72"/>
        <item x="19"/>
        <item x="241"/>
        <item x="105"/>
        <item x="249"/>
        <item x="247"/>
        <item x="162"/>
        <item x="51"/>
        <item x="112"/>
        <item x="23"/>
        <item x="102"/>
        <item x="21"/>
        <item x="242"/>
        <item x="291"/>
        <item x="118"/>
        <item x="24"/>
        <item x="163"/>
        <item x="223"/>
        <item x="164"/>
        <item x="224"/>
        <item x="165"/>
        <item x="9"/>
        <item x="225"/>
        <item x="166"/>
        <item x="226"/>
        <item x="251"/>
        <item x="227"/>
        <item x="123"/>
        <item x="144"/>
        <item x="64"/>
        <item x="252"/>
        <item x="145"/>
        <item x="124"/>
        <item x="146"/>
        <item x="125"/>
        <item x="44"/>
        <item x="253"/>
        <item x="126"/>
        <item x="147"/>
        <item x="45"/>
        <item x="254"/>
        <item x="127"/>
        <item x="148"/>
        <item x="228"/>
        <item x="149"/>
        <item x="255"/>
        <item x="150"/>
        <item x="128"/>
        <item x="46"/>
        <item x="47"/>
        <item x="32"/>
        <item x="48"/>
        <item x="256"/>
        <item x="4"/>
        <item x="229"/>
        <item x="129"/>
        <item x="151"/>
        <item x="92"/>
        <item x="85"/>
        <item x="142"/>
        <item x="239"/>
        <item x="119"/>
        <item x="115"/>
        <item x="160"/>
        <item x="140"/>
        <item x="293"/>
        <item m="1" x="312"/>
        <item x="116"/>
        <item x="59"/>
        <item x="10"/>
        <item x="57"/>
        <item x="220"/>
        <item x="18"/>
        <item x="284"/>
        <item x="84"/>
        <item x="214"/>
        <item x="78"/>
        <item x="117"/>
        <item x="69"/>
        <item x="221"/>
        <item x="25"/>
        <item x="167"/>
        <item x="26"/>
        <item x="22"/>
        <item x="5"/>
        <item x="168"/>
        <item x="257"/>
        <item x="130"/>
        <item x="230"/>
        <item x="169"/>
        <item x="248"/>
        <item x="70"/>
        <item x="80"/>
        <item x="170"/>
        <item x="195"/>
        <item x="171"/>
        <item x="55"/>
        <item x="193"/>
        <item x="287"/>
        <item x="201"/>
        <item x="56"/>
        <item x="106"/>
        <item x="172"/>
        <item x="137"/>
        <item x="49"/>
        <item x="110"/>
        <item x="158"/>
        <item x="238"/>
        <item x="29"/>
        <item x="288"/>
        <item x="289"/>
        <item x="138"/>
        <item x="159"/>
        <item x="258"/>
        <item x="173"/>
        <item x="174"/>
        <item x="16"/>
        <item x="113"/>
        <item x="292"/>
        <item x="259"/>
        <item x="260"/>
        <item x="261"/>
        <item x="131"/>
        <item x="152"/>
        <item x="132"/>
        <item x="153"/>
        <item x="154"/>
        <item x="231"/>
        <item x="175"/>
        <item x="219"/>
        <item x="2"/>
        <item x="1"/>
        <item x="0"/>
        <item x="103"/>
        <item x="104"/>
        <item x="86"/>
        <item x="67"/>
        <item x="68"/>
        <item x="161"/>
        <item x="176"/>
        <item x="202"/>
        <item x="107"/>
        <item x="262"/>
        <item x="263"/>
        <item x="264"/>
        <item x="265"/>
        <item x="266"/>
        <item x="267"/>
        <item x="232"/>
        <item x="177"/>
        <item x="35"/>
        <item x="268"/>
        <item x="269"/>
        <item x="270"/>
        <item x="11"/>
        <item x="79"/>
        <item x="271"/>
        <item x="272"/>
        <item x="243"/>
        <item x="273"/>
        <item x="274"/>
        <item x="275"/>
        <item x="306"/>
        <item x="6"/>
        <item x="33"/>
        <item x="61"/>
        <item x="36"/>
        <item x="37"/>
        <item x="38"/>
        <item x="121"/>
        <item x="311"/>
        <item x="233"/>
        <item x="188"/>
        <item x="178"/>
        <item x="234"/>
        <item x="276"/>
        <item x="133"/>
        <item x="277"/>
        <item x="134"/>
        <item x="278"/>
        <item x="52"/>
        <item x="53"/>
        <item x="235"/>
        <item x="279"/>
        <item x="280"/>
        <item x="240"/>
        <item x="97"/>
        <item x="54"/>
        <item x="114"/>
        <item x="87"/>
        <item x="303"/>
        <item x="75"/>
        <item x="91"/>
        <item x="155"/>
        <item x="179"/>
        <item x="34"/>
        <item x="194"/>
        <item x="196"/>
        <item x="156"/>
        <item x="281"/>
        <item x="81"/>
        <item t="default"/>
      </items>
    </pivotField>
    <pivotField showAll="0"/>
    <pivotField axis="axisPage" multipleItemSelectionAllowed="1"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0"/>
    <field x="6"/>
  </rowFields>
  <rowItems count="358">
    <i>
      <x v="1"/>
    </i>
    <i r="1">
      <x v="104"/>
    </i>
    <i r="2">
      <x v="225"/>
    </i>
    <i r="1">
      <x v="168"/>
    </i>
    <i r="2">
      <x v="300"/>
    </i>
    <i r="1">
      <x v="195"/>
    </i>
    <i r="2">
      <x v="27"/>
    </i>
    <i r="1">
      <x v="198"/>
    </i>
    <i r="2">
      <x v="30"/>
    </i>
    <i r="1">
      <x v="247"/>
    </i>
    <i r="2">
      <x v="11"/>
    </i>
    <i r="1">
      <x v="256"/>
    </i>
    <i r="2">
      <x v="20"/>
    </i>
    <i r="1">
      <x v="263"/>
    </i>
    <i r="2">
      <x v="76"/>
    </i>
    <i r="1">
      <x v="288"/>
    </i>
    <i r="2">
      <x v="181"/>
    </i>
    <i>
      <x v="3"/>
    </i>
    <i r="1">
      <x v="53"/>
    </i>
    <i r="2">
      <x v="142"/>
    </i>
    <i r="1">
      <x v="55"/>
    </i>
    <i r="2">
      <x v="144"/>
    </i>
    <i r="1">
      <x v="82"/>
    </i>
    <i r="2">
      <x v="194"/>
    </i>
    <i r="1">
      <x v="134"/>
    </i>
    <i r="2">
      <x v="266"/>
    </i>
    <i r="1">
      <x v="205"/>
    </i>
    <i r="2">
      <x v="38"/>
    </i>
    <i r="1">
      <x v="206"/>
    </i>
    <i r="2">
      <x v="39"/>
    </i>
    <i r="1">
      <x v="208"/>
    </i>
    <i r="2">
      <x v="41"/>
    </i>
    <i r="1">
      <x v="273"/>
    </i>
    <i r="2">
      <x v="124"/>
    </i>
    <i r="1">
      <x v="303"/>
    </i>
    <i r="2">
      <x v="245"/>
    </i>
    <i r="1">
      <x v="304"/>
    </i>
    <i r="2">
      <x v="246"/>
    </i>
    <i r="1">
      <x v="306"/>
    </i>
    <i r="2">
      <x v="248"/>
    </i>
    <i>
      <x v="4"/>
    </i>
    <i r="1">
      <x v="278"/>
    </i>
    <i r="2">
      <x v="171"/>
    </i>
    <i r="1">
      <x v="281"/>
    </i>
    <i r="2">
      <x v="174"/>
    </i>
    <i r="1">
      <x v="282"/>
    </i>
    <i r="2">
      <x v="175"/>
    </i>
    <i r="1">
      <x v="283"/>
    </i>
    <i r="2">
      <x v="176"/>
    </i>
    <i r="1">
      <x v="284"/>
    </i>
    <i r="2">
      <x v="177"/>
    </i>
    <i r="1">
      <x v="293"/>
    </i>
    <i r="2">
      <x v="186"/>
    </i>
    <i r="1">
      <x v="305"/>
    </i>
    <i r="2">
      <x v="247"/>
    </i>
    <i r="1">
      <x v="308"/>
    </i>
    <i r="2">
      <x v="250"/>
    </i>
    <i>
      <x v="8"/>
    </i>
    <i r="1">
      <x v="45"/>
    </i>
    <i r="2">
      <x v="134"/>
    </i>
    <i r="1">
      <x v="59"/>
    </i>
    <i r="2">
      <x v="148"/>
    </i>
    <i r="1">
      <x v="61"/>
    </i>
    <i r="2">
      <x v="150"/>
    </i>
    <i r="1">
      <x v="169"/>
    </i>
    <i r="2">
      <x v="301"/>
    </i>
    <i r="1">
      <x v="203"/>
    </i>
    <i r="2">
      <x v="36"/>
    </i>
    <i r="1">
      <x v="204"/>
    </i>
    <i r="2">
      <x v="37"/>
    </i>
    <i r="1">
      <x v="297"/>
    </i>
    <i r="2">
      <x v="190"/>
    </i>
    <i>
      <x v="9"/>
    </i>
    <i r="1">
      <x v="49"/>
    </i>
    <i r="2">
      <x v="138"/>
    </i>
    <i r="1">
      <x v="75"/>
    </i>
    <i r="2">
      <x v="164"/>
    </i>
    <i r="1">
      <x v="146"/>
    </i>
    <i r="2">
      <x v="278"/>
    </i>
    <i r="1">
      <x v="217"/>
    </i>
    <i r="2">
      <x v="50"/>
    </i>
    <i r="1">
      <x v="218"/>
    </i>
    <i r="2">
      <x v="51"/>
    </i>
    <i>
      <x v="12"/>
    </i>
    <i r="1">
      <x v="63"/>
    </i>
    <i r="2">
      <x v="152"/>
    </i>
    <i r="1">
      <x v="65"/>
    </i>
    <i r="2">
      <x v="154"/>
    </i>
    <i r="1">
      <x v="66"/>
    </i>
    <i r="2">
      <x v="155"/>
    </i>
    <i r="1">
      <x v="191"/>
    </i>
    <i r="2">
      <x v="23"/>
    </i>
    <i r="1">
      <x v="192"/>
    </i>
    <i r="2">
      <x v="24"/>
    </i>
    <i r="1">
      <x v="254"/>
    </i>
    <i r="2">
      <x v="18"/>
    </i>
    <i r="1">
      <x v="262"/>
    </i>
    <i r="2">
      <x v="75"/>
    </i>
    <i r="1">
      <x v="264"/>
    </i>
    <i r="2">
      <x v="77"/>
    </i>
    <i r="1">
      <x v="272"/>
    </i>
    <i r="2">
      <x v="85"/>
    </i>
    <i r="1">
      <x v="307"/>
    </i>
    <i r="2">
      <x v="249"/>
    </i>
    <i>
      <x v="15"/>
    </i>
    <i r="1">
      <x v="47"/>
    </i>
    <i r="2">
      <x v="136"/>
    </i>
    <i r="1">
      <x v="68"/>
    </i>
    <i r="2">
      <x v="157"/>
    </i>
    <i r="1">
      <x v="91"/>
    </i>
    <i r="2">
      <x v="203"/>
    </i>
    <i r="1">
      <x v="200"/>
    </i>
    <i r="2">
      <x v="32"/>
    </i>
    <i r="1">
      <x v="255"/>
    </i>
    <i r="2">
      <x v="19"/>
    </i>
    <i r="1">
      <x v="266"/>
    </i>
    <i r="2">
      <x v="79"/>
    </i>
    <i r="1">
      <x v="269"/>
    </i>
    <i r="2">
      <x v="82"/>
    </i>
    <i r="1">
      <x v="298"/>
    </i>
    <i r="2">
      <x v="191"/>
    </i>
    <i>
      <x v="16"/>
    </i>
    <i r="1">
      <x v="211"/>
    </i>
    <i r="2">
      <x v="44"/>
    </i>
    <i r="1">
      <x v="213"/>
    </i>
    <i r="2">
      <x v="46"/>
    </i>
    <i r="1">
      <x v="292"/>
    </i>
    <i r="2">
      <x v="185"/>
    </i>
    <i>
      <x v="17"/>
    </i>
    <i r="1">
      <x v="209"/>
    </i>
    <i r="2">
      <x v="42"/>
    </i>
    <i r="1">
      <x v="212"/>
    </i>
    <i r="2">
      <x v="45"/>
    </i>
    <i r="1">
      <x v="245"/>
    </i>
    <i r="2">
      <x v="228"/>
    </i>
    <i r="1">
      <x v="250"/>
    </i>
    <i r="2">
      <x v="14"/>
    </i>
    <i r="1">
      <x v="258"/>
    </i>
    <i r="2">
      <x v="33"/>
    </i>
    <i r="1">
      <x v="270"/>
    </i>
    <i r="2">
      <x v="83"/>
    </i>
    <i>
      <x v="18"/>
    </i>
    <i r="1">
      <x v="27"/>
    </i>
    <i r="2">
      <x v="113"/>
    </i>
    <i r="1">
      <x v="35"/>
    </i>
    <i r="2">
      <x v="121"/>
    </i>
    <i r="1">
      <x v="39"/>
    </i>
    <i r="2">
      <x v="127"/>
    </i>
    <i r="1">
      <x v="246"/>
    </i>
    <i r="2">
      <x v="10"/>
    </i>
    <i r="1">
      <x v="257"/>
    </i>
    <i r="2">
      <x v="21"/>
    </i>
    <i r="1">
      <x v="285"/>
    </i>
    <i r="2">
      <x v="312"/>
    </i>
    <i>
      <x v="19"/>
    </i>
    <i r="1">
      <x v="11"/>
    </i>
    <i r="2">
      <x v="97"/>
    </i>
    <i r="1">
      <x v="180"/>
    </i>
    <i r="2">
      <x/>
    </i>
    <i>
      <x v="20"/>
    </i>
    <i r="1">
      <x v="14"/>
    </i>
    <i r="2">
      <x v="100"/>
    </i>
    <i r="1">
      <x v="15"/>
    </i>
    <i r="2">
      <x v="101"/>
    </i>
    <i r="1">
      <x v="22"/>
    </i>
    <i r="2">
      <x v="108"/>
    </i>
    <i r="1">
      <x v="24"/>
    </i>
    <i r="2">
      <x v="110"/>
    </i>
    <i r="1">
      <x v="34"/>
    </i>
    <i r="2">
      <x v="120"/>
    </i>
    <i r="1">
      <x v="36"/>
    </i>
    <i r="2">
      <x v="122"/>
    </i>
    <i r="1">
      <x v="37"/>
    </i>
    <i r="2">
      <x v="123"/>
    </i>
    <i r="1">
      <x v="38"/>
    </i>
    <i r="2">
      <x v="125"/>
    </i>
    <i r="1">
      <x v="142"/>
    </i>
    <i r="2">
      <x v="274"/>
    </i>
    <i r="1">
      <x v="165"/>
    </i>
    <i r="2">
      <x v="297"/>
    </i>
    <i r="1">
      <x v="207"/>
    </i>
    <i r="2">
      <x v="40"/>
    </i>
    <i r="1">
      <x v="210"/>
    </i>
    <i r="2">
      <x v="43"/>
    </i>
    <i r="1">
      <x v="274"/>
    </i>
    <i r="2">
      <x v="126"/>
    </i>
    <i r="1">
      <x v="300"/>
    </i>
    <i r="2">
      <x v="242"/>
    </i>
    <i>
      <x v="21"/>
    </i>
    <i r="1">
      <x v="5"/>
    </i>
    <i r="2">
      <x v="91"/>
    </i>
    <i>
      <x v="22"/>
    </i>
    <i r="1">
      <x v="28"/>
    </i>
    <i r="2">
      <x v="114"/>
    </i>
    <i>
      <x v="23"/>
    </i>
    <i r="1">
      <x v="30"/>
    </i>
    <i r="2">
      <x v="116"/>
    </i>
    <i r="1">
      <x v="31"/>
    </i>
    <i r="2">
      <x v="117"/>
    </i>
    <i r="1">
      <x v="121"/>
    </i>
    <i r="2">
      <x v="253"/>
    </i>
    <i r="1">
      <x v="249"/>
    </i>
    <i r="2">
      <x v="13"/>
    </i>
    <i r="1">
      <x v="259"/>
    </i>
    <i r="2">
      <x v="72"/>
    </i>
    <i>
      <x v="24"/>
    </i>
    <i r="1">
      <x v="2"/>
    </i>
    <i r="2">
      <x v="88"/>
    </i>
    <i r="1">
      <x v="3"/>
    </i>
    <i r="2">
      <x v="89"/>
    </i>
    <i r="1">
      <x v="4"/>
    </i>
    <i r="2">
      <x v="90"/>
    </i>
    <i r="1">
      <x v="8"/>
    </i>
    <i r="2">
      <x v="94"/>
    </i>
    <i r="1">
      <x v="13"/>
    </i>
    <i r="2">
      <x v="99"/>
    </i>
    <i r="1">
      <x v="25"/>
    </i>
    <i r="2">
      <x v="111"/>
    </i>
    <i r="1">
      <x v="26"/>
    </i>
    <i r="2">
      <x v="112"/>
    </i>
    <i r="1">
      <x v="260"/>
    </i>
    <i r="2">
      <x v="73"/>
    </i>
    <i r="1">
      <x v="275"/>
    </i>
    <i r="2">
      <x v="133"/>
    </i>
    <i r="1">
      <x v="291"/>
    </i>
    <i r="2">
      <x v="184"/>
    </i>
    <i>
      <x v="25"/>
    </i>
    <i r="1">
      <x v="80"/>
    </i>
    <i r="2">
      <x v="192"/>
    </i>
    <i r="1">
      <x v="251"/>
    </i>
    <i r="2">
      <x v="15"/>
    </i>
    <i>
      <x v="26"/>
    </i>
    <i r="1">
      <x v="290"/>
    </i>
    <i r="2">
      <x v="183"/>
    </i>
    <i r="1">
      <x v="299"/>
    </i>
    <i r="2">
      <x v="241"/>
    </i>
    <i>
      <x v="27"/>
    </i>
    <i r="1">
      <x v="6"/>
    </i>
    <i r="2">
      <x v="92"/>
    </i>
    <i r="1">
      <x v="7"/>
    </i>
    <i r="2">
      <x v="93"/>
    </i>
    <i r="1">
      <x v="9"/>
    </i>
    <i r="2">
      <x v="95"/>
    </i>
    <i r="1">
      <x v="10"/>
    </i>
    <i r="2">
      <x v="96"/>
    </i>
    <i r="1">
      <x v="103"/>
    </i>
    <i r="2">
      <x v="221"/>
    </i>
    <i r="1">
      <x v="236"/>
    </i>
    <i r="2">
      <x v="215"/>
    </i>
    <i r="1">
      <x v="237"/>
    </i>
    <i r="2">
      <x v="216"/>
    </i>
    <i r="1">
      <x v="238"/>
    </i>
    <i r="2">
      <x v="217"/>
    </i>
    <i r="1">
      <x v="239"/>
    </i>
    <i r="2">
      <x v="218"/>
    </i>
    <i r="1">
      <x v="301"/>
    </i>
    <i r="2">
      <x v="243"/>
    </i>
    <i r="1">
      <x v="302"/>
    </i>
    <i r="2">
      <x v="244"/>
    </i>
    <i>
      <x v="28"/>
    </i>
    <i r="1">
      <x v="20"/>
    </i>
    <i r="2">
      <x v="106"/>
    </i>
    <i r="1">
      <x v="23"/>
    </i>
    <i r="2">
      <x v="109"/>
    </i>
    <i r="1">
      <x v="90"/>
    </i>
    <i r="2">
      <x v="202"/>
    </i>
    <i r="1">
      <x v="149"/>
    </i>
    <i r="2">
      <x v="281"/>
    </i>
    <i>
      <x v="29"/>
    </i>
    <i r="1">
      <x v="94"/>
    </i>
    <i r="2">
      <x v="206"/>
    </i>
    <i r="1">
      <x v="96"/>
    </i>
    <i r="2">
      <x v="208"/>
    </i>
    <i r="1">
      <x v="97"/>
    </i>
    <i r="2">
      <x v="209"/>
    </i>
    <i r="1">
      <x v="99"/>
    </i>
    <i r="2">
      <x v="211"/>
    </i>
    <i r="1">
      <x v="100"/>
    </i>
    <i r="2">
      <x v="212"/>
    </i>
    <i r="1">
      <x v="152"/>
    </i>
    <i r="2">
      <x v="284"/>
    </i>
    <i r="1">
      <x v="181"/>
    </i>
    <i r="2">
      <x v="1"/>
    </i>
    <i r="1">
      <x v="232"/>
    </i>
    <i r="2">
      <x v="66"/>
    </i>
    <i r="1">
      <x v="265"/>
    </i>
    <i r="2">
      <x v="78"/>
    </i>
    <i>
      <x v="30"/>
    </i>
    <i r="1">
      <x v="138"/>
    </i>
    <i r="2">
      <x v="270"/>
    </i>
    <i>
      <x v="31"/>
    </i>
    <i r="1">
      <x v="287"/>
    </i>
    <i r="2">
      <x v="180"/>
    </i>
    <i>
      <x v="33"/>
    </i>
    <i r="1">
      <x v="16"/>
    </i>
    <i r="2">
      <x v="102"/>
    </i>
    <i r="1">
      <x v="17"/>
    </i>
    <i r="2">
      <x v="103"/>
    </i>
    <i r="1">
      <x v="18"/>
    </i>
    <i r="2">
      <x v="104"/>
    </i>
    <i r="1">
      <x v="19"/>
    </i>
    <i r="2">
      <x v="105"/>
    </i>
    <i r="1">
      <x v="21"/>
    </i>
    <i r="2">
      <x v="107"/>
    </i>
    <i r="1">
      <x v="92"/>
    </i>
    <i r="2">
      <x v="204"/>
    </i>
    <i r="1">
      <x v="135"/>
    </i>
    <i r="2">
      <x v="267"/>
    </i>
    <i r="1">
      <x v="166"/>
    </i>
    <i r="2">
      <x v="298"/>
    </i>
    <i r="1">
      <x v="224"/>
    </i>
    <i r="2">
      <x v="57"/>
    </i>
    <i r="1">
      <x v="253"/>
    </i>
    <i r="2">
      <x v="17"/>
    </i>
    <i r="1">
      <x v="261"/>
    </i>
    <i r="2">
      <x v="74"/>
    </i>
    <i r="1">
      <x v="271"/>
    </i>
    <i r="2">
      <x v="84"/>
    </i>
    <i r="1">
      <x v="276"/>
    </i>
    <i r="2">
      <x v="169"/>
    </i>
    <i r="1">
      <x v="289"/>
    </i>
    <i r="2">
      <x v="182"/>
    </i>
    <i>
      <x v="40"/>
    </i>
    <i r="1">
      <x v="220"/>
    </i>
    <i r="2">
      <x v="53"/>
    </i>
    <i>
      <x v="43"/>
    </i>
    <i r="1">
      <x v="232"/>
    </i>
    <i r="2">
      <x v="67"/>
    </i>
    <i>
      <x v="45"/>
    </i>
    <i r="1">
      <x v="277"/>
    </i>
    <i r="2">
      <x v="170"/>
    </i>
    <i r="1">
      <x v="279"/>
    </i>
    <i r="2">
      <x v="172"/>
    </i>
    <i r="1">
      <x v="286"/>
    </i>
    <i r="2">
      <x v="179"/>
    </i>
    <i r="1">
      <x v="295"/>
    </i>
    <i r="2">
      <x v="188"/>
    </i>
    <i>
      <x v="48"/>
    </i>
    <i r="1">
      <x v="177"/>
    </i>
    <i r="2">
      <x v="309"/>
    </i>
    <i r="1">
      <x v="184"/>
    </i>
    <i r="2">
      <x v="4"/>
    </i>
    <i r="1">
      <x v="294"/>
    </i>
    <i r="2">
      <x v="187"/>
    </i>
    <i>
      <x v="52"/>
    </i>
    <i r="1">
      <x v="171"/>
    </i>
    <i r="2">
      <x v="303"/>
    </i>
    <i r="1">
      <x v="172"/>
    </i>
    <i r="2">
      <x v="304"/>
    </i>
    <i r="1">
      <x v="190"/>
    </i>
    <i r="2">
      <x v="22"/>
    </i>
    <i r="1">
      <x v="267"/>
    </i>
    <i r="2">
      <x v="80"/>
    </i>
    <i r="1">
      <x v="268"/>
    </i>
    <i r="2">
      <x v="81"/>
    </i>
    <i r="1">
      <x v="296"/>
    </i>
    <i r="2">
      <x v="189"/>
    </i>
    <i t="grand">
      <x/>
    </i>
  </rowItems>
  <colItems count="1">
    <i/>
  </colItems>
  <pageFields count="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BF9455F-A33C-4587-8033-1C21DB9B13D3}" autoFormatId="16" applyNumberFormats="0" applyBorderFormats="0" applyFontFormats="0" applyPatternFormats="0" applyAlignmentFormats="0" applyWidthHeightFormats="0">
  <queryTableRefresh nextId="66" unboundColumnsRight="1">
    <queryTableFields count="64">
      <queryTableField id="1" name="CÓDIGO DO CURSO" tableColumnId="1"/>
      <queryTableField id="2" name="NOME DO CURSO" tableColumnId="2"/>
      <queryTableField id="62" dataBound="0" tableColumnId="62"/>
      <queryTableField id="3" name="DATA DE CADASTRO DO CURSO" tableColumnId="3"/>
      <queryTableField id="64" dataBound="0" tableColumnId="64"/>
      <queryTableField id="4" name="GRAU" tableColumnId="4"/>
      <queryTableField id="63" dataBound="0" tableColumnId="63"/>
      <queryTableField id="5" name="MODALIDADE" tableColumnId="5"/>
      <queryTableField id="6" name="SITUACAO DO CURSO" tableColumnId="6"/>
      <queryTableField id="7" name="QT VAGAS AUTORIZADAS" tableColumnId="7"/>
      <queryTableField id="8" name="CARGA HORÁRIA" tableColumnId="8"/>
      <queryTableField id="9" name="CARGA HORÁRIA DISTÂNCIA" tableColumnId="9"/>
      <queryTableField id="10" name="CARGA HORÁRIA ESTÁGIO" tableColumnId="10"/>
      <queryTableField id="11" name="CARGA HORÁRIA ATIV. COMPLEMENTARES" tableColumnId="11"/>
      <queryTableField id="12" name="CARGA HORÁRIA TCC" tableColumnId="12"/>
      <queryTableField id="13" name="CARGA HORÁRIA LIBRAS" tableColumnId="13"/>
      <queryTableField id="14" name="TIPO DE PERIODICIDADE" tableColumnId="14"/>
      <queryTableField id="15" name="QUANTITATIVO PERIODICIDADE - INTEGRAL" tableColumnId="15"/>
      <queryTableField id="16" name="QUANTIDADE DE VAGAS - INTEGRAL" tableColumnId="16"/>
      <queryTableField id="17" name="QUANTITATIVO PERIODICIDADE - MATUTINO" tableColumnId="17"/>
      <queryTableField id="18" name="QUANTIDADE DE VAGAS - MATUTINO" tableColumnId="18"/>
      <queryTableField id="19" name="QUANTITATIVO PERIODICIDADE - VESPERTINO" tableColumnId="19"/>
      <queryTableField id="20" name="QUANTIDADE DE VAGAS - VESPERTINO" tableColumnId="20"/>
      <queryTableField id="21" name="QUANTITATIVO PERIODICIDADE - NOTURNO" tableColumnId="21"/>
      <queryTableField id="22" name="QUANTIDADE DE VAGAS - NOTURNO" tableColumnId="22"/>
      <queryTableField id="23" name="QUANTITATIVO PERIODICIDADE - NÃO SE APLICA" tableColumnId="23"/>
      <queryTableField id="24" name="QUANTIDADE DE VAGAS - NÃO SE APLICA" tableColumnId="24"/>
      <queryTableField id="25" name="CÓDIGO DO ENDEREÇO" tableColumnId="25"/>
      <queryTableField id="26" name="ENDERECO" tableColumnId="26"/>
      <queryTableField id="27" name="NUMERO ENDERECO" tableColumnId="27"/>
      <queryTableField id="28" name="COMPLEMENTO" tableColumnId="28"/>
      <queryTableField id="29" name="BAIRRO" tableColumnId="29"/>
      <queryTableField id="30" name="MUNICIPIO" tableColumnId="30"/>
      <queryTableField id="31" name="UF" tableColumnId="31"/>
      <queryTableField id="32" name="TIPO DOC. AUTORIZACAO" tableColumnId="32"/>
      <queryTableField id="33" name="DOCUMENTO DE AUTORIZACAO" tableColumnId="33"/>
      <queryTableField id="34" name="DT CONSIDERADA AUTORIZACAO" tableColumnId="34"/>
      <queryTableField id="35" name="DT. PUBLICACAO AUTORIZACAO" tableColumnId="35"/>
      <queryTableField id="36" name="DT. CADASTRO AUTORIZACAO" tableColumnId="36"/>
      <queryTableField id="37" name="TIPO DOC. RECONHECIMENTO" tableColumnId="37"/>
      <queryTableField id="38" name="DOCUMENTO DE RECONHECIMENTO" tableColumnId="38"/>
      <queryTableField id="39" name="DT CONSIDERADA RECONHECIMENTO" tableColumnId="39"/>
      <queryTableField id="40" name="DT. PUBLICACAO RECONHECIMENTO" tableColumnId="40"/>
      <queryTableField id="41" name="DT. CADASTRO RECONHECIMENTO" tableColumnId="41"/>
      <queryTableField id="42" name="TIPO DOC. RENOVACAO" tableColumnId="42"/>
      <queryTableField id="43" name="DOC. ULTIMA RENOVACAO" tableColumnId="43"/>
      <queryTableField id="44" name="DT CONSIDERADA RENOVACAO" tableColumnId="44"/>
      <queryTableField id="45" name="DT. PUBLICACAO RENOVACAO" tableColumnId="45"/>
      <queryTableField id="46" name="DT. CADASTRO RENOVACAO" tableColumnId="46"/>
      <queryTableField id="47" name="INICIO FUNCIONAMENTO" tableColumnId="47"/>
      <queryTableField id="48" name="PROCESSOS EM TRAMITACAO" tableColumnId="48"/>
      <queryTableField id="49" name="VALOR CC" tableColumnId="49"/>
      <queryTableField id="50" name="ANO CC" tableColumnId="50"/>
      <queryTableField id="51" name="CPC FAIXA" tableColumnId="51"/>
      <queryTableField id="52" name="CPC CONTINUO" tableColumnId="52"/>
      <queryTableField id="53" name="CPC ANO" tableColumnId="53"/>
      <queryTableField id="54" name="VALOR ENADE" tableColumnId="54"/>
      <queryTableField id="55" name="ENADE ANO" tableColumnId="55"/>
      <queryTableField id="56" name="CPF COORDENADOR CURSO" tableColumnId="56"/>
      <queryTableField id="57" name="NOME COORDENADOR CURSO" tableColumnId="57"/>
      <queryTableField id="58" name="EMAIL COORDENADOR CURSO" tableColumnId="58"/>
      <queryTableField id="59" name="TELEFONE COORDENADOR CURSO" tableColumnId="59"/>
      <queryTableField id="60" name="SINALIZAÇÕES DE CURSO" tableColumnId="60"/>
      <queryTableField id="65" dataBound="0" tableColumnId="61"/>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URSO1" xr10:uid="{313FDEBB-7FC5-46C0-BB48-F3FC6D278415}" sourceName="CURSO">
  <pivotTables>
    <pivotTable tabId="27" name="Tabela dinâmica3"/>
  </pivotTables>
  <data>
    <tabular pivotCacheId="786712875">
      <items count="111">
        <i x="17"/>
        <i x="20"/>
        <i x="46"/>
        <i x="52" s="1"/>
        <i x="58" nd="1"/>
        <i x="38" nd="1"/>
        <i x="80" nd="1"/>
        <i x="103" nd="1"/>
        <i x="62" nd="1"/>
        <i x="28" nd="1"/>
        <i x="55" nd="1"/>
        <i x="87" nd="1"/>
        <i x="76" nd="1"/>
        <i x="29" nd="1"/>
        <i x="88" nd="1"/>
        <i x="63" nd="1"/>
        <i x="18" nd="1"/>
        <i x="19" nd="1"/>
        <i x="30" nd="1"/>
        <i x="95" nd="1"/>
        <i x="71" nd="1"/>
        <i x="1" nd="1"/>
        <i x="2" nd="1"/>
        <i x="59" nd="1"/>
        <i x="39" nd="1"/>
        <i x="56" nd="1"/>
        <i x="3" nd="1"/>
        <i x="84" nd="1"/>
        <i x="40" nd="1"/>
        <i x="81" nd="1"/>
        <i x="41" nd="1"/>
        <i x="42" nd="1"/>
        <i x="43" nd="1"/>
        <i x="44" nd="1"/>
        <i x="89" nd="1"/>
        <i x="101" nd="1"/>
        <i x="31" nd="1"/>
        <i x="0" nd="1"/>
        <i x="79" nd="1"/>
        <i x="64" nd="1"/>
        <i x="32" nd="1"/>
        <i x="72" nd="1"/>
        <i x="82" nd="1"/>
        <i x="83" nd="1"/>
        <i x="4" nd="1"/>
        <i x="33" nd="1"/>
        <i x="5" nd="1"/>
        <i x="105" nd="1"/>
        <i x="65" nd="1"/>
        <i x="45" nd="1"/>
        <i x="6" nd="1"/>
        <i x="7" nd="1"/>
        <i x="8" nd="1"/>
        <i x="66" nd="1"/>
        <i x="21" nd="1"/>
        <i x="60" nd="1"/>
        <i x="9" nd="1"/>
        <i x="98" nd="1"/>
        <i x="10" nd="1"/>
        <i x="73" nd="1"/>
        <i x="85" nd="1"/>
        <i x="99" nd="1"/>
        <i x="11" nd="1"/>
        <i x="67" nd="1"/>
        <i x="108" nd="1"/>
        <i x="47" nd="1"/>
        <i x="48" nd="1"/>
        <i x="49" nd="1"/>
        <i x="22" nd="1"/>
        <i x="61" nd="1"/>
        <i x="104" nd="1"/>
        <i x="23" nd="1"/>
        <i x="50" nd="1"/>
        <i x="106" nd="1"/>
        <i x="12" nd="1"/>
        <i x="24" nd="1"/>
        <i x="34" nd="1"/>
        <i x="74" nd="1"/>
        <i x="35" nd="1"/>
        <i x="36" nd="1"/>
        <i x="25" nd="1"/>
        <i x="96" nd="1"/>
        <i x="110" nd="1"/>
        <i x="51" nd="1"/>
        <i x="100" nd="1"/>
        <i x="90" nd="1"/>
        <i x="91" nd="1"/>
        <i x="107" nd="1"/>
        <i x="13" nd="1"/>
        <i x="86" nd="1"/>
        <i x="68" nd="1"/>
        <i x="69" nd="1"/>
        <i x="53" nd="1"/>
        <i x="14" nd="1"/>
        <i x="75" nd="1"/>
        <i x="77" nd="1"/>
        <i x="15" nd="1"/>
        <i x="57" nd="1"/>
        <i x="92" nd="1"/>
        <i x="102" nd="1"/>
        <i x="109" nd="1"/>
        <i x="16" nd="1"/>
        <i x="97" nd="1"/>
        <i x="94" nd="1"/>
        <i x="26" nd="1"/>
        <i x="70" nd="1"/>
        <i x="37" nd="1"/>
        <i x="27" nd="1"/>
        <i x="78" nd="1"/>
        <i x="54" nd="1"/>
        <i x="9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MPUS1" xr10:uid="{11F84443-FA91-4300-9CA1-A6F73C38E3A5}" sourceName="CAMPUS">
  <pivotTables>
    <pivotTable tabId="27" name="Tabela dinâmica3"/>
  </pivotTables>
  <data>
    <tabular pivotCacheId="786712875">
      <items count="16">
        <i x="5" s="1"/>
        <i x="3" s="1" nd="1"/>
        <i x="12" s="1" nd="1"/>
        <i x="15" s="1" nd="1"/>
        <i x="0" s="1" nd="1"/>
        <i x="4" s="1" nd="1"/>
        <i x="2" s="1" nd="1"/>
        <i x="7" s="1" nd="1"/>
        <i x="11" s="1" nd="1"/>
        <i x="8" s="1" nd="1"/>
        <i x="1" s="1" nd="1"/>
        <i x="10" s="1" nd="1"/>
        <i x="13" s="1" nd="1"/>
        <i x="6" s="1" nd="1"/>
        <i x="9" s="1" nd="1"/>
        <i x="1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D_ACAD1" xr10:uid="{FFE781FA-975A-4E0F-A37E-B63204B0AD16}" sourceName="UND-ACAD">
  <pivotTables>
    <pivotTable tabId="27" name="Tabela dinâmica3"/>
  </pivotTables>
  <data>
    <tabular pivotCacheId="786712875">
      <items count="30">
        <i x="10" s="1"/>
        <i x="27"/>
        <i x="22"/>
        <i x="7" nd="1"/>
        <i x="21" nd="1"/>
        <i x="9" nd="1"/>
        <i x="6" nd="1"/>
        <i x="14" nd="1"/>
        <i x="15" nd="1"/>
        <i x="28" nd="1"/>
        <i x="8" nd="1"/>
        <i x="12" nd="1"/>
        <i x="0" nd="1"/>
        <i x="5" nd="1"/>
        <i x="19" nd="1"/>
        <i x="18" nd="1"/>
        <i x="23" nd="1"/>
        <i x="1" nd="1"/>
        <i x="13" nd="1"/>
        <i x="2" nd="1"/>
        <i x="24" nd="1"/>
        <i x="26" nd="1"/>
        <i x="4" nd="1"/>
        <i x="3" nd="1"/>
        <i x="25" nd="1"/>
        <i x="11" nd="1"/>
        <i x="16" nd="1"/>
        <i x="20" nd="1"/>
        <i x="17" nd="1"/>
        <i x="29"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C" xr10:uid="{338D5A5E-744F-4188-BF2A-D0E5CC2C8B79}" sourceName="CC">
  <pivotTables>
    <pivotTable tabId="27" name="Tabela dinâmica3"/>
  </pivotTables>
  <data>
    <tabular pivotCacheId="786712875">
      <items count="6">
        <i x="2" s="1"/>
        <i x="3" s="1" nd="1"/>
        <i x="1" s="1" nd="1"/>
        <i x="0" s="1" nd="1"/>
        <i x="5"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OD" xr10:uid="{8A3283A3-9FB5-4366-A355-E18744B5B33D}" sourceName="MOD">
  <pivotTables>
    <pivotTable tabId="27" name="Tabela dinâmica3"/>
  </pivotTables>
  <data>
    <tabular pivotCacheId="786712875">
      <items count="5">
        <i x="1" s="1"/>
        <i x="2" nd="1"/>
        <i x="0" nd="1"/>
        <i x="3" nd="1"/>
        <i x="4"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OD_CURSO" xr10:uid="{E7D41752-06E8-4064-BEF4-EFE6770EA18F}" sourceName="COD-CURSO">
  <pivotTables>
    <pivotTable tabId="27" name="Tabela dinâmica3"/>
  </pivotTables>
  <data>
    <tabular pivotCacheId="786712875">
      <items count="140">
        <i x="113" s="1"/>
        <i x="66" s="1" nd="1"/>
        <i x="71" s="1" nd="1"/>
        <i x="49" s="1" nd="1"/>
        <i x="56" s="1" nd="1"/>
        <i x="2" s="1" nd="1"/>
        <i x="130" s="1" nd="1"/>
        <i x="132" s="1" nd="1"/>
        <i x="136" s="1" nd="1"/>
        <i x="118" s="1" nd="1"/>
        <i x="131" s="1" nd="1"/>
        <i x="6" s="1" nd="1"/>
        <i x="5" s="1" nd="1"/>
        <i x="23" s="1" nd="1"/>
        <i x="8" s="1" nd="1"/>
        <i x="16" s="1" nd="1"/>
        <i x="87" s="1" nd="1"/>
        <i x="88" s="1" nd="1"/>
        <i x="107" s="1" nd="1"/>
        <i x="101" s="1" nd="1"/>
        <i x="62" s="1" nd="1"/>
        <i x="104" s="1" nd="1"/>
        <i x="10" s="1" nd="1"/>
        <i x="126" s="1" nd="1"/>
        <i x="9" s="1" nd="1"/>
        <i x="124" s="1" nd="1"/>
        <i x="139" s="1" nd="1"/>
        <i x="127" s="1" nd="1"/>
        <i x="119" s="1" nd="1"/>
        <i x="134" s="1" nd="1"/>
        <i x="135" s="1" nd="1"/>
        <i x="14" s="1" nd="1"/>
        <i x="38" s="1" nd="1"/>
        <i x="137" s="1" nd="1"/>
        <i x="24" s="1" nd="1"/>
        <i x="27" s="1" nd="1"/>
        <i x="122" s="1" nd="1"/>
        <i x="15" s="1" nd="1"/>
        <i x="125" s="1" nd="1"/>
        <i x="18" s="1" nd="1"/>
        <i x="100" s="1" nd="1"/>
        <i x="97" s="1" nd="1"/>
        <i x="47" s="1" nd="1"/>
        <i x="96" s="1" nd="1"/>
        <i x="98" s="1" nd="1"/>
        <i x="3" s="1" nd="1"/>
        <i x="121" s="1" nd="1"/>
        <i x="94" s="1" nd="1"/>
        <i x="17" s="1" nd="1"/>
        <i x="86" s="1" nd="1"/>
        <i x="89" s="1" nd="1"/>
        <i x="55" s="1" nd="1"/>
        <i x="25" s="1" nd="1"/>
        <i x="120" s="1" nd="1"/>
        <i x="7" s="1" nd="1"/>
        <i x="53" s="1" nd="1"/>
        <i x="36" s="1" nd="1"/>
        <i x="35" s="1" nd="1"/>
        <i x="37" s="1" nd="1"/>
        <i x="59" s="1" nd="1"/>
        <i x="0" s="1" nd="1"/>
        <i x="39" s="1" nd="1"/>
        <i x="19" s="1" nd="1"/>
        <i x="128" s="1" nd="1"/>
        <i x="93" s="1" nd="1"/>
        <i x="44" s="1" nd="1"/>
        <i x="58" s="1" nd="1"/>
        <i x="43" s="1" nd="1"/>
        <i x="12" s="1" nd="1"/>
        <i x="60" s="1" nd="1"/>
        <i x="117" s="1" nd="1"/>
        <i x="41" s="1" nd="1"/>
        <i x="26" s="1" nd="1"/>
        <i x="40" s="1" nd="1"/>
        <i x="28" s="1" nd="1"/>
        <i x="21" s="1" nd="1"/>
        <i x="30" s="1" nd="1"/>
        <i x="32" s="1" nd="1"/>
        <i x="48" s="1" nd="1"/>
        <i x="13" s="1" nd="1"/>
        <i x="106" s="1" nd="1"/>
        <i x="11" s="1" nd="1"/>
        <i x="42" s="1" nd="1"/>
        <i x="75" s="1" nd="1"/>
        <i x="1" s="1" nd="1"/>
        <i x="115" s="1" nd="1"/>
        <i x="116" s="1" nd="1"/>
        <i x="65" s="1" nd="1"/>
        <i x="31" s="1" nd="1"/>
        <i x="50" s="1" nd="1"/>
        <i x="54" s="1" nd="1"/>
        <i x="63" s="1" nd="1"/>
        <i x="33" s="1" nd="1"/>
        <i x="22" s="1" nd="1"/>
        <i x="34" s="1" nd="1"/>
        <i x="29" s="1" nd="1"/>
        <i x="73" s="1" nd="1"/>
        <i x="20" s="1" nd="1"/>
        <i x="72" s="1" nd="1"/>
        <i x="64" s="1" nd="1"/>
        <i x="78" s="1" nd="1"/>
        <i x="74" s="1" nd="1"/>
        <i x="46" s="1" nd="1"/>
        <i x="67" s="1" nd="1"/>
        <i x="70" s="1" nd="1"/>
        <i x="61" s="1" nd="1"/>
        <i x="68" s="1" nd="1"/>
        <i x="83" s="1" nd="1"/>
        <i x="92" s="1" nd="1"/>
        <i x="91" s="1" nd="1"/>
        <i x="69" s="1" nd="1"/>
        <i x="81" s="1" nd="1"/>
        <i x="76" s="1" nd="1"/>
        <i x="85" s="1" nd="1"/>
        <i x="45" s="1" nd="1"/>
        <i x="82" s="1" nd="1"/>
        <i x="111" s="1" nd="1"/>
        <i x="77" s="1" nd="1"/>
        <i x="99" s="1" nd="1"/>
        <i x="102" s="1" nd="1"/>
        <i x="95" s="1" nd="1"/>
        <i x="103" s="1" nd="1"/>
        <i x="105" s="1" nd="1"/>
        <i x="110" s="1" nd="1"/>
        <i x="112" s="1" nd="1"/>
        <i x="109" s="1" nd="1"/>
        <i x="108" s="1" nd="1"/>
        <i x="114" s="1" nd="1"/>
        <i x="57" s="1" nd="1"/>
        <i x="123" s="1" nd="1"/>
        <i x="138" s="1" nd="1"/>
        <i x="133" s="1" nd="1"/>
        <i x="84" s="1" nd="1"/>
        <i x="52" s="1" nd="1"/>
        <i x="51" s="1" nd="1"/>
        <i x="90" s="1" nd="1"/>
        <i x="80" s="1" nd="1"/>
        <i x="79" s="1" nd="1"/>
        <i x="129" s="1" nd="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NO_AVAL." xr10:uid="{8FBE266A-1222-4C47-81F8-32FC0379382B}" sourceName="ANO AVAL.">
  <pivotTables>
    <pivotTable tabId="27" name="Tabela dinâmica3"/>
  </pivotTables>
  <data>
    <tabular pivotCacheId="786712875">
      <items count="16">
        <i x="12" s="1"/>
        <i x="0" s="1" nd="1"/>
        <i x="1" s="1" nd="1"/>
        <i x="2" s="1" nd="1"/>
        <i x="3" s="1" nd="1"/>
        <i x="4" s="1" nd="1"/>
        <i x="5" s="1" nd="1"/>
        <i x="6" s="1" nd="1"/>
        <i x="7" s="1" nd="1"/>
        <i x="8" s="1" nd="1"/>
        <i x="9" s="1" nd="1"/>
        <i x="10" s="1" nd="1"/>
        <i x="11" s="1" nd="1"/>
        <i x="13" s="1" nd="1"/>
        <i x="14" s="1" nd="1"/>
        <i x="1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1" xr10:uid="{CFAB6904-519F-46C2-9C42-7C2ED1982BB0}" sourceName="D1">
  <pivotTables>
    <pivotTable tabId="27" name="Tabela dinâmica3"/>
  </pivotTables>
  <data>
    <tabular pivotCacheId="786712875">
      <items count="79">
        <i x="55" s="1"/>
        <i x="45" s="1" nd="1"/>
        <i x="2" s="1" nd="1"/>
        <i x="12" s="1" nd="1"/>
        <i x="23" s="1" nd="1"/>
        <i x="17" s="1" nd="1"/>
        <i x="14" s="1" nd="1"/>
        <i x="13" s="1" nd="1"/>
        <i x="54" s="1" nd="1"/>
        <i x="4" s="1" nd="1"/>
        <i x="1" s="1" nd="1"/>
        <i x="41" s="1" nd="1"/>
        <i x="9" s="1" nd="1"/>
        <i x="50" s="1" nd="1"/>
        <i x="11" s="1" nd="1"/>
        <i x="67" s="1" nd="1"/>
        <i x="36" s="1" nd="1"/>
        <i x="7" s="1" nd="1"/>
        <i x="38" s="1" nd="1"/>
        <i x="6" s="1" nd="1"/>
        <i x="53" s="1" nd="1"/>
        <i x="78" s="1" nd="1"/>
        <i x="10" s="1" nd="1"/>
        <i x="5" s="1" nd="1"/>
        <i x="68" s="1" nd="1"/>
        <i x="27" s="1" nd="1"/>
        <i x="29" s="1" nd="1"/>
        <i x="20" s="1" nd="1"/>
        <i x="61" s="1" nd="1"/>
        <i x="56" s="1" nd="1"/>
        <i x="30" s="1" nd="1"/>
        <i x="35" s="1" nd="1"/>
        <i x="66" s="1" nd="1"/>
        <i x="39" s="1" nd="1"/>
        <i x="15" s="1" nd="1"/>
        <i x="77" s="1" nd="1"/>
        <i x="24" s="1" nd="1"/>
        <i x="43" s="1" nd="1"/>
        <i x="19" s="1" nd="1"/>
        <i x="40" s="1" nd="1"/>
        <i x="0" s="1" nd="1"/>
        <i x="44" s="1" nd="1"/>
        <i x="16" s="1" nd="1"/>
        <i x="37" s="1" nd="1"/>
        <i x="74" s="1" nd="1"/>
        <i x="25" s="1" nd="1"/>
        <i x="21" s="1" nd="1"/>
        <i x="58" s="1" nd="1"/>
        <i x="72" s="1" nd="1"/>
        <i x="63" s="1" nd="1"/>
        <i x="65" s="1" nd="1"/>
        <i x="33" s="1" nd="1"/>
        <i x="18" s="1" nd="1"/>
        <i x="69" s="1" nd="1"/>
        <i x="47" s="1" nd="1"/>
        <i x="31" s="1" nd="1"/>
        <i x="8" s="1" nd="1"/>
        <i x="76" s="1" nd="1"/>
        <i x="42" s="1" nd="1"/>
        <i x="28" s="1" nd="1"/>
        <i x="22" s="1" nd="1"/>
        <i x="51" s="1" nd="1"/>
        <i x="32" s="1" nd="1"/>
        <i x="60" s="1" nd="1"/>
        <i x="62" s="1" nd="1"/>
        <i x="57" s="1" nd="1"/>
        <i x="48" s="1" nd="1"/>
        <i x="64" s="1" nd="1"/>
        <i x="71" s="1" nd="1"/>
        <i x="26" s="1" nd="1"/>
        <i x="75" s="1" nd="1"/>
        <i x="46" s="1" nd="1"/>
        <i x="34" s="1" nd="1"/>
        <i x="59" s="1" nd="1"/>
        <i x="52" s="1" nd="1"/>
        <i x="70" s="1" nd="1"/>
        <i x="73" s="1" nd="1"/>
        <i x="49" s="1" nd="1"/>
        <i x="3"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2" xr10:uid="{1E4AC75C-BDE6-4F69-9192-2E283A013224}" sourceName="D2">
  <pivotTables>
    <pivotTable tabId="27" name="Tabela dinâmica3"/>
  </pivotTables>
  <data>
    <tabular pivotCacheId="786712875">
      <items count="56">
        <i x="48" s="1"/>
        <i x="15" s="1" nd="1"/>
        <i x="18" s="1" nd="1"/>
        <i x="2" s="1" nd="1"/>
        <i x="55" s="1" nd="1"/>
        <i x="9" s="1" nd="1"/>
        <i x="46" s="1" nd="1"/>
        <i x="34" s="1" nd="1"/>
        <i x="54" s="1" nd="1"/>
        <i x="8" s="1" nd="1"/>
        <i x="40" s="1" nd="1"/>
        <i x="3" s="1" nd="1"/>
        <i x="50" s="1" nd="1"/>
        <i x="42" s="1" nd="1"/>
        <i x="13" s="1" nd="1"/>
        <i x="35" s="1" nd="1"/>
        <i x="44" s="1" nd="1"/>
        <i x="5" s="1" nd="1"/>
        <i x="45" s="1" nd="1"/>
        <i x="19" s="1" nd="1"/>
        <i x="41" s="1" nd="1"/>
        <i x="10" s="1" nd="1"/>
        <i x="36" s="1" nd="1"/>
        <i x="0" s="1" nd="1"/>
        <i x="38" s="1" nd="1"/>
        <i x="28" s="1" nd="1"/>
        <i x="6" s="1" nd="1"/>
        <i x="52" s="1" nd="1"/>
        <i x="25" s="1" nd="1"/>
        <i x="39" s="1" nd="1"/>
        <i x="27" s="1" nd="1"/>
        <i x="12" s="1" nd="1"/>
        <i x="51" s="1" nd="1"/>
        <i x="37" s="1" nd="1"/>
        <i x="7" s="1" nd="1"/>
        <i x="21" s="1" nd="1"/>
        <i x="4" s="1" nd="1"/>
        <i x="23" s="1" nd="1"/>
        <i x="32" s="1" nd="1"/>
        <i x="26" s="1" nd="1"/>
        <i x="16" s="1" nd="1"/>
        <i x="47" s="1" nd="1"/>
        <i x="53" s="1" nd="1"/>
        <i x="31" s="1" nd="1"/>
        <i x="11" s="1" nd="1"/>
        <i x="22" s="1" nd="1"/>
        <i x="20" s="1" nd="1"/>
        <i x="24" s="1" nd="1"/>
        <i x="29" s="1" nd="1"/>
        <i x="49" s="1" nd="1"/>
        <i x="14" s="1" nd="1"/>
        <i x="43" s="1" nd="1"/>
        <i x="17" s="1" nd="1"/>
        <i x="30" s="1" nd="1"/>
        <i x="33" s="1" nd="1"/>
        <i x="1"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3" xr10:uid="{BC49AB61-D9B2-4E09-A31D-2B53B8D516D3}" sourceName="D3">
  <pivotTables>
    <pivotTable tabId="27" name="Tabela dinâmica3"/>
  </pivotTables>
  <data>
    <tabular pivotCacheId="786712875">
      <items count="81">
        <i x="53" s="1"/>
        <i x="15" s="1" nd="1"/>
        <i x="65" s="1" nd="1"/>
        <i x="4" s="1" nd="1"/>
        <i x="26" s="1" nd="1"/>
        <i x="11" s="1" nd="1"/>
        <i x="9" s="1" nd="1"/>
        <i x="1" s="1" nd="1"/>
        <i x="7" s="1" nd="1"/>
        <i x="6" s="1" nd="1"/>
        <i x="21" s="1" nd="1"/>
        <i x="17" s="1" nd="1"/>
        <i x="13" s="1" nd="1"/>
        <i x="12" s="1" nd="1"/>
        <i x="43" s="1" nd="1"/>
        <i x="25" s="1" nd="1"/>
        <i x="52" s="1" nd="1"/>
        <i x="18" s="1" nd="1"/>
        <i x="40" s="1" nd="1"/>
        <i x="22" s="1" nd="1"/>
        <i x="36" s="1" nd="1"/>
        <i x="2" s="1" nd="1"/>
        <i x="14" s="1" nd="1"/>
        <i x="44" s="1" nd="1"/>
        <i x="58" s="1" nd="1"/>
        <i x="19" s="1" nd="1"/>
        <i x="37" s="1" nd="1"/>
        <i x="8" s="1" nd="1"/>
        <i x="77" s="1" nd="1"/>
        <i x="60" s="1" nd="1"/>
        <i x="16" s="1" nd="1"/>
        <i x="66" s="1" nd="1"/>
        <i x="38" s="1" nd="1"/>
        <i x="23" s="1" nd="1"/>
        <i x="10" s="1" nd="1"/>
        <i x="39" s="1" nd="1"/>
        <i x="48" s="1" nd="1"/>
        <i x="72" s="1" nd="1"/>
        <i x="47" s="1" nd="1"/>
        <i x="73" s="1" nd="1"/>
        <i x="54" s="1" nd="1"/>
        <i x="78" s="1" nd="1"/>
        <i x="24" s="1" nd="1"/>
        <i x="33" s="1" nd="1"/>
        <i x="49" s="1" nd="1"/>
        <i x="30" s="1" nd="1"/>
        <i x="70" s="1" nd="1"/>
        <i x="32" s="1" nd="1"/>
        <i x="0" s="1" nd="1"/>
        <i x="41" s="1" nd="1"/>
        <i x="20" s="1" nd="1"/>
        <i x="67" s="1" nd="1"/>
        <i x="29" s="1" nd="1"/>
        <i x="50" s="1" nd="1"/>
        <i x="27" s="1" nd="1"/>
        <i x="31" s="1" nd="1"/>
        <i x="59" s="1" nd="1"/>
        <i x="28" s="1" nd="1"/>
        <i x="75" s="1" nd="1"/>
        <i x="5" s="1" nd="1"/>
        <i x="45" s="1" nd="1"/>
        <i x="56" s="1" nd="1"/>
        <i x="63" s="1" nd="1"/>
        <i x="79" s="1" nd="1"/>
        <i x="42" s="1" nd="1"/>
        <i x="55" s="1" nd="1"/>
        <i x="57" s="1" nd="1"/>
        <i x="51" s="1" nd="1"/>
        <i x="62" s="1" nd="1"/>
        <i x="64" s="1" nd="1"/>
        <i x="46" s="1" nd="1"/>
        <i x="71" s="1" nd="1"/>
        <i x="80" s="1" nd="1"/>
        <i x="68" s="1" nd="1"/>
        <i x="34" s="1" nd="1"/>
        <i x="76" s="1" nd="1"/>
        <i x="35" s="1" nd="1"/>
        <i x="61" s="1" nd="1"/>
        <i x="69" s="1" nd="1"/>
        <i x="3" s="1" nd="1"/>
        <i x="74"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ROC._Nº" xr10:uid="{D7A37C54-6B35-4FCF-8E5D-33A088C796B6}" sourceName="PROC. Nº ">
  <pivotTables>
    <pivotTable tabId="27" name="Tabela dinâmica3"/>
  </pivotTables>
  <data>
    <tabular pivotCacheId="786712875">
      <items count="194">
        <i x="128" s="1"/>
        <i x="9" s="1" nd="1"/>
        <i x="4" s="1" nd="1"/>
        <i x="7" s="1" nd="1"/>
        <i x="0" s="1" nd="1"/>
        <i x="14" s="1" nd="1"/>
        <i x="55" s="1" nd="1"/>
        <i x="23" s="1" nd="1"/>
        <i x="40" s="1" nd="1"/>
        <i x="38" s="1" nd="1"/>
        <i x="57" s="1" nd="1"/>
        <i x="27" s="1" nd="1"/>
        <i x="15" s="1" nd="1"/>
        <i x="13" s="1" nd="1"/>
        <i x="5" s="1" nd="1"/>
        <i x="16" s="1" nd="1"/>
        <i x="10" s="1" nd="1"/>
        <i x="68" s="1" nd="1"/>
        <i x="12" s="1" nd="1"/>
        <i x="11" s="1" nd="1"/>
        <i x="6" s="1" nd="1"/>
        <i x="3" s="1" nd="1"/>
        <i x="17" s="1" nd="1"/>
        <i x="1" s="1" nd="1"/>
        <i x="8" s="1" nd="1"/>
        <i x="2" s="1" nd="1"/>
        <i x="32" s="1" nd="1"/>
        <i x="34" s="1" nd="1"/>
        <i x="25" s="1" nd="1"/>
        <i x="20" s="1" nd="1"/>
        <i x="30" s="1" nd="1"/>
        <i x="24" s="1" nd="1"/>
        <i x="35" s="1" nd="1"/>
        <i x="21" s="1" nd="1"/>
        <i x="48" s="1" nd="1"/>
        <i x="59" s="1" nd="1"/>
        <i x="22" s="1" nd="1"/>
        <i x="28" s="1" nd="1"/>
        <i x="18" s="1" nd="1"/>
        <i x="19" s="1" nd="1"/>
        <i x="26" s="1" nd="1"/>
        <i x="29" s="1" nd="1"/>
        <i x="63" s="1" nd="1"/>
        <i x="69" s="1" nd="1"/>
        <i x="33" s="1" nd="1"/>
        <i x="51" s="1" nd="1"/>
        <i x="36" s="1" nd="1"/>
        <i x="31" s="1" nd="1"/>
        <i x="39" s="1" nd="1"/>
        <i x="41" s="1" nd="1"/>
        <i x="47" s="1" nd="1"/>
        <i x="46" s="1" nd="1"/>
        <i x="81" s="1" nd="1"/>
        <i x="43" s="1" nd="1"/>
        <i x="64" s="1" nd="1"/>
        <i x="82" s="1" nd="1"/>
        <i x="49" s="1" nd="1"/>
        <i x="50" s="1" nd="1"/>
        <i x="45" s="1" nd="1"/>
        <i x="44" s="1" nd="1"/>
        <i x="76" s="1" nd="1"/>
        <i x="42" s="1" nd="1"/>
        <i x="84" s="1" nd="1"/>
        <i x="61" s="1" nd="1"/>
        <i x="66" s="1" nd="1"/>
        <i x="58" s="1" nd="1"/>
        <i x="52" s="1" nd="1"/>
        <i x="67" s="1" nd="1"/>
        <i x="71" s="1" nd="1"/>
        <i x="62" s="1" nd="1"/>
        <i x="78" s="1" nd="1"/>
        <i x="70" s="1" nd="1"/>
        <i x="74" s="1" nd="1"/>
        <i x="75" s="1" nd="1"/>
        <i x="65" s="1" nd="1"/>
        <i x="54" s="1" nd="1"/>
        <i x="56" s="1" nd="1"/>
        <i x="77" s="1" nd="1"/>
        <i x="60" s="1" nd="1"/>
        <i x="73" s="1" nd="1"/>
        <i x="72" s="1" nd="1"/>
        <i x="79" s="1" nd="1"/>
        <i x="87" s="1" nd="1"/>
        <i x="83" s="1" nd="1"/>
        <i x="53" s="1" nd="1"/>
        <i x="80" s="1" nd="1"/>
        <i x="95" s="1" nd="1"/>
        <i x="96" s="1" nd="1"/>
        <i x="85" s="1" nd="1"/>
        <i x="102" s="1" nd="1"/>
        <i x="92" s="1" nd="1"/>
        <i x="98" s="1" nd="1"/>
        <i x="88" s="1" nd="1"/>
        <i x="103" s="1" nd="1"/>
        <i x="94" s="1" nd="1"/>
        <i x="86" s="1" nd="1"/>
        <i x="91" s="1" nd="1"/>
        <i x="93" s="1" nd="1"/>
        <i x="106" s="1" nd="1"/>
        <i x="121" s="1" nd="1"/>
        <i x="101" s="1" nd="1"/>
        <i x="100" s="1" nd="1"/>
        <i x="113" s="1" nd="1"/>
        <i x="89" s="1" nd="1"/>
        <i x="104" s="1" nd="1"/>
        <i x="90" s="1" nd="1"/>
        <i x="97" s="1" nd="1"/>
        <i x="99" s="1" nd="1"/>
        <i x="108" s="1" nd="1"/>
        <i x="109" s="1" nd="1"/>
        <i x="111" s="1" nd="1"/>
        <i x="105" s="1" nd="1"/>
        <i x="114" s="1" nd="1"/>
        <i x="117" s="1" nd="1"/>
        <i x="119" s="1" nd="1"/>
        <i x="154" s="1" nd="1"/>
        <i x="122" s="1" nd="1"/>
        <i x="118" s="1" nd="1"/>
        <i x="125" s="1" nd="1"/>
        <i x="107" s="1" nd="1"/>
        <i x="116" s="1" nd="1"/>
        <i x="115" s="1" nd="1"/>
        <i x="120" s="1" nd="1"/>
        <i x="126" s="1" nd="1"/>
        <i x="112" s="1" nd="1"/>
        <i x="110" s="1" nd="1"/>
        <i x="139" s="1" nd="1"/>
        <i x="138" s="1" nd="1"/>
        <i x="135" s="1" nd="1"/>
        <i x="136" s="1" nd="1"/>
        <i x="130" s="1" nd="1"/>
        <i x="137" s="1" nd="1"/>
        <i x="133" s="1" nd="1"/>
        <i x="134" s="1" nd="1"/>
        <i x="127" s="1" nd="1"/>
        <i x="123" s="1" nd="1"/>
        <i x="131" s="1" nd="1"/>
        <i x="141" s="1" nd="1"/>
        <i x="129" s="1" nd="1"/>
        <i x="124" s="1" nd="1"/>
        <i x="189" s="1" nd="1"/>
        <i x="132" s="1" nd="1"/>
        <i x="171" s="1" nd="1"/>
        <i x="145" s="1" nd="1"/>
        <i x="192" s="1" nd="1"/>
        <i x="177" s="1" nd="1"/>
        <i x="140" s="1" nd="1"/>
        <i x="144" s="1" nd="1"/>
        <i x="147" s="1" nd="1"/>
        <i x="164" s="1" nd="1"/>
        <i x="165" s="1" nd="1"/>
        <i x="193" s="1" nd="1"/>
        <i x="162" s="1" nd="1"/>
        <i x="163" s="1" nd="1"/>
        <i x="156" s="1" nd="1"/>
        <i x="148" s="1" nd="1"/>
        <i x="174" s="1" nd="1"/>
        <i x="180" s="1" nd="1"/>
        <i x="172" s="1" nd="1"/>
        <i x="176" s="1" nd="1"/>
        <i x="173" s="1" nd="1"/>
        <i x="191" s="1" nd="1"/>
        <i x="178" s="1" nd="1"/>
        <i x="169" s="1" nd="1"/>
        <i x="166" s="1" nd="1"/>
        <i x="167" s="1" nd="1"/>
        <i x="143" s="1" nd="1"/>
        <i x="170" s="1" nd="1"/>
        <i x="175" s="1" nd="1"/>
        <i x="185" s="1" nd="1"/>
        <i x="151" s="1" nd="1"/>
        <i x="160" s="1" nd="1"/>
        <i x="158" s="1" nd="1"/>
        <i x="190" s="1" nd="1"/>
        <i x="161" s="1" nd="1"/>
        <i x="152" s="1" nd="1"/>
        <i x="181" s="1" nd="1"/>
        <i x="184" s="1" nd="1"/>
        <i x="186" s="1" nd="1"/>
        <i x="150" s="1" nd="1"/>
        <i x="183" s="1" nd="1"/>
        <i x="187" s="1" nd="1"/>
        <i x="159" s="1" nd="1"/>
        <i x="155" s="1" nd="1"/>
        <i x="153" s="1" nd="1"/>
        <i x="149" s="1" nd="1"/>
        <i x="142" s="1" nd="1"/>
        <i x="146" s="1" nd="1"/>
        <i x="157" s="1" nd="1"/>
        <i x="179" s="1" nd="1"/>
        <i x="168" s="1" nd="1"/>
        <i x="182" s="1" nd="1"/>
        <i x="188" s="1" nd="1"/>
        <i x="37" s="1" nd="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OD_AVAL" xr10:uid="{CC54A213-1ADB-464D-85CC-082ED321D6F0}" sourceName="COD-AVAL">
  <pivotTables>
    <pivotTable tabId="27" name="Tabela dinâmica3"/>
  </pivotTables>
  <data>
    <tabular pivotCacheId="786712875">
      <items count="205">
        <i x="139" s="1"/>
        <i x="50" s="1" nd="1"/>
        <i x="9" s="1" nd="1"/>
        <i x="7" s="1" nd="1"/>
        <i x="0" s="1" nd="1"/>
        <i x="40" s="1" nd="1"/>
        <i x="4" s="1" nd="1"/>
        <i x="14" s="1" nd="1"/>
        <i x="23" s="1" nd="1"/>
        <i x="56" s="1" nd="1"/>
        <i x="61" s="1" nd="1"/>
        <i x="38" s="1" nd="1"/>
        <i x="13" s="1" nd="1"/>
        <i x="5" s="1" nd="1"/>
        <i x="16" s="1" nd="1"/>
        <i x="6" s="1" nd="1"/>
        <i x="3" s="1" nd="1"/>
        <i x="8" s="1" nd="1"/>
        <i x="10" s="1" nd="1"/>
        <i x="15" s="1" nd="1"/>
        <i x="12" s="1" nd="1"/>
        <i x="17" s="1" nd="1"/>
        <i x="11" s="1" nd="1"/>
        <i x="1" s="1" nd="1"/>
        <i x="2" s="1" nd="1"/>
        <i x="27" s="1" nd="1"/>
        <i x="32" s="1" nd="1"/>
        <i x="25" s="1" nd="1"/>
        <i x="20" s="1" nd="1"/>
        <i x="24" s="1" nd="1"/>
        <i x="22" s="1" nd="1"/>
        <i x="28" s="1" nd="1"/>
        <i x="21" s="1" nd="1"/>
        <i x="48" s="1" nd="1"/>
        <i x="33" s="1" nd="1"/>
        <i x="30" s="1" nd="1"/>
        <i x="51" s="1" nd="1"/>
        <i x="18" s="1" nd="1"/>
        <i x="19" s="1" nd="1"/>
        <i x="26" s="1" nd="1"/>
        <i x="29" s="1" nd="1"/>
        <i x="31" s="1" nd="1"/>
        <i x="39" s="1" nd="1"/>
        <i x="35" s="1" nd="1"/>
        <i x="36" s="1" nd="1"/>
        <i x="43" s="1" nd="1"/>
        <i x="34" s="1" nd="1"/>
        <i x="41" s="1" nd="1"/>
        <i x="67" s="1" nd="1"/>
        <i x="44" s="1" nd="1"/>
        <i x="80" s="1" nd="1"/>
        <i x="42" s="1" nd="1"/>
        <i x="47" s="1" nd="1"/>
        <i x="46" s="1" nd="1"/>
        <i x="85" s="1" nd="1"/>
        <i x="86" s="1" nd="1"/>
        <i x="45" s="1" nd="1"/>
        <i x="49" s="1" nd="1"/>
        <i x="53" s="1" nd="1"/>
        <i x="52" s="1" nd="1"/>
        <i x="59" s="1" nd="1"/>
        <i x="58" s="1" nd="1"/>
        <i x="60" s="1" nd="1"/>
        <i x="68" s="1" nd="1"/>
        <i x="70" s="1" nd="1"/>
        <i x="63" s="1" nd="1"/>
        <i x="71" s="1" nd="1"/>
        <i x="75" s="1" nd="1"/>
        <i x="66" s="1" nd="1"/>
        <i x="62" s="1" nd="1"/>
        <i x="82" s="1" nd="1"/>
        <i x="78" s="1" nd="1"/>
        <i x="79" s="1" nd="1"/>
        <i x="74" s="1" nd="1"/>
        <i x="69" s="1" nd="1"/>
        <i x="73" s="1" nd="1"/>
        <i x="65" s="1" nd="1"/>
        <i x="72" s="1" nd="1"/>
        <i x="57" s="1" nd="1"/>
        <i x="64" s="1" nd="1"/>
        <i x="81" s="1" nd="1"/>
        <i x="77" s="1" nd="1"/>
        <i x="55" s="1" nd="1"/>
        <i x="92" s="1" nd="1"/>
        <i x="54" s="1" nd="1"/>
        <i x="87" s="1" nd="1"/>
        <i x="76" s="1" nd="1"/>
        <i x="83" s="1" nd="1"/>
        <i x="89" s="1" nd="1"/>
        <i x="109" s="1" nd="1"/>
        <i x="106" s="1" nd="1"/>
        <i x="100" s="1" nd="1"/>
        <i x="101" s="1" nd="1"/>
        <i x="97" s="1" nd="1"/>
        <i x="93" s="1" nd="1"/>
        <i x="88" s="1" nd="1"/>
        <i x="84" s="1" nd="1"/>
        <i x="108" s="1" nd="1"/>
        <i x="103" s="1" nd="1"/>
        <i x="99" s="1" nd="1"/>
        <i x="90" s="1" nd="1"/>
        <i x="96" s="1" nd="1"/>
        <i x="98" s="1" nd="1"/>
        <i x="91" s="1" nd="1"/>
        <i x="111" s="1" nd="1"/>
        <i x="112" s="1" nd="1"/>
        <i x="107" s="1" nd="1"/>
        <i x="122" s="1" nd="1"/>
        <i x="94" s="1" nd="1"/>
        <i x="113" s="1" nd="1"/>
        <i x="95" s="1" nd="1"/>
        <i x="104" s="1" nd="1"/>
        <i x="105" s="1" nd="1"/>
        <i x="102" s="1" nd="1"/>
        <i x="131" s="1" nd="1"/>
        <i x="110" s="1" nd="1"/>
        <i x="117" s="1" nd="1"/>
        <i x="118" s="1" nd="1"/>
        <i x="115" s="1" nd="1"/>
        <i x="120" s="1" nd="1"/>
        <i x="128" s="1" nd="1"/>
        <i x="166" s="1" nd="1"/>
        <i x="123" s="1" nd="1"/>
        <i x="126" s="1" nd="1"/>
        <i x="114" s="1" nd="1"/>
        <i x="116" s="1" nd="1"/>
        <i x="125" s="1" nd="1"/>
        <i x="129" s="1" nd="1"/>
        <i x="124" s="1" nd="1"/>
        <i x="137" s="1" nd="1"/>
        <i x="150" s="1" nd="1"/>
        <i x="130" s="1" nd="1"/>
        <i x="121" s="1" nd="1"/>
        <i x="119" s="1" nd="1"/>
        <i x="132" s="1" nd="1"/>
        <i x="127" s="1" nd="1"/>
        <i x="136" s="1" nd="1"/>
        <i x="141" s="1" nd="1"/>
        <i x="149" s="1" nd="1"/>
        <i x="146" s="1" nd="1"/>
        <i x="147" s="1" nd="1"/>
        <i x="138" s="1" nd="1"/>
        <i x="134" s="1" nd="1"/>
        <i x="144" s="1" nd="1"/>
        <i x="145" s="1" nd="1"/>
        <i x="148" s="1" nd="1"/>
        <i x="133" s="1" nd="1"/>
        <i x="142" s="1" nd="1"/>
        <i x="153" s="1" nd="1"/>
        <i x="140" s="1" nd="1"/>
        <i x="135" s="1" nd="1"/>
        <i x="200" s="1" nd="1"/>
        <i x="143" s="1" nd="1"/>
        <i x="159" s="1" nd="1"/>
        <i x="152" s="1" nd="1"/>
        <i x="157" s="1" nd="1"/>
        <i x="203" s="1" nd="1"/>
        <i x="151" s="1" nd="1"/>
        <i x="183" s="1" nd="1"/>
        <i x="188" s="1" nd="1"/>
        <i x="156" s="1" nd="1"/>
        <i x="176" s="1" nd="1"/>
        <i x="168" s="1" nd="1"/>
        <i x="174" s="1" nd="1"/>
        <i x="175" s="1" nd="1"/>
        <i x="160" s="1" nd="1"/>
        <i x="162" s="1" nd="1"/>
        <i x="194" s="1" nd="1"/>
        <i x="163" s="1" nd="1"/>
        <i x="201" s="1" nd="1"/>
        <i x="164" s="1" nd="1"/>
        <i x="196" s="1" nd="1"/>
        <i x="170" s="1" nd="1"/>
        <i x="192" s="1" nd="1"/>
        <i x="197" s="1" nd="1"/>
        <i x="184" s="1" nd="1"/>
        <i x="187" s="1" nd="1"/>
        <i x="186" s="1" nd="1"/>
        <i x="191" s="1" nd="1"/>
        <i x="185" s="1" nd="1"/>
        <i x="202" s="1" nd="1"/>
        <i x="189" s="1" nd="1"/>
        <i x="178" s="1" nd="1"/>
        <i x="179" s="1" nd="1"/>
        <i x="195" s="1" nd="1"/>
        <i x="167" s="1" nd="1"/>
        <i x="181" s="1" nd="1"/>
        <i x="161" s="1" nd="1"/>
        <i x="198" s="1" nd="1"/>
        <i x="171" s="1" nd="1"/>
        <i x="204" s="1" nd="1"/>
        <i x="177" s="1" nd="1"/>
        <i x="172" s="1" nd="1"/>
        <i x="173" s="1" nd="1"/>
        <i x="154" s="1" nd="1"/>
        <i x="158" s="1" nd="1"/>
        <i x="155" s="1" nd="1"/>
        <i x="165" s="1" nd="1"/>
        <i x="182" s="1" nd="1"/>
        <i x="169" s="1" nd="1"/>
        <i x="190" s="1" nd="1"/>
        <i x="180" s="1" nd="1"/>
        <i x="193" s="1" nd="1"/>
        <i x="199" s="1" nd="1"/>
        <i x="37" s="1" nd="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URSO11" xr10:uid="{0E3F72B5-BF28-4AB2-A31D-D29FF51AFC4E}" sourceName="CURSO">
  <pivotTables>
    <pivotTable tabId="46" name="Tabela dinâmica3"/>
  </pivotTables>
  <data>
    <tabular pivotCacheId="786712875">
      <items count="111">
        <i x="62" s="1"/>
        <i x="87" s="1"/>
        <i x="88" s="1"/>
        <i x="18" s="1"/>
        <i x="30" s="1"/>
        <i x="40" s="1"/>
        <i x="89" s="1"/>
        <i x="10" s="1"/>
        <i x="46" s="1"/>
        <i x="85" s="1"/>
        <i x="11" s="1"/>
        <i x="49" s="1"/>
        <i x="61" s="1"/>
        <i x="23" s="1"/>
        <i x="74" s="1"/>
        <i x="90" s="1"/>
        <i x="91" s="1"/>
        <i x="13" s="1"/>
        <i x="53" s="1"/>
        <i x="15" s="1"/>
        <i x="57" s="1"/>
        <i x="92" s="1"/>
        <i x="16" s="1"/>
        <i x="70" s="1"/>
        <i x="78" s="1"/>
        <i x="58" s="1" nd="1"/>
        <i x="38" s="1" nd="1"/>
        <i x="80" s="1" nd="1"/>
        <i x="17" s="1" nd="1"/>
        <i x="103" s="1" nd="1"/>
        <i x="28" s="1" nd="1"/>
        <i x="55" s="1" nd="1"/>
        <i x="76" s="1" nd="1"/>
        <i x="29" s="1" nd="1"/>
        <i x="63" s="1" nd="1"/>
        <i x="19" s="1" nd="1"/>
        <i x="95" s="1" nd="1"/>
        <i x="71" s="1" nd="1"/>
        <i x="1" s="1" nd="1"/>
        <i x="2" s="1" nd="1"/>
        <i x="59" s="1" nd="1"/>
        <i x="39" s="1" nd="1"/>
        <i x="56" s="1" nd="1"/>
        <i x="3" s="1" nd="1"/>
        <i x="84" s="1" nd="1"/>
        <i x="81" s="1" nd="1"/>
        <i x="41" s="1" nd="1"/>
        <i x="42" s="1" nd="1"/>
        <i x="43" s="1" nd="1"/>
        <i x="44" s="1" nd="1"/>
        <i x="101" s="1" nd="1"/>
        <i x="31" s="1" nd="1"/>
        <i x="0" s="1" nd="1"/>
        <i x="79" s="1" nd="1"/>
        <i x="64" s="1" nd="1"/>
        <i x="32" s="1" nd="1"/>
        <i x="72" s="1" nd="1"/>
        <i x="82" s="1" nd="1"/>
        <i x="83" s="1" nd="1"/>
        <i x="4" s="1" nd="1"/>
        <i x="33" s="1" nd="1"/>
        <i x="5" s="1" nd="1"/>
        <i x="105" s="1" nd="1"/>
        <i x="65" s="1" nd="1"/>
        <i x="20" s="1" nd="1"/>
        <i x="45" s="1" nd="1"/>
        <i x="6" s="1" nd="1"/>
        <i x="7" s="1" nd="1"/>
        <i x="8" s="1" nd="1"/>
        <i x="66" s="1" nd="1"/>
        <i x="21" s="1" nd="1"/>
        <i x="60" s="1" nd="1"/>
        <i x="9" s="1" nd="1"/>
        <i x="98" s="1" nd="1"/>
        <i x="73" s="1" nd="1"/>
        <i x="99" s="1" nd="1"/>
        <i x="67" s="1" nd="1"/>
        <i x="108" s="1" nd="1"/>
        <i x="47" s="1" nd="1"/>
        <i x="48" s="1" nd="1"/>
        <i x="22" s="1" nd="1"/>
        <i x="104" s="1" nd="1"/>
        <i x="50" s="1" nd="1"/>
        <i x="106" s="1" nd="1"/>
        <i x="12" s="1" nd="1"/>
        <i x="24" s="1" nd="1"/>
        <i x="34" s="1" nd="1"/>
        <i x="35" s="1" nd="1"/>
        <i x="36" s="1" nd="1"/>
        <i x="25" s="1" nd="1"/>
        <i x="96" s="1" nd="1"/>
        <i x="110" s="1" nd="1"/>
        <i x="51" s="1" nd="1"/>
        <i x="100" s="1" nd="1"/>
        <i x="107" s="1" nd="1"/>
        <i x="86" s="1" nd="1"/>
        <i x="52" s="1" nd="1"/>
        <i x="68" s="1" nd="1"/>
        <i x="69" s="1" nd="1"/>
        <i x="14" s="1" nd="1"/>
        <i x="75" s="1" nd="1"/>
        <i x="77" s="1" nd="1"/>
        <i x="102" s="1" nd="1"/>
        <i x="109" s="1" nd="1"/>
        <i x="97" s="1" nd="1"/>
        <i x="94" s="1" nd="1"/>
        <i x="26" s="1" nd="1"/>
        <i x="37" s="1" nd="1"/>
        <i x="27" s="1" nd="1"/>
        <i x="54" s="1" nd="1"/>
        <i x="93" s="1" nd="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MPUS11" xr10:uid="{540BB451-CBF2-4AC6-8D3D-DCABDEC662E5}" sourceName="CAMPUS">
  <pivotTables>
    <pivotTable tabId="46" name="Tabela dinâmica3"/>
  </pivotTables>
  <data>
    <tabular pivotCacheId="786712875">
      <items count="16">
        <i x="5" s="1"/>
        <i x="12" s="1"/>
        <i x="0" s="1"/>
        <i x="4" s="1"/>
        <i x="2" s="1"/>
        <i x="7" s="1"/>
        <i x="8" s="1"/>
        <i x="13" s="1"/>
        <i x="3" s="1" nd="1"/>
        <i x="15" s="1" nd="1"/>
        <i x="11" s="1" nd="1"/>
        <i x="1" s="1" nd="1"/>
        <i x="10" s="1" nd="1"/>
        <i x="6" s="1" nd="1"/>
        <i x="9" s="1" nd="1"/>
        <i x="14" s="1" nd="1"/>
      </items>
    </tabular>
  </data>
  <extLs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D_ACAD11" xr10:uid="{163A4C3E-35E4-4251-B5A1-BFE2C8A61A1B}" sourceName="UND-ACAD">
  <pivotTables>
    <pivotTable tabId="46" name="Tabela dinâmica3"/>
  </pivotTables>
  <data>
    <tabular pivotCacheId="786712875">
      <items count="30">
        <i x="10" s="1"/>
        <i x="21" s="1"/>
        <i x="9" s="1"/>
        <i x="6" s="1"/>
        <i x="14" s="1"/>
        <i x="15" s="1"/>
        <i x="28" s="1"/>
        <i x="8" s="1"/>
        <i x="12" s="1"/>
        <i x="0" s="1"/>
        <i x="5" s="1"/>
        <i x="18" s="1"/>
        <i x="23" s="1"/>
        <i x="1" s="1"/>
        <i x="2" s="1"/>
        <i x="25" s="1"/>
        <i x="7" s="1" nd="1"/>
        <i x="19" s="1" nd="1"/>
        <i x="27" s="1" nd="1"/>
        <i x="22" s="1" nd="1"/>
        <i x="13" s="1" nd="1"/>
        <i x="24" s="1" nd="1"/>
        <i x="26" s="1" nd="1"/>
        <i x="4" s="1" nd="1"/>
        <i x="3" s="1" nd="1"/>
        <i x="11" s="1" nd="1"/>
        <i x="16" s="1" nd="1"/>
        <i x="20" s="1" nd="1"/>
        <i x="17" s="1" nd="1"/>
        <i x="29" s="1" nd="1"/>
      </items>
    </tabular>
  </data>
  <extLs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C1" xr10:uid="{5D62CEDC-137B-4C18-B400-4308FD1978F0}" sourceName="CC">
  <pivotTables>
    <pivotTable tabId="46" name="Tabela dinâmica3"/>
  </pivotTables>
  <data>
    <tabular pivotCacheId="786712875">
      <items count="6">
        <i x="0" s="1"/>
        <i x="5" s="1"/>
        <i x="4" s="1"/>
        <i x="2" s="1"/>
        <i x="3" s="1" nd="1"/>
        <i x="1" s="1" nd="1"/>
      </items>
    </tabular>
  </data>
  <extLs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OD1" xr10:uid="{D941401F-889E-4557-A207-0F3ED1C9FEFE}" sourceName="MOD">
  <pivotTables>
    <pivotTable tabId="46" name="Tabela dinâmica3"/>
  </pivotTables>
  <data>
    <tabular pivotCacheId="786712875">
      <items count="5">
        <i x="1" s="1"/>
        <i x="0" s="1"/>
        <i x="3" s="1"/>
        <i x="2" s="1" nd="1"/>
        <i x="4" s="1" nd="1"/>
      </items>
    </tabular>
  </data>
  <extLs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OD_CURSO1" xr10:uid="{515E3183-4A66-464B-AA97-FB239751477C}" sourceName="COD-CURSO">
  <pivotTables>
    <pivotTable tabId="46" name="Tabela dinâmica3"/>
  </pivotTables>
  <data>
    <tabular pivotCacheId="786712875">
      <items count="140">
        <i x="130" s="1"/>
        <i x="132" s="1"/>
        <i x="136" s="1"/>
        <i x="131" s="1"/>
        <i x="88" s="1"/>
        <i x="126" s="1"/>
        <i x="9" s="1"/>
        <i x="124" s="1"/>
        <i x="139" s="1"/>
        <i x="127" s="1"/>
        <i x="134" s="1"/>
        <i x="135" s="1"/>
        <i x="137" s="1"/>
        <i x="122" s="1"/>
        <i x="15" s="1"/>
        <i x="125" s="1"/>
        <i x="96" s="1"/>
        <i x="128" s="1"/>
        <i x="32" s="1"/>
        <i x="106" s="1"/>
        <i x="63" s="1"/>
        <i x="33" s="1"/>
        <i x="34" s="1"/>
        <i x="78" s="1"/>
        <i x="69" s="1"/>
        <i x="77" s="1"/>
        <i x="99" s="1"/>
        <i x="102" s="1"/>
        <i x="95" s="1"/>
        <i x="103" s="1"/>
        <i x="105" s="1"/>
        <i x="112" s="1"/>
        <i x="57" s="1"/>
        <i x="123" s="1"/>
        <i x="138" s="1"/>
        <i x="133" s="1"/>
        <i x="90" s="1"/>
        <i x="80" s="1"/>
        <i x="129" s="1"/>
        <i x="66" s="1" nd="1"/>
        <i x="71" s="1" nd="1"/>
        <i x="49" s="1" nd="1"/>
        <i x="56" s="1" nd="1"/>
        <i x="2" s="1" nd="1"/>
        <i x="118" s="1" nd="1"/>
        <i x="6" s="1" nd="1"/>
        <i x="5" s="1" nd="1"/>
        <i x="23" s="1" nd="1"/>
        <i x="8" s="1" nd="1"/>
        <i x="16" s="1" nd="1"/>
        <i x="87" s="1" nd="1"/>
        <i x="107" s="1" nd="1"/>
        <i x="101" s="1" nd="1"/>
        <i x="62" s="1" nd="1"/>
        <i x="104" s="1" nd="1"/>
        <i x="10" s="1" nd="1"/>
        <i x="119" s="1" nd="1"/>
        <i x="14" s="1" nd="1"/>
        <i x="38" s="1" nd="1"/>
        <i x="24" s="1" nd="1"/>
        <i x="27" s="1" nd="1"/>
        <i x="18" s="1" nd="1"/>
        <i x="100" s="1" nd="1"/>
        <i x="97" s="1" nd="1"/>
        <i x="47" s="1" nd="1"/>
        <i x="98" s="1" nd="1"/>
        <i x="3" s="1" nd="1"/>
        <i x="121" s="1" nd="1"/>
        <i x="94" s="1" nd="1"/>
        <i x="17" s="1" nd="1"/>
        <i x="86" s="1" nd="1"/>
        <i x="89" s="1" nd="1"/>
        <i x="55" s="1" nd="1"/>
        <i x="25" s="1" nd="1"/>
        <i x="120" s="1" nd="1"/>
        <i x="7" s="1" nd="1"/>
        <i x="53" s="1" nd="1"/>
        <i x="36" s="1" nd="1"/>
        <i x="35" s="1" nd="1"/>
        <i x="37" s="1" nd="1"/>
        <i x="59" s="1" nd="1"/>
        <i x="0" s="1" nd="1"/>
        <i x="39" s="1" nd="1"/>
        <i x="19" s="1" nd="1"/>
        <i x="93" s="1" nd="1"/>
        <i x="44" s="1" nd="1"/>
        <i x="58" s="1" nd="1"/>
        <i x="43" s="1" nd="1"/>
        <i x="12" s="1" nd="1"/>
        <i x="60" s="1" nd="1"/>
        <i x="117" s="1" nd="1"/>
        <i x="41" s="1" nd="1"/>
        <i x="26" s="1" nd="1"/>
        <i x="40" s="1" nd="1"/>
        <i x="28" s="1" nd="1"/>
        <i x="21" s="1" nd="1"/>
        <i x="30" s="1" nd="1"/>
        <i x="48" s="1" nd="1"/>
        <i x="13" s="1" nd="1"/>
        <i x="11" s="1" nd="1"/>
        <i x="42" s="1" nd="1"/>
        <i x="75" s="1" nd="1"/>
        <i x="1" s="1" nd="1"/>
        <i x="115" s="1" nd="1"/>
        <i x="116" s="1" nd="1"/>
        <i x="65" s="1" nd="1"/>
        <i x="31" s="1" nd="1"/>
        <i x="50" s="1" nd="1"/>
        <i x="54" s="1" nd="1"/>
        <i x="22" s="1" nd="1"/>
        <i x="29" s="1" nd="1"/>
        <i x="73" s="1" nd="1"/>
        <i x="20" s="1" nd="1"/>
        <i x="72" s="1" nd="1"/>
        <i x="64" s="1" nd="1"/>
        <i x="74" s="1" nd="1"/>
        <i x="46" s="1" nd="1"/>
        <i x="67" s="1" nd="1"/>
        <i x="70" s="1" nd="1"/>
        <i x="61" s="1" nd="1"/>
        <i x="68" s="1" nd="1"/>
        <i x="83" s="1" nd="1"/>
        <i x="92" s="1" nd="1"/>
        <i x="91" s="1" nd="1"/>
        <i x="81" s="1" nd="1"/>
        <i x="76" s="1" nd="1"/>
        <i x="113" s="1" nd="1"/>
        <i x="85" s="1" nd="1"/>
        <i x="45" s="1" nd="1"/>
        <i x="82" s="1" nd="1"/>
        <i x="111" s="1" nd="1"/>
        <i x="110" s="1" nd="1"/>
        <i x="109" s="1" nd="1"/>
        <i x="108" s="1" nd="1"/>
        <i x="114" s="1" nd="1"/>
        <i x="84" s="1" nd="1"/>
        <i x="52" s="1" nd="1"/>
        <i x="51" s="1" nd="1"/>
        <i x="79" s="1" nd="1"/>
        <i x="4" s="1" nd="1"/>
      </items>
    </tabular>
  </data>
  <extLs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NO_AVAL.1" xr10:uid="{92FAE166-EB3E-43E0-B616-E02062A77DB4}" sourceName="ANO AVAL.">
  <pivotTables>
    <pivotTable tabId="46" name="Tabela dinâmica3"/>
  </pivotTables>
  <data>
    <tabular pivotCacheId="786712875">
      <items count="16">
        <i x="0"/>
        <i x="1"/>
        <i x="2"/>
        <i x="3"/>
        <i x="4"/>
        <i x="5"/>
        <i x="6"/>
        <i x="7"/>
        <i x="8"/>
        <i x="9"/>
        <i x="10"/>
        <i x="11"/>
        <i x="12"/>
        <i x="13"/>
        <i x="14"/>
        <i x="15" s="1"/>
      </items>
    </tabular>
  </data>
  <extLs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11" xr10:uid="{AD4DFDF2-B574-441F-BFAB-CFA29EE03E26}" sourceName="D1">
  <pivotTables>
    <pivotTable tabId="46" name="Tabela dinâmica3"/>
  </pivotTables>
  <data>
    <tabular pivotCacheId="786712875">
      <items count="79">
        <i x="78" s="1"/>
        <i x="68" s="1"/>
        <i x="29" s="1"/>
        <i x="61" s="1"/>
        <i x="56" s="1"/>
        <i x="66" s="1"/>
        <i x="39" s="1"/>
        <i x="77" s="1"/>
        <i x="43" s="1"/>
        <i x="0" s="1"/>
        <i x="44" s="1"/>
        <i x="37" s="1"/>
        <i x="74" s="1"/>
        <i x="21" s="1"/>
        <i x="58" s="1"/>
        <i x="72" s="1"/>
        <i x="76" s="1"/>
        <i x="22" s="1"/>
        <i x="51" s="1"/>
        <i x="60" s="1"/>
        <i x="48" s="1"/>
        <i x="64" s="1"/>
        <i x="71" s="1"/>
        <i x="75" s="1"/>
        <i x="59" s="1"/>
        <i x="52" s="1"/>
        <i x="70" s="1"/>
        <i x="73" s="1"/>
        <i x="3" s="1"/>
        <i x="45" s="1" nd="1"/>
        <i x="2" s="1" nd="1"/>
        <i x="12" s="1" nd="1"/>
        <i x="23" s="1" nd="1"/>
        <i x="17" s="1" nd="1"/>
        <i x="14" s="1" nd="1"/>
        <i x="13" s="1" nd="1"/>
        <i x="54" s="1" nd="1"/>
        <i x="4" s="1" nd="1"/>
        <i x="1" s="1" nd="1"/>
        <i x="41" s="1" nd="1"/>
        <i x="9" s="1" nd="1"/>
        <i x="50" s="1" nd="1"/>
        <i x="11" s="1" nd="1"/>
        <i x="67" s="1" nd="1"/>
        <i x="36" s="1" nd="1"/>
        <i x="7" s="1" nd="1"/>
        <i x="38" s="1" nd="1"/>
        <i x="6" s="1" nd="1"/>
        <i x="53" s="1" nd="1"/>
        <i x="10" s="1" nd="1"/>
        <i x="5" s="1" nd="1"/>
        <i x="27" s="1" nd="1"/>
        <i x="20" s="1" nd="1"/>
        <i x="30" s="1" nd="1"/>
        <i x="35" s="1" nd="1"/>
        <i x="15" s="1" nd="1"/>
        <i x="24" s="1" nd="1"/>
        <i x="19" s="1" nd="1"/>
        <i x="40" s="1" nd="1"/>
        <i x="16" s="1" nd="1"/>
        <i x="25" s="1" nd="1"/>
        <i x="63" s="1" nd="1"/>
        <i x="65" s="1" nd="1"/>
        <i x="33" s="1" nd="1"/>
        <i x="18" s="1" nd="1"/>
        <i x="69" s="1" nd="1"/>
        <i x="47" s="1" nd="1"/>
        <i x="31" s="1" nd="1"/>
        <i x="8" s="1" nd="1"/>
        <i x="42" s="1" nd="1"/>
        <i x="55" s="1" nd="1"/>
        <i x="28" s="1" nd="1"/>
        <i x="32" s="1" nd="1"/>
        <i x="62" s="1" nd="1"/>
        <i x="57" s="1" nd="1"/>
        <i x="26" s="1" nd="1"/>
        <i x="46" s="1" nd="1"/>
        <i x="34" s="1" nd="1"/>
        <i x="49" s="1" nd="1"/>
      </items>
    </tabular>
  </data>
  <extLs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21" xr10:uid="{BA35ACCC-2938-4DF6-84E7-2605E618143F}" sourceName="D2">
  <pivotTables>
    <pivotTable tabId="46" name="Tabela dinâmica3"/>
  </pivotTables>
  <data>
    <tabular pivotCacheId="786712875">
      <items count="56">
        <i x="55" s="1"/>
        <i x="54" s="1"/>
        <i x="42" s="1"/>
        <i x="44" s="1"/>
        <i x="41" s="1"/>
        <i x="0" s="1"/>
        <i x="52" s="1"/>
        <i x="51" s="1"/>
        <i x="21" s="1"/>
        <i x="32" s="1"/>
        <i x="53" s="1"/>
        <i x="48" s="1"/>
        <i x="24" s="1"/>
        <i x="49" s="1"/>
        <i x="43" s="1"/>
        <i x="1" s="1"/>
        <i x="15" s="1" nd="1"/>
        <i x="18" s="1" nd="1"/>
        <i x="2" s="1" nd="1"/>
        <i x="9" s="1" nd="1"/>
        <i x="46" s="1" nd="1"/>
        <i x="34" s="1" nd="1"/>
        <i x="8" s="1" nd="1"/>
        <i x="40" s="1" nd="1"/>
        <i x="3" s="1" nd="1"/>
        <i x="50" s="1" nd="1"/>
        <i x="13" s="1" nd="1"/>
        <i x="35" s="1" nd="1"/>
        <i x="5" s="1" nd="1"/>
        <i x="45" s="1" nd="1"/>
        <i x="19" s="1" nd="1"/>
        <i x="10" s="1" nd="1"/>
        <i x="36" s="1" nd="1"/>
        <i x="38" s="1" nd="1"/>
        <i x="28" s="1" nd="1"/>
        <i x="6" s="1" nd="1"/>
        <i x="25" s="1" nd="1"/>
        <i x="39" s="1" nd="1"/>
        <i x="27" s="1" nd="1"/>
        <i x="12" s="1" nd="1"/>
        <i x="37" s="1" nd="1"/>
        <i x="7" s="1" nd="1"/>
        <i x="4" s="1" nd="1"/>
        <i x="23" s="1" nd="1"/>
        <i x="26" s="1" nd="1"/>
        <i x="16" s="1" nd="1"/>
        <i x="47" s="1" nd="1"/>
        <i x="31" s="1" nd="1"/>
        <i x="11" s="1" nd="1"/>
        <i x="22" s="1" nd="1"/>
        <i x="20" s="1" nd="1"/>
        <i x="29" s="1" nd="1"/>
        <i x="14" s="1" nd="1"/>
        <i x="17" s="1" nd="1"/>
        <i x="30" s="1" nd="1"/>
        <i x="33" s="1" nd="1"/>
      </items>
    </tabular>
  </data>
  <extLs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31" xr10:uid="{0EED7F47-B4B0-49C1-A494-FB321436BBB4}" sourceName="D3">
  <pivotTables>
    <pivotTable tabId="46" name="Tabela dinâmica3"/>
  </pivotTables>
  <data>
    <tabular pivotCacheId="786712875">
      <items count="81">
        <i x="14" s="1"/>
        <i x="44" s="1"/>
        <i x="77" s="1"/>
        <i x="23" s="1"/>
        <i x="10" s="1"/>
        <i x="48" s="1"/>
        <i x="72" s="1"/>
        <i x="73" s="1"/>
        <i x="78" s="1"/>
        <i x="70" s="1"/>
        <i x="0" s="1"/>
        <i x="50" s="1"/>
        <i x="28" s="1"/>
        <i x="75" s="1"/>
        <i x="5" s="1"/>
        <i x="45" s="1"/>
        <i x="63" s="1"/>
        <i x="79" s="1"/>
        <i x="57" s="1"/>
        <i x="51" s="1"/>
        <i x="64" s="1"/>
        <i x="71" s="1"/>
        <i x="80" s="1"/>
        <i x="68" s="1"/>
        <i x="76" s="1"/>
        <i x="69" s="1"/>
        <i x="3" s="1"/>
        <i x="74" s="1"/>
        <i x="15" s="1" nd="1"/>
        <i x="65" s="1" nd="1"/>
        <i x="4" s="1" nd="1"/>
        <i x="26" s="1" nd="1"/>
        <i x="11" s="1" nd="1"/>
        <i x="9" s="1" nd="1"/>
        <i x="1" s="1" nd="1"/>
        <i x="7" s="1" nd="1"/>
        <i x="6" s="1" nd="1"/>
        <i x="21" s="1" nd="1"/>
        <i x="17" s="1" nd="1"/>
        <i x="13" s="1" nd="1"/>
        <i x="12" s="1" nd="1"/>
        <i x="43" s="1" nd="1"/>
        <i x="25" s="1" nd="1"/>
        <i x="52" s="1" nd="1"/>
        <i x="18" s="1" nd="1"/>
        <i x="40" s="1" nd="1"/>
        <i x="22" s="1" nd="1"/>
        <i x="36" s="1" nd="1"/>
        <i x="2" s="1" nd="1"/>
        <i x="58" s="1" nd="1"/>
        <i x="19" s="1" nd="1"/>
        <i x="37" s="1" nd="1"/>
        <i x="8" s="1" nd="1"/>
        <i x="60" s="1" nd="1"/>
        <i x="16" s="1" nd="1"/>
        <i x="66" s="1" nd="1"/>
        <i x="38" s="1" nd="1"/>
        <i x="39" s="1" nd="1"/>
        <i x="47" s="1" nd="1"/>
        <i x="54" s="1" nd="1"/>
        <i x="24" s="1" nd="1"/>
        <i x="33" s="1" nd="1"/>
        <i x="49" s="1" nd="1"/>
        <i x="30" s="1" nd="1"/>
        <i x="32" s="1" nd="1"/>
        <i x="41" s="1" nd="1"/>
        <i x="20" s="1" nd="1"/>
        <i x="67" s="1" nd="1"/>
        <i x="29" s="1" nd="1"/>
        <i x="27" s="1" nd="1"/>
        <i x="31" s="1" nd="1"/>
        <i x="59" s="1" nd="1"/>
        <i x="53" s="1" nd="1"/>
        <i x="56" s="1" nd="1"/>
        <i x="42" s="1" nd="1"/>
        <i x="55" s="1" nd="1"/>
        <i x="62" s="1" nd="1"/>
        <i x="46" s="1" nd="1"/>
        <i x="34" s="1" nd="1"/>
        <i x="35" s="1" nd="1"/>
        <i x="61" s="1" nd="1"/>
      </items>
    </tabular>
  </data>
  <extLst>
    <x:ext xmlns:x15="http://schemas.microsoft.com/office/spreadsheetml/2010/11/main" uri="{470722E0-AACD-4C17-9CDC-17EF765DBC7E}">
      <x15:slicerCacheHideItemsWithNoData/>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ROC._Nº1" xr10:uid="{CFD97049-803F-45D3-B6CB-59993851ACED}" sourceName="PROC. Nº ">
  <pivotTables>
    <pivotTable tabId="46" name="Tabela dinâmica3"/>
  </pivotTables>
  <data>
    <tabular pivotCacheId="786712875">
      <items count="194">
        <i x="127" s="1"/>
        <i x="189" s="1"/>
        <i x="171" s="1"/>
        <i x="192" s="1"/>
        <i x="177" s="1"/>
        <i x="164" s="1"/>
        <i x="165" s="1"/>
        <i x="193" s="1"/>
        <i x="162" s="1"/>
        <i x="163" s="1"/>
        <i x="156" s="1"/>
        <i x="174" s="1"/>
        <i x="180" s="1"/>
        <i x="172" s="1"/>
        <i x="176" s="1"/>
        <i x="173" s="1"/>
        <i x="191" s="1"/>
        <i x="178" s="1"/>
        <i x="169" s="1"/>
        <i x="166" s="1"/>
        <i x="167" s="1"/>
        <i x="170" s="1"/>
        <i x="175" s="1"/>
        <i x="185" s="1"/>
        <i x="160" s="1"/>
        <i x="158" s="1"/>
        <i x="190" s="1"/>
        <i x="161" s="1"/>
        <i x="181" s="1"/>
        <i x="184" s="1"/>
        <i x="186" s="1"/>
        <i x="183" s="1"/>
        <i x="187" s="1"/>
        <i x="159" s="1"/>
        <i x="157" s="1"/>
        <i x="179" s="1"/>
        <i x="168" s="1"/>
        <i x="182" s="1"/>
        <i x="188" s="1"/>
        <i x="9" s="1" nd="1"/>
        <i x="4" s="1" nd="1"/>
        <i x="7" s="1" nd="1"/>
        <i x="0" s="1" nd="1"/>
        <i x="14" s="1" nd="1"/>
        <i x="55" s="1" nd="1"/>
        <i x="23" s="1" nd="1"/>
        <i x="40" s="1" nd="1"/>
        <i x="38" s="1" nd="1"/>
        <i x="57" s="1" nd="1"/>
        <i x="27" s="1" nd="1"/>
        <i x="15" s="1" nd="1"/>
        <i x="13" s="1" nd="1"/>
        <i x="5" s="1" nd="1"/>
        <i x="16" s="1" nd="1"/>
        <i x="10" s="1" nd="1"/>
        <i x="68" s="1" nd="1"/>
        <i x="12" s="1" nd="1"/>
        <i x="11" s="1" nd="1"/>
        <i x="6" s="1" nd="1"/>
        <i x="3" s="1" nd="1"/>
        <i x="17" s="1" nd="1"/>
        <i x="1" s="1" nd="1"/>
        <i x="8" s="1" nd="1"/>
        <i x="2" s="1" nd="1"/>
        <i x="32" s="1" nd="1"/>
        <i x="34" s="1" nd="1"/>
        <i x="25" s="1" nd="1"/>
        <i x="20" s="1" nd="1"/>
        <i x="30" s="1" nd="1"/>
        <i x="24" s="1" nd="1"/>
        <i x="35" s="1" nd="1"/>
        <i x="21" s="1" nd="1"/>
        <i x="48" s="1" nd="1"/>
        <i x="59" s="1" nd="1"/>
        <i x="22" s="1" nd="1"/>
        <i x="28" s="1" nd="1"/>
        <i x="18" s="1" nd="1"/>
        <i x="19" s="1" nd="1"/>
        <i x="26" s="1" nd="1"/>
        <i x="29" s="1" nd="1"/>
        <i x="63" s="1" nd="1"/>
        <i x="69" s="1" nd="1"/>
        <i x="33" s="1" nd="1"/>
        <i x="51" s="1" nd="1"/>
        <i x="36" s="1" nd="1"/>
        <i x="31" s="1" nd="1"/>
        <i x="39" s="1" nd="1"/>
        <i x="41" s="1" nd="1"/>
        <i x="47" s="1" nd="1"/>
        <i x="46" s="1" nd="1"/>
        <i x="81" s="1" nd="1"/>
        <i x="43" s="1" nd="1"/>
        <i x="64" s="1" nd="1"/>
        <i x="82" s="1" nd="1"/>
        <i x="49" s="1" nd="1"/>
        <i x="50" s="1" nd="1"/>
        <i x="45" s="1" nd="1"/>
        <i x="44" s="1" nd="1"/>
        <i x="76" s="1" nd="1"/>
        <i x="42" s="1" nd="1"/>
        <i x="84" s="1" nd="1"/>
        <i x="61" s="1" nd="1"/>
        <i x="66" s="1" nd="1"/>
        <i x="58" s="1" nd="1"/>
        <i x="52" s="1" nd="1"/>
        <i x="67" s="1" nd="1"/>
        <i x="71" s="1" nd="1"/>
        <i x="62" s="1" nd="1"/>
        <i x="78" s="1" nd="1"/>
        <i x="70" s="1" nd="1"/>
        <i x="74" s="1" nd="1"/>
        <i x="75" s="1" nd="1"/>
        <i x="65" s="1" nd="1"/>
        <i x="54" s="1" nd="1"/>
        <i x="56" s="1" nd="1"/>
        <i x="77" s="1" nd="1"/>
        <i x="60" s="1" nd="1"/>
        <i x="73" s="1" nd="1"/>
        <i x="72" s="1" nd="1"/>
        <i x="79" s="1" nd="1"/>
        <i x="87" s="1" nd="1"/>
        <i x="83" s="1" nd="1"/>
        <i x="53" s="1" nd="1"/>
        <i x="80" s="1" nd="1"/>
        <i x="95" s="1" nd="1"/>
        <i x="96" s="1" nd="1"/>
        <i x="85" s="1" nd="1"/>
        <i x="102" s="1" nd="1"/>
        <i x="92" s="1" nd="1"/>
        <i x="98" s="1" nd="1"/>
        <i x="88" s="1" nd="1"/>
        <i x="103" s="1" nd="1"/>
        <i x="94" s="1" nd="1"/>
        <i x="86" s="1" nd="1"/>
        <i x="91" s="1" nd="1"/>
        <i x="93" s="1" nd="1"/>
        <i x="106" s="1" nd="1"/>
        <i x="121" s="1" nd="1"/>
        <i x="101" s="1" nd="1"/>
        <i x="100" s="1" nd="1"/>
        <i x="113" s="1" nd="1"/>
        <i x="89" s="1" nd="1"/>
        <i x="104" s="1" nd="1"/>
        <i x="90" s="1" nd="1"/>
        <i x="97" s="1" nd="1"/>
        <i x="99" s="1" nd="1"/>
        <i x="108" s="1" nd="1"/>
        <i x="109" s="1" nd="1"/>
        <i x="111" s="1" nd="1"/>
        <i x="105" s="1" nd="1"/>
        <i x="114" s="1" nd="1"/>
        <i x="117" s="1" nd="1"/>
        <i x="119" s="1" nd="1"/>
        <i x="154" s="1" nd="1"/>
        <i x="122" s="1" nd="1"/>
        <i x="118" s="1" nd="1"/>
        <i x="125" s="1" nd="1"/>
        <i x="107" s="1" nd="1"/>
        <i x="116" s="1" nd="1"/>
        <i x="115" s="1" nd="1"/>
        <i x="120" s="1" nd="1"/>
        <i x="126" s="1" nd="1"/>
        <i x="112" s="1" nd="1"/>
        <i x="110" s="1" nd="1"/>
        <i x="139" s="1" nd="1"/>
        <i x="138" s="1" nd="1"/>
        <i x="135" s="1" nd="1"/>
        <i x="136" s="1" nd="1"/>
        <i x="130" s="1" nd="1"/>
        <i x="137" s="1" nd="1"/>
        <i x="133" s="1" nd="1"/>
        <i x="134" s="1" nd="1"/>
        <i x="123" s="1" nd="1"/>
        <i x="131" s="1" nd="1"/>
        <i x="141" s="1" nd="1"/>
        <i x="129" s="1" nd="1"/>
        <i x="124" s="1" nd="1"/>
        <i x="128" s="1" nd="1"/>
        <i x="132" s="1" nd="1"/>
        <i x="145" s="1" nd="1"/>
        <i x="140" s="1" nd="1"/>
        <i x="144" s="1" nd="1"/>
        <i x="147" s="1" nd="1"/>
        <i x="148" s="1" nd="1"/>
        <i x="143" s="1" nd="1"/>
        <i x="151" s="1" nd="1"/>
        <i x="152" s="1" nd="1"/>
        <i x="150" s="1" nd="1"/>
        <i x="155" s="1" nd="1"/>
        <i x="153" s="1" nd="1"/>
        <i x="149" s="1" nd="1"/>
        <i x="142" s="1" nd="1"/>
        <i x="146" s="1" nd="1"/>
        <i x="37" s="1" nd="1"/>
      </items>
    </tabular>
  </data>
  <extLst>
    <x:ext xmlns:x15="http://schemas.microsoft.com/office/spreadsheetml/2010/11/main" uri="{470722E0-AACD-4C17-9CDC-17EF765DBC7E}">
      <x15:slicerCacheHideItemsWithNoData/>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OD_AVAL1" xr10:uid="{03042EE2-1BDF-4980-B280-929C5B509203}" sourceName="COD-AVAL">
  <pivotTables>
    <pivotTable tabId="46" name="Tabela dinâmica3"/>
  </pivotTables>
  <data>
    <tabular pivotCacheId="786712875">
      <items count="205">
        <i x="200" s="1"/>
        <i x="203" s="1"/>
        <i x="183" s="1"/>
        <i x="188" s="1"/>
        <i x="176" s="1"/>
        <i x="168" s="1"/>
        <i x="174" s="1"/>
        <i x="175" s="1"/>
        <i x="194" s="1"/>
        <i x="201" s="1"/>
        <i x="196" s="1"/>
        <i x="170" s="1"/>
        <i x="192" s="1"/>
        <i x="197" s="1"/>
        <i x="184" s="1"/>
        <i x="187" s="1"/>
        <i x="186" s="1"/>
        <i x="191" s="1"/>
        <i x="185" s="1"/>
        <i x="202" s="1"/>
        <i x="189" s="1"/>
        <i x="178" s="1"/>
        <i x="179" s="1"/>
        <i x="195" s="1"/>
        <i x="181" s="1"/>
        <i x="198" s="1"/>
        <i x="171" s="1"/>
        <i x="204" s="1"/>
        <i x="177" s="1"/>
        <i x="172" s="1"/>
        <i x="173" s="1"/>
        <i x="182" s="1"/>
        <i x="169" s="1"/>
        <i x="190" s="1"/>
        <i x="180" s="1"/>
        <i x="193" s="1"/>
        <i x="199" s="1"/>
        <i x="50" s="1" nd="1"/>
        <i x="9" s="1" nd="1"/>
        <i x="7" s="1" nd="1"/>
        <i x="0" s="1" nd="1"/>
        <i x="40" s="1" nd="1"/>
        <i x="4" s="1" nd="1"/>
        <i x="14" s="1" nd="1"/>
        <i x="23" s="1" nd="1"/>
        <i x="56" s="1" nd="1"/>
        <i x="61" s="1" nd="1"/>
        <i x="38" s="1" nd="1"/>
        <i x="13" s="1" nd="1"/>
        <i x="5" s="1" nd="1"/>
        <i x="16" s="1" nd="1"/>
        <i x="6" s="1" nd="1"/>
        <i x="3" s="1" nd="1"/>
        <i x="8" s="1" nd="1"/>
        <i x="10" s="1" nd="1"/>
        <i x="15" s="1" nd="1"/>
        <i x="12" s="1" nd="1"/>
        <i x="17" s="1" nd="1"/>
        <i x="11" s="1" nd="1"/>
        <i x="1" s="1" nd="1"/>
        <i x="2" s="1" nd="1"/>
        <i x="27" s="1" nd="1"/>
        <i x="32" s="1" nd="1"/>
        <i x="25" s="1" nd="1"/>
        <i x="20" s="1" nd="1"/>
        <i x="24" s="1" nd="1"/>
        <i x="22" s="1" nd="1"/>
        <i x="28" s="1" nd="1"/>
        <i x="21" s="1" nd="1"/>
        <i x="48" s="1" nd="1"/>
        <i x="33" s="1" nd="1"/>
        <i x="30" s="1" nd="1"/>
        <i x="51" s="1" nd="1"/>
        <i x="18" s="1" nd="1"/>
        <i x="19" s="1" nd="1"/>
        <i x="26" s="1" nd="1"/>
        <i x="29" s="1" nd="1"/>
        <i x="31" s="1" nd="1"/>
        <i x="39" s="1" nd="1"/>
        <i x="35" s="1" nd="1"/>
        <i x="36" s="1" nd="1"/>
        <i x="43" s="1" nd="1"/>
        <i x="34" s="1" nd="1"/>
        <i x="41" s="1" nd="1"/>
        <i x="67" s="1" nd="1"/>
        <i x="44" s="1" nd="1"/>
        <i x="80" s="1" nd="1"/>
        <i x="42" s="1" nd="1"/>
        <i x="47" s="1" nd="1"/>
        <i x="46" s="1" nd="1"/>
        <i x="85" s="1" nd="1"/>
        <i x="86" s="1" nd="1"/>
        <i x="45" s="1" nd="1"/>
        <i x="49" s="1" nd="1"/>
        <i x="53" s="1" nd="1"/>
        <i x="52" s="1" nd="1"/>
        <i x="59" s="1" nd="1"/>
        <i x="58" s="1" nd="1"/>
        <i x="60" s="1" nd="1"/>
        <i x="68" s="1" nd="1"/>
        <i x="70" s="1" nd="1"/>
        <i x="63" s="1" nd="1"/>
        <i x="71" s="1" nd="1"/>
        <i x="75" s="1" nd="1"/>
        <i x="66" s="1" nd="1"/>
        <i x="62" s="1" nd="1"/>
        <i x="82" s="1" nd="1"/>
        <i x="78" s="1" nd="1"/>
        <i x="79" s="1" nd="1"/>
        <i x="74" s="1" nd="1"/>
        <i x="69" s="1" nd="1"/>
        <i x="73" s="1" nd="1"/>
        <i x="65" s="1" nd="1"/>
        <i x="72" s="1" nd="1"/>
        <i x="57" s="1" nd="1"/>
        <i x="64" s="1" nd="1"/>
        <i x="81" s="1" nd="1"/>
        <i x="77" s="1" nd="1"/>
        <i x="55" s="1" nd="1"/>
        <i x="92" s="1" nd="1"/>
        <i x="54" s="1" nd="1"/>
        <i x="87" s="1" nd="1"/>
        <i x="76" s="1" nd="1"/>
        <i x="83" s="1" nd="1"/>
        <i x="89" s="1" nd="1"/>
        <i x="109" s="1" nd="1"/>
        <i x="106" s="1" nd="1"/>
        <i x="100" s="1" nd="1"/>
        <i x="101" s="1" nd="1"/>
        <i x="97" s="1" nd="1"/>
        <i x="93" s="1" nd="1"/>
        <i x="88" s="1" nd="1"/>
        <i x="84" s="1" nd="1"/>
        <i x="108" s="1" nd="1"/>
        <i x="103" s="1" nd="1"/>
        <i x="99" s="1" nd="1"/>
        <i x="90" s="1" nd="1"/>
        <i x="96" s="1" nd="1"/>
        <i x="98" s="1" nd="1"/>
        <i x="91" s="1" nd="1"/>
        <i x="111" s="1" nd="1"/>
        <i x="112" s="1" nd="1"/>
        <i x="107" s="1" nd="1"/>
        <i x="122" s="1" nd="1"/>
        <i x="94" s="1" nd="1"/>
        <i x="113" s="1" nd="1"/>
        <i x="95" s="1" nd="1"/>
        <i x="104" s="1" nd="1"/>
        <i x="105" s="1" nd="1"/>
        <i x="102" s="1" nd="1"/>
        <i x="131" s="1" nd="1"/>
        <i x="110" s="1" nd="1"/>
        <i x="117" s="1" nd="1"/>
        <i x="118" s="1" nd="1"/>
        <i x="115" s="1" nd="1"/>
        <i x="120" s="1" nd="1"/>
        <i x="128" s="1" nd="1"/>
        <i x="166" s="1" nd="1"/>
        <i x="123" s="1" nd="1"/>
        <i x="126" s="1" nd="1"/>
        <i x="114" s="1" nd="1"/>
        <i x="116" s="1" nd="1"/>
        <i x="125" s="1" nd="1"/>
        <i x="129" s="1" nd="1"/>
        <i x="124" s="1" nd="1"/>
        <i x="137" s="1" nd="1"/>
        <i x="150" s="1" nd="1"/>
        <i x="130" s="1" nd="1"/>
        <i x="121" s="1" nd="1"/>
        <i x="119" s="1" nd="1"/>
        <i x="132" s="1" nd="1"/>
        <i x="127" s="1" nd="1"/>
        <i x="136" s="1" nd="1"/>
        <i x="141" s="1" nd="1"/>
        <i x="149" s="1" nd="1"/>
        <i x="146" s="1" nd="1"/>
        <i x="147" s="1" nd="1"/>
        <i x="138" s="1" nd="1"/>
        <i x="134" s="1" nd="1"/>
        <i x="144" s="1" nd="1"/>
        <i x="145" s="1" nd="1"/>
        <i x="148" s="1" nd="1"/>
        <i x="133" s="1" nd="1"/>
        <i x="142" s="1" nd="1"/>
        <i x="153" s="1" nd="1"/>
        <i x="139" s="1" nd="1"/>
        <i x="140" s="1" nd="1"/>
        <i x="135" s="1" nd="1"/>
        <i x="143" s="1" nd="1"/>
        <i x="159" s="1" nd="1"/>
        <i x="152" s="1" nd="1"/>
        <i x="157" s="1" nd="1"/>
        <i x="151" s="1" nd="1"/>
        <i x="156" s="1" nd="1"/>
        <i x="160" s="1" nd="1"/>
        <i x="162" s="1" nd="1"/>
        <i x="163" s="1" nd="1"/>
        <i x="164" s="1" nd="1"/>
        <i x="167" s="1" nd="1"/>
        <i x="161" s="1" nd="1"/>
        <i x="154" s="1" nd="1"/>
        <i x="158" s="1" nd="1"/>
        <i x="155" s="1" nd="1"/>
        <i x="165" s="1" nd="1"/>
        <i x="3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SO 1" xr10:uid="{240259FC-6576-4E5E-806E-EDEBA95EDE48}" cache="SegmentaçãodeDados_CURSO1" caption="CURSO" lockedPosition="1" rowHeight="241300"/>
  <slicer name="CAMPUS 1" xr10:uid="{AAC048DD-547E-4AFE-8FC5-97EE555118B5}" cache="SegmentaçãodeDados_CAMPUS1" caption="CAMPUS" lockedPosition="1" rowHeight="241300"/>
  <slicer name="UND-ACAD 1" xr10:uid="{DB5C40E3-B87E-492C-8BFA-FCF80908135C}" cache="SegmentaçãodeDados_UND_ACAD1" caption="UND-ACAD" columnCount="4" lockedPosition="1" rowHeight="241300"/>
  <slicer name="CC" xr10:uid="{B48E5A28-CE91-431D-B0B7-6C6A91156677}" cache="SegmentaçãodeDados_CC" caption="CC" columnCount="2" lockedPosition="1" rowHeight="241300"/>
  <slicer name="MOD" xr10:uid="{FD2AE265-1DBC-435C-A5B7-3EEFF44B816D}" cache="SegmentaçãodeDados_MOD" caption="MOD" lockedPosition="1" rowHeight="241300"/>
  <slicer name="COD-CURSO" xr10:uid="{5A01C0F8-45D8-43BA-B3D5-C4C4EEB04C2B}" cache="SegmentaçãodeDados_COD_CURSO" caption="COD-CURSO" columnCount="2" rowHeight="241300"/>
  <slicer name="ANO AVAL." xr10:uid="{BE1D8794-7594-41FC-89CB-DFF0AA36BDDD}" cache="SegmentaçãodeDados_ANO_AVAL." caption="ANO AVAL." startItem="6" columnCount="3" lockedPosition="1" rowHeight="241300"/>
  <slicer name="D1" xr10:uid="{68186636-38C3-4EA1-99CC-5278EE6A34A0}" cache="SegmentaçãodeDados_D1" caption="D1" rowHeight="241300"/>
  <slicer name="D2" xr10:uid="{3BE2E827-8889-42C5-9436-AB5A0F6D4884}" cache="SegmentaçãodeDados_D2" caption="D2" rowHeight="241300"/>
  <slicer name="D3" xr10:uid="{776D7B85-54F9-4241-83DE-B5B4D3D2599B}" cache="SegmentaçãodeDados_D3" caption="D3" rowHeight="241300"/>
  <slicer name="PROC. Nº " xr10:uid="{0C8C8D9A-9E4A-4363-B29F-D217E55DEABD}" cache="SegmentaçãodeDados_PROC._Nº" caption="PROC. Nº " rowHeight="241300"/>
  <slicer name="COD-AVAL" xr10:uid="{8F552D34-BE69-4415-88DC-E4285367230B}" cache="SegmentaçãodeDados_COD_AVAL" caption="COD-AVA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SO 2" xr10:uid="{3E43DE4F-D5FB-472E-8BB3-7A591B17FC8D}" cache="SegmentaçãodeDados_CURSO11" caption="CURSO" lockedPosition="1" rowHeight="241300"/>
  <slicer name="CAMPUS 2" xr10:uid="{DBFC6103-36CA-4D2D-BA69-9D6E77BA5CF1}" cache="SegmentaçãodeDados_CAMPUS11" caption="CAMPUS" lockedPosition="1" rowHeight="241300"/>
  <slicer name="UND-ACAD 2" xr10:uid="{01D211E6-D713-4D7C-B980-6EBD6A1AC817}" cache="SegmentaçãodeDados_UND_ACAD11" caption="UND-ACAD" columnCount="4" lockedPosition="1" rowHeight="241300"/>
  <slicer name="CC 1" xr10:uid="{03BCDE35-EC0A-447A-8C35-883866AD1902}" cache="SegmentaçãodeDados_CC1" caption="CC" columnCount="2" lockedPosition="1" rowHeight="241300"/>
  <slicer name="MOD 1" xr10:uid="{89936B8A-4AC3-46A2-8154-420A2D67964E}" cache="SegmentaçãodeDados_MOD1" caption="MOD" lockedPosition="1" rowHeight="241300"/>
  <slicer name="COD-CURSO 1" xr10:uid="{131DDE6F-8AEE-4310-9C7F-70A3484C0085}" cache="SegmentaçãodeDados_COD_CURSO1" caption="COD-CURSO" columnCount="2" lockedPosition="1" rowHeight="241300"/>
  <slicer name="ANO AVAL. 1" xr10:uid="{D4157CA5-24D9-4F08-825E-E5D29F10F8C7}" cache="SegmentaçãodeDados_ANO_AVAL.1" caption="ANO AVAL." startItem="6" columnCount="3" lockedPosition="1" rowHeight="241300"/>
  <slicer name="D1 1" xr10:uid="{66B2895D-5A0C-40A8-8891-1BBF23911E67}" cache="SegmentaçãodeDados_D11" caption="D1" lockedPosition="1" rowHeight="241300"/>
  <slicer name="D2 1" xr10:uid="{27CDDF69-5DB2-4162-94EF-3DD0BADDD73B}" cache="SegmentaçãodeDados_D21" caption="D2" lockedPosition="1" rowHeight="241300"/>
  <slicer name="D3 1" xr10:uid="{CB055BCF-7053-4E9C-B2DE-D98D8693E66B}" cache="SegmentaçãodeDados_D31" caption="D3" lockedPosition="1" rowHeight="241300"/>
  <slicer name="PROC. Nº  1" xr10:uid="{6C0460AA-C4DB-425B-BE64-E60C28262A35}" cache="SegmentaçãodeDados_PROC._Nº1" caption="PROC. Nº " lockedPosition="1" rowHeight="241300"/>
  <slicer name="COD-AVAL 1" xr10:uid="{0A7B1F79-3EDA-4DFD-9AF5-2578B93A5E6A}" cache="SegmentaçãodeDados_COD_AVAL1" caption="COD-AVAL" lockedPosition="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9B926-18E0-4E16-A81C-B55F283D1B1C}" name="Tabela1" displayName="Tabela1" ref="A9:P238" totalsRowShown="0" headerRowDxfId="1081" dataDxfId="1079" headerRowBorderDxfId="1080" tableBorderDxfId="1078">
  <autoFilter ref="A9:P238" xr:uid="{822DD84A-AFE6-45AA-B1E5-CABB20CF76CA}"/>
  <sortState ref="A10:P238">
    <sortCondition ref="J9:J238"/>
  </sortState>
  <tableColumns count="16">
    <tableColumn id="1" xr3:uid="{F723BBEB-E201-49F4-800C-37CF226D3ECA}" name="CURSO" dataDxfId="1077"/>
    <tableColumn id="15" xr3:uid="{0587E082-A385-478A-AD2B-5F67BA0A83CA}" name="ATO" dataDxfId="1076"/>
    <tableColumn id="2" xr3:uid="{D2BA6ECE-ECBA-4E7A-9457-24E92C658180}" name="MOD" dataDxfId="1075"/>
    <tableColumn id="3" xr3:uid="{F054BE0C-4560-4B45-947E-FDBE819B34AC}" name="COD-CURSO" dataDxfId="1074"/>
    <tableColumn id="16" xr3:uid="{4074B6EC-D537-4413-B4F9-3F9F0E5C4854}" name="CAP/INT" dataDxfId="312"/>
    <tableColumn id="4" xr3:uid="{519B506D-75F3-4402-9269-89087C82DAA7}" name="CAMPUS" dataDxfId="1073"/>
    <tableColumn id="5" xr3:uid="{914245D4-4953-4BD8-847D-30F2242C5C2C}" name="UND-ACAD" dataDxfId="1072"/>
    <tableColumn id="6" xr3:uid="{EF63341E-C93C-4D4E-9E48-1FD2A0BD5485}" name="PROC. Nº " dataDxfId="1071"/>
    <tableColumn id="7" xr3:uid="{4616345D-809E-488B-A422-3B7068C457C8}" name="COD-AVAL" dataDxfId="1070"/>
    <tableColumn id="8" xr3:uid="{A010DD0A-97B4-4B14-8D92-07BFCE21A235}" name="ANO AVAL." dataDxfId="1069"/>
    <tableColumn id="9" xr3:uid="{1CDC5833-A856-47BF-B9AB-C110FB9BD9C9}" name="PERÍODO" dataDxfId="1068"/>
    <tableColumn id="10" xr3:uid="{80E5B2BB-0A6F-4100-B4B8-AEAC74285CD8}" name="D1" dataDxfId="1067"/>
    <tableColumn id="11" xr3:uid="{AD68919C-1FBF-490A-830B-8E91DC192F01}" name="D2" dataDxfId="1066"/>
    <tableColumn id="12" xr3:uid="{C30FA429-5AF1-46D2-8196-A43ACDBCDFC5}" name="D3" dataDxfId="1065"/>
    <tableColumn id="13" xr3:uid="{250F61DA-A259-4FE5-A0E3-CDEDBE91553A}" name="CC" dataDxfId="1064"/>
    <tableColumn id="14" xr3:uid="{A68FC9B5-76D2-415D-A072-E52D9936F6FF}" name="AVAL" dataDxfId="10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4E0E37-530F-4BA4-8DAE-929703D2110A}" name="e_MEC___Relatório___IES___Dados_dos_cursos_de_graduação_04_02_2025_11_02" displayName="e_MEC___Relatório___IES___Dados_dos_cursos_de_graduação_04_02_2025_11_02" ref="A1:BL407" tableType="queryTable" totalsRowShown="0" headerRowDxfId="1046">
  <autoFilter ref="A1:BL407" xr:uid="{A5BC051D-DD7E-4332-BD5D-4A7820FF5C7C}"/>
  <sortState ref="A2:BK407">
    <sortCondition ref="B1:B407"/>
  </sortState>
  <tableColumns count="64">
    <tableColumn id="1" xr3:uid="{787E054C-53A5-4828-AEBF-3EE0E9E17235}" uniqueName="1" name="CÓDIGO DO CURSO" queryTableFieldId="1" dataDxfId="1045"/>
    <tableColumn id="2" xr3:uid="{57DC5583-491A-4E38-8674-7B6E68DC8478}" uniqueName="2" name="NOME DO CURSO" queryTableFieldId="2" dataDxfId="1044"/>
    <tableColumn id="62" xr3:uid="{1832E5E2-13B9-4597-9DF1-DAC05E5F84B3}" uniqueName="62" name="SIG_UND-ACAD" queryTableFieldId="62" dataDxfId="1043"/>
    <tableColumn id="3" xr3:uid="{D2E49968-05E7-4F16-9F23-099A26C1FC54}" uniqueName="3" name="DATA DE CADASTRO DO CURSO" queryTableFieldId="3" dataDxfId="1042"/>
    <tableColumn id="64" xr3:uid="{05F5D63C-557C-47D5-A5C0-B8B89645F590}" uniqueName="64" name="SIG-MOD" queryTableFieldId="64" dataDxfId="1041">
      <calculatedColumnFormula>BACH</calculatedColumnFormula>
    </tableColumn>
    <tableColumn id="4" xr3:uid="{877653EE-54F8-43E7-90F4-E8651A6E9495}" uniqueName="4" name="GRAU" queryTableFieldId="4" dataDxfId="1040"/>
    <tableColumn id="63" xr3:uid="{4FE6AE86-D35E-46B7-9AD9-64F2BCD79B96}" uniqueName="63" name="COD-Curso_completo-emec" queryTableFieldId="63" dataDxfId="1039"/>
    <tableColumn id="5" xr3:uid="{AD4EB76F-D506-4334-B855-88DD3D7B8CD8}" uniqueName="5" name="MODALIDADE" queryTableFieldId="5" dataDxfId="1038"/>
    <tableColumn id="6" xr3:uid="{FD9E8222-8105-4228-8D49-45E9234F0666}" uniqueName="6" name="SITUACAO DO CURSO" queryTableFieldId="6" dataDxfId="1037"/>
    <tableColumn id="7" xr3:uid="{F4B940AC-DCE5-495C-9894-39B9A881E653}" uniqueName="7" name="QT VAGAS AUTORIZADAS" queryTableFieldId="7" dataDxfId="1036"/>
    <tableColumn id="8" xr3:uid="{C5DEAE3B-2FE8-4043-829D-790B4502D376}" uniqueName="8" name="CARGA HORÁRIA" queryTableFieldId="8" dataDxfId="1035"/>
    <tableColumn id="9" xr3:uid="{4C40A052-94A0-449B-9222-E1508C954FCF}" uniqueName="9" name="CARGA HORÁRIA DISTÂNCIA" queryTableFieldId="9" dataDxfId="1034"/>
    <tableColumn id="10" xr3:uid="{B23F0784-7ECD-4327-91C5-7DFFF0721382}" uniqueName="10" name="CARGA HORÁRIA ESTÁGIO" queryTableFieldId="10" dataDxfId="1033"/>
    <tableColumn id="11" xr3:uid="{7500CDB7-7CB9-46E5-8EFB-1D07372A5646}" uniqueName="11" name="CARGA HORÁRIA ATIV. COMPLEMENTARES" queryTableFieldId="11" dataDxfId="1032"/>
    <tableColumn id="12" xr3:uid="{EF8DBF3F-92D9-4388-B8F7-A4A2E47C7AC1}" uniqueName="12" name="CARGA HORÁRIA TCC" queryTableFieldId="12" dataDxfId="1031"/>
    <tableColumn id="13" xr3:uid="{D3587D50-A02F-44C4-A117-A1969C5FBA3F}" uniqueName="13" name="CARGA HORÁRIA LIBRAS" queryTableFieldId="13" dataDxfId="1030"/>
    <tableColumn id="14" xr3:uid="{EDEE47B0-1714-42B0-9405-5828AEBB7FD2}" uniqueName="14" name="TIPO DE PERIODICIDADE" queryTableFieldId="14" dataDxfId="1029"/>
    <tableColumn id="15" xr3:uid="{B6572209-F9BF-45A3-B4FA-8B8D9597973C}" uniqueName="15" name="QUANTITATIVO PERIODICIDADE - INTEGRAL" queryTableFieldId="15" dataDxfId="1028"/>
    <tableColumn id="16" xr3:uid="{759A3F8D-2706-4864-89EE-4987A51B70AF}" uniqueName="16" name="QUANTIDADE DE VAGAS - INTEGRAL" queryTableFieldId="16" dataDxfId="1027"/>
    <tableColumn id="17" xr3:uid="{D113826C-4B11-4F22-A9F4-E485A56EF47E}" uniqueName="17" name="QUANTITATIVO PERIODICIDADE - MATUTINO" queryTableFieldId="17" dataDxfId="1026"/>
    <tableColumn id="18" xr3:uid="{60F37B5E-5D6E-4125-BFD7-77798689EB4F}" uniqueName="18" name="QUANTIDADE DE VAGAS - MATUTINO" queryTableFieldId="18" dataDxfId="1025"/>
    <tableColumn id="19" xr3:uid="{08660ACF-6307-4576-855E-62DC73491399}" uniqueName="19" name="QUANTITATIVO PERIODICIDADE - VESPERTINO" queryTableFieldId="19" dataDxfId="1024"/>
    <tableColumn id="20" xr3:uid="{F992FC7F-DD6F-4BDD-9403-A4B3B35C3423}" uniqueName="20" name="QUANTIDADE DE VAGAS - VESPERTINO" queryTableFieldId="20" dataDxfId="1023"/>
    <tableColumn id="21" xr3:uid="{BA26AB38-EC0F-4991-83DC-A90F397F58B3}" uniqueName="21" name="QUANTITATIVO PERIODICIDADE - NOTURNO" queryTableFieldId="21" dataDxfId="1022"/>
    <tableColumn id="22" xr3:uid="{B7EEB42B-60E1-4576-9A6E-FF7EC7EBC55B}" uniqueName="22" name="QUANTIDADE DE VAGAS - NOTURNO" queryTableFieldId="22" dataDxfId="1021"/>
    <tableColumn id="23" xr3:uid="{88C59041-6EA3-488A-98EE-B19B60253F32}" uniqueName="23" name="QUANTITATIVO PERIODICIDADE - NÃO SE APLICA" queryTableFieldId="23" dataDxfId="1020"/>
    <tableColumn id="24" xr3:uid="{B71D4F6F-817B-4467-B741-95FEDDC35BF1}" uniqueName="24" name="QUANTIDADE DE VAGAS - NÃO SE APLICA" queryTableFieldId="24" dataDxfId="1019"/>
    <tableColumn id="25" xr3:uid="{BCCCE21F-141D-411F-9F8A-F6D8833C2994}" uniqueName="25" name="CÓDIGO DO ENDEREÇO" queryTableFieldId="25" dataDxfId="1018"/>
    <tableColumn id="26" xr3:uid="{C2DB30B1-7191-4859-B197-7BBB4A8F2481}" uniqueName="26" name="ENDERECO" queryTableFieldId="26" dataDxfId="1017"/>
    <tableColumn id="27" xr3:uid="{53083BC1-94FA-4E9C-9543-17DEBF9BA9C0}" uniqueName="27" name="NUMERO ENDERECO" queryTableFieldId="27" dataDxfId="1016"/>
    <tableColumn id="28" xr3:uid="{ABC19A87-22D8-40BF-9356-197E593E0397}" uniqueName="28" name="COMPLEMENTO" queryTableFieldId="28" dataDxfId="1015"/>
    <tableColumn id="29" xr3:uid="{CC05055C-5757-43F6-97AB-A2EA732A6A4F}" uniqueName="29" name="BAIRRO" queryTableFieldId="29" dataDxfId="1014"/>
    <tableColumn id="30" xr3:uid="{FD3CDAF7-AFA8-4FD3-B2F9-35C675BAA444}" uniqueName="30" name="MUNICIPIO" queryTableFieldId="30" dataDxfId="1013"/>
    <tableColumn id="31" xr3:uid="{67556F0F-5E17-495D-98A6-5751B8D49F3E}" uniqueName="31" name="UF" queryTableFieldId="31" dataDxfId="1012"/>
    <tableColumn id="32" xr3:uid="{849FB3B2-7C06-4F82-8CDF-2E7CC33C47E8}" uniqueName="32" name="TIPO DOC. AUTORIZACAO" queryTableFieldId="32" dataDxfId="1011"/>
    <tableColumn id="33" xr3:uid="{1FE5C56B-6936-4FE5-B33F-7E112115B9F3}" uniqueName="33" name="DOCUMENTO DE AUTORIZACAO" queryTableFieldId="33" dataDxfId="1010"/>
    <tableColumn id="34" xr3:uid="{F57EBFF8-3070-447D-A6DF-EF826BB36753}" uniqueName="34" name="DT CONSIDERADA AUTORIZACAO" queryTableFieldId="34" dataDxfId="1009"/>
    <tableColumn id="35" xr3:uid="{0BA9D3DA-357C-4522-B849-53E5F647BB7A}" uniqueName="35" name="DT. PUBLICACAO AUTORIZACAO" queryTableFieldId="35" dataDxfId="1008"/>
    <tableColumn id="36" xr3:uid="{ADF40A36-E84A-43AA-AF4B-4F93B2A2F2FF}" uniqueName="36" name="DT. CADASTRO AUTORIZACAO" queryTableFieldId="36" dataDxfId="1007"/>
    <tableColumn id="37" xr3:uid="{A54E9A6F-37C4-464D-912A-CC72054E3B8D}" uniqueName="37" name="TIPO DOC. RECONHECIMENTO" queryTableFieldId="37" dataDxfId="1006"/>
    <tableColumn id="38" xr3:uid="{807A9B53-E2F9-4BD7-BADA-539ADA0D5A27}" uniqueName="38" name="DOCUMENTO DE RECONHECIMENTO" queryTableFieldId="38" dataDxfId="1005"/>
    <tableColumn id="39" xr3:uid="{363409F4-C696-4C21-BDA9-AEA9588FBA25}" uniqueName="39" name="DT CONSIDERADA RECONHECIMENTO" queryTableFieldId="39" dataDxfId="1004"/>
    <tableColumn id="40" xr3:uid="{F65C671D-3FF8-439C-B8C0-0C6CF239C4F7}" uniqueName="40" name="DT. PUBLICACAO RECONHECIMENTO" queryTableFieldId="40" dataDxfId="1003"/>
    <tableColumn id="41" xr3:uid="{B8978E20-AE18-4F43-BC14-E70FBA7C7A19}" uniqueName="41" name="DT. CADASTRO RECONHECIMENTO" queryTableFieldId="41" dataDxfId="1002"/>
    <tableColumn id="42" xr3:uid="{D8F01425-5022-493C-9E66-9791118B0FC8}" uniqueName="42" name="TIPO DOC. RENOVACAO" queryTableFieldId="42" dataDxfId="1001"/>
    <tableColumn id="43" xr3:uid="{9A921A5F-6D27-482C-AD9E-7DDCFF8846FD}" uniqueName="43" name="DOC. ULTIMA RENOVACAO" queryTableFieldId="43" dataDxfId="1000"/>
    <tableColumn id="44" xr3:uid="{C40F8D02-F895-4020-A70A-F5B3D16462ED}" uniqueName="44" name="DT CONSIDERADA RENOVACAO" queryTableFieldId="44" dataDxfId="999"/>
    <tableColumn id="45" xr3:uid="{0AC9003E-1A7E-4597-99A1-E920955C05FC}" uniqueName="45" name="DT. PUBLICACAO RENOVACAO" queryTableFieldId="45" dataDxfId="998"/>
    <tableColumn id="46" xr3:uid="{D961F79D-5C01-4EE9-99FC-BEBB9F3175E9}" uniqueName="46" name="DT. CADASTRO RENOVACAO" queryTableFieldId="46" dataDxfId="997"/>
    <tableColumn id="47" xr3:uid="{777CF003-94B0-4FB5-85AF-0E57C24822E6}" uniqueName="47" name="INICIO FUNCIONAMENTO" queryTableFieldId="47" dataDxfId="996"/>
    <tableColumn id="48" xr3:uid="{A2FC4019-8F02-40EE-B65B-EA3DDA09B5A7}" uniqueName="48" name="PROCESSOS EM TRAMITACAO" queryTableFieldId="48" dataDxfId="995"/>
    <tableColumn id="49" xr3:uid="{E0420323-0FA1-4520-8C6A-77A4BE3892D0}" uniqueName="49" name="VALOR CC" queryTableFieldId="49" dataDxfId="994"/>
    <tableColumn id="50" xr3:uid="{4555EC77-D0D6-4EB6-9FE7-78739F776772}" uniqueName="50" name="ANO CC" queryTableFieldId="50" dataDxfId="993"/>
    <tableColumn id="51" xr3:uid="{F42B65CD-9994-400B-A3B6-1FC1C8A96CB3}" uniqueName="51" name="CPC FAIXA" queryTableFieldId="51" dataDxfId="992"/>
    <tableColumn id="52" xr3:uid="{54899C05-13D7-462F-A9A0-34235FABB281}" uniqueName="52" name="CPC CONTINUO" queryTableFieldId="52" dataDxfId="991"/>
    <tableColumn id="53" xr3:uid="{592201F6-95DF-467D-8951-ED2255972984}" uniqueName="53" name="CPC ANO" queryTableFieldId="53" dataDxfId="990"/>
    <tableColumn id="54" xr3:uid="{8CE0F4BA-5567-40EF-B1CC-205745AE111D}" uniqueName="54" name="VALOR ENADE" queryTableFieldId="54" dataDxfId="989"/>
    <tableColumn id="55" xr3:uid="{57CFB16F-17B6-40A6-B58D-427E5E610789}" uniqueName="55" name="ENADE ANO" queryTableFieldId="55" dataDxfId="988"/>
    <tableColumn id="56" xr3:uid="{7CCC87D0-68BC-4126-8070-8BD64EF5DE0A}" uniqueName="56" name="CPF COORDENADOR CURSO" queryTableFieldId="56" dataDxfId="987"/>
    <tableColumn id="57" xr3:uid="{56868250-97D6-4BDC-AF21-DCB9E222B52B}" uniqueName="57" name="NOME COORDENADOR CURSO" queryTableFieldId="57" dataDxfId="986"/>
    <tableColumn id="58" xr3:uid="{1CB8F8D8-7629-415C-BCE4-59B75E5191C2}" uniqueName="58" name="EMAIL COORDENADOR CURSO" queryTableFieldId="58" dataDxfId="985"/>
    <tableColumn id="59" xr3:uid="{23BB7369-8F4A-4EA6-9E5B-621C3564B531}" uniqueName="59" name="TELEFONE COORDENADOR CURSO" queryTableFieldId="59" dataDxfId="984"/>
    <tableColumn id="60" xr3:uid="{75177DF8-BADC-48E7-BBA9-3EAD752F07BE}" uniqueName="60" name="SINALIZAÇÕES DE CURSO" queryTableFieldId="60" dataDxfId="983"/>
    <tableColumn id="61" xr3:uid="{FFBC8F90-7492-4102-8C7B-A5C588ED180E}" uniqueName="61" name="Grande Area" queryTableFieldId="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3C6CC-BC3F-4C27-ADA7-B22016557E5A}" name="Tabela3" displayName="Tabela3" ref="A1:BS413" totalsRowShown="0" headerRowDxfId="982" headerRowBorderDxfId="981" tableBorderDxfId="980" totalsRowBorderDxfId="979">
  <autoFilter ref="A1:BS413" xr:uid="{CF2C2E7D-512C-414D-9C31-8403232CD189}"/>
  <tableColumns count="71">
    <tableColumn id="1" xr3:uid="{8DABD793-BB4A-441A-87D9-57748DD43FD0}" name="CÓDIGO DO CURSO" dataDxfId="978"/>
    <tableColumn id="2" xr3:uid="{F7D762E3-D0A2-4DBF-B79B-1EBD51ADE423}" name="CÓDIGO DA DENOMINAÇÃO" dataDxfId="977"/>
    <tableColumn id="3" xr3:uid="{5401169D-8E12-49B5-8323-E0E72D563760}" name="MARCAÇÃO DA DENOMINAÇÃO" dataDxfId="976"/>
    <tableColumn id="4" xr3:uid="{96D78809-2741-4432-B500-21360E093ABC}" name="NOME DO CURSO" dataDxfId="975"/>
    <tableColumn id="5" xr3:uid="{AFE42301-7970-46FF-8986-FB909FA57D52}" name="DATA DE CADASTRO DO CURSO" dataDxfId="974"/>
    <tableColumn id="6" xr3:uid="{EDF397E3-5798-4540-A03E-AB71779EC42F}" name="GRAU" dataDxfId="973"/>
    <tableColumn id="7" xr3:uid="{AC1EB79B-3D4C-40A0-8ED8-B10D22C321B5}" name="CÓDIGO CINE RÓTULO" dataDxfId="972"/>
    <tableColumn id="8" xr3:uid="{D7251926-7C4E-4619-BA3E-4499CFA23047}" name="CINE RÓTULO" dataDxfId="971"/>
    <tableColumn id="9" xr3:uid="{BD5ED784-4E41-416A-9FAD-D8B9C1AC8F00}" name="CÓDIGO CINE ÁREA DETALHADA" dataDxfId="970"/>
    <tableColumn id="10" xr3:uid="{269F045B-3513-44DF-977B-222D93510CF7}" name="CINE ÁREA DETALHADA" dataDxfId="969"/>
    <tableColumn id="11" xr3:uid="{6F5CEF43-9370-49CC-9332-F31723F40DEA}" name="CÓDIGO CINE ÁREA ESPECÍFICA" dataDxfId="968"/>
    <tableColumn id="12" xr3:uid="{C5C55B48-1DD7-41C1-94CD-1AF14CDA1533}" name="CINE ÁREA ESPECÍFICA" dataDxfId="967"/>
    <tableColumn id="13" xr3:uid="{1622504D-36BE-4919-A5BF-A0E79D4E990B}" name="CÓDIGO CINE ÁREA GERAL" dataDxfId="966"/>
    <tableColumn id="14" xr3:uid="{E23C2E4E-35D6-44CC-B6F4-99B0D6FC5FEE}" name="CINE ÁREA GERAL" dataDxfId="965"/>
    <tableColumn id="15" xr3:uid="{E4616153-E10C-4CA0-9695-78D96F9D1522}" name="MODALIDADE" dataDxfId="964"/>
    <tableColumn id="16" xr3:uid="{69ACABDF-2D35-43C6-B741-5E9325CCDC6D}" name="SITUACAO DO CURSO" dataDxfId="963"/>
    <tableColumn id="17" xr3:uid="{B2B5465D-8CA2-4570-BCB1-549485A06341}" name="QT VAGAS AUTORIZADAS" dataDxfId="962"/>
    <tableColumn id="18" xr3:uid="{AD1186D6-F53F-4B20-82DA-4CF793E8F5D6}" name="CARGA HORÁRIA" dataDxfId="961"/>
    <tableColumn id="19" xr3:uid="{B1A641F6-AE8D-4986-9490-853BF9B216D3}" name="CARGA HORÁRIA DISTÂNCIA" dataDxfId="960"/>
    <tableColumn id="20" xr3:uid="{934BB8DE-9F01-4E90-886C-D07E1DFDD2BF}" name="CARGA HORÁRIA ESTÁGIO" dataDxfId="959"/>
    <tableColumn id="21" xr3:uid="{C601DA40-0B77-453F-B762-9CECD9164E2A}" name="CARGA HORÁRIA ATIV. COMPLEMENTARES" dataDxfId="958"/>
    <tableColumn id="22" xr3:uid="{315AD4FD-D1C7-41CF-96C4-6E52AB17C2FF}" name="CARGA HORÁRIA TCC" dataDxfId="957"/>
    <tableColumn id="23" xr3:uid="{354B944E-99DD-479E-935D-09B334E96CE2}" name="CARGA HORÁRIA LIBRAS" dataDxfId="956"/>
    <tableColumn id="24" xr3:uid="{70ADC9D7-FD2D-47D6-80BC-34DC67298660}" name="TIPO DE PERIODICIDADE" dataDxfId="955"/>
    <tableColumn id="25" xr3:uid="{60514A20-C027-4ACC-8DE7-C7C03551C745}" name="QUANTITATIVO PERIODICIDADE - INTEGRAL" dataDxfId="954"/>
    <tableColumn id="26" xr3:uid="{FF474AAA-11F1-4E57-9FCF-9C30E405D4D4}" name="QUANTIDADE DE VAGAS - INTEGRAL" dataDxfId="953"/>
    <tableColumn id="27" xr3:uid="{CFA29F47-AE82-41AE-B9ED-4AB2BBA279D3}" name="QUANTITATIVO PERIODICIDADE - MATUTINO" dataDxfId="952"/>
    <tableColumn id="28" xr3:uid="{633EB545-810E-4F09-A240-009EC40D5DAC}" name="QUANTIDADE DE VAGAS - MATUTINO" dataDxfId="951"/>
    <tableColumn id="29" xr3:uid="{B3FA9641-EEEA-4554-8B1C-9C43886441FB}" name="QUANTITATIVO PERIODICIDADE - VESPERTINO" dataDxfId="950"/>
    <tableColumn id="30" xr3:uid="{85631734-3C03-4BE0-A04B-A543FDF77106}" name="QUANTIDADE DE VAGAS - VESPERTINO" dataDxfId="949"/>
    <tableColumn id="31" xr3:uid="{F492EC8A-D11D-46DF-A97D-3F08CF540C31}" name="QUANTITATIVO PERIODICIDADE - NOTURNO" dataDxfId="948"/>
    <tableColumn id="32" xr3:uid="{331D14B9-5EAA-4EE9-BD00-458F20C03755}" name="QUANTIDADE DE VAGAS - NOTURNO" dataDxfId="947"/>
    <tableColumn id="33" xr3:uid="{C312C78F-3BE0-4C9B-BAA5-985B285A09F6}" name="QUANTITATIVO PERIODICIDADE - NÃO SE APLICA" dataDxfId="946"/>
    <tableColumn id="34" xr3:uid="{0FDE904E-5B22-4AB0-A0A1-625033BC62D8}" name="QUANTIDADE DE VAGAS - NÃO SE APLICA" dataDxfId="945"/>
    <tableColumn id="35" xr3:uid="{01A7F92C-46F2-4383-A052-B0DB0F30C643}" name="CÓDIGO DO ENDEREÇO" dataDxfId="944"/>
    <tableColumn id="36" xr3:uid="{6C69497A-EA6F-41D7-85D9-62AF48AB1079}" name="ENDERECO" dataDxfId="943"/>
    <tableColumn id="37" xr3:uid="{C8A54C96-FDE7-4DA8-B0DD-13EAF34A10F9}" name="NUMERO ENDERECO" dataDxfId="942"/>
    <tableColumn id="38" xr3:uid="{E2F80778-A74B-4AB0-8C58-3A34CC08010B}" name="COMPLEMENTO" dataDxfId="941"/>
    <tableColumn id="39" xr3:uid="{642DD09C-50B5-49D1-A2B4-0D2AC5A69336}" name="BAIRRO" dataDxfId="940"/>
    <tableColumn id="40" xr3:uid="{FB1483FF-F730-45F3-8E3E-4E1537315B67}" name="MUNICIPIO" dataDxfId="939"/>
    <tableColumn id="41" xr3:uid="{9D0E15D4-B629-4CD1-9EA2-0552A45F0051}" name="UF" dataDxfId="938"/>
    <tableColumn id="42" xr3:uid="{032B7575-4CAB-4455-8077-9625078C5E51}" name="TIPO DOC. AUTORIZACAO" dataDxfId="937"/>
    <tableColumn id="43" xr3:uid="{00E79BD3-37DA-4A87-91D8-A4E0ED289FC6}" name="DOCUMENTO DE AUTORIZACAO" dataDxfId="936"/>
    <tableColumn id="44" xr3:uid="{12F890F1-AF9A-4CCC-83F5-DEA2801E0BBB}" name="DT CONSIDERADA AUTORIZACAO" dataDxfId="935"/>
    <tableColumn id="45" xr3:uid="{EDD7E4D3-B546-4F82-A2F8-D5CF1AD1AE82}" name="DT. PUBLICACAO AUTORIZACAO" dataDxfId="934"/>
    <tableColumn id="46" xr3:uid="{A7F32B39-69B4-4A97-9C41-23203C62CFDA}" name="DT. CADASTRO AUTORIZACAO" dataDxfId="933"/>
    <tableColumn id="47" xr3:uid="{C781D3FF-0321-4027-B4F5-D720F84F9C7D}" name="TIPO DOC. RECONHECIMENTO" dataDxfId="932"/>
    <tableColumn id="48" xr3:uid="{ABA4FC29-313C-4187-9695-01079195FFDE}" name="DOCUMENTO DE RECONHECIMENTO" dataDxfId="931"/>
    <tableColumn id="49" xr3:uid="{90CF2FD7-F839-473D-A04B-B963C6772CB9}" name="DT CONSIDERADA RECONHECIMENTO" dataDxfId="930"/>
    <tableColumn id="50" xr3:uid="{FBB449D2-2EF6-4387-ABB3-73B2F6DAEF47}" name="DT. PUBLICACAO RECONHECIMENTO" dataDxfId="929"/>
    <tableColumn id="51" xr3:uid="{7BF2A38A-ED75-4000-B861-3AE8777CFC77}" name="DT. CADASTRO RECONHECIMENTO" dataDxfId="928"/>
    <tableColumn id="52" xr3:uid="{49B9EA08-A789-4148-8425-519CEB433873}" name="TIPO DOC. RENOVACAO" dataDxfId="927"/>
    <tableColumn id="53" xr3:uid="{1F94D983-8458-4727-A269-94E99B86B071}" name="DOC. ULTIMA RENOVACAO" dataDxfId="926"/>
    <tableColumn id="54" xr3:uid="{9695D168-0DE4-434F-9115-014981B387CF}" name="DT CONSIDERADA RENOVACAO" dataDxfId="925"/>
    <tableColumn id="55" xr3:uid="{E72ABB7A-CA65-4E7C-BC69-03173A94CC20}" name="DT. PUBLICACAO RENOVACAO" dataDxfId="924"/>
    <tableColumn id="56" xr3:uid="{677390DB-FA81-4B90-ACE9-0E453CCD48A2}" name="DT. CADASTRO RENOVACAO" dataDxfId="923"/>
    <tableColumn id="57" xr3:uid="{4D547E4C-63C4-4308-9C20-5EA9E7B50BBE}" name="INICIO FUNCIONAMENTO" dataDxfId="922"/>
    <tableColumn id="58" xr3:uid="{7E301B5D-6F67-4946-AA2C-850804E6636C}" name="PROCESSOS EM TRAMITACAO" dataDxfId="921"/>
    <tableColumn id="59" xr3:uid="{64A6ADDC-9E20-4D1B-97BA-115F96A063E9}" name="VALOR CC" dataDxfId="920"/>
    <tableColumn id="60" xr3:uid="{8E6A55D1-611B-4088-9824-BAA4E8091767}" name="ANO CC" dataDxfId="919"/>
    <tableColumn id="61" xr3:uid="{02FC5559-B4AA-49CC-8D45-2C050A980520}" name="CPC FAIXA" dataDxfId="918"/>
    <tableColumn id="62" xr3:uid="{DEB6B439-E805-4679-A5D0-35F768E3190B}" name="CPC CONTINUO" dataDxfId="917"/>
    <tableColumn id="63" xr3:uid="{A7F1B805-6C14-416D-9BAA-19FE3CC9BFA8}" name="CPC ANO" dataDxfId="916"/>
    <tableColumn id="64" xr3:uid="{687BAF68-DED8-47B5-AC83-31215BF34963}" name="VALOR ENADE" dataDxfId="915"/>
    <tableColumn id="65" xr3:uid="{26145804-0A3B-4108-B7FC-839E86879210}" name="ENADE ANO" dataDxfId="914"/>
    <tableColumn id="66" xr3:uid="{226267D4-1C2A-49F4-80D8-988AD105F58D}" name="CPF COORDENADOR CURSO" dataDxfId="913"/>
    <tableColumn id="67" xr3:uid="{853EA966-D2DC-44DD-AC1A-C5A4170E806F}" name="NOME COORDENADOR CURSO" dataDxfId="912"/>
    <tableColumn id="68" xr3:uid="{E59FDC33-E0F9-45F7-AC8E-F8C7EF30CD74}" name="EMAIL COORDENADOR CURSO" dataDxfId="911"/>
    <tableColumn id="69" xr3:uid="{E9807D67-D885-491B-89A7-C35919EABF34}" name="TELEFONE COORDENADOR CURSO" dataDxfId="910"/>
    <tableColumn id="70" xr3:uid="{7DB6D62B-904D-491A-9503-3B8FBD6455EC}" name="SINALIZAÇÕES DA IES" dataDxfId="909"/>
    <tableColumn id="71" xr3:uid="{356E2F72-9111-4CA1-80EE-D861A7E5453E}" name="SINALIZAÇÕES DE CURSO" dataDxfId="908"/>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27.bin"/><Relationship Id="rId1" Type="http://schemas.openxmlformats.org/officeDocument/2006/relationships/hyperlink" Target="../../../AppData/Roaming/Microsoft/" TargetMode="External"/><Relationship Id="rId4" Type="http://schemas.openxmlformats.org/officeDocument/2006/relationships/table" Target="../tables/table1.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0.bin"/><Relationship Id="rId1" Type="http://schemas.openxmlformats.org/officeDocument/2006/relationships/pivotTable" Target="../pivotTables/pivotTable2.xml"/><Relationship Id="rId4" Type="http://schemas.microsoft.com/office/2007/relationships/slicer" Target="../slicers/slicer1.xm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31.bin"/><Relationship Id="rId1" Type="http://schemas.openxmlformats.org/officeDocument/2006/relationships/pivotTable" Target="../pivotTables/pivotTable3.xml"/><Relationship Id="rId4" Type="http://schemas.microsoft.com/office/2007/relationships/slicer" Target="../slicers/slicer2.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2.bin"/></Relationships>
</file>

<file path=xl/worksheets/_rels/sheet4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A8B7-D152-4D9F-9879-642BB36EE49E}">
  <dimension ref="A1:I161"/>
  <sheetViews>
    <sheetView workbookViewId="0">
      <selection activeCell="L5" sqref="L5"/>
    </sheetView>
  </sheetViews>
  <sheetFormatPr defaultRowHeight="15" x14ac:dyDescent="0.25"/>
  <sheetData>
    <row r="1" spans="1:9" x14ac:dyDescent="0.25">
      <c r="A1" s="1" t="s">
        <v>0</v>
      </c>
      <c r="B1" s="1" t="s">
        <v>1</v>
      </c>
      <c r="C1" s="1" t="s">
        <v>266</v>
      </c>
      <c r="D1" s="1" t="s">
        <v>190</v>
      </c>
      <c r="E1" s="1" t="s">
        <v>186</v>
      </c>
      <c r="F1" s="1" t="s">
        <v>187</v>
      </c>
      <c r="G1" s="1" t="s">
        <v>188</v>
      </c>
      <c r="H1" s="1" t="s">
        <v>189</v>
      </c>
      <c r="I1" s="1" t="s">
        <v>37</v>
      </c>
    </row>
    <row r="2" spans="1:9" x14ac:dyDescent="0.25">
      <c r="A2" s="2" t="s">
        <v>341</v>
      </c>
      <c r="B2" s="3" t="s">
        <v>4</v>
      </c>
      <c r="C2" s="3" t="s">
        <v>267</v>
      </c>
      <c r="D2" s="3">
        <v>2011</v>
      </c>
      <c r="E2" s="7">
        <v>2</v>
      </c>
      <c r="F2" s="7">
        <v>4</v>
      </c>
      <c r="G2" s="7">
        <v>3</v>
      </c>
      <c r="H2" s="55">
        <v>3</v>
      </c>
      <c r="I2" s="111">
        <v>2</v>
      </c>
    </row>
    <row r="3" spans="1:9" x14ac:dyDescent="0.25">
      <c r="A3" s="2" t="s">
        <v>5</v>
      </c>
      <c r="B3" s="3" t="s">
        <v>4</v>
      </c>
      <c r="C3" s="3" t="s">
        <v>268</v>
      </c>
      <c r="D3" s="3">
        <v>2011</v>
      </c>
      <c r="E3" s="7">
        <v>3</v>
      </c>
      <c r="F3" s="7">
        <v>4</v>
      </c>
      <c r="G3" s="7">
        <v>3</v>
      </c>
      <c r="H3" s="55">
        <v>3</v>
      </c>
      <c r="I3" s="111">
        <v>3</v>
      </c>
    </row>
    <row r="4" spans="1:9" ht="45" x14ac:dyDescent="0.25">
      <c r="A4" s="62" t="s">
        <v>337</v>
      </c>
      <c r="B4" s="3" t="s">
        <v>4</v>
      </c>
      <c r="C4" s="3" t="s">
        <v>267</v>
      </c>
      <c r="D4" s="3">
        <v>2011</v>
      </c>
      <c r="E4" s="7">
        <v>3</v>
      </c>
      <c r="F4" s="7">
        <v>3</v>
      </c>
      <c r="G4" s="7">
        <v>2</v>
      </c>
      <c r="H4" s="55">
        <v>3</v>
      </c>
      <c r="I4" s="111">
        <v>3</v>
      </c>
    </row>
    <row r="5" spans="1:9" x14ac:dyDescent="0.25">
      <c r="A5" s="2" t="s">
        <v>8</v>
      </c>
      <c r="B5" s="3" t="s">
        <v>4</v>
      </c>
      <c r="C5" s="3" t="s">
        <v>269</v>
      </c>
      <c r="D5" s="3">
        <v>2011</v>
      </c>
      <c r="E5" s="7">
        <v>3</v>
      </c>
      <c r="F5" s="7">
        <v>4</v>
      </c>
      <c r="G5" s="7">
        <v>2</v>
      </c>
      <c r="H5" s="55">
        <v>3</v>
      </c>
      <c r="I5" s="111">
        <v>3</v>
      </c>
    </row>
    <row r="6" spans="1:9" ht="30" x14ac:dyDescent="0.25">
      <c r="A6" s="62" t="s">
        <v>338</v>
      </c>
      <c r="B6" s="3" t="s">
        <v>4</v>
      </c>
      <c r="C6" s="3" t="s">
        <v>267</v>
      </c>
      <c r="D6" s="3">
        <v>2011</v>
      </c>
      <c r="E6" s="7">
        <v>2</v>
      </c>
      <c r="F6" s="7">
        <v>4</v>
      </c>
      <c r="G6" s="7">
        <v>3</v>
      </c>
      <c r="H6" s="55">
        <v>3</v>
      </c>
      <c r="I6" s="111">
        <v>2</v>
      </c>
    </row>
    <row r="7" spans="1:9" x14ac:dyDescent="0.25">
      <c r="A7" s="2" t="s">
        <v>364</v>
      </c>
      <c r="B7" s="3" t="s">
        <v>4</v>
      </c>
      <c r="C7" s="3" t="s">
        <v>268</v>
      </c>
      <c r="D7" s="3">
        <v>2011</v>
      </c>
      <c r="E7" s="7">
        <v>3</v>
      </c>
      <c r="F7" s="7">
        <v>4</v>
      </c>
      <c r="G7" s="7">
        <v>3</v>
      </c>
      <c r="H7" s="55">
        <v>3</v>
      </c>
      <c r="I7" s="111">
        <v>3</v>
      </c>
    </row>
    <row r="8" spans="1:9" x14ac:dyDescent="0.25">
      <c r="A8" s="137" t="s">
        <v>12</v>
      </c>
      <c r="B8" s="3" t="s">
        <v>4</v>
      </c>
      <c r="C8" s="138" t="s">
        <v>270</v>
      </c>
      <c r="D8" s="138">
        <v>2011</v>
      </c>
      <c r="E8" s="139">
        <v>3</v>
      </c>
      <c r="F8" s="139">
        <v>5</v>
      </c>
      <c r="G8" s="139">
        <v>2</v>
      </c>
      <c r="H8" s="140">
        <v>3</v>
      </c>
      <c r="I8" s="141">
        <v>3</v>
      </c>
    </row>
    <row r="9" spans="1:9" x14ac:dyDescent="0.25">
      <c r="A9" s="137" t="s">
        <v>14</v>
      </c>
      <c r="B9" s="3" t="s">
        <v>4</v>
      </c>
      <c r="C9" s="138" t="s">
        <v>270</v>
      </c>
      <c r="D9" s="138">
        <v>2011</v>
      </c>
      <c r="E9" s="139">
        <v>3</v>
      </c>
      <c r="F9" s="139">
        <v>5</v>
      </c>
      <c r="G9" s="139">
        <v>2</v>
      </c>
      <c r="H9" s="140">
        <v>3</v>
      </c>
      <c r="I9" s="141">
        <v>3</v>
      </c>
    </row>
    <row r="10" spans="1:9" x14ac:dyDescent="0.25">
      <c r="A10" s="2" t="s">
        <v>340</v>
      </c>
      <c r="B10" s="3" t="s">
        <v>4</v>
      </c>
      <c r="C10" s="3" t="s">
        <v>267</v>
      </c>
      <c r="D10" s="3">
        <v>2011</v>
      </c>
      <c r="E10" s="7">
        <v>5</v>
      </c>
      <c r="F10" s="7">
        <v>5</v>
      </c>
      <c r="G10" s="7">
        <v>5</v>
      </c>
      <c r="H10" s="55">
        <v>5</v>
      </c>
      <c r="I10" s="111">
        <v>4</v>
      </c>
    </row>
    <row r="11" spans="1:9" x14ac:dyDescent="0.25">
      <c r="A11" s="2" t="s">
        <v>17</v>
      </c>
      <c r="B11" s="3" t="s">
        <v>4</v>
      </c>
      <c r="C11" s="3" t="s">
        <v>268</v>
      </c>
      <c r="D11" s="3">
        <v>2011</v>
      </c>
      <c r="E11" s="7">
        <v>2</v>
      </c>
      <c r="F11" s="7">
        <v>4</v>
      </c>
      <c r="G11" s="7">
        <v>2</v>
      </c>
      <c r="H11" s="55">
        <v>3</v>
      </c>
      <c r="I11" s="111">
        <v>2</v>
      </c>
    </row>
    <row r="12" spans="1:9" x14ac:dyDescent="0.25">
      <c r="A12" s="2" t="s">
        <v>19</v>
      </c>
      <c r="B12" s="3" t="s">
        <v>4</v>
      </c>
      <c r="C12" s="3" t="s">
        <v>271</v>
      </c>
      <c r="D12" s="3">
        <v>2011</v>
      </c>
      <c r="E12" s="7">
        <v>4</v>
      </c>
      <c r="F12" s="7">
        <v>4</v>
      </c>
      <c r="G12" s="7">
        <v>2</v>
      </c>
      <c r="H12" s="55">
        <v>4</v>
      </c>
      <c r="I12" s="111">
        <v>3</v>
      </c>
    </row>
    <row r="13" spans="1:9" x14ac:dyDescent="0.25">
      <c r="A13" s="2" t="s">
        <v>361</v>
      </c>
      <c r="B13" s="3" t="s">
        <v>4</v>
      </c>
      <c r="C13" s="3" t="s">
        <v>317</v>
      </c>
      <c r="D13" s="3">
        <v>2011</v>
      </c>
      <c r="E13" s="7">
        <v>4</v>
      </c>
      <c r="F13" s="7">
        <v>4</v>
      </c>
      <c r="G13" s="7">
        <v>4</v>
      </c>
      <c r="H13" s="55">
        <v>4</v>
      </c>
      <c r="I13" s="111">
        <v>2</v>
      </c>
    </row>
    <row r="14" spans="1:9" x14ac:dyDescent="0.25">
      <c r="A14" s="2" t="s">
        <v>348</v>
      </c>
      <c r="B14" s="3" t="s">
        <v>23</v>
      </c>
      <c r="C14" s="3" t="s">
        <v>272</v>
      </c>
      <c r="D14" s="3">
        <v>2011</v>
      </c>
      <c r="E14" s="7">
        <v>3</v>
      </c>
      <c r="F14" s="7">
        <v>3</v>
      </c>
      <c r="G14" s="7">
        <v>3</v>
      </c>
      <c r="H14" s="55">
        <v>3</v>
      </c>
      <c r="I14" s="111">
        <v>1</v>
      </c>
    </row>
    <row r="15" spans="1:9" x14ac:dyDescent="0.25">
      <c r="A15" s="2" t="s">
        <v>25</v>
      </c>
      <c r="B15" s="3" t="s">
        <v>26</v>
      </c>
      <c r="C15" s="3" t="s">
        <v>273</v>
      </c>
      <c r="D15" s="3">
        <v>2011</v>
      </c>
      <c r="E15" s="7">
        <v>3</v>
      </c>
      <c r="F15" s="7">
        <v>3</v>
      </c>
      <c r="G15" s="7">
        <v>2</v>
      </c>
      <c r="H15" s="55">
        <v>3</v>
      </c>
      <c r="I15" s="111">
        <v>3</v>
      </c>
    </row>
    <row r="16" spans="1:9" x14ac:dyDescent="0.25">
      <c r="A16" s="2" t="s">
        <v>25</v>
      </c>
      <c r="B16" s="3" t="s">
        <v>28</v>
      </c>
      <c r="C16" s="3" t="s">
        <v>274</v>
      </c>
      <c r="D16" s="3">
        <v>2011</v>
      </c>
      <c r="E16" s="7">
        <v>3</v>
      </c>
      <c r="F16" s="7">
        <v>3</v>
      </c>
      <c r="G16" s="7">
        <v>2</v>
      </c>
      <c r="H16" s="55">
        <v>3</v>
      </c>
      <c r="I16" s="111">
        <v>3</v>
      </c>
    </row>
    <row r="17" spans="1:9" x14ac:dyDescent="0.25">
      <c r="A17" s="21" t="s">
        <v>346</v>
      </c>
      <c r="B17" s="3" t="s">
        <v>28</v>
      </c>
      <c r="C17" s="3" t="s">
        <v>274</v>
      </c>
      <c r="D17" s="3">
        <v>2011</v>
      </c>
      <c r="E17" s="7">
        <v>3</v>
      </c>
      <c r="F17" s="7">
        <v>3</v>
      </c>
      <c r="G17" s="7">
        <v>2</v>
      </c>
      <c r="H17" s="55">
        <v>3</v>
      </c>
      <c r="I17" s="111">
        <v>3</v>
      </c>
    </row>
    <row r="18" spans="1:9" x14ac:dyDescent="0.25">
      <c r="A18" s="40" t="s">
        <v>164</v>
      </c>
      <c r="B18" s="3" t="s">
        <v>32</v>
      </c>
      <c r="C18" s="3" t="s">
        <v>275</v>
      </c>
      <c r="D18" s="3">
        <v>2011</v>
      </c>
      <c r="E18" s="7">
        <v>4</v>
      </c>
      <c r="F18" s="7">
        <v>4</v>
      </c>
      <c r="G18" s="7">
        <v>4</v>
      </c>
      <c r="H18" s="55">
        <v>4</v>
      </c>
      <c r="I18" s="111">
        <v>4</v>
      </c>
    </row>
    <row r="19" spans="1:9" x14ac:dyDescent="0.25">
      <c r="A19" s="2" t="s">
        <v>34</v>
      </c>
      <c r="B19" s="3" t="s">
        <v>32</v>
      </c>
      <c r="C19" s="3" t="s">
        <v>275</v>
      </c>
      <c r="D19" s="3">
        <v>2011</v>
      </c>
      <c r="E19" s="7">
        <v>3</v>
      </c>
      <c r="F19" s="7">
        <v>3</v>
      </c>
      <c r="G19" s="7">
        <v>3</v>
      </c>
      <c r="H19" s="55">
        <v>3</v>
      </c>
      <c r="I19" s="111">
        <v>2</v>
      </c>
    </row>
    <row r="20" spans="1:9" x14ac:dyDescent="0.25">
      <c r="A20" s="2" t="s">
        <v>339</v>
      </c>
      <c r="B20" s="3" t="s">
        <v>32</v>
      </c>
      <c r="C20" s="3" t="s">
        <v>275</v>
      </c>
      <c r="D20" s="3">
        <v>2011</v>
      </c>
      <c r="E20" s="7">
        <v>4</v>
      </c>
      <c r="F20" s="7">
        <v>4</v>
      </c>
      <c r="G20" s="7">
        <v>3</v>
      </c>
      <c r="H20" s="55">
        <v>4</v>
      </c>
      <c r="I20" s="111">
        <v>4</v>
      </c>
    </row>
    <row r="21" spans="1:9" x14ac:dyDescent="0.25">
      <c r="A21" s="20" t="s">
        <v>38</v>
      </c>
      <c r="B21" s="9" t="s">
        <v>39</v>
      </c>
      <c r="C21" s="9" t="s">
        <v>276</v>
      </c>
      <c r="D21" s="72">
        <v>2012</v>
      </c>
      <c r="E21" s="73">
        <v>2.6</v>
      </c>
      <c r="F21" s="73">
        <v>3.9</v>
      </c>
      <c r="G21" s="73">
        <v>2.7</v>
      </c>
      <c r="H21" s="115">
        <v>3</v>
      </c>
      <c r="I21" s="111">
        <v>1</v>
      </c>
    </row>
    <row r="22" spans="1:9" x14ac:dyDescent="0.25">
      <c r="A22" s="2" t="s">
        <v>22</v>
      </c>
      <c r="B22" s="11" t="s">
        <v>42</v>
      </c>
      <c r="C22" s="72" t="s">
        <v>277</v>
      </c>
      <c r="D22" s="72">
        <v>2012</v>
      </c>
      <c r="E22" s="74">
        <v>2.9</v>
      </c>
      <c r="F22" s="74">
        <v>4.0999999999999996</v>
      </c>
      <c r="G22" s="74">
        <v>1.6</v>
      </c>
      <c r="H22" s="103">
        <v>3</v>
      </c>
      <c r="I22" s="111">
        <v>3</v>
      </c>
    </row>
    <row r="23" spans="1:9" x14ac:dyDescent="0.25">
      <c r="A23" s="21" t="s">
        <v>346</v>
      </c>
      <c r="B23" s="11" t="s">
        <v>44</v>
      </c>
      <c r="C23" s="72" t="s">
        <v>278</v>
      </c>
      <c r="D23" s="72">
        <v>2012</v>
      </c>
      <c r="E23" s="74">
        <v>3.2</v>
      </c>
      <c r="F23" s="74">
        <v>4.3</v>
      </c>
      <c r="G23" s="74">
        <v>2.1</v>
      </c>
      <c r="H23" s="103">
        <v>3</v>
      </c>
      <c r="I23" s="111">
        <v>3</v>
      </c>
    </row>
    <row r="24" spans="1:9" x14ac:dyDescent="0.25">
      <c r="A24" s="21" t="s">
        <v>46</v>
      </c>
      <c r="B24" s="3" t="s">
        <v>4</v>
      </c>
      <c r="C24" s="72" t="s">
        <v>269</v>
      </c>
      <c r="D24" s="72">
        <v>2012</v>
      </c>
      <c r="E24" s="74">
        <v>3.5</v>
      </c>
      <c r="F24" s="74">
        <v>3.4</v>
      </c>
      <c r="G24" s="74">
        <v>3.6</v>
      </c>
      <c r="H24" s="103">
        <v>4</v>
      </c>
      <c r="I24" s="111">
        <v>3</v>
      </c>
    </row>
    <row r="25" spans="1:9" x14ac:dyDescent="0.25">
      <c r="A25" s="21" t="s">
        <v>48</v>
      </c>
      <c r="B25" s="11" t="s">
        <v>42</v>
      </c>
      <c r="C25" s="72" t="s">
        <v>277</v>
      </c>
      <c r="D25" s="72">
        <v>2012</v>
      </c>
      <c r="E25" s="74">
        <v>3</v>
      </c>
      <c r="F25" s="74">
        <v>4.3</v>
      </c>
      <c r="G25" s="74">
        <v>1.9</v>
      </c>
      <c r="H25" s="103">
        <v>3</v>
      </c>
      <c r="I25" s="111">
        <v>3</v>
      </c>
    </row>
    <row r="26" spans="1:9" x14ac:dyDescent="0.25">
      <c r="A26" s="21" t="s">
        <v>50</v>
      </c>
      <c r="B26" s="3" t="s">
        <v>4</v>
      </c>
      <c r="C26" s="72" t="s">
        <v>282</v>
      </c>
      <c r="D26" s="72">
        <v>2012</v>
      </c>
      <c r="E26" s="74">
        <v>4.4000000000000004</v>
      </c>
      <c r="F26" s="74">
        <v>4.3</v>
      </c>
      <c r="G26" s="74">
        <v>4.3</v>
      </c>
      <c r="H26" s="103">
        <v>4</v>
      </c>
      <c r="I26" s="111">
        <v>4</v>
      </c>
    </row>
    <row r="27" spans="1:9" x14ac:dyDescent="0.25">
      <c r="A27" s="21" t="s">
        <v>50</v>
      </c>
      <c r="B27" s="11" t="s">
        <v>32</v>
      </c>
      <c r="C27" s="72" t="s">
        <v>275</v>
      </c>
      <c r="D27" s="72">
        <v>2012</v>
      </c>
      <c r="E27" s="74">
        <v>3.1</v>
      </c>
      <c r="F27" s="74">
        <v>4.0999999999999996</v>
      </c>
      <c r="G27" s="74">
        <v>3.3</v>
      </c>
      <c r="H27" s="103">
        <v>3</v>
      </c>
      <c r="I27" s="111">
        <v>1</v>
      </c>
    </row>
    <row r="28" spans="1:9" x14ac:dyDescent="0.25">
      <c r="A28" s="22" t="s">
        <v>53</v>
      </c>
      <c r="B28" s="3" t="s">
        <v>4</v>
      </c>
      <c r="C28" s="125" t="s">
        <v>267</v>
      </c>
      <c r="D28" s="72">
        <v>2012</v>
      </c>
      <c r="E28" s="75">
        <v>5</v>
      </c>
      <c r="F28" s="75">
        <v>5</v>
      </c>
      <c r="G28" s="75">
        <v>4</v>
      </c>
      <c r="H28" s="116">
        <v>5</v>
      </c>
      <c r="I28" s="111">
        <v>3</v>
      </c>
    </row>
    <row r="29" spans="1:9" x14ac:dyDescent="0.25">
      <c r="A29" s="22" t="s">
        <v>55</v>
      </c>
      <c r="B29" s="11" t="s">
        <v>44</v>
      </c>
      <c r="C29" s="125" t="s">
        <v>278</v>
      </c>
      <c r="D29" s="72">
        <v>2012</v>
      </c>
      <c r="E29" s="75">
        <v>3.3</v>
      </c>
      <c r="F29" s="75">
        <v>3.5</v>
      </c>
      <c r="G29" s="75">
        <v>3.3</v>
      </c>
      <c r="H29" s="116">
        <v>3</v>
      </c>
      <c r="I29" s="111">
        <v>2</v>
      </c>
    </row>
    <row r="30" spans="1:9" x14ac:dyDescent="0.25">
      <c r="A30" s="62" t="s">
        <v>98</v>
      </c>
      <c r="B30" s="3" t="s">
        <v>4</v>
      </c>
      <c r="C30" s="125" t="s">
        <v>268</v>
      </c>
      <c r="D30" s="72">
        <v>2012</v>
      </c>
      <c r="E30" s="75">
        <v>2.2999999999999998</v>
      </c>
      <c r="F30" s="75">
        <v>3.2</v>
      </c>
      <c r="G30" s="75">
        <v>1.8</v>
      </c>
      <c r="H30" s="116">
        <v>2</v>
      </c>
      <c r="I30" s="111">
        <v>2</v>
      </c>
    </row>
    <row r="31" spans="1:9" x14ac:dyDescent="0.25">
      <c r="A31" s="21" t="s">
        <v>58</v>
      </c>
      <c r="B31" s="3" t="s">
        <v>4</v>
      </c>
      <c r="C31" s="72" t="s">
        <v>271</v>
      </c>
      <c r="D31" s="72">
        <v>2012</v>
      </c>
      <c r="E31" s="74">
        <v>5</v>
      </c>
      <c r="F31" s="74">
        <v>5</v>
      </c>
      <c r="G31" s="74">
        <v>4</v>
      </c>
      <c r="H31" s="103">
        <v>5</v>
      </c>
      <c r="I31" s="111">
        <v>4</v>
      </c>
    </row>
    <row r="32" spans="1:9" x14ac:dyDescent="0.25">
      <c r="A32" s="21" t="s">
        <v>59</v>
      </c>
      <c r="B32" s="11" t="s">
        <v>60</v>
      </c>
      <c r="C32" s="72" t="s">
        <v>283</v>
      </c>
      <c r="D32" s="72">
        <v>2012</v>
      </c>
      <c r="E32" s="74">
        <v>3</v>
      </c>
      <c r="F32" s="74">
        <v>3.7</v>
      </c>
      <c r="G32" s="74">
        <v>2.2000000000000002</v>
      </c>
      <c r="H32" s="103">
        <v>3</v>
      </c>
      <c r="I32" s="111">
        <v>3</v>
      </c>
    </row>
    <row r="33" spans="1:9" x14ac:dyDescent="0.25">
      <c r="A33" s="23" t="s">
        <v>59</v>
      </c>
      <c r="B33" s="11" t="s">
        <v>44</v>
      </c>
      <c r="C33" s="126" t="s">
        <v>278</v>
      </c>
      <c r="D33" s="72">
        <v>2012</v>
      </c>
      <c r="E33" s="76">
        <v>3.6</v>
      </c>
      <c r="F33" s="76">
        <v>4.4000000000000004</v>
      </c>
      <c r="G33" s="76">
        <v>4.5</v>
      </c>
      <c r="H33" s="117">
        <v>4</v>
      </c>
      <c r="I33" s="111">
        <v>3</v>
      </c>
    </row>
    <row r="34" spans="1:9" x14ac:dyDescent="0.25">
      <c r="A34" s="24" t="s">
        <v>59</v>
      </c>
      <c r="B34" s="3" t="s">
        <v>4</v>
      </c>
      <c r="C34" s="127" t="s">
        <v>284</v>
      </c>
      <c r="D34" s="72">
        <v>2012</v>
      </c>
      <c r="E34" s="77">
        <v>3.4</v>
      </c>
      <c r="F34" s="77">
        <v>4.0999999999999996</v>
      </c>
      <c r="G34" s="77">
        <v>2.1</v>
      </c>
      <c r="H34" s="118">
        <v>3</v>
      </c>
      <c r="I34" s="111">
        <v>2</v>
      </c>
    </row>
    <row r="35" spans="1:9" x14ac:dyDescent="0.25">
      <c r="A35" s="24" t="s">
        <v>63</v>
      </c>
      <c r="B35" s="11" t="s">
        <v>44</v>
      </c>
      <c r="C35" s="127" t="s">
        <v>278</v>
      </c>
      <c r="D35" s="72">
        <v>2012</v>
      </c>
      <c r="E35" s="77">
        <v>2.9</v>
      </c>
      <c r="F35" s="77">
        <v>3.5</v>
      </c>
      <c r="G35" s="77">
        <v>1.6</v>
      </c>
      <c r="H35" s="118">
        <v>3</v>
      </c>
      <c r="I35" s="111">
        <v>2</v>
      </c>
    </row>
    <row r="36" spans="1:9" ht="30" x14ac:dyDescent="0.25">
      <c r="A36" s="62" t="s">
        <v>366</v>
      </c>
      <c r="B36" s="63" t="s">
        <v>84</v>
      </c>
      <c r="C36" s="63" t="s">
        <v>268</v>
      </c>
      <c r="D36" s="63">
        <v>2013</v>
      </c>
      <c r="E36" s="78">
        <v>3</v>
      </c>
      <c r="F36" s="78">
        <v>3.2</v>
      </c>
      <c r="G36" s="78">
        <v>3.2</v>
      </c>
      <c r="H36" s="119">
        <v>3</v>
      </c>
      <c r="I36" s="112">
        <v>2</v>
      </c>
    </row>
    <row r="37" spans="1:9" ht="30" x14ac:dyDescent="0.25">
      <c r="A37" s="62" t="s">
        <v>333</v>
      </c>
      <c r="B37" s="63" t="s">
        <v>70</v>
      </c>
      <c r="C37" s="63" t="s">
        <v>285</v>
      </c>
      <c r="D37" s="63">
        <v>2013</v>
      </c>
      <c r="E37" s="78">
        <v>3.2</v>
      </c>
      <c r="F37" s="78">
        <v>3.6</v>
      </c>
      <c r="G37" s="78">
        <v>3.1</v>
      </c>
      <c r="H37" s="119">
        <v>3</v>
      </c>
      <c r="I37" s="112">
        <v>3</v>
      </c>
    </row>
    <row r="38" spans="1:9" x14ac:dyDescent="0.25">
      <c r="A38" s="21" t="s">
        <v>347</v>
      </c>
      <c r="B38" s="3" t="s">
        <v>4</v>
      </c>
      <c r="C38" s="63" t="s">
        <v>269</v>
      </c>
      <c r="D38" s="63">
        <v>2013</v>
      </c>
      <c r="E38" s="78">
        <v>3.5</v>
      </c>
      <c r="F38" s="78">
        <v>4</v>
      </c>
      <c r="G38" s="78">
        <v>3.4</v>
      </c>
      <c r="H38" s="119">
        <v>4</v>
      </c>
      <c r="I38" s="112">
        <v>2</v>
      </c>
    </row>
    <row r="39" spans="1:9" x14ac:dyDescent="0.25">
      <c r="A39" s="68" t="s">
        <v>128</v>
      </c>
      <c r="B39" s="63" t="s">
        <v>32</v>
      </c>
      <c r="C39" s="63" t="s">
        <v>275</v>
      </c>
      <c r="D39" s="63">
        <v>2013</v>
      </c>
      <c r="E39" s="78">
        <v>4</v>
      </c>
      <c r="F39" s="78">
        <v>4</v>
      </c>
      <c r="G39" s="78">
        <v>3</v>
      </c>
      <c r="H39" s="119">
        <v>4</v>
      </c>
      <c r="I39" s="112">
        <v>2</v>
      </c>
    </row>
    <row r="40" spans="1:9" ht="30" x14ac:dyDescent="0.25">
      <c r="A40" s="2" t="s">
        <v>335</v>
      </c>
      <c r="B40" s="63" t="s">
        <v>26</v>
      </c>
      <c r="C40" s="63" t="s">
        <v>273</v>
      </c>
      <c r="D40" s="63">
        <v>2013</v>
      </c>
      <c r="E40" s="78">
        <v>4</v>
      </c>
      <c r="F40" s="78">
        <v>5</v>
      </c>
      <c r="G40" s="78">
        <v>1</v>
      </c>
      <c r="H40" s="119">
        <v>3</v>
      </c>
      <c r="I40" s="112">
        <v>3</v>
      </c>
    </row>
    <row r="41" spans="1:9" ht="45" x14ac:dyDescent="0.25">
      <c r="A41" s="62" t="s">
        <v>77</v>
      </c>
      <c r="B41" s="3" t="s">
        <v>4</v>
      </c>
      <c r="C41" s="63" t="s">
        <v>268</v>
      </c>
      <c r="D41" s="63">
        <v>2013</v>
      </c>
      <c r="E41" s="78">
        <v>3.1</v>
      </c>
      <c r="F41" s="78">
        <v>4.2</v>
      </c>
      <c r="G41" s="78">
        <v>4</v>
      </c>
      <c r="H41" s="119">
        <v>4</v>
      </c>
      <c r="I41" s="112">
        <v>3</v>
      </c>
    </row>
    <row r="42" spans="1:9" ht="30" x14ac:dyDescent="0.25">
      <c r="A42" s="21" t="s">
        <v>48</v>
      </c>
      <c r="B42" s="63" t="s">
        <v>26</v>
      </c>
      <c r="C42" s="63" t="s">
        <v>273</v>
      </c>
      <c r="D42" s="63">
        <v>2013</v>
      </c>
      <c r="E42" s="78">
        <v>4.0999999999999996</v>
      </c>
      <c r="F42" s="78">
        <v>4.8</v>
      </c>
      <c r="G42" s="78">
        <v>3.1</v>
      </c>
      <c r="H42" s="119">
        <v>4</v>
      </c>
      <c r="I42" s="112">
        <v>4</v>
      </c>
    </row>
    <row r="43" spans="1:9" ht="45" x14ac:dyDescent="0.25">
      <c r="A43" s="62" t="s">
        <v>78</v>
      </c>
      <c r="B43" s="3" t="s">
        <v>4</v>
      </c>
      <c r="C43" s="63" t="s">
        <v>271</v>
      </c>
      <c r="D43" s="63">
        <v>2013</v>
      </c>
      <c r="E43" s="78">
        <v>3.5</v>
      </c>
      <c r="F43" s="78">
        <v>4.5999999999999996</v>
      </c>
      <c r="G43" s="78">
        <v>2.5</v>
      </c>
      <c r="H43" s="119">
        <v>4</v>
      </c>
      <c r="I43" s="112">
        <v>3</v>
      </c>
    </row>
    <row r="44" spans="1:9" ht="45" x14ac:dyDescent="0.25">
      <c r="A44" s="62" t="s">
        <v>77</v>
      </c>
      <c r="B44" s="63" t="s">
        <v>26</v>
      </c>
      <c r="C44" s="63" t="s">
        <v>273</v>
      </c>
      <c r="D44" s="63">
        <v>2013</v>
      </c>
      <c r="E44" s="78">
        <v>3.6</v>
      </c>
      <c r="F44" s="78">
        <v>3.5</v>
      </c>
      <c r="G44" s="78">
        <v>3.1</v>
      </c>
      <c r="H44" s="119">
        <v>3</v>
      </c>
      <c r="I44" s="112">
        <v>3</v>
      </c>
    </row>
    <row r="45" spans="1:9" ht="30" x14ac:dyDescent="0.25">
      <c r="A45" s="62" t="s">
        <v>338</v>
      </c>
      <c r="B45" s="63" t="s">
        <v>70</v>
      </c>
      <c r="C45" s="63" t="s">
        <v>285</v>
      </c>
      <c r="D45" s="63">
        <v>2013</v>
      </c>
      <c r="E45" s="78">
        <v>3.8</v>
      </c>
      <c r="F45" s="78">
        <v>3.4</v>
      </c>
      <c r="G45" s="78">
        <v>3.4</v>
      </c>
      <c r="H45" s="119">
        <v>4</v>
      </c>
      <c r="I45" s="112">
        <v>3</v>
      </c>
    </row>
    <row r="46" spans="1:9" ht="45" x14ac:dyDescent="0.25">
      <c r="A46" s="21" t="s">
        <v>347</v>
      </c>
      <c r="B46" s="63" t="s">
        <v>80</v>
      </c>
      <c r="C46" s="63" t="s">
        <v>269</v>
      </c>
      <c r="D46" s="63">
        <v>2013</v>
      </c>
      <c r="E46" s="78">
        <v>3.2</v>
      </c>
      <c r="F46" s="78">
        <v>4</v>
      </c>
      <c r="G46" s="78">
        <v>2.1</v>
      </c>
      <c r="H46" s="119">
        <v>3</v>
      </c>
      <c r="I46" s="112">
        <v>2</v>
      </c>
    </row>
    <row r="47" spans="1:9" ht="45" x14ac:dyDescent="0.25">
      <c r="A47" s="62" t="s">
        <v>77</v>
      </c>
      <c r="B47" s="63" t="s">
        <v>42</v>
      </c>
      <c r="C47" s="63" t="s">
        <v>277</v>
      </c>
      <c r="D47" s="63">
        <v>2013</v>
      </c>
      <c r="E47" s="79">
        <v>2.9</v>
      </c>
      <c r="F47" s="79">
        <v>3.4</v>
      </c>
      <c r="G47" s="79">
        <v>1.8</v>
      </c>
      <c r="H47" s="119">
        <v>3</v>
      </c>
      <c r="I47" s="112">
        <v>2</v>
      </c>
    </row>
    <row r="48" spans="1:9" ht="30" x14ac:dyDescent="0.25">
      <c r="A48" s="62" t="s">
        <v>82</v>
      </c>
      <c r="B48" s="3" t="s">
        <v>4</v>
      </c>
      <c r="C48" s="63" t="s">
        <v>284</v>
      </c>
      <c r="D48" s="63">
        <v>2013</v>
      </c>
      <c r="E48" s="78">
        <v>3.5</v>
      </c>
      <c r="F48" s="78">
        <v>3.9</v>
      </c>
      <c r="G48" s="78">
        <v>2.5</v>
      </c>
      <c r="H48" s="119">
        <v>3</v>
      </c>
      <c r="I48" s="112">
        <v>2</v>
      </c>
    </row>
    <row r="49" spans="1:9" ht="30" x14ac:dyDescent="0.25">
      <c r="A49" s="21" t="s">
        <v>347</v>
      </c>
      <c r="B49" s="63" t="s">
        <v>84</v>
      </c>
      <c r="C49" s="63" t="s">
        <v>269</v>
      </c>
      <c r="D49" s="63">
        <v>2013</v>
      </c>
      <c r="E49" s="79">
        <v>2.9</v>
      </c>
      <c r="F49" s="79">
        <v>4</v>
      </c>
      <c r="G49" s="79">
        <v>2.4</v>
      </c>
      <c r="H49" s="119">
        <v>3</v>
      </c>
      <c r="I49" s="112">
        <v>2</v>
      </c>
    </row>
    <row r="50" spans="1:9" ht="30" x14ac:dyDescent="0.25">
      <c r="A50" s="21" t="s">
        <v>346</v>
      </c>
      <c r="B50" s="63" t="s">
        <v>23</v>
      </c>
      <c r="C50" s="63" t="s">
        <v>272</v>
      </c>
      <c r="D50" s="63">
        <v>2013</v>
      </c>
      <c r="E50" s="79">
        <v>2.5</v>
      </c>
      <c r="F50" s="79">
        <v>3.7</v>
      </c>
      <c r="G50" s="79">
        <v>2.8</v>
      </c>
      <c r="H50" s="119">
        <v>3</v>
      </c>
      <c r="I50" s="112">
        <v>1</v>
      </c>
    </row>
    <row r="51" spans="1:9" ht="30" x14ac:dyDescent="0.25">
      <c r="A51" s="62" t="s">
        <v>90</v>
      </c>
      <c r="B51" s="11" t="s">
        <v>44</v>
      </c>
      <c r="C51" s="63" t="s">
        <v>278</v>
      </c>
      <c r="D51" s="63">
        <v>2013</v>
      </c>
      <c r="E51" s="78">
        <v>4</v>
      </c>
      <c r="F51" s="78">
        <v>4</v>
      </c>
      <c r="G51" s="78">
        <v>2</v>
      </c>
      <c r="H51" s="119">
        <v>3</v>
      </c>
      <c r="I51" s="112">
        <v>4</v>
      </c>
    </row>
    <row r="52" spans="1:9" ht="45" x14ac:dyDescent="0.25">
      <c r="A52" s="62" t="s">
        <v>337</v>
      </c>
      <c r="B52" s="3" t="s">
        <v>4</v>
      </c>
      <c r="C52" s="63" t="s">
        <v>267</v>
      </c>
      <c r="D52" s="63">
        <v>2013</v>
      </c>
      <c r="E52" s="78">
        <v>3.5</v>
      </c>
      <c r="F52" s="78">
        <v>4.3</v>
      </c>
      <c r="G52" s="78">
        <v>3.4</v>
      </c>
      <c r="H52" s="119">
        <v>4</v>
      </c>
      <c r="I52" s="112">
        <v>3</v>
      </c>
    </row>
    <row r="53" spans="1:9" ht="30" x14ac:dyDescent="0.25">
      <c r="A53" s="62" t="s">
        <v>90</v>
      </c>
      <c r="B53" s="63" t="s">
        <v>26</v>
      </c>
      <c r="C53" s="63" t="s">
        <v>273</v>
      </c>
      <c r="D53" s="63">
        <v>2013</v>
      </c>
      <c r="E53" s="78">
        <v>4.0999999999999996</v>
      </c>
      <c r="F53" s="78">
        <v>4.5999999999999996</v>
      </c>
      <c r="G53" s="78">
        <v>3.3</v>
      </c>
      <c r="H53" s="119">
        <v>4</v>
      </c>
      <c r="I53" s="112">
        <v>2</v>
      </c>
    </row>
    <row r="54" spans="1:9" x14ac:dyDescent="0.25">
      <c r="A54" s="40" t="s">
        <v>125</v>
      </c>
      <c r="B54" s="3" t="s">
        <v>4</v>
      </c>
      <c r="C54" s="63" t="s">
        <v>269</v>
      </c>
      <c r="D54" s="63">
        <v>2013</v>
      </c>
      <c r="E54" s="78">
        <v>3.8</v>
      </c>
      <c r="F54" s="78">
        <v>4.2</v>
      </c>
      <c r="G54" s="78">
        <v>3.6</v>
      </c>
      <c r="H54" s="119">
        <v>4</v>
      </c>
      <c r="I54" s="112">
        <v>2</v>
      </c>
    </row>
    <row r="55" spans="1:9" x14ac:dyDescent="0.25">
      <c r="A55" s="21" t="s">
        <v>346</v>
      </c>
      <c r="B55" s="63" t="s">
        <v>42</v>
      </c>
      <c r="C55" s="63" t="s">
        <v>277</v>
      </c>
      <c r="D55" s="63">
        <v>2013</v>
      </c>
      <c r="E55" s="78">
        <v>3</v>
      </c>
      <c r="F55" s="78">
        <v>4</v>
      </c>
      <c r="G55" s="78">
        <v>2.4</v>
      </c>
      <c r="H55" s="119">
        <v>3</v>
      </c>
      <c r="I55" s="112">
        <v>2</v>
      </c>
    </row>
    <row r="56" spans="1:9" x14ac:dyDescent="0.25">
      <c r="A56" s="21" t="s">
        <v>346</v>
      </c>
      <c r="B56" s="63" t="s">
        <v>28</v>
      </c>
      <c r="C56" s="63" t="s">
        <v>274</v>
      </c>
      <c r="D56" s="63">
        <v>2013</v>
      </c>
      <c r="E56" s="79">
        <v>3.1</v>
      </c>
      <c r="F56" s="79">
        <v>3.6</v>
      </c>
      <c r="G56" s="79">
        <v>2.4</v>
      </c>
      <c r="H56" s="120">
        <v>3</v>
      </c>
      <c r="I56" s="112">
        <v>2</v>
      </c>
    </row>
    <row r="57" spans="1:9" ht="45" x14ac:dyDescent="0.25">
      <c r="A57" s="62" t="s">
        <v>77</v>
      </c>
      <c r="B57" s="63" t="s">
        <v>32</v>
      </c>
      <c r="C57" s="63" t="s">
        <v>275</v>
      </c>
      <c r="D57" s="63">
        <v>2013</v>
      </c>
      <c r="E57" s="79">
        <v>2.6</v>
      </c>
      <c r="F57" s="79">
        <v>4.0999999999999996</v>
      </c>
      <c r="G57" s="79">
        <v>2.1</v>
      </c>
      <c r="H57" s="120">
        <v>3</v>
      </c>
      <c r="I57" s="112">
        <v>3</v>
      </c>
    </row>
    <row r="58" spans="1:9" x14ac:dyDescent="0.25">
      <c r="A58" s="62" t="s">
        <v>98</v>
      </c>
      <c r="B58" s="3" t="s">
        <v>99</v>
      </c>
      <c r="C58" s="63" t="s">
        <v>286</v>
      </c>
      <c r="D58" s="63">
        <v>2013</v>
      </c>
      <c r="E58" s="79">
        <v>2</v>
      </c>
      <c r="F58" s="79">
        <v>5</v>
      </c>
      <c r="G58" s="79">
        <v>4</v>
      </c>
      <c r="H58" s="119">
        <v>3</v>
      </c>
      <c r="I58" s="112">
        <v>5</v>
      </c>
    </row>
    <row r="59" spans="1:9" x14ac:dyDescent="0.25">
      <c r="A59" s="40" t="s">
        <v>164</v>
      </c>
      <c r="B59" s="29" t="s">
        <v>102</v>
      </c>
      <c r="C59" s="29" t="s">
        <v>287</v>
      </c>
      <c r="D59" s="29">
        <v>2014</v>
      </c>
      <c r="E59" s="92">
        <v>3.4</v>
      </c>
      <c r="F59" s="92">
        <v>4</v>
      </c>
      <c r="G59" s="92">
        <v>2.9</v>
      </c>
      <c r="H59" s="102">
        <v>3</v>
      </c>
      <c r="I59" s="111">
        <v>3</v>
      </c>
    </row>
    <row r="60" spans="1:9" x14ac:dyDescent="0.25">
      <c r="A60" s="62" t="s">
        <v>98</v>
      </c>
      <c r="B60" s="29" t="s">
        <v>100</v>
      </c>
      <c r="C60" s="29" t="s">
        <v>286</v>
      </c>
      <c r="D60" s="29">
        <v>2014</v>
      </c>
      <c r="E60" s="92">
        <v>2</v>
      </c>
      <c r="F60" s="92">
        <v>2</v>
      </c>
      <c r="G60" s="92">
        <v>3</v>
      </c>
      <c r="H60" s="103">
        <v>2</v>
      </c>
      <c r="I60" s="111">
        <v>2</v>
      </c>
    </row>
    <row r="61" spans="1:9" x14ac:dyDescent="0.25">
      <c r="A61" s="40" t="s">
        <v>93</v>
      </c>
      <c r="B61" s="29" t="s">
        <v>23</v>
      </c>
      <c r="C61" s="29" t="s">
        <v>272</v>
      </c>
      <c r="D61" s="29">
        <v>2014</v>
      </c>
      <c r="E61" s="92">
        <v>3</v>
      </c>
      <c r="F61" s="92">
        <v>4</v>
      </c>
      <c r="G61" s="92">
        <v>3</v>
      </c>
      <c r="H61" s="102">
        <v>3</v>
      </c>
      <c r="I61" s="111">
        <v>2</v>
      </c>
    </row>
    <row r="62" spans="1:9" ht="195" x14ac:dyDescent="0.25">
      <c r="A62" s="41" t="s">
        <v>165</v>
      </c>
      <c r="B62" s="3" t="s">
        <v>4</v>
      </c>
      <c r="C62" s="32" t="s">
        <v>288</v>
      </c>
      <c r="D62" s="29">
        <v>2014</v>
      </c>
      <c r="E62" s="93">
        <v>4.0999999999999996</v>
      </c>
      <c r="F62" s="93">
        <v>4.8</v>
      </c>
      <c r="G62" s="93">
        <v>3.4</v>
      </c>
      <c r="H62" s="104">
        <v>4</v>
      </c>
      <c r="I62" s="112">
        <v>2</v>
      </c>
    </row>
    <row r="63" spans="1:9" x14ac:dyDescent="0.25">
      <c r="A63" s="40" t="s">
        <v>166</v>
      </c>
      <c r="B63" s="29" t="s">
        <v>4</v>
      </c>
      <c r="C63" s="29" t="s">
        <v>289</v>
      </c>
      <c r="D63" s="29">
        <v>2014</v>
      </c>
      <c r="E63" s="92">
        <v>4.4000000000000004</v>
      </c>
      <c r="F63" s="92">
        <v>4.5</v>
      </c>
      <c r="G63" s="92">
        <v>4.0999999999999996</v>
      </c>
      <c r="H63" s="102">
        <v>4</v>
      </c>
      <c r="I63" s="111">
        <v>4</v>
      </c>
    </row>
    <row r="64" spans="1:9" x14ac:dyDescent="0.25">
      <c r="A64" s="24" t="s">
        <v>63</v>
      </c>
      <c r="B64" s="29" t="s">
        <v>42</v>
      </c>
      <c r="C64" s="29" t="s">
        <v>277</v>
      </c>
      <c r="D64" s="29">
        <v>2014</v>
      </c>
      <c r="E64" s="92">
        <v>3.2</v>
      </c>
      <c r="F64" s="92">
        <v>4.4000000000000004</v>
      </c>
      <c r="G64" s="92">
        <v>2.2999999999999998</v>
      </c>
      <c r="H64" s="102">
        <v>3</v>
      </c>
      <c r="I64" s="111">
        <v>2</v>
      </c>
    </row>
    <row r="65" spans="1:9" ht="30" x14ac:dyDescent="0.25">
      <c r="A65" s="62" t="s">
        <v>90</v>
      </c>
      <c r="B65" s="29" t="s">
        <v>42</v>
      </c>
      <c r="C65" s="29" t="s">
        <v>277</v>
      </c>
      <c r="D65" s="29">
        <v>2014</v>
      </c>
      <c r="E65" s="92">
        <v>4</v>
      </c>
      <c r="F65" s="92">
        <v>4.5</v>
      </c>
      <c r="G65" s="92">
        <v>2.8</v>
      </c>
      <c r="H65" s="105">
        <v>4</v>
      </c>
      <c r="I65" s="111">
        <v>4</v>
      </c>
    </row>
    <row r="66" spans="1:9" ht="30" x14ac:dyDescent="0.25">
      <c r="A66" s="41" t="s">
        <v>167</v>
      </c>
      <c r="B66" s="3" t="s">
        <v>4</v>
      </c>
      <c r="C66" s="32" t="s">
        <v>271</v>
      </c>
      <c r="D66" s="29">
        <v>2014</v>
      </c>
      <c r="E66" s="93">
        <v>3.8</v>
      </c>
      <c r="F66" s="93">
        <v>4.2</v>
      </c>
      <c r="G66" s="93">
        <v>2.6</v>
      </c>
      <c r="H66" s="104">
        <v>4</v>
      </c>
      <c r="I66" s="111">
        <v>4</v>
      </c>
    </row>
    <row r="67" spans="1:9" x14ac:dyDescent="0.25">
      <c r="A67" s="40" t="s">
        <v>168</v>
      </c>
      <c r="B67" s="3" t="s">
        <v>4</v>
      </c>
      <c r="C67" s="29" t="s">
        <v>290</v>
      </c>
      <c r="D67" s="29">
        <v>2014</v>
      </c>
      <c r="E67" s="92">
        <v>4.3</v>
      </c>
      <c r="F67" s="92">
        <v>4.0999999999999996</v>
      </c>
      <c r="G67" s="92">
        <v>2.5</v>
      </c>
      <c r="H67" s="102">
        <v>4</v>
      </c>
      <c r="I67" s="111">
        <v>4</v>
      </c>
    </row>
    <row r="68" spans="1:9" x14ac:dyDescent="0.25">
      <c r="A68" s="40" t="s">
        <v>169</v>
      </c>
      <c r="B68" s="3" t="s">
        <v>4</v>
      </c>
      <c r="C68" s="29" t="s">
        <v>290</v>
      </c>
      <c r="D68" s="29">
        <v>2014</v>
      </c>
      <c r="E68" s="92">
        <v>3.3</v>
      </c>
      <c r="F68" s="92">
        <v>4.0999999999999996</v>
      </c>
      <c r="G68" s="92">
        <v>3.3</v>
      </c>
      <c r="H68" s="102">
        <v>4</v>
      </c>
      <c r="I68" s="111">
        <v>3</v>
      </c>
    </row>
    <row r="69" spans="1:9" x14ac:dyDescent="0.25">
      <c r="A69" s="40" t="s">
        <v>170</v>
      </c>
      <c r="B69" s="11" t="s">
        <v>44</v>
      </c>
      <c r="C69" s="29" t="s">
        <v>278</v>
      </c>
      <c r="D69" s="29">
        <v>2014</v>
      </c>
      <c r="E69" s="92">
        <v>3.4</v>
      </c>
      <c r="F69" s="92">
        <v>3.4</v>
      </c>
      <c r="G69" s="92">
        <v>2.8</v>
      </c>
      <c r="H69" s="102">
        <v>3</v>
      </c>
      <c r="I69" s="111">
        <v>1</v>
      </c>
    </row>
    <row r="70" spans="1:9" x14ac:dyDescent="0.25">
      <c r="A70" s="40" t="s">
        <v>58</v>
      </c>
      <c r="B70" s="3" t="s">
        <v>4</v>
      </c>
      <c r="C70" s="29" t="s">
        <v>271</v>
      </c>
      <c r="D70" s="29">
        <v>2014</v>
      </c>
      <c r="E70" s="92">
        <v>5</v>
      </c>
      <c r="F70" s="92">
        <v>5</v>
      </c>
      <c r="G70" s="92">
        <v>4</v>
      </c>
      <c r="H70" s="102">
        <v>5</v>
      </c>
      <c r="I70" s="111">
        <v>4</v>
      </c>
    </row>
    <row r="71" spans="1:9" x14ac:dyDescent="0.25">
      <c r="A71" s="40" t="s">
        <v>171</v>
      </c>
      <c r="B71" s="3" t="s">
        <v>4</v>
      </c>
      <c r="C71" s="29" t="s">
        <v>269</v>
      </c>
      <c r="D71" s="29">
        <v>2014</v>
      </c>
      <c r="E71" s="92">
        <v>3.3</v>
      </c>
      <c r="F71" s="92">
        <v>3.7</v>
      </c>
      <c r="G71" s="92">
        <v>2.8</v>
      </c>
      <c r="H71" s="102">
        <v>3</v>
      </c>
      <c r="I71" s="111">
        <v>3</v>
      </c>
    </row>
    <row r="72" spans="1:9" x14ac:dyDescent="0.25">
      <c r="A72" s="2" t="s">
        <v>364</v>
      </c>
      <c r="B72" s="36" t="s">
        <v>23</v>
      </c>
      <c r="C72" s="36" t="s">
        <v>272</v>
      </c>
      <c r="D72" s="29">
        <v>2014</v>
      </c>
      <c r="E72" s="77">
        <v>3.8</v>
      </c>
      <c r="F72" s="77">
        <v>3.7</v>
      </c>
      <c r="G72" s="94">
        <v>3.5</v>
      </c>
      <c r="H72" s="102">
        <v>4</v>
      </c>
      <c r="I72" s="111">
        <v>3</v>
      </c>
    </row>
    <row r="73" spans="1:9" x14ac:dyDescent="0.25">
      <c r="A73" s="21" t="s">
        <v>346</v>
      </c>
      <c r="B73" s="36" t="s">
        <v>39</v>
      </c>
      <c r="C73" s="36" t="s">
        <v>276</v>
      </c>
      <c r="D73" s="29">
        <v>2014</v>
      </c>
      <c r="E73" s="77">
        <v>3.5</v>
      </c>
      <c r="F73" s="77">
        <v>4.9000000000000004</v>
      </c>
      <c r="G73" s="94">
        <v>4</v>
      </c>
      <c r="H73" s="102">
        <v>4</v>
      </c>
      <c r="I73" s="111">
        <v>4</v>
      </c>
    </row>
    <row r="74" spans="1:9" x14ac:dyDescent="0.25">
      <c r="A74" s="40" t="s">
        <v>343</v>
      </c>
      <c r="B74" s="3" t="s">
        <v>4</v>
      </c>
      <c r="C74" s="29" t="s">
        <v>282</v>
      </c>
      <c r="D74" s="29">
        <v>2014</v>
      </c>
      <c r="E74" s="95">
        <v>3.9</v>
      </c>
      <c r="F74" s="95">
        <v>4.2</v>
      </c>
      <c r="G74" s="92">
        <v>3.3</v>
      </c>
      <c r="H74" s="102">
        <v>4</v>
      </c>
      <c r="I74" s="111">
        <v>3</v>
      </c>
    </row>
    <row r="75" spans="1:9" x14ac:dyDescent="0.25">
      <c r="A75" s="68" t="s">
        <v>130</v>
      </c>
      <c r="B75" s="3" t="s">
        <v>4</v>
      </c>
      <c r="C75" s="29" t="s">
        <v>270</v>
      </c>
      <c r="D75" s="29">
        <v>2014</v>
      </c>
      <c r="E75" s="95">
        <v>3.1</v>
      </c>
      <c r="F75" s="95">
        <v>4</v>
      </c>
      <c r="G75" s="92">
        <v>3.8</v>
      </c>
      <c r="H75" s="102">
        <v>4</v>
      </c>
      <c r="I75" s="111">
        <v>3</v>
      </c>
    </row>
    <row r="76" spans="1:9" ht="30" x14ac:dyDescent="0.25">
      <c r="A76" s="62" t="s">
        <v>90</v>
      </c>
      <c r="B76" s="29" t="s">
        <v>60</v>
      </c>
      <c r="C76" s="29" t="s">
        <v>283</v>
      </c>
      <c r="D76" s="29">
        <v>2014</v>
      </c>
      <c r="E76" s="92">
        <v>2.8</v>
      </c>
      <c r="F76" s="92">
        <v>3</v>
      </c>
      <c r="G76" s="92">
        <v>1.9</v>
      </c>
      <c r="H76" s="102">
        <v>3</v>
      </c>
      <c r="I76" s="111">
        <v>3</v>
      </c>
    </row>
    <row r="77" spans="1:9" x14ac:dyDescent="0.25">
      <c r="A77" s="2" t="s">
        <v>8</v>
      </c>
      <c r="B77" s="3" t="s">
        <v>4</v>
      </c>
      <c r="C77" s="29" t="s">
        <v>269</v>
      </c>
      <c r="D77" s="29">
        <v>2014</v>
      </c>
      <c r="E77" s="96">
        <v>3.1</v>
      </c>
      <c r="F77" s="96">
        <v>4.4000000000000004</v>
      </c>
      <c r="G77" s="96">
        <v>2.8</v>
      </c>
      <c r="H77" s="102">
        <v>3</v>
      </c>
      <c r="I77" s="111">
        <v>2</v>
      </c>
    </row>
    <row r="78" spans="1:9" x14ac:dyDescent="0.25">
      <c r="A78" s="40" t="s">
        <v>173</v>
      </c>
      <c r="B78" s="3" t="s">
        <v>4</v>
      </c>
      <c r="C78" s="37" t="s">
        <v>291</v>
      </c>
      <c r="D78" s="37">
        <v>2014</v>
      </c>
      <c r="E78" s="97">
        <v>3.1</v>
      </c>
      <c r="F78" s="97">
        <v>3.9</v>
      </c>
      <c r="G78" s="97">
        <v>2.8</v>
      </c>
      <c r="H78" s="121">
        <v>3</v>
      </c>
      <c r="I78" s="111">
        <v>2</v>
      </c>
    </row>
    <row r="79" spans="1:9" x14ac:dyDescent="0.25">
      <c r="A79" s="40" t="s">
        <v>182</v>
      </c>
      <c r="B79" s="3" t="s">
        <v>4</v>
      </c>
      <c r="C79" s="37" t="s">
        <v>290</v>
      </c>
      <c r="D79" s="37">
        <v>2014</v>
      </c>
      <c r="E79" s="97">
        <v>3.3</v>
      </c>
      <c r="F79" s="97">
        <v>3.9</v>
      </c>
      <c r="G79" s="97">
        <v>2.7</v>
      </c>
      <c r="H79" s="122">
        <v>3</v>
      </c>
      <c r="I79" s="113">
        <v>3</v>
      </c>
    </row>
    <row r="80" spans="1:9" x14ac:dyDescent="0.25">
      <c r="A80" s="62" t="s">
        <v>98</v>
      </c>
      <c r="B80" s="29" t="s">
        <v>184</v>
      </c>
      <c r="C80" s="37" t="s">
        <v>275</v>
      </c>
      <c r="D80" s="37">
        <v>2014</v>
      </c>
      <c r="E80" s="97">
        <v>3</v>
      </c>
      <c r="F80" s="97">
        <v>3</v>
      </c>
      <c r="G80" s="97">
        <v>3</v>
      </c>
      <c r="H80" s="122">
        <v>3</v>
      </c>
      <c r="I80" s="113">
        <v>3</v>
      </c>
    </row>
    <row r="81" spans="1:9" x14ac:dyDescent="0.25">
      <c r="A81" s="62" t="s">
        <v>98</v>
      </c>
      <c r="B81" s="3" t="s">
        <v>4</v>
      </c>
      <c r="C81" s="29" t="s">
        <v>286</v>
      </c>
      <c r="D81" s="29">
        <v>2014</v>
      </c>
      <c r="E81" s="98">
        <v>2</v>
      </c>
      <c r="F81" s="99">
        <v>2</v>
      </c>
      <c r="G81" s="100">
        <v>3</v>
      </c>
      <c r="H81" s="106">
        <v>3</v>
      </c>
      <c r="I81" s="113">
        <v>2</v>
      </c>
    </row>
    <row r="82" spans="1:9" x14ac:dyDescent="0.25">
      <c r="A82" s="40" t="s">
        <v>38</v>
      </c>
      <c r="B82" s="29" t="s">
        <v>42</v>
      </c>
      <c r="C82" s="29" t="s">
        <v>277</v>
      </c>
      <c r="D82" s="29">
        <v>2015</v>
      </c>
      <c r="E82" s="92">
        <v>3.5</v>
      </c>
      <c r="F82" s="92">
        <v>4</v>
      </c>
      <c r="G82" s="92">
        <v>2.9</v>
      </c>
      <c r="H82" s="102">
        <v>3</v>
      </c>
      <c r="I82" s="111">
        <v>2</v>
      </c>
    </row>
    <row r="83" spans="1:9" x14ac:dyDescent="0.25">
      <c r="A83" s="40" t="s">
        <v>122</v>
      </c>
      <c r="B83" s="3" t="s">
        <v>4</v>
      </c>
      <c r="C83" s="29" t="s">
        <v>271</v>
      </c>
      <c r="D83" s="29">
        <v>2015</v>
      </c>
      <c r="E83" s="92">
        <v>4.0999999999999996</v>
      </c>
      <c r="F83" s="92">
        <v>4.5</v>
      </c>
      <c r="G83" s="92">
        <v>3.8</v>
      </c>
      <c r="H83" s="102">
        <v>4</v>
      </c>
      <c r="I83" s="111">
        <v>3</v>
      </c>
    </row>
    <row r="84" spans="1:9" x14ac:dyDescent="0.25">
      <c r="A84" s="40" t="s">
        <v>120</v>
      </c>
      <c r="B84" s="3" t="s">
        <v>4</v>
      </c>
      <c r="C84" s="29" t="s">
        <v>271</v>
      </c>
      <c r="D84" s="29">
        <v>2015</v>
      </c>
      <c r="E84" s="92">
        <v>3.8</v>
      </c>
      <c r="F84" s="92">
        <v>4.4000000000000004</v>
      </c>
      <c r="G84" s="92">
        <v>3.2</v>
      </c>
      <c r="H84" s="102">
        <v>4</v>
      </c>
      <c r="I84" s="111">
        <v>3</v>
      </c>
    </row>
    <row r="85" spans="1:9" x14ac:dyDescent="0.25">
      <c r="A85" s="2" t="s">
        <v>8</v>
      </c>
      <c r="B85" s="3" t="s">
        <v>4</v>
      </c>
      <c r="C85" s="29" t="s">
        <v>269</v>
      </c>
      <c r="D85" s="29">
        <v>2015</v>
      </c>
      <c r="E85" s="92">
        <v>3.4</v>
      </c>
      <c r="F85" s="92">
        <v>4.5999999999999996</v>
      </c>
      <c r="G85" s="92">
        <v>2.8</v>
      </c>
      <c r="H85" s="102">
        <v>4</v>
      </c>
      <c r="I85" s="111">
        <v>4</v>
      </c>
    </row>
    <row r="86" spans="1:9" x14ac:dyDescent="0.25">
      <c r="A86" s="58" t="s">
        <v>25</v>
      </c>
      <c r="B86" s="11" t="s">
        <v>28</v>
      </c>
      <c r="C86" s="11" t="s">
        <v>274</v>
      </c>
      <c r="D86" s="29">
        <v>2015</v>
      </c>
      <c r="E86" s="74">
        <v>4.0999999999999996</v>
      </c>
      <c r="F86" s="74">
        <v>4.3</v>
      </c>
      <c r="G86" s="74">
        <v>3.5</v>
      </c>
      <c r="H86" s="102">
        <v>4</v>
      </c>
      <c r="I86" s="111">
        <v>3</v>
      </c>
    </row>
    <row r="87" spans="1:9" x14ac:dyDescent="0.25">
      <c r="A87" s="40" t="s">
        <v>125</v>
      </c>
      <c r="B87" s="29" t="s">
        <v>23</v>
      </c>
      <c r="C87" s="29" t="s">
        <v>272</v>
      </c>
      <c r="D87" s="29">
        <v>2015</v>
      </c>
      <c r="E87" s="92">
        <v>3.5</v>
      </c>
      <c r="F87" s="92">
        <v>2.2999999999999998</v>
      </c>
      <c r="G87" s="92">
        <v>3.1</v>
      </c>
      <c r="H87" s="102">
        <v>3</v>
      </c>
      <c r="I87" s="111">
        <v>4</v>
      </c>
    </row>
    <row r="88" spans="1:9" x14ac:dyDescent="0.25">
      <c r="A88" s="40" t="s">
        <v>125</v>
      </c>
      <c r="B88" s="11" t="s">
        <v>39</v>
      </c>
      <c r="C88" s="11" t="s">
        <v>276</v>
      </c>
      <c r="D88" s="29">
        <v>2015</v>
      </c>
      <c r="E88" s="74">
        <v>3.8</v>
      </c>
      <c r="F88" s="74">
        <v>4.5999999999999996</v>
      </c>
      <c r="G88" s="74">
        <v>3.6</v>
      </c>
      <c r="H88" s="103">
        <v>4</v>
      </c>
      <c r="I88" s="111">
        <v>3</v>
      </c>
    </row>
    <row r="89" spans="1:9" x14ac:dyDescent="0.25">
      <c r="A89" s="40" t="s">
        <v>131</v>
      </c>
      <c r="B89" s="3" t="s">
        <v>4</v>
      </c>
      <c r="C89" s="29" t="s">
        <v>289</v>
      </c>
      <c r="D89" s="29">
        <v>2015</v>
      </c>
      <c r="E89" s="92">
        <v>3.4</v>
      </c>
      <c r="F89" s="92">
        <v>4.5999999999999996</v>
      </c>
      <c r="G89" s="92">
        <v>2.7</v>
      </c>
      <c r="H89" s="106">
        <v>4</v>
      </c>
      <c r="I89" s="111">
        <v>1</v>
      </c>
    </row>
    <row r="90" spans="1:9" ht="45" x14ac:dyDescent="0.25">
      <c r="A90" s="62" t="s">
        <v>77</v>
      </c>
      <c r="B90" s="16" t="s">
        <v>42</v>
      </c>
      <c r="C90" s="16" t="s">
        <v>277</v>
      </c>
      <c r="D90" s="16">
        <v>2016</v>
      </c>
      <c r="E90" s="77">
        <v>2.8</v>
      </c>
      <c r="F90" s="77">
        <v>4.4000000000000004</v>
      </c>
      <c r="G90" s="77">
        <v>2.6</v>
      </c>
      <c r="H90" s="123">
        <v>3</v>
      </c>
      <c r="I90" s="114">
        <v>2</v>
      </c>
    </row>
    <row r="91" spans="1:9" x14ac:dyDescent="0.25">
      <c r="A91" s="68" t="s">
        <v>174</v>
      </c>
      <c r="B91" s="3" t="s">
        <v>4</v>
      </c>
      <c r="C91" s="16" t="s">
        <v>289</v>
      </c>
      <c r="D91" s="16">
        <v>2016</v>
      </c>
      <c r="E91" s="77">
        <v>3.2</v>
      </c>
      <c r="F91" s="77">
        <v>4.3</v>
      </c>
      <c r="G91" s="77">
        <v>3.1</v>
      </c>
      <c r="H91" s="123">
        <v>4</v>
      </c>
      <c r="I91" s="114">
        <v>3</v>
      </c>
    </row>
    <row r="92" spans="1:9" x14ac:dyDescent="0.25">
      <c r="A92" s="68" t="s">
        <v>128</v>
      </c>
      <c r="B92" s="16" t="s">
        <v>23</v>
      </c>
      <c r="C92" s="16" t="s">
        <v>272</v>
      </c>
      <c r="D92" s="16">
        <v>2016</v>
      </c>
      <c r="E92" s="77">
        <v>4.3</v>
      </c>
      <c r="F92" s="77">
        <v>4.8</v>
      </c>
      <c r="G92" s="77">
        <v>4</v>
      </c>
      <c r="H92" s="123">
        <v>4</v>
      </c>
      <c r="I92" s="114">
        <v>3</v>
      </c>
    </row>
    <row r="93" spans="1:9" x14ac:dyDescent="0.25">
      <c r="A93" s="21" t="s">
        <v>346</v>
      </c>
      <c r="B93" s="16" t="s">
        <v>42</v>
      </c>
      <c r="C93" s="16" t="s">
        <v>277</v>
      </c>
      <c r="D93" s="16">
        <v>2016</v>
      </c>
      <c r="E93" s="77">
        <v>3.7</v>
      </c>
      <c r="F93" s="77">
        <v>4.4000000000000004</v>
      </c>
      <c r="G93" s="77">
        <v>3.5</v>
      </c>
      <c r="H93" s="123">
        <v>4</v>
      </c>
      <c r="I93" s="114">
        <v>2</v>
      </c>
    </row>
    <row r="94" spans="1:9" x14ac:dyDescent="0.25">
      <c r="A94" s="68" t="s">
        <v>130</v>
      </c>
      <c r="B94" s="16" t="s">
        <v>42</v>
      </c>
      <c r="C94" s="16" t="s">
        <v>277</v>
      </c>
      <c r="D94" s="16">
        <v>2016</v>
      </c>
      <c r="E94" s="77">
        <v>3.1</v>
      </c>
      <c r="F94" s="77">
        <v>4.0999999999999996</v>
      </c>
      <c r="G94" s="77">
        <v>1.7</v>
      </c>
      <c r="H94" s="123">
        <v>3</v>
      </c>
      <c r="I94" s="114">
        <v>2</v>
      </c>
    </row>
    <row r="95" spans="1:9" x14ac:dyDescent="0.25">
      <c r="A95" s="68" t="s">
        <v>362</v>
      </c>
      <c r="B95" s="3" t="s">
        <v>4</v>
      </c>
      <c r="C95" s="16" t="s">
        <v>271</v>
      </c>
      <c r="D95" s="16">
        <v>2016</v>
      </c>
      <c r="E95" s="77">
        <v>3.1</v>
      </c>
      <c r="F95" s="77">
        <v>3.8</v>
      </c>
      <c r="G95" s="77">
        <v>3.4</v>
      </c>
      <c r="H95" s="123">
        <v>3</v>
      </c>
      <c r="I95" s="114">
        <v>3</v>
      </c>
    </row>
    <row r="96" spans="1:9" x14ac:dyDescent="0.25">
      <c r="A96" s="68" t="s">
        <v>130</v>
      </c>
      <c r="B96" s="3" t="s">
        <v>4</v>
      </c>
      <c r="C96" s="16" t="s">
        <v>270</v>
      </c>
      <c r="D96" s="16">
        <v>2016</v>
      </c>
      <c r="E96" s="77">
        <v>3.4</v>
      </c>
      <c r="F96" s="77">
        <v>4.2</v>
      </c>
      <c r="G96" s="77">
        <v>2.5</v>
      </c>
      <c r="H96" s="123">
        <v>3</v>
      </c>
      <c r="I96" s="114">
        <v>3</v>
      </c>
    </row>
    <row r="97" spans="1:9" x14ac:dyDescent="0.25">
      <c r="A97" s="24" t="s">
        <v>63</v>
      </c>
      <c r="B97" s="11" t="s">
        <v>44</v>
      </c>
      <c r="C97" s="16" t="s">
        <v>278</v>
      </c>
      <c r="D97" s="16">
        <v>2016</v>
      </c>
      <c r="E97" s="77">
        <v>3.1</v>
      </c>
      <c r="F97" s="77">
        <v>3.8</v>
      </c>
      <c r="G97" s="77">
        <v>2.2999999999999998</v>
      </c>
      <c r="H97" s="123">
        <v>3</v>
      </c>
      <c r="I97" s="114">
        <v>3</v>
      </c>
    </row>
    <row r="98" spans="1:9" x14ac:dyDescent="0.25">
      <c r="A98" s="68" t="s">
        <v>177</v>
      </c>
      <c r="B98" s="3" t="s">
        <v>4</v>
      </c>
      <c r="C98" s="16" t="s">
        <v>267</v>
      </c>
      <c r="D98" s="16">
        <v>2016</v>
      </c>
      <c r="E98" s="77">
        <v>2.9</v>
      </c>
      <c r="F98" s="77">
        <v>4.4000000000000004</v>
      </c>
      <c r="G98" s="77">
        <v>2.5</v>
      </c>
      <c r="H98" s="123">
        <v>3</v>
      </c>
      <c r="I98" s="114">
        <v>3</v>
      </c>
    </row>
    <row r="99" spans="1:9" x14ac:dyDescent="0.25">
      <c r="A99" s="68" t="s">
        <v>178</v>
      </c>
      <c r="B99" s="16" t="s">
        <v>102</v>
      </c>
      <c r="C99" s="16" t="s">
        <v>287</v>
      </c>
      <c r="D99" s="16">
        <v>2016</v>
      </c>
      <c r="E99" s="77">
        <v>3.8</v>
      </c>
      <c r="F99" s="77">
        <v>4.0999999999999996</v>
      </c>
      <c r="G99" s="77">
        <v>3.2</v>
      </c>
      <c r="H99" s="123">
        <v>4</v>
      </c>
      <c r="I99" s="114">
        <v>3</v>
      </c>
    </row>
    <row r="100" spans="1:9" x14ac:dyDescent="0.25">
      <c r="A100" s="2" t="s">
        <v>364</v>
      </c>
      <c r="B100" s="3" t="s">
        <v>4</v>
      </c>
      <c r="C100" s="3" t="s">
        <v>268</v>
      </c>
      <c r="D100" s="3">
        <v>2017</v>
      </c>
      <c r="E100" s="101">
        <v>3.2</v>
      </c>
      <c r="F100" s="101">
        <v>3.8</v>
      </c>
      <c r="G100" s="101">
        <v>3.5</v>
      </c>
      <c r="H100" s="55">
        <v>3</v>
      </c>
      <c r="I100" s="111">
        <v>4</v>
      </c>
    </row>
    <row r="101" spans="1:9" x14ac:dyDescent="0.25">
      <c r="A101" s="2" t="s">
        <v>329</v>
      </c>
      <c r="B101" s="3" t="s">
        <v>4</v>
      </c>
      <c r="C101" s="3" t="s">
        <v>289</v>
      </c>
      <c r="D101" s="3">
        <v>2017</v>
      </c>
      <c r="E101" s="101">
        <v>4</v>
      </c>
      <c r="F101" s="101">
        <v>4.7</v>
      </c>
      <c r="G101" s="101">
        <v>2.5</v>
      </c>
      <c r="H101" s="55">
        <v>4</v>
      </c>
      <c r="I101" s="111">
        <v>4</v>
      </c>
    </row>
    <row r="102" spans="1:9" ht="30" x14ac:dyDescent="0.25">
      <c r="A102" s="62" t="s">
        <v>90</v>
      </c>
      <c r="B102" s="11" t="s">
        <v>44</v>
      </c>
      <c r="C102" s="3" t="s">
        <v>278</v>
      </c>
      <c r="D102" s="3">
        <v>2017</v>
      </c>
      <c r="E102" s="101">
        <v>3.9</v>
      </c>
      <c r="F102" s="101">
        <v>4.5999999999999996</v>
      </c>
      <c r="G102" s="101">
        <v>3.4</v>
      </c>
      <c r="H102" s="55">
        <v>4</v>
      </c>
      <c r="I102" s="111">
        <v>4</v>
      </c>
    </row>
    <row r="103" spans="1:9" x14ac:dyDescent="0.25">
      <c r="A103" s="21" t="s">
        <v>346</v>
      </c>
      <c r="B103" s="11" t="s">
        <v>44</v>
      </c>
      <c r="C103" s="3" t="s">
        <v>278</v>
      </c>
      <c r="D103" s="3">
        <v>2017</v>
      </c>
      <c r="E103" s="101">
        <v>3.8</v>
      </c>
      <c r="F103" s="101">
        <v>4.4000000000000004</v>
      </c>
      <c r="G103" s="101">
        <v>3.8</v>
      </c>
      <c r="H103" s="55">
        <v>4</v>
      </c>
      <c r="I103" s="111">
        <v>4</v>
      </c>
    </row>
    <row r="104" spans="1:9" ht="30" x14ac:dyDescent="0.25">
      <c r="A104" s="62" t="s">
        <v>90</v>
      </c>
      <c r="B104" s="29" t="s">
        <v>60</v>
      </c>
      <c r="C104" s="3" t="s">
        <v>283</v>
      </c>
      <c r="D104" s="3">
        <v>2017</v>
      </c>
      <c r="E104" s="101">
        <v>3.6</v>
      </c>
      <c r="F104" s="101">
        <v>4.7</v>
      </c>
      <c r="G104" s="101">
        <v>3.6</v>
      </c>
      <c r="H104" s="55">
        <v>4</v>
      </c>
      <c r="I104" s="111">
        <v>3</v>
      </c>
    </row>
    <row r="105" spans="1:9" x14ac:dyDescent="0.25">
      <c r="A105" s="24" t="s">
        <v>63</v>
      </c>
      <c r="B105" s="16" t="s">
        <v>42</v>
      </c>
      <c r="C105" s="3" t="s">
        <v>277</v>
      </c>
      <c r="D105" s="3">
        <v>2017</v>
      </c>
      <c r="E105" s="101">
        <v>3.5</v>
      </c>
      <c r="F105" s="101">
        <v>3.6</v>
      </c>
      <c r="G105" s="101">
        <v>3.4</v>
      </c>
      <c r="H105" s="55">
        <v>4</v>
      </c>
      <c r="I105" s="111">
        <v>3</v>
      </c>
    </row>
    <row r="106" spans="1:9" x14ac:dyDescent="0.25">
      <c r="A106" s="2" t="s">
        <v>150</v>
      </c>
      <c r="B106" s="3" t="s">
        <v>4</v>
      </c>
      <c r="C106" s="3" t="s">
        <v>282</v>
      </c>
      <c r="D106" s="3">
        <v>2017</v>
      </c>
      <c r="E106" s="101">
        <v>4.5</v>
      </c>
      <c r="F106" s="101">
        <v>4.5999999999999996</v>
      </c>
      <c r="G106" s="101">
        <v>4.2</v>
      </c>
      <c r="H106" s="55">
        <v>4</v>
      </c>
      <c r="I106" s="111">
        <v>5</v>
      </c>
    </row>
    <row r="107" spans="1:9" ht="45" x14ac:dyDescent="0.25">
      <c r="A107" s="62" t="s">
        <v>77</v>
      </c>
      <c r="B107" s="63" t="s">
        <v>26</v>
      </c>
      <c r="C107" s="3" t="s">
        <v>273</v>
      </c>
      <c r="D107" s="3">
        <v>2017</v>
      </c>
      <c r="E107" s="101">
        <v>3.6</v>
      </c>
      <c r="F107" s="101">
        <v>3.8</v>
      </c>
      <c r="G107" s="101">
        <v>3.1</v>
      </c>
      <c r="H107" s="55">
        <v>4</v>
      </c>
      <c r="I107" s="111">
        <v>3</v>
      </c>
    </row>
    <row r="108" spans="1:9" ht="45" x14ac:dyDescent="0.25">
      <c r="A108" s="62" t="s">
        <v>77</v>
      </c>
      <c r="B108" s="3" t="s">
        <v>4</v>
      </c>
      <c r="C108" s="3" t="s">
        <v>268</v>
      </c>
      <c r="D108" s="3">
        <v>2017</v>
      </c>
      <c r="E108" s="101">
        <v>3.3</v>
      </c>
      <c r="F108" s="101">
        <v>3.9</v>
      </c>
      <c r="G108" s="101">
        <v>3.3</v>
      </c>
      <c r="H108" s="55">
        <v>3</v>
      </c>
      <c r="I108" s="111">
        <v>3</v>
      </c>
    </row>
    <row r="109" spans="1:9" x14ac:dyDescent="0.25">
      <c r="A109" s="40" t="s">
        <v>170</v>
      </c>
      <c r="B109" s="11" t="s">
        <v>44</v>
      </c>
      <c r="C109" s="3" t="s">
        <v>278</v>
      </c>
      <c r="D109" s="3">
        <v>2017</v>
      </c>
      <c r="E109" s="101">
        <v>3.2</v>
      </c>
      <c r="F109" s="101">
        <v>4.8</v>
      </c>
      <c r="G109" s="101">
        <v>2.9</v>
      </c>
      <c r="H109" s="55">
        <v>4</v>
      </c>
      <c r="I109" s="111">
        <v>3</v>
      </c>
    </row>
    <row r="110" spans="1:9" x14ac:dyDescent="0.25">
      <c r="A110" s="2" t="s">
        <v>330</v>
      </c>
      <c r="B110" s="16" t="s">
        <v>102</v>
      </c>
      <c r="C110" s="3" t="s">
        <v>287</v>
      </c>
      <c r="D110" s="3">
        <v>2017</v>
      </c>
      <c r="E110" s="101">
        <v>2.5</v>
      </c>
      <c r="F110" s="101">
        <v>3.9</v>
      </c>
      <c r="G110" s="101">
        <v>2.5</v>
      </c>
      <c r="H110" s="55">
        <v>3</v>
      </c>
      <c r="I110" s="111">
        <v>2</v>
      </c>
    </row>
    <row r="111" spans="1:9" x14ac:dyDescent="0.25">
      <c r="A111" s="68" t="s">
        <v>128</v>
      </c>
      <c r="B111" s="16" t="s">
        <v>42</v>
      </c>
      <c r="C111" s="3" t="s">
        <v>277</v>
      </c>
      <c r="D111" s="3">
        <v>2017</v>
      </c>
      <c r="E111" s="101">
        <v>3.6</v>
      </c>
      <c r="F111" s="101">
        <v>4.3</v>
      </c>
      <c r="G111" s="101">
        <v>2.6</v>
      </c>
      <c r="H111" s="55">
        <v>4</v>
      </c>
      <c r="I111" s="111">
        <v>4</v>
      </c>
    </row>
    <row r="112" spans="1:9" ht="45" x14ac:dyDescent="0.25">
      <c r="A112" s="62" t="s">
        <v>312</v>
      </c>
      <c r="B112" s="3" t="s">
        <v>4</v>
      </c>
      <c r="C112" s="3" t="s">
        <v>268</v>
      </c>
      <c r="D112" s="3">
        <v>2017</v>
      </c>
      <c r="E112" s="101">
        <v>2.4</v>
      </c>
      <c r="F112" s="101">
        <v>3.5</v>
      </c>
      <c r="G112" s="101">
        <v>2.2999999999999998</v>
      </c>
      <c r="H112" s="55">
        <v>3</v>
      </c>
      <c r="I112" s="111">
        <v>2</v>
      </c>
    </row>
    <row r="113" spans="1:9" x14ac:dyDescent="0.25">
      <c r="A113" s="2" t="s">
        <v>348</v>
      </c>
      <c r="B113" s="11" t="s">
        <v>39</v>
      </c>
      <c r="C113" s="3" t="s">
        <v>276</v>
      </c>
      <c r="D113" s="3">
        <v>2017</v>
      </c>
      <c r="E113" s="101">
        <v>3</v>
      </c>
      <c r="F113" s="101">
        <v>4.0999999999999996</v>
      </c>
      <c r="G113" s="101">
        <v>3.3</v>
      </c>
      <c r="H113" s="55">
        <v>3</v>
      </c>
      <c r="I113" s="111">
        <v>2</v>
      </c>
    </row>
    <row r="114" spans="1:9" x14ac:dyDescent="0.25">
      <c r="A114" s="2" t="s">
        <v>364</v>
      </c>
      <c r="B114" s="16" t="s">
        <v>23</v>
      </c>
      <c r="C114" s="3" t="s">
        <v>272</v>
      </c>
      <c r="D114" s="3">
        <v>2017</v>
      </c>
      <c r="E114" s="101">
        <v>4.0999999999999996</v>
      </c>
      <c r="F114" s="101">
        <v>3.9</v>
      </c>
      <c r="G114" s="101">
        <v>3.8</v>
      </c>
      <c r="H114" s="55">
        <v>4</v>
      </c>
      <c r="I114" s="111">
        <v>3</v>
      </c>
    </row>
    <row r="115" spans="1:9" x14ac:dyDescent="0.25">
      <c r="A115" s="22" t="s">
        <v>53</v>
      </c>
      <c r="B115" s="63" t="s">
        <v>70</v>
      </c>
      <c r="C115" s="3" t="s">
        <v>285</v>
      </c>
      <c r="D115" s="3">
        <v>2017</v>
      </c>
      <c r="E115" s="101">
        <v>3.7</v>
      </c>
      <c r="F115" s="101">
        <v>4</v>
      </c>
      <c r="G115" s="101">
        <v>3.1</v>
      </c>
      <c r="H115" s="55">
        <v>4</v>
      </c>
      <c r="I115" s="111">
        <v>3</v>
      </c>
    </row>
    <row r="116" spans="1:9" x14ac:dyDescent="0.25">
      <c r="A116" s="2" t="s">
        <v>22</v>
      </c>
      <c r="B116" s="16" t="s">
        <v>42</v>
      </c>
      <c r="C116" s="3" t="s">
        <v>277</v>
      </c>
      <c r="D116" s="3">
        <v>2017</v>
      </c>
      <c r="E116" s="101">
        <v>2.9</v>
      </c>
      <c r="F116" s="101">
        <v>3.8</v>
      </c>
      <c r="G116" s="101">
        <v>3</v>
      </c>
      <c r="H116" s="55">
        <v>3</v>
      </c>
      <c r="I116" s="111">
        <v>3</v>
      </c>
    </row>
    <row r="117" spans="1:9" x14ac:dyDescent="0.25">
      <c r="A117" s="40" t="s">
        <v>363</v>
      </c>
      <c r="B117" s="11" t="s">
        <v>44</v>
      </c>
      <c r="C117" s="3" t="s">
        <v>278</v>
      </c>
      <c r="D117" s="3">
        <v>2017</v>
      </c>
      <c r="E117" s="101">
        <v>4.2</v>
      </c>
      <c r="F117" s="101">
        <v>4.4000000000000004</v>
      </c>
      <c r="G117" s="101">
        <v>3.1</v>
      </c>
      <c r="H117" s="55">
        <v>4</v>
      </c>
      <c r="I117" s="111">
        <v>3</v>
      </c>
    </row>
    <row r="118" spans="1:9" x14ac:dyDescent="0.25">
      <c r="A118" s="2" t="s">
        <v>360</v>
      </c>
      <c r="B118" s="3" t="s">
        <v>4</v>
      </c>
      <c r="C118" s="3" t="s">
        <v>267</v>
      </c>
      <c r="D118" s="3">
        <v>2017</v>
      </c>
      <c r="E118" s="101">
        <v>4.0999999999999996</v>
      </c>
      <c r="F118" s="101">
        <v>3.8</v>
      </c>
      <c r="G118" s="101">
        <v>4.2</v>
      </c>
      <c r="H118" s="55">
        <v>4</v>
      </c>
      <c r="I118" s="111">
        <v>2</v>
      </c>
    </row>
    <row r="119" spans="1:9" x14ac:dyDescent="0.25">
      <c r="A119" s="40" t="s">
        <v>125</v>
      </c>
      <c r="B119" s="16" t="s">
        <v>23</v>
      </c>
      <c r="C119" s="3" t="s">
        <v>272</v>
      </c>
      <c r="D119" s="3">
        <v>2017</v>
      </c>
      <c r="E119" s="101">
        <v>3.7</v>
      </c>
      <c r="F119" s="101">
        <v>4</v>
      </c>
      <c r="G119" s="101">
        <v>3.5</v>
      </c>
      <c r="H119" s="55">
        <v>4</v>
      </c>
      <c r="I119" s="111">
        <v>3</v>
      </c>
    </row>
    <row r="120" spans="1:9" ht="30" x14ac:dyDescent="0.25">
      <c r="A120" s="62" t="s">
        <v>90</v>
      </c>
      <c r="B120" s="63" t="s">
        <v>26</v>
      </c>
      <c r="C120" s="3" t="s">
        <v>273</v>
      </c>
      <c r="D120" s="3">
        <v>2017</v>
      </c>
      <c r="E120" s="101">
        <v>4.4000000000000004</v>
      </c>
      <c r="F120" s="101">
        <v>4.5</v>
      </c>
      <c r="G120" s="101">
        <v>3.8</v>
      </c>
      <c r="H120" s="55">
        <v>4</v>
      </c>
      <c r="I120" s="111">
        <v>5</v>
      </c>
    </row>
    <row r="121" spans="1:9" x14ac:dyDescent="0.25">
      <c r="A121" s="2" t="s">
        <v>349</v>
      </c>
      <c r="B121" s="3" t="s">
        <v>4</v>
      </c>
      <c r="C121" s="3" t="s">
        <v>282</v>
      </c>
      <c r="D121" s="3">
        <v>2017</v>
      </c>
      <c r="E121" s="101">
        <v>3.8</v>
      </c>
      <c r="F121" s="101">
        <v>4.5</v>
      </c>
      <c r="G121" s="101">
        <v>4</v>
      </c>
      <c r="H121" s="55">
        <v>4</v>
      </c>
      <c r="I121" s="111">
        <v>2</v>
      </c>
    </row>
    <row r="122" spans="1:9" x14ac:dyDescent="0.25">
      <c r="A122" s="2" t="s">
        <v>336</v>
      </c>
      <c r="B122" s="3" t="s">
        <v>4</v>
      </c>
      <c r="C122" s="3" t="s">
        <v>267</v>
      </c>
      <c r="D122" s="3">
        <v>2017</v>
      </c>
      <c r="E122" s="101">
        <v>3.3</v>
      </c>
      <c r="F122" s="101">
        <v>4.3</v>
      </c>
      <c r="G122" s="101">
        <v>2.6</v>
      </c>
      <c r="H122" s="55">
        <v>3</v>
      </c>
      <c r="I122" s="111">
        <v>3</v>
      </c>
    </row>
    <row r="123" spans="1:9" ht="45" x14ac:dyDescent="0.25">
      <c r="A123" s="62" t="s">
        <v>77</v>
      </c>
      <c r="B123" s="11" t="s">
        <v>28</v>
      </c>
      <c r="C123" s="3" t="s">
        <v>274</v>
      </c>
      <c r="D123" s="3" t="s">
        <v>260</v>
      </c>
      <c r="E123" s="101" t="s">
        <v>230</v>
      </c>
      <c r="F123" s="101" t="s">
        <v>231</v>
      </c>
      <c r="G123" s="101" t="s">
        <v>232</v>
      </c>
      <c r="H123" s="55">
        <v>4</v>
      </c>
      <c r="I123" s="111">
        <v>3</v>
      </c>
    </row>
    <row r="124" spans="1:9" x14ac:dyDescent="0.25">
      <c r="A124" s="2" t="s">
        <v>334</v>
      </c>
      <c r="B124" s="63" t="s">
        <v>70</v>
      </c>
      <c r="C124" s="3" t="s">
        <v>285</v>
      </c>
      <c r="D124" s="3" t="s">
        <v>260</v>
      </c>
      <c r="E124" s="101" t="s">
        <v>233</v>
      </c>
      <c r="F124" s="101" t="s">
        <v>234</v>
      </c>
      <c r="G124" s="101" t="s">
        <v>235</v>
      </c>
      <c r="H124" s="55">
        <v>4</v>
      </c>
      <c r="I124" s="111">
        <v>3</v>
      </c>
    </row>
    <row r="125" spans="1:9" x14ac:dyDescent="0.25">
      <c r="A125" s="2" t="s">
        <v>342</v>
      </c>
      <c r="B125" s="3" t="s">
        <v>4</v>
      </c>
      <c r="C125" s="3" t="s">
        <v>290</v>
      </c>
      <c r="D125" s="3" t="s">
        <v>260</v>
      </c>
      <c r="E125" s="101" t="s">
        <v>236</v>
      </c>
      <c r="F125" s="101" t="s">
        <v>237</v>
      </c>
      <c r="G125" s="101" t="s">
        <v>238</v>
      </c>
      <c r="H125" s="55">
        <v>4</v>
      </c>
      <c r="I125" s="111">
        <v>3</v>
      </c>
    </row>
    <row r="126" spans="1:9" x14ac:dyDescent="0.25">
      <c r="A126" s="2" t="s">
        <v>194</v>
      </c>
      <c r="B126" s="3" t="s">
        <v>4</v>
      </c>
      <c r="C126" s="3" t="s">
        <v>290</v>
      </c>
      <c r="D126" s="3" t="s">
        <v>260</v>
      </c>
      <c r="E126" s="101" t="s">
        <v>239</v>
      </c>
      <c r="F126" s="101" t="s">
        <v>240</v>
      </c>
      <c r="G126" s="101" t="s">
        <v>241</v>
      </c>
      <c r="H126" s="55">
        <v>5</v>
      </c>
      <c r="I126" s="111">
        <v>4</v>
      </c>
    </row>
    <row r="127" spans="1:9" ht="30" x14ac:dyDescent="0.25">
      <c r="A127" s="2" t="s">
        <v>335</v>
      </c>
      <c r="B127" s="63" t="s">
        <v>26</v>
      </c>
      <c r="C127" s="3" t="s">
        <v>273</v>
      </c>
      <c r="D127" s="3" t="s">
        <v>260</v>
      </c>
      <c r="E127" s="101" t="s">
        <v>242</v>
      </c>
      <c r="F127" s="101" t="s">
        <v>243</v>
      </c>
      <c r="G127" s="101" t="s">
        <v>244</v>
      </c>
      <c r="H127" s="55">
        <v>4</v>
      </c>
      <c r="I127" s="111">
        <v>5</v>
      </c>
    </row>
    <row r="128" spans="1:9" x14ac:dyDescent="0.25">
      <c r="A128" s="2" t="s">
        <v>334</v>
      </c>
      <c r="B128" s="11" t="s">
        <v>39</v>
      </c>
      <c r="C128" s="3" t="s">
        <v>276</v>
      </c>
      <c r="D128" s="3" t="s">
        <v>260</v>
      </c>
      <c r="E128" s="101" t="s">
        <v>245</v>
      </c>
      <c r="F128" s="101" t="s">
        <v>246</v>
      </c>
      <c r="G128" s="101" t="s">
        <v>247</v>
      </c>
      <c r="H128" s="55">
        <v>4</v>
      </c>
      <c r="I128" s="111">
        <v>3</v>
      </c>
    </row>
    <row r="129" spans="1:9" x14ac:dyDescent="0.25">
      <c r="A129" s="68" t="s">
        <v>128</v>
      </c>
      <c r="B129" s="11" t="s">
        <v>44</v>
      </c>
      <c r="C129" s="3" t="s">
        <v>278</v>
      </c>
      <c r="D129" s="3" t="s">
        <v>260</v>
      </c>
      <c r="E129" s="101" t="s">
        <v>248</v>
      </c>
      <c r="F129" s="101">
        <v>5</v>
      </c>
      <c r="G129" s="101" t="s">
        <v>249</v>
      </c>
      <c r="H129" s="55">
        <v>5</v>
      </c>
      <c r="I129" s="111">
        <v>4</v>
      </c>
    </row>
    <row r="130" spans="1:9" x14ac:dyDescent="0.25">
      <c r="A130" s="2" t="s">
        <v>19</v>
      </c>
      <c r="B130" s="3" t="s">
        <v>4</v>
      </c>
      <c r="C130" s="3" t="s">
        <v>271</v>
      </c>
      <c r="D130" s="3" t="s">
        <v>260</v>
      </c>
      <c r="E130" s="101" t="s">
        <v>250</v>
      </c>
      <c r="F130" s="101" t="s">
        <v>251</v>
      </c>
      <c r="G130" s="101" t="s">
        <v>252</v>
      </c>
      <c r="H130" s="55">
        <v>4</v>
      </c>
      <c r="I130" s="111">
        <v>3</v>
      </c>
    </row>
    <row r="131" spans="1:9" x14ac:dyDescent="0.25">
      <c r="A131" s="68" t="s">
        <v>130</v>
      </c>
      <c r="B131" s="16" t="s">
        <v>42</v>
      </c>
      <c r="C131" s="3" t="s">
        <v>277</v>
      </c>
      <c r="D131" s="3" t="s">
        <v>260</v>
      </c>
      <c r="E131" s="101" t="s">
        <v>253</v>
      </c>
      <c r="F131" s="101" t="s">
        <v>254</v>
      </c>
      <c r="G131" s="101">
        <v>3</v>
      </c>
      <c r="H131" s="55">
        <v>4</v>
      </c>
      <c r="I131" s="111">
        <v>4</v>
      </c>
    </row>
    <row r="132" spans="1:9" x14ac:dyDescent="0.25">
      <c r="A132" s="2" t="s">
        <v>359</v>
      </c>
      <c r="B132" s="3" t="s">
        <v>4</v>
      </c>
      <c r="C132" s="3" t="s">
        <v>270</v>
      </c>
      <c r="D132" s="3" t="s">
        <v>260</v>
      </c>
      <c r="E132" s="101" t="s">
        <v>255</v>
      </c>
      <c r="F132" s="101" t="s">
        <v>256</v>
      </c>
      <c r="G132" s="101">
        <v>4</v>
      </c>
      <c r="H132" s="55">
        <v>4</v>
      </c>
      <c r="I132" s="111">
        <v>4</v>
      </c>
    </row>
    <row r="133" spans="1:9" x14ac:dyDescent="0.25">
      <c r="A133" s="21" t="s">
        <v>346</v>
      </c>
      <c r="B133" s="3" t="s">
        <v>4</v>
      </c>
      <c r="C133" s="3" t="s">
        <v>269</v>
      </c>
      <c r="D133" s="3" t="s">
        <v>260</v>
      </c>
      <c r="E133" s="101" t="s">
        <v>257</v>
      </c>
      <c r="F133" s="101" t="s">
        <v>258</v>
      </c>
      <c r="G133" s="101" t="s">
        <v>259</v>
      </c>
      <c r="H133" s="55">
        <v>4</v>
      </c>
      <c r="I133" s="111">
        <v>4</v>
      </c>
    </row>
    <row r="134" spans="1:9" x14ac:dyDescent="0.25">
      <c r="A134" s="2" t="s">
        <v>200</v>
      </c>
      <c r="B134" s="11" t="s">
        <v>44</v>
      </c>
      <c r="C134" s="3" t="s">
        <v>278</v>
      </c>
      <c r="D134" s="3" t="s">
        <v>260</v>
      </c>
      <c r="E134" s="101">
        <v>3.67</v>
      </c>
      <c r="F134" s="101">
        <v>4.18</v>
      </c>
      <c r="G134" s="101">
        <v>3.4</v>
      </c>
      <c r="H134" s="55">
        <v>4</v>
      </c>
      <c r="I134" s="111">
        <v>2</v>
      </c>
    </row>
    <row r="135" spans="1:9" x14ac:dyDescent="0.25">
      <c r="A135" s="2" t="s">
        <v>201</v>
      </c>
      <c r="B135" s="3" t="s">
        <v>4</v>
      </c>
      <c r="C135" s="3" t="s">
        <v>284</v>
      </c>
      <c r="D135" s="3" t="s">
        <v>260</v>
      </c>
      <c r="E135" s="101">
        <v>4</v>
      </c>
      <c r="F135" s="101">
        <v>4.6399999999999997</v>
      </c>
      <c r="G135" s="101">
        <v>4.13</v>
      </c>
      <c r="H135" s="55">
        <v>4</v>
      </c>
      <c r="I135" s="111">
        <v>3</v>
      </c>
    </row>
    <row r="136" spans="1:9" ht="195" x14ac:dyDescent="0.25">
      <c r="A136" s="41" t="s">
        <v>165</v>
      </c>
      <c r="B136" s="3" t="s">
        <v>4</v>
      </c>
      <c r="C136" s="3" t="s">
        <v>288</v>
      </c>
      <c r="D136" s="3" t="s">
        <v>260</v>
      </c>
      <c r="E136" s="101">
        <v>4</v>
      </c>
      <c r="F136" s="101">
        <v>4.92</v>
      </c>
      <c r="G136" s="101">
        <v>4.3</v>
      </c>
      <c r="H136" s="55">
        <v>4</v>
      </c>
      <c r="I136" s="111">
        <v>4</v>
      </c>
    </row>
    <row r="137" spans="1:9" x14ac:dyDescent="0.25">
      <c r="A137" s="21" t="s">
        <v>46</v>
      </c>
      <c r="B137" s="3" t="s">
        <v>4</v>
      </c>
      <c r="C137" s="3" t="s">
        <v>269</v>
      </c>
      <c r="D137" s="3" t="s">
        <v>260</v>
      </c>
      <c r="E137" s="101">
        <v>4.8</v>
      </c>
      <c r="F137" s="101">
        <v>3.31</v>
      </c>
      <c r="G137" s="101">
        <v>4.82</v>
      </c>
      <c r="H137" s="55">
        <v>4</v>
      </c>
      <c r="I137" s="111">
        <v>4</v>
      </c>
    </row>
    <row r="138" spans="1:9" ht="30" x14ac:dyDescent="0.25">
      <c r="A138" s="62" t="s">
        <v>90</v>
      </c>
      <c r="B138" s="3" t="s">
        <v>4</v>
      </c>
      <c r="C138" s="3" t="s">
        <v>269</v>
      </c>
      <c r="D138" s="3" t="s">
        <v>260</v>
      </c>
      <c r="E138" s="101">
        <v>3.75</v>
      </c>
      <c r="F138" s="101">
        <v>3.91</v>
      </c>
      <c r="G138" s="101">
        <v>4</v>
      </c>
      <c r="H138" s="55">
        <v>4</v>
      </c>
      <c r="I138" s="111">
        <v>3</v>
      </c>
    </row>
    <row r="139" spans="1:9" x14ac:dyDescent="0.25">
      <c r="A139" s="2" t="s">
        <v>365</v>
      </c>
      <c r="B139" s="3" t="s">
        <v>4</v>
      </c>
      <c r="C139" s="3" t="s">
        <v>269</v>
      </c>
      <c r="D139" s="3" t="s">
        <v>260</v>
      </c>
      <c r="E139" s="101">
        <v>3.65</v>
      </c>
      <c r="F139" s="101">
        <v>4.46</v>
      </c>
      <c r="G139" s="101">
        <v>4.2</v>
      </c>
      <c r="H139" s="55">
        <v>4</v>
      </c>
      <c r="I139" s="111">
        <v>3</v>
      </c>
    </row>
    <row r="140" spans="1:9" x14ac:dyDescent="0.25">
      <c r="A140" s="40" t="s">
        <v>125</v>
      </c>
      <c r="B140" s="3" t="s">
        <v>4</v>
      </c>
      <c r="C140" s="3" t="s">
        <v>269</v>
      </c>
      <c r="D140" s="3" t="s">
        <v>260</v>
      </c>
      <c r="E140" s="101">
        <v>3.6</v>
      </c>
      <c r="F140" s="101">
        <v>3.64</v>
      </c>
      <c r="G140" s="101">
        <v>4</v>
      </c>
      <c r="H140" s="55">
        <v>4</v>
      </c>
      <c r="I140" s="111">
        <v>3</v>
      </c>
    </row>
    <row r="141" spans="1:9" x14ac:dyDescent="0.25">
      <c r="A141" s="2" t="s">
        <v>350</v>
      </c>
      <c r="B141" s="3" t="s">
        <v>4</v>
      </c>
      <c r="C141" s="3" t="s">
        <v>282</v>
      </c>
      <c r="D141" s="3" t="s">
        <v>260</v>
      </c>
      <c r="E141" s="101">
        <v>3.21</v>
      </c>
      <c r="F141" s="101">
        <v>4.46</v>
      </c>
      <c r="G141" s="101">
        <v>3.44</v>
      </c>
      <c r="H141" s="55">
        <v>4</v>
      </c>
      <c r="I141" s="111">
        <v>3</v>
      </c>
    </row>
    <row r="142" spans="1:9" x14ac:dyDescent="0.25">
      <c r="A142" s="21" t="s">
        <v>346</v>
      </c>
      <c r="B142" s="16" t="s">
        <v>23</v>
      </c>
      <c r="C142" s="3" t="s">
        <v>272</v>
      </c>
      <c r="D142" s="3" t="s">
        <v>260</v>
      </c>
      <c r="E142" s="101">
        <v>3.25</v>
      </c>
      <c r="F142" s="101">
        <v>4.08</v>
      </c>
      <c r="G142" s="101">
        <v>2.91</v>
      </c>
      <c r="H142" s="55">
        <v>3</v>
      </c>
      <c r="I142" s="111">
        <v>4</v>
      </c>
    </row>
    <row r="143" spans="1:9" ht="30" x14ac:dyDescent="0.25">
      <c r="A143" s="62" t="s">
        <v>90</v>
      </c>
      <c r="B143" s="16" t="s">
        <v>42</v>
      </c>
      <c r="C143" s="3" t="s">
        <v>277</v>
      </c>
      <c r="D143" s="3" t="s">
        <v>260</v>
      </c>
      <c r="E143" s="101">
        <v>2.9</v>
      </c>
      <c r="F143" s="101">
        <v>4.25</v>
      </c>
      <c r="G143" s="101">
        <v>3</v>
      </c>
      <c r="H143" s="55">
        <v>3</v>
      </c>
      <c r="I143" s="111">
        <v>2</v>
      </c>
    </row>
    <row r="144" spans="1:9" x14ac:dyDescent="0.25">
      <c r="A144" s="2" t="s">
        <v>22</v>
      </c>
      <c r="B144" s="3" t="s">
        <v>293</v>
      </c>
      <c r="C144" s="3" t="s">
        <v>292</v>
      </c>
      <c r="D144" s="3" t="s">
        <v>260</v>
      </c>
      <c r="E144" s="101">
        <v>4.1100000000000003</v>
      </c>
      <c r="F144" s="101">
        <v>4</v>
      </c>
      <c r="G144" s="101">
        <v>4</v>
      </c>
      <c r="H144" s="55">
        <v>4</v>
      </c>
      <c r="I144" s="111">
        <v>3</v>
      </c>
    </row>
    <row r="145" spans="1:9" ht="45" x14ac:dyDescent="0.25">
      <c r="A145" s="62" t="s">
        <v>337</v>
      </c>
      <c r="B145" s="63" t="s">
        <v>70</v>
      </c>
      <c r="C145" s="3" t="s">
        <v>285</v>
      </c>
      <c r="D145" s="3" t="s">
        <v>260</v>
      </c>
      <c r="E145" s="101">
        <v>3.73</v>
      </c>
      <c r="F145" s="101">
        <v>4.09</v>
      </c>
      <c r="G145" s="101">
        <v>3.1</v>
      </c>
      <c r="H145" s="55">
        <v>4</v>
      </c>
      <c r="I145" s="111">
        <v>4</v>
      </c>
    </row>
    <row r="146" spans="1:9" x14ac:dyDescent="0.25">
      <c r="A146" s="2" t="s">
        <v>262</v>
      </c>
      <c r="B146" s="3" t="s">
        <v>4</v>
      </c>
      <c r="C146" s="3" t="s">
        <v>289</v>
      </c>
      <c r="D146" s="3">
        <v>2018</v>
      </c>
      <c r="E146" s="101">
        <v>3.86</v>
      </c>
      <c r="F146" s="101">
        <v>4.33</v>
      </c>
      <c r="G146" s="101">
        <v>4.25</v>
      </c>
      <c r="H146" s="55">
        <v>4</v>
      </c>
      <c r="I146" s="111">
        <v>4</v>
      </c>
    </row>
    <row r="147" spans="1:9" x14ac:dyDescent="0.25">
      <c r="A147" s="21" t="s">
        <v>48</v>
      </c>
      <c r="B147" s="16" t="s">
        <v>102</v>
      </c>
      <c r="C147" s="128" t="s">
        <v>287</v>
      </c>
      <c r="D147" s="128">
        <v>2018</v>
      </c>
      <c r="E147" s="129">
        <v>4.28</v>
      </c>
      <c r="F147" s="129">
        <v>4.4400000000000004</v>
      </c>
      <c r="G147" s="129">
        <v>3</v>
      </c>
      <c r="H147" s="130">
        <v>4</v>
      </c>
      <c r="I147" s="113">
        <v>1</v>
      </c>
    </row>
    <row r="148" spans="1:9" x14ac:dyDescent="0.25">
      <c r="A148" s="2" t="s">
        <v>364</v>
      </c>
      <c r="B148" s="16" t="s">
        <v>102</v>
      </c>
      <c r="C148" s="128" t="s">
        <v>287</v>
      </c>
      <c r="D148" s="128" t="s">
        <v>303</v>
      </c>
      <c r="E148" s="129">
        <v>3.89</v>
      </c>
      <c r="F148" s="129">
        <v>3.67</v>
      </c>
      <c r="G148" s="129">
        <v>2.63</v>
      </c>
      <c r="H148" s="130">
        <v>3</v>
      </c>
      <c r="I148" s="113">
        <v>1</v>
      </c>
    </row>
    <row r="149" spans="1:9" x14ac:dyDescent="0.25">
      <c r="A149" s="2" t="s">
        <v>34</v>
      </c>
      <c r="B149" s="16" t="s">
        <v>102</v>
      </c>
      <c r="C149" s="128" t="s">
        <v>287</v>
      </c>
      <c r="D149" s="128" t="s">
        <v>303</v>
      </c>
      <c r="E149" s="129">
        <v>4.33</v>
      </c>
      <c r="F149" s="129">
        <v>3.67</v>
      </c>
      <c r="G149" s="129">
        <v>3</v>
      </c>
      <c r="H149" s="130">
        <v>4</v>
      </c>
      <c r="I149" s="113">
        <v>1</v>
      </c>
    </row>
    <row r="150" spans="1:9" x14ac:dyDescent="0.25">
      <c r="A150" s="68" t="s">
        <v>130</v>
      </c>
      <c r="B150" s="16" t="s">
        <v>102</v>
      </c>
      <c r="C150" s="128" t="s">
        <v>287</v>
      </c>
      <c r="D150" s="128" t="s">
        <v>303</v>
      </c>
      <c r="E150" s="129">
        <v>4.0599999999999996</v>
      </c>
      <c r="F150" s="129">
        <v>3.78</v>
      </c>
      <c r="G150" s="129">
        <v>3.11</v>
      </c>
      <c r="H150" s="130">
        <v>4</v>
      </c>
      <c r="I150" s="113">
        <v>4</v>
      </c>
    </row>
    <row r="151" spans="1:9" ht="30" x14ac:dyDescent="0.25">
      <c r="A151" s="62" t="s">
        <v>122</v>
      </c>
      <c r="B151" s="3" t="s">
        <v>4</v>
      </c>
      <c r="C151" s="3" t="s">
        <v>271</v>
      </c>
      <c r="D151" s="88" t="s">
        <v>303</v>
      </c>
      <c r="E151" s="107">
        <v>3.93</v>
      </c>
      <c r="F151" s="107">
        <v>3.89</v>
      </c>
      <c r="G151" s="107">
        <v>4</v>
      </c>
      <c r="H151" s="151">
        <v>4</v>
      </c>
      <c r="I151" s="150">
        <v>5</v>
      </c>
    </row>
    <row r="152" spans="1:9" x14ac:dyDescent="0.25">
      <c r="A152" s="2" t="s">
        <v>17</v>
      </c>
      <c r="B152" s="3" t="s">
        <v>4</v>
      </c>
      <c r="C152" s="3" t="s">
        <v>268</v>
      </c>
      <c r="D152" s="88" t="s">
        <v>303</v>
      </c>
      <c r="E152" s="107">
        <v>4.43</v>
      </c>
      <c r="F152" s="107">
        <v>4.8899999999999997</v>
      </c>
      <c r="G152" s="107">
        <v>4.43</v>
      </c>
      <c r="H152" s="151">
        <v>5</v>
      </c>
      <c r="I152" s="150">
        <v>5</v>
      </c>
    </row>
    <row r="153" spans="1:9" x14ac:dyDescent="0.25">
      <c r="A153" s="157" t="s">
        <v>298</v>
      </c>
      <c r="B153" s="3" t="s">
        <v>4</v>
      </c>
      <c r="C153" s="128" t="s">
        <v>271</v>
      </c>
      <c r="D153" s="89" t="s">
        <v>303</v>
      </c>
      <c r="E153" s="159">
        <v>4.95</v>
      </c>
      <c r="F153" s="159">
        <v>4.92</v>
      </c>
      <c r="G153" s="159">
        <v>3.73</v>
      </c>
      <c r="H153" s="160">
        <v>5</v>
      </c>
      <c r="I153" s="161">
        <v>5</v>
      </c>
    </row>
    <row r="154" spans="1:9" x14ac:dyDescent="0.25">
      <c r="A154" s="62" t="s">
        <v>58</v>
      </c>
      <c r="B154" s="3" t="s">
        <v>4</v>
      </c>
      <c r="C154" s="3" t="s">
        <v>271</v>
      </c>
      <c r="D154" s="162" t="s">
        <v>303</v>
      </c>
      <c r="E154" s="163">
        <v>4.5</v>
      </c>
      <c r="F154" s="163">
        <v>4.92</v>
      </c>
      <c r="G154" s="163">
        <v>4.09</v>
      </c>
      <c r="H154" s="164">
        <v>4</v>
      </c>
      <c r="I154" s="165">
        <v>5</v>
      </c>
    </row>
    <row r="155" spans="1:9" ht="30" x14ac:dyDescent="0.25">
      <c r="A155" s="62" t="s">
        <v>167</v>
      </c>
      <c r="B155" s="3" t="s">
        <v>4</v>
      </c>
      <c r="C155" s="3" t="s">
        <v>271</v>
      </c>
      <c r="D155" s="162" t="s">
        <v>303</v>
      </c>
      <c r="E155" s="163">
        <v>3.86</v>
      </c>
      <c r="F155" s="163">
        <v>4.33</v>
      </c>
      <c r="G155" s="163">
        <v>3.63</v>
      </c>
      <c r="H155" s="164">
        <v>4</v>
      </c>
      <c r="I155" s="165">
        <v>3</v>
      </c>
    </row>
    <row r="156" spans="1:9" x14ac:dyDescent="0.25">
      <c r="A156" s="40" t="s">
        <v>120</v>
      </c>
      <c r="B156" s="3" t="s">
        <v>4</v>
      </c>
      <c r="C156" s="3" t="s">
        <v>271</v>
      </c>
      <c r="D156" s="162" t="s">
        <v>303</v>
      </c>
      <c r="E156" s="163">
        <v>4.79</v>
      </c>
      <c r="F156" s="163">
        <v>3.22</v>
      </c>
      <c r="G156" s="163">
        <v>4.33</v>
      </c>
      <c r="H156" s="164">
        <v>4</v>
      </c>
      <c r="I156" s="165">
        <v>5</v>
      </c>
    </row>
    <row r="157" spans="1:9" ht="45" x14ac:dyDescent="0.25">
      <c r="A157" s="62" t="s">
        <v>312</v>
      </c>
      <c r="B157" s="3" t="s">
        <v>4</v>
      </c>
      <c r="C157" s="3" t="s">
        <v>268</v>
      </c>
      <c r="D157" s="173" t="s">
        <v>303</v>
      </c>
      <c r="E157" s="163">
        <v>4.67</v>
      </c>
      <c r="F157" s="163">
        <v>4.55</v>
      </c>
      <c r="G157" s="163">
        <v>4.67</v>
      </c>
      <c r="H157" s="164">
        <v>5</v>
      </c>
      <c r="I157" s="165">
        <v>3</v>
      </c>
    </row>
    <row r="158" spans="1:9" ht="30" x14ac:dyDescent="0.25">
      <c r="A158" s="62" t="s">
        <v>314</v>
      </c>
      <c r="B158" s="3" t="s">
        <v>4</v>
      </c>
      <c r="C158" s="3" t="s">
        <v>284</v>
      </c>
      <c r="D158" s="173" t="s">
        <v>303</v>
      </c>
      <c r="E158" s="163">
        <v>3.07</v>
      </c>
      <c r="F158" s="163">
        <v>3.56</v>
      </c>
      <c r="G158" s="163">
        <v>2.85</v>
      </c>
      <c r="H158" s="164">
        <v>3</v>
      </c>
      <c r="I158" s="165">
        <v>3</v>
      </c>
    </row>
    <row r="159" spans="1:9" x14ac:dyDescent="0.25">
      <c r="A159" s="24" t="s">
        <v>63</v>
      </c>
      <c r="B159" s="11" t="s">
        <v>44</v>
      </c>
      <c r="C159" s="128" t="s">
        <v>278</v>
      </c>
      <c r="D159" s="192" t="s">
        <v>303</v>
      </c>
      <c r="E159" s="193">
        <v>3.99</v>
      </c>
      <c r="F159" s="193">
        <v>3.44</v>
      </c>
      <c r="G159" s="193">
        <v>3.63</v>
      </c>
      <c r="H159" s="194">
        <v>4</v>
      </c>
      <c r="I159" s="195">
        <v>4</v>
      </c>
    </row>
    <row r="160" spans="1:9" ht="30" x14ac:dyDescent="0.25">
      <c r="A160" s="62" t="s">
        <v>353</v>
      </c>
      <c r="B160" s="3" t="s">
        <v>4</v>
      </c>
      <c r="C160" s="3" t="s">
        <v>290</v>
      </c>
      <c r="D160" s="162" t="s">
        <v>354</v>
      </c>
      <c r="E160" s="163">
        <v>3.13</v>
      </c>
      <c r="F160" s="163">
        <v>3</v>
      </c>
      <c r="G160" s="163">
        <v>3.25</v>
      </c>
      <c r="H160" s="164">
        <v>3</v>
      </c>
      <c r="I160" s="165">
        <v>3</v>
      </c>
    </row>
    <row r="161" spans="1:9" x14ac:dyDescent="0.25">
      <c r="A161" s="62" t="s">
        <v>364</v>
      </c>
      <c r="B161" s="90" t="s">
        <v>102</v>
      </c>
      <c r="C161" s="3" t="s">
        <v>287</v>
      </c>
      <c r="D161" s="162" t="s">
        <v>369</v>
      </c>
      <c r="E161" s="163">
        <v>4.5599999999999996</v>
      </c>
      <c r="F161" s="163">
        <v>4.67</v>
      </c>
      <c r="G161" s="163">
        <v>3.67</v>
      </c>
      <c r="H161" s="164">
        <v>4</v>
      </c>
      <c r="I161" s="165">
        <v>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D0C2-4655-4D55-8F8F-4CE9FF770B90}">
  <dimension ref="A1:I8"/>
  <sheetViews>
    <sheetView showGridLines="0" zoomScale="86" zoomScaleNormal="86" workbookViewId="0"/>
  </sheetViews>
  <sheetFormatPr defaultRowHeight="15" x14ac:dyDescent="0.25"/>
  <cols>
    <col min="1" max="1" width="23.85546875" customWidth="1"/>
  </cols>
  <sheetData>
    <row r="1" spans="1:9" x14ac:dyDescent="0.25">
      <c r="A1" s="124" t="s">
        <v>307</v>
      </c>
    </row>
    <row r="2" spans="1:9" x14ac:dyDescent="0.25">
      <c r="A2" s="124" t="s">
        <v>308</v>
      </c>
    </row>
    <row r="3" spans="1:9" x14ac:dyDescent="0.25">
      <c r="A3" s="124" t="s">
        <v>310</v>
      </c>
    </row>
    <row r="4" spans="1:9" x14ac:dyDescent="0.25">
      <c r="A4" s="124" t="s">
        <v>309</v>
      </c>
    </row>
    <row r="6" spans="1:9" x14ac:dyDescent="0.25">
      <c r="A6" s="5"/>
      <c r="E6" s="5"/>
      <c r="F6" s="5"/>
      <c r="G6" s="5"/>
      <c r="H6" s="5"/>
      <c r="I6" s="5"/>
    </row>
    <row r="7" spans="1:9" x14ac:dyDescent="0.25">
      <c r="A7" s="5"/>
      <c r="E7" s="5"/>
      <c r="F7" s="5"/>
      <c r="G7" s="5"/>
      <c r="H7" s="5"/>
      <c r="I7" s="5"/>
    </row>
    <row r="8" spans="1:9" x14ac:dyDescent="0.25">
      <c r="A8" s="5"/>
      <c r="E8" s="5"/>
      <c r="F8" s="5"/>
      <c r="G8" s="5"/>
      <c r="H8" s="5"/>
      <c r="I8" s="5"/>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2389A-E36E-480E-A7E0-E3A1F251EA5E}">
  <dimension ref="A1:I8"/>
  <sheetViews>
    <sheetView showGridLines="0" zoomScale="93" zoomScaleNormal="93" workbookViewId="0">
      <selection activeCell="P18" sqref="P18"/>
    </sheetView>
  </sheetViews>
  <sheetFormatPr defaultRowHeight="15" x14ac:dyDescent="0.25"/>
  <sheetData>
    <row r="1" spans="1:9" x14ac:dyDescent="0.25">
      <c r="A1" s="124" t="s">
        <v>307</v>
      </c>
    </row>
    <row r="2" spans="1:9" x14ac:dyDescent="0.25">
      <c r="A2" s="124" t="s">
        <v>308</v>
      </c>
    </row>
    <row r="3" spans="1:9" x14ac:dyDescent="0.25">
      <c r="A3" s="124" t="s">
        <v>310</v>
      </c>
    </row>
    <row r="4" spans="1:9" x14ac:dyDescent="0.25">
      <c r="A4" s="124" t="s">
        <v>309</v>
      </c>
    </row>
    <row r="6" spans="1:9" x14ac:dyDescent="0.25">
      <c r="A6" s="5"/>
      <c r="E6" s="5"/>
      <c r="F6" s="5"/>
      <c r="G6" s="5"/>
      <c r="H6" s="5"/>
      <c r="I6" s="5"/>
    </row>
    <row r="7" spans="1:9" x14ac:dyDescent="0.25">
      <c r="A7" s="5"/>
      <c r="E7" s="5"/>
      <c r="F7" s="5"/>
      <c r="G7" s="5"/>
      <c r="H7" s="5"/>
      <c r="I7" s="5"/>
    </row>
    <row r="8" spans="1:9" x14ac:dyDescent="0.25">
      <c r="A8" s="5"/>
      <c r="E8" s="5"/>
      <c r="F8" s="5"/>
      <c r="G8" s="5"/>
      <c r="H8" s="5"/>
      <c r="I8" s="5"/>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
  <sheetViews>
    <sheetView showGridLines="0" workbookViewId="0"/>
  </sheetViews>
  <sheetFormatPr defaultRowHeight="15" x14ac:dyDescent="0.25"/>
  <cols>
    <col min="1" max="1" width="32" bestFit="1" customWidth="1"/>
    <col min="2" max="2" width="5.85546875" style="5" bestFit="1" customWidth="1"/>
    <col min="3" max="3" width="11.7109375" style="5" bestFit="1" customWidth="1"/>
    <col min="4" max="4" width="12.42578125" bestFit="1" customWidth="1"/>
    <col min="5" max="8" width="12.42578125" customWidth="1"/>
    <col min="9" max="9" width="15.85546875" bestFit="1" customWidth="1"/>
    <col min="10" max="11" width="4.5703125" bestFit="1" customWidth="1"/>
    <col min="12" max="13" width="6.7109375" bestFit="1" customWidth="1"/>
    <col min="14" max="14" width="5.7109375" style="5" bestFit="1" customWidth="1"/>
    <col min="15" max="15" width="10.140625" bestFit="1" customWidth="1"/>
  </cols>
  <sheetData>
    <row r="1" spans="1:17" x14ac:dyDescent="0.25">
      <c r="A1" t="s">
        <v>307</v>
      </c>
      <c r="N1"/>
    </row>
    <row r="2" spans="1:17" x14ac:dyDescent="0.25">
      <c r="A2" t="s">
        <v>308</v>
      </c>
      <c r="N2"/>
    </row>
    <row r="3" spans="1:17" x14ac:dyDescent="0.25">
      <c r="A3" t="s">
        <v>310</v>
      </c>
      <c r="N3"/>
    </row>
    <row r="4" spans="1:17" x14ac:dyDescent="0.25">
      <c r="A4" t="s">
        <v>309</v>
      </c>
      <c r="N4"/>
    </row>
    <row r="5" spans="1:17" x14ac:dyDescent="0.25">
      <c r="N5"/>
    </row>
    <row r="6" spans="1:17" x14ac:dyDescent="0.25">
      <c r="A6" s="5"/>
      <c r="K6" s="5"/>
      <c r="L6" s="5"/>
      <c r="M6" s="5"/>
      <c r="O6" s="5"/>
    </row>
    <row r="7" spans="1:17" x14ac:dyDescent="0.25">
      <c r="A7" s="5"/>
      <c r="K7" s="5"/>
      <c r="L7" s="5"/>
      <c r="M7" s="5"/>
      <c r="O7" s="5"/>
    </row>
    <row r="8" spans="1:17" x14ac:dyDescent="0.25">
      <c r="A8" s="5"/>
      <c r="K8" s="5"/>
      <c r="L8" s="5"/>
      <c r="M8" s="5"/>
      <c r="O8" s="5"/>
    </row>
    <row r="9" spans="1:17" x14ac:dyDescent="0.25">
      <c r="A9" s="5"/>
      <c r="D9" s="184" t="s">
        <v>322</v>
      </c>
      <c r="K9" s="5"/>
      <c r="L9" s="5"/>
      <c r="M9" s="5"/>
      <c r="O9" s="5"/>
    </row>
    <row r="10" spans="1:17" x14ac:dyDescent="0.25">
      <c r="A10" s="5"/>
      <c r="K10" s="5"/>
      <c r="L10" s="5"/>
      <c r="M10" s="5"/>
      <c r="O10" s="5"/>
    </row>
    <row r="11" spans="1:17" x14ac:dyDescent="0.25">
      <c r="A11" s="5"/>
      <c r="K11" s="5"/>
      <c r="L11" s="5"/>
      <c r="M11" s="5"/>
      <c r="O11" s="5"/>
    </row>
    <row r="12" spans="1:17" x14ac:dyDescent="0.25">
      <c r="A12" s="1" t="s">
        <v>0</v>
      </c>
      <c r="B12" s="1" t="s">
        <v>405</v>
      </c>
      <c r="C12" s="1" t="s">
        <v>406</v>
      </c>
      <c r="D12" s="1" t="s">
        <v>1</v>
      </c>
      <c r="E12" s="1" t="s">
        <v>266</v>
      </c>
      <c r="F12" s="1" t="s">
        <v>402</v>
      </c>
      <c r="G12" s="1" t="s">
        <v>403</v>
      </c>
      <c r="H12" s="1" t="s">
        <v>404</v>
      </c>
      <c r="I12" s="1" t="s">
        <v>2</v>
      </c>
      <c r="J12" s="1" t="s">
        <v>186</v>
      </c>
      <c r="K12" s="1" t="s">
        <v>187</v>
      </c>
      <c r="L12" s="1" t="s">
        <v>188</v>
      </c>
      <c r="M12" s="1" t="s">
        <v>189</v>
      </c>
      <c r="N12" s="1" t="s">
        <v>37</v>
      </c>
    </row>
    <row r="13" spans="1:17" x14ac:dyDescent="0.25">
      <c r="A13" s="2" t="s">
        <v>3</v>
      </c>
      <c r="B13" s="3" t="s">
        <v>400</v>
      </c>
      <c r="C13" s="3"/>
      <c r="D13" s="3" t="s">
        <v>4</v>
      </c>
      <c r="E13" s="3" t="s">
        <v>267</v>
      </c>
      <c r="F13" s="3">
        <v>201102682</v>
      </c>
      <c r="G13" s="3">
        <v>89288</v>
      </c>
      <c r="H13" s="3">
        <v>2011</v>
      </c>
      <c r="I13" s="6">
        <v>40677</v>
      </c>
      <c r="J13" s="7">
        <v>2</v>
      </c>
      <c r="K13" s="7">
        <v>4</v>
      </c>
      <c r="L13" s="7">
        <v>3</v>
      </c>
      <c r="M13" s="1">
        <v>3</v>
      </c>
      <c r="N13" s="142">
        <v>2</v>
      </c>
    </row>
    <row r="14" spans="1:17" x14ac:dyDescent="0.25">
      <c r="A14" s="2" t="s">
        <v>407</v>
      </c>
      <c r="B14" s="3" t="s">
        <v>400</v>
      </c>
      <c r="C14" s="3"/>
      <c r="D14" s="3" t="s">
        <v>4</v>
      </c>
      <c r="E14" s="3" t="s">
        <v>268</v>
      </c>
      <c r="F14" s="3">
        <v>201101981</v>
      </c>
      <c r="G14" s="3">
        <v>89629</v>
      </c>
      <c r="H14" s="3">
        <v>2011</v>
      </c>
      <c r="I14" s="6" t="s">
        <v>6</v>
      </c>
      <c r="J14" s="7">
        <v>3</v>
      </c>
      <c r="K14" s="7">
        <v>4</v>
      </c>
      <c r="L14" s="7">
        <v>3</v>
      </c>
      <c r="M14" s="1">
        <v>3</v>
      </c>
      <c r="N14" s="142">
        <v>3</v>
      </c>
    </row>
    <row r="15" spans="1:17" x14ac:dyDescent="0.25">
      <c r="A15" s="2" t="s">
        <v>163</v>
      </c>
      <c r="B15" s="3" t="s">
        <v>400</v>
      </c>
      <c r="C15" s="3"/>
      <c r="D15" s="3" t="s">
        <v>4</v>
      </c>
      <c r="E15" s="3" t="s">
        <v>267</v>
      </c>
      <c r="F15" s="3">
        <v>201101816</v>
      </c>
      <c r="G15" s="3">
        <v>89285</v>
      </c>
      <c r="H15" s="3">
        <v>2011</v>
      </c>
      <c r="I15" s="6" t="s">
        <v>7</v>
      </c>
      <c r="J15" s="7">
        <v>3</v>
      </c>
      <c r="K15" s="7">
        <v>3</v>
      </c>
      <c r="L15" s="7">
        <v>2</v>
      </c>
      <c r="M15" s="1">
        <v>3</v>
      </c>
      <c r="N15" s="142">
        <v>3</v>
      </c>
      <c r="Q15" s="185"/>
    </row>
    <row r="16" spans="1:17" x14ac:dyDescent="0.25">
      <c r="A16" s="2" t="s">
        <v>8</v>
      </c>
      <c r="B16" s="3" t="s">
        <v>400</v>
      </c>
      <c r="C16" s="3"/>
      <c r="D16" s="3" t="s">
        <v>4</v>
      </c>
      <c r="E16" s="3" t="s">
        <v>269</v>
      </c>
      <c r="F16" s="3">
        <v>201101868</v>
      </c>
      <c r="G16" s="3">
        <v>89286</v>
      </c>
      <c r="H16" s="3">
        <v>2011</v>
      </c>
      <c r="I16" s="6" t="s">
        <v>7</v>
      </c>
      <c r="J16" s="7">
        <v>3</v>
      </c>
      <c r="K16" s="7">
        <v>4</v>
      </c>
      <c r="L16" s="7">
        <v>2</v>
      </c>
      <c r="M16" s="1">
        <v>3</v>
      </c>
      <c r="N16" s="142">
        <v>3</v>
      </c>
    </row>
    <row r="17" spans="1:15" x14ac:dyDescent="0.25">
      <c r="A17" s="2" t="s">
        <v>9</v>
      </c>
      <c r="B17" s="3" t="s">
        <v>400</v>
      </c>
      <c r="C17" s="3"/>
      <c r="D17" s="3" t="s">
        <v>4</v>
      </c>
      <c r="E17" s="3" t="s">
        <v>267</v>
      </c>
      <c r="F17" s="3">
        <v>201101219</v>
      </c>
      <c r="G17" s="3">
        <v>89277</v>
      </c>
      <c r="H17" s="3">
        <v>2011</v>
      </c>
      <c r="I17" s="6" t="s">
        <v>10</v>
      </c>
      <c r="J17" s="7">
        <v>2</v>
      </c>
      <c r="K17" s="7">
        <v>4</v>
      </c>
      <c r="L17" s="7">
        <v>3</v>
      </c>
      <c r="M17" s="1">
        <v>3</v>
      </c>
      <c r="N17" s="142">
        <v>2</v>
      </c>
    </row>
    <row r="18" spans="1:15" x14ac:dyDescent="0.25">
      <c r="A18" s="2" t="s">
        <v>11</v>
      </c>
      <c r="B18" s="3" t="s">
        <v>399</v>
      </c>
      <c r="C18" s="3"/>
      <c r="D18" s="3" t="s">
        <v>4</v>
      </c>
      <c r="E18" s="3" t="s">
        <v>268</v>
      </c>
      <c r="F18" s="3">
        <v>201101549</v>
      </c>
      <c r="G18" s="3">
        <v>89689</v>
      </c>
      <c r="H18" s="3">
        <v>2011</v>
      </c>
      <c r="I18" s="6" t="s">
        <v>10</v>
      </c>
      <c r="J18" s="7">
        <v>3</v>
      </c>
      <c r="K18" s="7">
        <v>4</v>
      </c>
      <c r="L18" s="7">
        <v>3</v>
      </c>
      <c r="M18" s="1">
        <v>3</v>
      </c>
      <c r="N18" s="142">
        <v>3</v>
      </c>
    </row>
    <row r="19" spans="1:15" x14ac:dyDescent="0.25">
      <c r="A19" s="131" t="s">
        <v>12</v>
      </c>
      <c r="B19" s="132" t="s">
        <v>400</v>
      </c>
      <c r="C19" s="132"/>
      <c r="D19" s="132" t="s">
        <v>4</v>
      </c>
      <c r="E19" s="132" t="s">
        <v>270</v>
      </c>
      <c r="F19" s="132">
        <v>201102336</v>
      </c>
      <c r="G19" s="132">
        <v>90053</v>
      </c>
      <c r="H19" s="132">
        <v>2011</v>
      </c>
      <c r="I19" s="133" t="s">
        <v>13</v>
      </c>
      <c r="J19" s="134">
        <v>3</v>
      </c>
      <c r="K19" s="134">
        <v>5</v>
      </c>
      <c r="L19" s="134">
        <v>2</v>
      </c>
      <c r="M19" s="135">
        <v>3</v>
      </c>
      <c r="N19" s="132">
        <v>3</v>
      </c>
      <c r="O19" t="s">
        <v>294</v>
      </c>
    </row>
    <row r="20" spans="1:15" x14ac:dyDescent="0.25">
      <c r="A20" s="131" t="s">
        <v>14</v>
      </c>
      <c r="B20" s="132" t="s">
        <v>399</v>
      </c>
      <c r="C20" s="132"/>
      <c r="D20" s="132" t="s">
        <v>4</v>
      </c>
      <c r="E20" s="132" t="s">
        <v>270</v>
      </c>
      <c r="F20" s="132">
        <v>201102881</v>
      </c>
      <c r="G20" s="132">
        <v>90059</v>
      </c>
      <c r="H20" s="132">
        <v>2011</v>
      </c>
      <c r="I20" s="133" t="s">
        <v>13</v>
      </c>
      <c r="J20" s="134">
        <v>3</v>
      </c>
      <c r="K20" s="134">
        <v>5</v>
      </c>
      <c r="L20" s="134">
        <v>2</v>
      </c>
      <c r="M20" s="135">
        <v>3</v>
      </c>
      <c r="N20" s="132">
        <v>3</v>
      </c>
      <c r="O20" t="s">
        <v>294</v>
      </c>
    </row>
    <row r="21" spans="1:15" x14ac:dyDescent="0.25">
      <c r="A21" s="2" t="s">
        <v>15</v>
      </c>
      <c r="B21" s="3" t="s">
        <v>400</v>
      </c>
      <c r="C21" s="3"/>
      <c r="D21" s="3" t="s">
        <v>4</v>
      </c>
      <c r="E21" s="3" t="s">
        <v>267</v>
      </c>
      <c r="F21" s="3">
        <v>200902233</v>
      </c>
      <c r="G21" s="3">
        <v>84354</v>
      </c>
      <c r="H21" s="3">
        <v>2011</v>
      </c>
      <c r="I21" s="6" t="s">
        <v>16</v>
      </c>
      <c r="J21" s="7">
        <v>5</v>
      </c>
      <c r="K21" s="7">
        <v>5</v>
      </c>
      <c r="L21" s="7">
        <v>5</v>
      </c>
      <c r="M21" s="1">
        <v>5</v>
      </c>
      <c r="N21" s="142">
        <v>4</v>
      </c>
    </row>
    <row r="22" spans="1:15" x14ac:dyDescent="0.25">
      <c r="A22" s="2" t="s">
        <v>17</v>
      </c>
      <c r="B22" s="3" t="s">
        <v>400</v>
      </c>
      <c r="C22" s="3"/>
      <c r="D22" s="3" t="s">
        <v>4</v>
      </c>
      <c r="E22" s="3" t="s">
        <v>268</v>
      </c>
      <c r="F22" s="3">
        <v>201101331</v>
      </c>
      <c r="G22" s="3">
        <v>89456</v>
      </c>
      <c r="H22" s="3">
        <v>2011</v>
      </c>
      <c r="I22" s="6" t="s">
        <v>18</v>
      </c>
      <c r="J22" s="7">
        <v>2</v>
      </c>
      <c r="K22" s="7">
        <v>4</v>
      </c>
      <c r="L22" s="7">
        <v>2</v>
      </c>
      <c r="M22" s="1">
        <v>3</v>
      </c>
      <c r="N22" s="142">
        <v>2</v>
      </c>
    </row>
    <row r="23" spans="1:15" x14ac:dyDescent="0.25">
      <c r="A23" s="2" t="s">
        <v>19</v>
      </c>
      <c r="B23" s="3" t="s">
        <v>399</v>
      </c>
      <c r="C23" s="3"/>
      <c r="D23" s="3" t="s">
        <v>4</v>
      </c>
      <c r="E23" s="3" t="s">
        <v>271</v>
      </c>
      <c r="F23" s="3">
        <v>201007619</v>
      </c>
      <c r="G23" s="3">
        <v>85732</v>
      </c>
      <c r="H23" s="3">
        <v>2011</v>
      </c>
      <c r="I23" s="6" t="s">
        <v>20</v>
      </c>
      <c r="J23" s="7">
        <v>4</v>
      </c>
      <c r="K23" s="7">
        <v>4</v>
      </c>
      <c r="L23" s="7">
        <v>2</v>
      </c>
      <c r="M23" s="1">
        <v>4</v>
      </c>
      <c r="N23" s="142">
        <v>3</v>
      </c>
    </row>
    <row r="24" spans="1:15" x14ac:dyDescent="0.25">
      <c r="A24" s="2" t="s">
        <v>361</v>
      </c>
      <c r="B24" s="3" t="s">
        <v>399</v>
      </c>
      <c r="C24" s="3"/>
      <c r="D24" s="3" t="s">
        <v>4</v>
      </c>
      <c r="E24" s="3" t="s">
        <v>317</v>
      </c>
      <c r="F24" s="3">
        <v>200905989</v>
      </c>
      <c r="G24" s="3">
        <v>84356</v>
      </c>
      <c r="H24" s="3">
        <v>2010</v>
      </c>
      <c r="I24" s="6" t="s">
        <v>21</v>
      </c>
      <c r="J24" s="7">
        <v>4</v>
      </c>
      <c r="K24" s="7">
        <v>4</v>
      </c>
      <c r="L24" s="7">
        <v>4</v>
      </c>
      <c r="M24" s="1">
        <v>4</v>
      </c>
      <c r="N24" s="142">
        <v>2</v>
      </c>
    </row>
    <row r="25" spans="1:15" x14ac:dyDescent="0.25">
      <c r="A25" s="2" t="s">
        <v>22</v>
      </c>
      <c r="B25" s="3" t="s">
        <v>399</v>
      </c>
      <c r="C25" s="3"/>
      <c r="D25" s="3" t="s">
        <v>23</v>
      </c>
      <c r="E25" s="3" t="s">
        <v>272</v>
      </c>
      <c r="F25" s="3">
        <v>201101188</v>
      </c>
      <c r="G25" s="3">
        <v>89275</v>
      </c>
      <c r="H25" s="3">
        <v>2011</v>
      </c>
      <c r="I25" s="6" t="s">
        <v>24</v>
      </c>
      <c r="J25" s="7">
        <v>3</v>
      </c>
      <c r="K25" s="7">
        <v>3</v>
      </c>
      <c r="L25" s="7">
        <v>3</v>
      </c>
      <c r="M25" s="1">
        <v>3</v>
      </c>
      <c r="N25" s="142">
        <v>1</v>
      </c>
    </row>
    <row r="26" spans="1:15" x14ac:dyDescent="0.25">
      <c r="A26" s="2" t="s">
        <v>25</v>
      </c>
      <c r="B26" s="3" t="s">
        <v>399</v>
      </c>
      <c r="C26" s="3"/>
      <c r="D26" s="3" t="s">
        <v>26</v>
      </c>
      <c r="E26" s="3" t="s">
        <v>273</v>
      </c>
      <c r="F26" s="3">
        <v>201101182</v>
      </c>
      <c r="G26" s="3">
        <v>89582</v>
      </c>
      <c r="H26" s="3">
        <v>2011</v>
      </c>
      <c r="I26" s="6" t="s">
        <v>27</v>
      </c>
      <c r="J26" s="7">
        <v>3</v>
      </c>
      <c r="K26" s="7">
        <v>3</v>
      </c>
      <c r="L26" s="7">
        <v>2</v>
      </c>
      <c r="M26" s="1">
        <v>3</v>
      </c>
      <c r="N26" s="142">
        <v>3</v>
      </c>
    </row>
    <row r="27" spans="1:15" x14ac:dyDescent="0.25">
      <c r="A27" s="2" t="s">
        <v>25</v>
      </c>
      <c r="B27" s="3" t="s">
        <v>399</v>
      </c>
      <c r="C27" s="3"/>
      <c r="D27" s="3" t="s">
        <v>28</v>
      </c>
      <c r="E27" s="3" t="s">
        <v>274</v>
      </c>
      <c r="F27" s="3">
        <v>201101283</v>
      </c>
      <c r="G27" s="3">
        <v>89279</v>
      </c>
      <c r="H27" s="3">
        <v>2011</v>
      </c>
      <c r="I27" s="6" t="s">
        <v>29</v>
      </c>
      <c r="J27" s="7">
        <v>3</v>
      </c>
      <c r="K27" s="7">
        <v>3</v>
      </c>
      <c r="L27" s="7">
        <v>2</v>
      </c>
      <c r="M27" s="1">
        <v>3</v>
      </c>
      <c r="N27" s="142">
        <v>3</v>
      </c>
    </row>
    <row r="28" spans="1:15" x14ac:dyDescent="0.25">
      <c r="A28" s="2" t="s">
        <v>95</v>
      </c>
      <c r="B28" s="3" t="s">
        <v>399</v>
      </c>
      <c r="C28" s="3"/>
      <c r="D28" s="3" t="s">
        <v>28</v>
      </c>
      <c r="E28" s="3" t="s">
        <v>274</v>
      </c>
      <c r="F28" s="3">
        <v>201101503</v>
      </c>
      <c r="G28" s="3">
        <v>89587</v>
      </c>
      <c r="H28" s="3">
        <v>2011</v>
      </c>
      <c r="I28" s="6" t="s">
        <v>30</v>
      </c>
      <c r="J28" s="7">
        <v>3</v>
      </c>
      <c r="K28" s="7">
        <v>3</v>
      </c>
      <c r="L28" s="7">
        <v>2</v>
      </c>
      <c r="M28" s="1">
        <v>3</v>
      </c>
      <c r="N28" s="142">
        <v>3</v>
      </c>
    </row>
    <row r="29" spans="1:15" x14ac:dyDescent="0.25">
      <c r="A29" s="2" t="s">
        <v>31</v>
      </c>
      <c r="B29" s="3" t="s">
        <v>400</v>
      </c>
      <c r="C29" s="3"/>
      <c r="D29" s="3" t="s">
        <v>32</v>
      </c>
      <c r="E29" s="3" t="s">
        <v>275</v>
      </c>
      <c r="F29" s="3">
        <v>200812042</v>
      </c>
      <c r="G29" s="3">
        <v>82698</v>
      </c>
      <c r="H29" s="3">
        <v>2011</v>
      </c>
      <c r="I29" s="6" t="s">
        <v>33</v>
      </c>
      <c r="J29" s="7">
        <v>4</v>
      </c>
      <c r="K29" s="7">
        <v>4</v>
      </c>
      <c r="L29" s="7">
        <v>4</v>
      </c>
      <c r="M29" s="1">
        <v>4</v>
      </c>
      <c r="N29" s="142">
        <v>4</v>
      </c>
    </row>
    <row r="30" spans="1:15" x14ac:dyDescent="0.25">
      <c r="A30" s="2" t="s">
        <v>35</v>
      </c>
      <c r="B30" s="3" t="s">
        <v>400</v>
      </c>
      <c r="C30" s="3"/>
      <c r="D30" s="3" t="s">
        <v>32</v>
      </c>
      <c r="E30" s="3" t="s">
        <v>275</v>
      </c>
      <c r="F30" s="3">
        <v>200900270</v>
      </c>
      <c r="G30" s="3">
        <v>84741</v>
      </c>
      <c r="H30" s="3">
        <v>2011</v>
      </c>
      <c r="I30" s="6" t="s">
        <v>36</v>
      </c>
      <c r="J30" s="7">
        <v>4</v>
      </c>
      <c r="K30" s="7">
        <v>4</v>
      </c>
      <c r="L30" s="7">
        <v>3</v>
      </c>
      <c r="M30" s="1">
        <v>4</v>
      </c>
      <c r="N30" s="142">
        <v>4</v>
      </c>
    </row>
    <row r="31" spans="1:15" x14ac:dyDescent="0.25">
      <c r="I31" s="1" t="s">
        <v>162</v>
      </c>
      <c r="J31" s="80">
        <f>AVERAGE(J13:J18,J21:J30)</f>
        <v>3.1875</v>
      </c>
      <c r="K31" s="80">
        <f>AVERAGE(K13:K18,K21:K30)</f>
        <v>3.75</v>
      </c>
      <c r="L31" s="80">
        <f>AVERAGE(L13:L18,L21:L30)</f>
        <v>2.8125</v>
      </c>
      <c r="M31" s="136">
        <f>AVERAGE(M13:M18,M21:M30)</f>
        <v>3.375</v>
      </c>
      <c r="N31" s="145">
        <f>AVERAGE(N13:N18,N21:N30)</f>
        <v>2.8125</v>
      </c>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BE38-296A-4C52-99C8-0635392B7E08}">
  <dimension ref="A1:P40"/>
  <sheetViews>
    <sheetView showGridLines="0" topLeftCell="A3" zoomScale="80" zoomScaleNormal="80" workbookViewId="0">
      <selection activeCell="Q7" sqref="Q7"/>
    </sheetView>
  </sheetViews>
  <sheetFormatPr defaultRowHeight="15" x14ac:dyDescent="0.25"/>
  <cols>
    <col min="1" max="1" width="32" bestFit="1" customWidth="1"/>
    <col min="2" max="2" width="12.42578125" bestFit="1" customWidth="1"/>
    <col min="3" max="3" width="12.42578125" customWidth="1"/>
    <col min="4" max="4" width="15.85546875" bestFit="1" customWidth="1"/>
    <col min="5" max="5" width="8.7109375" customWidth="1"/>
    <col min="6" max="6" width="4.5703125" bestFit="1" customWidth="1"/>
    <col min="7" max="8" width="6.7109375" bestFit="1" customWidth="1"/>
    <col min="9" max="9" width="5.7109375" style="5" bestFit="1" customWidth="1"/>
    <col min="10" max="10" width="10.140625" bestFit="1" customWidth="1"/>
    <col min="14" max="16" width="9.140625" style="5"/>
  </cols>
  <sheetData>
    <row r="1" spans="1:10" x14ac:dyDescent="0.25">
      <c r="A1" t="s">
        <v>307</v>
      </c>
      <c r="I1"/>
    </row>
    <row r="2" spans="1:10" x14ac:dyDescent="0.25">
      <c r="A2" t="s">
        <v>308</v>
      </c>
      <c r="I2"/>
    </row>
    <row r="3" spans="1:10" x14ac:dyDescent="0.25">
      <c r="A3" t="s">
        <v>310</v>
      </c>
      <c r="I3"/>
    </row>
    <row r="4" spans="1:10" x14ac:dyDescent="0.25">
      <c r="A4" t="s">
        <v>309</v>
      </c>
      <c r="I4"/>
    </row>
    <row r="5" spans="1:10" x14ac:dyDescent="0.25">
      <c r="I5"/>
    </row>
    <row r="6" spans="1:10" x14ac:dyDescent="0.25">
      <c r="A6" s="5"/>
      <c r="F6" s="5"/>
      <c r="G6" s="5"/>
      <c r="H6" s="5"/>
      <c r="J6" s="5"/>
    </row>
    <row r="7" spans="1:10" x14ac:dyDescent="0.25">
      <c r="A7" s="5"/>
      <c r="F7" s="5"/>
      <c r="G7" s="5"/>
      <c r="H7" s="5"/>
      <c r="J7" s="5"/>
    </row>
    <row r="8" spans="1:10" x14ac:dyDescent="0.25">
      <c r="A8" s="5"/>
      <c r="F8" s="5"/>
      <c r="G8" s="5"/>
      <c r="H8" s="5"/>
      <c r="J8" s="5"/>
    </row>
    <row r="14" spans="1:10" x14ac:dyDescent="0.25">
      <c r="B14" s="171" t="s">
        <v>318</v>
      </c>
      <c r="C14" s="171"/>
      <c r="D14" s="171"/>
      <c r="E14" s="171"/>
    </row>
    <row r="15" spans="1:10" x14ac:dyDescent="0.25">
      <c r="C15" s="1" t="s">
        <v>186</v>
      </c>
      <c r="D15" s="1" t="s">
        <v>187</v>
      </c>
      <c r="E15" s="1" t="s">
        <v>188</v>
      </c>
    </row>
    <row r="16" spans="1:10" x14ac:dyDescent="0.25">
      <c r="B16" s="2" t="s">
        <v>267</v>
      </c>
      <c r="C16" s="170">
        <f>AVERAGE('2011'!J13,'2011'!J15,'2011'!J17,'2011'!J21)</f>
        <v>3</v>
      </c>
      <c r="D16" s="170">
        <f>AVERAGE('2011'!K13,'2011'!K15,'2011'!K17,'2011'!K21)</f>
        <v>4</v>
      </c>
      <c r="E16" s="170">
        <f>AVERAGE('2011'!L13,'2011'!L15,'2011'!L17,'2011'!L21)</f>
        <v>3.25</v>
      </c>
    </row>
    <row r="17" spans="2:10" x14ac:dyDescent="0.25">
      <c r="B17" s="2" t="s">
        <v>268</v>
      </c>
      <c r="C17" s="170">
        <f>AVERAGE('2011'!J14,'2011'!J18,'2011'!J22)</f>
        <v>2.6666666666666665</v>
      </c>
      <c r="D17" s="170">
        <f>AVERAGE('2011'!K14,'2011'!K18,'2011'!K22)</f>
        <v>4</v>
      </c>
      <c r="E17" s="170">
        <f>AVERAGE('2011'!L14,'2011'!L18,'2011'!L22)</f>
        <v>2.6666666666666665</v>
      </c>
    </row>
    <row r="18" spans="2:10" x14ac:dyDescent="0.25">
      <c r="B18" s="2" t="s">
        <v>269</v>
      </c>
      <c r="C18" s="170">
        <f>AVERAGE('2011'!J16)</f>
        <v>3</v>
      </c>
      <c r="D18" s="170">
        <f>AVERAGE('2011'!K16)</f>
        <v>4</v>
      </c>
      <c r="E18" s="170">
        <f>AVERAGE('2011'!L16)</f>
        <v>2</v>
      </c>
    </row>
    <row r="19" spans="2:10" x14ac:dyDescent="0.25">
      <c r="B19" s="2" t="s">
        <v>270</v>
      </c>
      <c r="C19" s="170">
        <v>0</v>
      </c>
      <c r="D19" s="170">
        <v>0</v>
      </c>
      <c r="E19" s="170">
        <v>0</v>
      </c>
    </row>
    <row r="20" spans="2:10" x14ac:dyDescent="0.25">
      <c r="B20" s="2" t="s">
        <v>271</v>
      </c>
      <c r="C20" s="170">
        <f>AVERAGE('2011'!J23)</f>
        <v>4</v>
      </c>
      <c r="D20" s="170">
        <f>AVERAGE('2011'!K23)</f>
        <v>4</v>
      </c>
      <c r="E20" s="170">
        <f>AVERAGE('2011'!L23)</f>
        <v>2</v>
      </c>
    </row>
    <row r="21" spans="2:10" x14ac:dyDescent="0.25">
      <c r="B21" s="2" t="s">
        <v>317</v>
      </c>
      <c r="C21" s="170">
        <f>AVERAGE('2011'!J24)</f>
        <v>4</v>
      </c>
      <c r="D21" s="170">
        <f>AVERAGE('2011'!K24)</f>
        <v>4</v>
      </c>
      <c r="E21" s="170">
        <f>AVERAGE('2011'!L24)</f>
        <v>4</v>
      </c>
    </row>
    <row r="22" spans="2:10" x14ac:dyDescent="0.25">
      <c r="B22" s="2" t="s">
        <v>272</v>
      </c>
      <c r="C22" s="170">
        <f>AVERAGE('2011'!J25)</f>
        <v>3</v>
      </c>
      <c r="D22" s="170">
        <f>AVERAGE('2011'!K25)</f>
        <v>3</v>
      </c>
      <c r="E22" s="170">
        <f>AVERAGE('2011'!L25)</f>
        <v>3</v>
      </c>
    </row>
    <row r="23" spans="2:10" x14ac:dyDescent="0.25">
      <c r="B23" s="2" t="s">
        <v>273</v>
      </c>
      <c r="C23" s="170">
        <f>AVERAGE('2011'!J26)</f>
        <v>3</v>
      </c>
      <c r="D23" s="170">
        <f>AVERAGE('2011'!K26)</f>
        <v>3</v>
      </c>
      <c r="E23" s="170">
        <f>AVERAGE('2011'!L26)</f>
        <v>2</v>
      </c>
      <c r="H23" s="5"/>
      <c r="J23" s="5"/>
    </row>
    <row r="24" spans="2:10" x14ac:dyDescent="0.25">
      <c r="B24" s="2" t="s">
        <v>274</v>
      </c>
      <c r="C24" s="170">
        <f>AVERAGE('2011'!J27,'2011'!J28)</f>
        <v>3</v>
      </c>
      <c r="D24" s="170">
        <f>AVERAGE('2011'!K27,'2011'!K28)</f>
        <v>3</v>
      </c>
      <c r="E24" s="170">
        <f>AVERAGE('2011'!L27,'2011'!L28)</f>
        <v>2</v>
      </c>
    </row>
    <row r="25" spans="2:10" x14ac:dyDescent="0.25">
      <c r="B25" s="2" t="s">
        <v>275</v>
      </c>
      <c r="C25" s="170">
        <f>AVERAGE('2011'!J29:J30)</f>
        <v>4</v>
      </c>
      <c r="D25" s="170">
        <f>AVERAGE('2011'!K29:K30)</f>
        <v>4</v>
      </c>
      <c r="E25" s="170">
        <f>AVERAGE('2011'!L29:L30)</f>
        <v>3.5</v>
      </c>
    </row>
    <row r="36" spans="1:11" ht="98.25" customHeight="1" x14ac:dyDescent="0.25">
      <c r="A36" s="433" t="s">
        <v>279</v>
      </c>
      <c r="B36" s="433"/>
      <c r="C36" s="433"/>
      <c r="D36" s="433"/>
      <c r="E36" s="433"/>
      <c r="F36" s="433"/>
      <c r="G36" s="433"/>
      <c r="H36" s="433"/>
      <c r="I36" s="433"/>
      <c r="J36" s="433"/>
      <c r="K36" s="433"/>
    </row>
    <row r="37" spans="1:11" x14ac:dyDescent="0.25">
      <c r="I37"/>
    </row>
    <row r="38" spans="1:11" ht="70.5" customHeight="1" x14ac:dyDescent="0.25">
      <c r="A38" s="434" t="s">
        <v>280</v>
      </c>
      <c r="B38" s="434"/>
      <c r="C38" s="434"/>
      <c r="D38" s="434"/>
      <c r="E38" s="434"/>
      <c r="F38" s="434"/>
      <c r="G38" s="434"/>
      <c r="H38" s="434"/>
      <c r="I38" s="434"/>
      <c r="J38" s="434"/>
      <c r="K38" s="434"/>
    </row>
    <row r="39" spans="1:11" x14ac:dyDescent="0.25">
      <c r="I39"/>
    </row>
    <row r="40" spans="1:11" ht="64.5" customHeight="1" x14ac:dyDescent="0.25">
      <c r="A40" s="434" t="s">
        <v>281</v>
      </c>
      <c r="B40" s="434"/>
      <c r="C40" s="434"/>
      <c r="D40" s="434"/>
      <c r="E40" s="434"/>
      <c r="F40" s="434"/>
      <c r="G40" s="434"/>
      <c r="H40" s="434"/>
      <c r="I40" s="434"/>
      <c r="J40" s="434"/>
      <c r="K40" s="434"/>
    </row>
  </sheetData>
  <mergeCells count="3">
    <mergeCell ref="A36:K36"/>
    <mergeCell ref="A38:K38"/>
    <mergeCell ref="A40:K40"/>
  </mergeCells>
  <pageMargins left="0.511811024" right="0.511811024" top="0.78740157499999996" bottom="0.78740157499999996" header="0.31496062000000002" footer="0.31496062000000002"/>
  <ignoredErrors>
    <ignoredError sqref="C25:E25"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7"/>
  <sheetViews>
    <sheetView showGridLines="0" workbookViewId="0"/>
  </sheetViews>
  <sheetFormatPr defaultRowHeight="15" x14ac:dyDescent="0.25"/>
  <cols>
    <col min="1" max="1" width="28" style="25" bestFit="1" customWidth="1"/>
    <col min="2" max="2" width="5.85546875" style="25" bestFit="1" customWidth="1"/>
    <col min="3" max="3" width="11.7109375" style="25" bestFit="1" customWidth="1"/>
    <col min="4" max="4" width="17" customWidth="1"/>
    <col min="5" max="5" width="11.5703125" customWidth="1"/>
    <col min="6" max="6" width="11.28515625" style="5" bestFit="1" customWidth="1"/>
    <col min="7" max="7" width="10.28515625" style="5" bestFit="1" customWidth="1"/>
    <col min="8" max="8" width="10.85546875" style="5" bestFit="1" customWidth="1"/>
    <col min="9" max="9" width="18.85546875" bestFit="1" customWidth="1"/>
    <col min="10" max="12" width="4.5703125" bestFit="1" customWidth="1"/>
    <col min="13" max="13" width="6.7109375" bestFit="1" customWidth="1"/>
    <col min="14" max="14" width="5.7109375" bestFit="1" customWidth="1"/>
  </cols>
  <sheetData>
    <row r="1" spans="1:15" x14ac:dyDescent="0.25">
      <c r="A1" s="25" t="s">
        <v>307</v>
      </c>
      <c r="B1"/>
      <c r="C1"/>
    </row>
    <row r="2" spans="1:15" x14ac:dyDescent="0.25">
      <c r="A2" s="25" t="s">
        <v>308</v>
      </c>
      <c r="B2"/>
      <c r="C2"/>
    </row>
    <row r="3" spans="1:15" x14ac:dyDescent="0.25">
      <c r="A3" s="25" t="s">
        <v>310</v>
      </c>
      <c r="B3"/>
      <c r="C3"/>
    </row>
    <row r="4" spans="1:15" x14ac:dyDescent="0.25">
      <c r="A4" s="25" t="s">
        <v>309</v>
      </c>
      <c r="B4"/>
      <c r="C4"/>
    </row>
    <row r="5" spans="1:15" x14ac:dyDescent="0.25">
      <c r="B5"/>
      <c r="C5"/>
    </row>
    <row r="6" spans="1:15" x14ac:dyDescent="0.25">
      <c r="B6" s="5"/>
      <c r="C6" s="5"/>
      <c r="K6" s="5"/>
      <c r="L6" s="5"/>
      <c r="M6" s="5"/>
      <c r="N6" s="5"/>
      <c r="O6" s="5"/>
    </row>
    <row r="7" spans="1:15" x14ac:dyDescent="0.25">
      <c r="B7" s="5"/>
      <c r="C7" s="5"/>
      <c r="K7" s="5"/>
      <c r="L7" s="5"/>
      <c r="M7" s="5"/>
      <c r="N7" s="5"/>
      <c r="O7" s="5"/>
    </row>
    <row r="8" spans="1:15" x14ac:dyDescent="0.25">
      <c r="B8" s="5"/>
      <c r="C8" s="5"/>
      <c r="K8" s="5"/>
      <c r="L8" s="5"/>
      <c r="M8" s="5"/>
      <c r="N8" s="5"/>
      <c r="O8" s="5"/>
    </row>
    <row r="9" spans="1:15" x14ac:dyDescent="0.25">
      <c r="B9" s="5"/>
      <c r="C9" s="5"/>
      <c r="D9" s="184" t="s">
        <v>322</v>
      </c>
      <c r="K9" s="5"/>
      <c r="L9" s="5"/>
      <c r="M9" s="5"/>
      <c r="N9" s="5"/>
      <c r="O9" s="5"/>
    </row>
    <row r="10" spans="1:15" x14ac:dyDescent="0.25">
      <c r="B10" s="5"/>
      <c r="C10" s="5"/>
      <c r="K10" s="5"/>
      <c r="L10" s="5"/>
      <c r="M10" s="5"/>
      <c r="N10" s="5"/>
      <c r="O10" s="5"/>
    </row>
    <row r="11" spans="1:15" x14ac:dyDescent="0.25">
      <c r="B11" s="5"/>
      <c r="C11" s="5"/>
      <c r="K11" s="5"/>
      <c r="L11" s="5"/>
      <c r="M11" s="5"/>
      <c r="N11" s="5"/>
      <c r="O11" s="5"/>
    </row>
    <row r="12" spans="1:15" x14ac:dyDescent="0.25">
      <c r="A12" s="19" t="s">
        <v>0</v>
      </c>
      <c r="B12" s="19" t="s">
        <v>405</v>
      </c>
      <c r="C12" s="19" t="s">
        <v>406</v>
      </c>
      <c r="D12" s="8" t="s">
        <v>1</v>
      </c>
      <c r="E12" s="8" t="s">
        <v>266</v>
      </c>
      <c r="F12" s="1" t="s">
        <v>402</v>
      </c>
      <c r="G12" s="1" t="s">
        <v>403</v>
      </c>
      <c r="H12" s="1" t="s">
        <v>404</v>
      </c>
      <c r="I12" s="8" t="s">
        <v>2</v>
      </c>
      <c r="J12" s="1" t="s">
        <v>186</v>
      </c>
      <c r="K12" s="1" t="s">
        <v>187</v>
      </c>
      <c r="L12" s="1" t="s">
        <v>188</v>
      </c>
      <c r="M12" s="1" t="s">
        <v>189</v>
      </c>
      <c r="N12" s="1" t="s">
        <v>37</v>
      </c>
    </row>
    <row r="13" spans="1:15" x14ac:dyDescent="0.25">
      <c r="A13" s="68" t="s">
        <v>38</v>
      </c>
      <c r="B13" s="16" t="s">
        <v>400</v>
      </c>
      <c r="C13" s="16"/>
      <c r="D13" s="16" t="s">
        <v>39</v>
      </c>
      <c r="E13" s="16" t="s">
        <v>276</v>
      </c>
      <c r="F13" s="16">
        <v>201203993</v>
      </c>
      <c r="G13" s="16">
        <v>96801</v>
      </c>
      <c r="H13" s="16">
        <v>2012</v>
      </c>
      <c r="I13" s="16" t="s">
        <v>40</v>
      </c>
      <c r="J13" s="73">
        <v>2.7</v>
      </c>
      <c r="K13" s="73">
        <v>3.9</v>
      </c>
      <c r="L13" s="73">
        <v>2.6</v>
      </c>
      <c r="M13" s="10">
        <v>3</v>
      </c>
      <c r="N13" s="142">
        <v>1</v>
      </c>
    </row>
    <row r="14" spans="1:15" x14ac:dyDescent="0.25">
      <c r="A14" s="68" t="s">
        <v>41</v>
      </c>
      <c r="B14" s="16" t="s">
        <v>399</v>
      </c>
      <c r="C14" s="16"/>
      <c r="D14" s="16" t="s">
        <v>42</v>
      </c>
      <c r="E14" s="16" t="s">
        <v>277</v>
      </c>
      <c r="F14" s="16">
        <v>201202145</v>
      </c>
      <c r="G14" s="16">
        <v>96718</v>
      </c>
      <c r="H14" s="16">
        <v>2012</v>
      </c>
      <c r="I14" s="16" t="s">
        <v>40</v>
      </c>
      <c r="J14" s="74">
        <v>2.9</v>
      </c>
      <c r="K14" s="74">
        <v>4.0999999999999996</v>
      </c>
      <c r="L14" s="74">
        <v>1.6</v>
      </c>
      <c r="M14" s="13">
        <v>3</v>
      </c>
      <c r="N14" s="142">
        <v>3</v>
      </c>
    </row>
    <row r="15" spans="1:15" x14ac:dyDescent="0.25">
      <c r="A15" s="68" t="s">
        <v>43</v>
      </c>
      <c r="B15" s="16" t="s">
        <v>399</v>
      </c>
      <c r="C15" s="16"/>
      <c r="D15" s="16" t="s">
        <v>44</v>
      </c>
      <c r="E15" s="16" t="s">
        <v>278</v>
      </c>
      <c r="F15" s="16">
        <v>201201183</v>
      </c>
      <c r="G15" s="16">
        <v>96312</v>
      </c>
      <c r="H15" s="16">
        <v>2012</v>
      </c>
      <c r="I15" s="16" t="s">
        <v>45</v>
      </c>
      <c r="J15" s="74">
        <v>3.2</v>
      </c>
      <c r="K15" s="74">
        <v>4.3</v>
      </c>
      <c r="L15" s="74">
        <v>2.1</v>
      </c>
      <c r="M15" s="13">
        <v>3</v>
      </c>
      <c r="N15" s="142">
        <v>3</v>
      </c>
    </row>
    <row r="16" spans="1:15" x14ac:dyDescent="0.25">
      <c r="A16" s="68" t="s">
        <v>46</v>
      </c>
      <c r="B16" s="16" t="s">
        <v>399</v>
      </c>
      <c r="C16" s="16"/>
      <c r="D16" s="16" t="s">
        <v>4</v>
      </c>
      <c r="E16" s="16" t="s">
        <v>269</v>
      </c>
      <c r="F16" s="16">
        <v>201100607</v>
      </c>
      <c r="G16" s="16">
        <v>93434</v>
      </c>
      <c r="H16" s="16">
        <v>2012</v>
      </c>
      <c r="I16" s="16" t="s">
        <v>47</v>
      </c>
      <c r="J16" s="74">
        <v>3.5</v>
      </c>
      <c r="K16" s="74">
        <v>3.4</v>
      </c>
      <c r="L16" s="74">
        <v>3.6</v>
      </c>
      <c r="M16" s="13">
        <v>4</v>
      </c>
      <c r="N16" s="142">
        <v>3</v>
      </c>
    </row>
    <row r="17" spans="1:14" x14ac:dyDescent="0.25">
      <c r="A17" s="68" t="s">
        <v>48</v>
      </c>
      <c r="B17" s="16" t="s">
        <v>399</v>
      </c>
      <c r="C17" s="16"/>
      <c r="D17" s="16" t="s">
        <v>42</v>
      </c>
      <c r="E17" s="16" t="s">
        <v>270</v>
      </c>
      <c r="F17" s="16">
        <v>201201787</v>
      </c>
      <c r="G17" s="16">
        <v>96713</v>
      </c>
      <c r="H17" s="16">
        <v>2012</v>
      </c>
      <c r="I17" s="16" t="s">
        <v>49</v>
      </c>
      <c r="J17" s="74">
        <v>3</v>
      </c>
      <c r="K17" s="74">
        <v>4.3</v>
      </c>
      <c r="L17" s="74">
        <v>1.9</v>
      </c>
      <c r="M17" s="13">
        <v>3</v>
      </c>
      <c r="N17" s="142">
        <v>3</v>
      </c>
    </row>
    <row r="18" spans="1:14" x14ac:dyDescent="0.25">
      <c r="A18" s="68" t="s">
        <v>50</v>
      </c>
      <c r="B18" s="16" t="s">
        <v>400</v>
      </c>
      <c r="C18" s="16"/>
      <c r="D18" s="16" t="s">
        <v>4</v>
      </c>
      <c r="E18" s="16" t="s">
        <v>282</v>
      </c>
      <c r="F18" s="16">
        <v>201114820</v>
      </c>
      <c r="G18" s="16">
        <v>95661</v>
      </c>
      <c r="H18" s="16">
        <v>2012</v>
      </c>
      <c r="I18" s="16" t="s">
        <v>51</v>
      </c>
      <c r="J18" s="74">
        <v>4.4000000000000004</v>
      </c>
      <c r="K18" s="74">
        <v>4.3</v>
      </c>
      <c r="L18" s="74">
        <v>4.3</v>
      </c>
      <c r="M18" s="13">
        <v>4</v>
      </c>
      <c r="N18" s="142">
        <v>4</v>
      </c>
    </row>
    <row r="19" spans="1:14" x14ac:dyDescent="0.25">
      <c r="A19" s="68" t="s">
        <v>50</v>
      </c>
      <c r="B19" s="16" t="s">
        <v>400</v>
      </c>
      <c r="C19" s="16"/>
      <c r="D19" s="16" t="s">
        <v>32</v>
      </c>
      <c r="E19" s="16" t="s">
        <v>275</v>
      </c>
      <c r="F19" s="16">
        <v>201113411</v>
      </c>
      <c r="G19" s="16">
        <v>94201</v>
      </c>
      <c r="H19" s="16">
        <v>2012</v>
      </c>
      <c r="I19" s="16" t="s">
        <v>52</v>
      </c>
      <c r="J19" s="74">
        <v>3.1</v>
      </c>
      <c r="K19" s="74">
        <v>4.0999999999999996</v>
      </c>
      <c r="L19" s="74">
        <v>3.3</v>
      </c>
      <c r="M19" s="13">
        <v>3</v>
      </c>
      <c r="N19" s="142">
        <v>1</v>
      </c>
    </row>
    <row r="20" spans="1:14" x14ac:dyDescent="0.25">
      <c r="A20" s="68" t="s">
        <v>53</v>
      </c>
      <c r="B20" s="16" t="s">
        <v>400</v>
      </c>
      <c r="C20" s="16"/>
      <c r="D20" s="16" t="s">
        <v>4</v>
      </c>
      <c r="E20" s="16" t="s">
        <v>267</v>
      </c>
      <c r="F20" s="16">
        <v>201008291</v>
      </c>
      <c r="G20" s="16">
        <v>85797</v>
      </c>
      <c r="H20" s="16">
        <v>2012</v>
      </c>
      <c r="I20" s="16" t="s">
        <v>54</v>
      </c>
      <c r="J20" s="75">
        <v>5</v>
      </c>
      <c r="K20" s="75">
        <v>5</v>
      </c>
      <c r="L20" s="75">
        <v>4</v>
      </c>
      <c r="M20" s="14">
        <v>5</v>
      </c>
      <c r="N20" s="142">
        <v>3</v>
      </c>
    </row>
    <row r="21" spans="1:14" x14ac:dyDescent="0.25">
      <c r="A21" s="68" t="s">
        <v>55</v>
      </c>
      <c r="B21" s="16" t="s">
        <v>400</v>
      </c>
      <c r="C21" s="16"/>
      <c r="D21" s="16" t="s">
        <v>44</v>
      </c>
      <c r="E21" s="16" t="s">
        <v>278</v>
      </c>
      <c r="F21" s="16">
        <v>201200645</v>
      </c>
      <c r="G21" s="16">
        <v>96306</v>
      </c>
      <c r="H21" s="16">
        <v>2012</v>
      </c>
      <c r="I21" s="16" t="s">
        <v>56</v>
      </c>
      <c r="J21" s="75">
        <v>3.3</v>
      </c>
      <c r="K21" s="75">
        <v>3.5</v>
      </c>
      <c r="L21" s="75">
        <v>3.3</v>
      </c>
      <c r="M21" s="14">
        <v>3</v>
      </c>
      <c r="N21" s="142">
        <v>2</v>
      </c>
    </row>
    <row r="22" spans="1:14" x14ac:dyDescent="0.25">
      <c r="A22" s="68" t="s">
        <v>57</v>
      </c>
      <c r="B22" s="16" t="s">
        <v>399</v>
      </c>
      <c r="C22" s="16"/>
      <c r="D22" s="16" t="s">
        <v>4</v>
      </c>
      <c r="E22" s="16" t="s">
        <v>268</v>
      </c>
      <c r="F22" s="16">
        <v>201113636</v>
      </c>
      <c r="G22" s="16">
        <v>96694</v>
      </c>
      <c r="H22" s="16">
        <v>2012</v>
      </c>
      <c r="I22" s="16" t="s">
        <v>49</v>
      </c>
      <c r="J22" s="75">
        <v>2.2999999999999998</v>
      </c>
      <c r="K22" s="75">
        <v>3.2</v>
      </c>
      <c r="L22" s="75">
        <v>1.8</v>
      </c>
      <c r="M22" s="14">
        <v>2</v>
      </c>
      <c r="N22" s="142">
        <v>2</v>
      </c>
    </row>
    <row r="23" spans="1:14" x14ac:dyDescent="0.25">
      <c r="A23" s="68" t="s">
        <v>59</v>
      </c>
      <c r="B23" s="16" t="s">
        <v>399</v>
      </c>
      <c r="C23" s="16"/>
      <c r="D23" s="16" t="s">
        <v>60</v>
      </c>
      <c r="E23" s="16" t="s">
        <v>283</v>
      </c>
      <c r="F23" s="16">
        <v>201113635</v>
      </c>
      <c r="G23" s="16">
        <v>94739</v>
      </c>
      <c r="H23" s="16">
        <v>2012</v>
      </c>
      <c r="I23" s="16" t="s">
        <v>61</v>
      </c>
      <c r="J23" s="74">
        <v>3</v>
      </c>
      <c r="K23" s="74">
        <v>3.7</v>
      </c>
      <c r="L23" s="74">
        <v>2.2000000000000002</v>
      </c>
      <c r="M23" s="13">
        <v>3</v>
      </c>
      <c r="N23" s="142">
        <v>3</v>
      </c>
    </row>
    <row r="24" spans="1:14" x14ac:dyDescent="0.25">
      <c r="A24" s="68" t="s">
        <v>59</v>
      </c>
      <c r="B24" s="16" t="s">
        <v>399</v>
      </c>
      <c r="C24" s="16"/>
      <c r="D24" s="16" t="s">
        <v>44</v>
      </c>
      <c r="E24" s="16" t="s">
        <v>278</v>
      </c>
      <c r="F24" s="16">
        <v>201201654</v>
      </c>
      <c r="G24" s="16">
        <v>96705</v>
      </c>
      <c r="H24" s="16">
        <v>2012</v>
      </c>
      <c r="I24" s="16" t="s">
        <v>49</v>
      </c>
      <c r="J24" s="76">
        <v>3.6</v>
      </c>
      <c r="K24" s="76">
        <v>4.4000000000000004</v>
      </c>
      <c r="L24" s="76">
        <v>4.3</v>
      </c>
      <c r="M24" s="15">
        <v>4</v>
      </c>
      <c r="N24" s="142">
        <v>3</v>
      </c>
    </row>
    <row r="25" spans="1:14" x14ac:dyDescent="0.25">
      <c r="A25" s="68" t="s">
        <v>324</v>
      </c>
      <c r="B25" s="16" t="s">
        <v>399</v>
      </c>
      <c r="C25" s="16"/>
      <c r="D25" s="16" t="s">
        <v>4</v>
      </c>
      <c r="E25" s="16" t="s">
        <v>284</v>
      </c>
      <c r="F25" s="16">
        <v>201200046</v>
      </c>
      <c r="G25" s="16">
        <v>96386</v>
      </c>
      <c r="H25" s="16">
        <v>2012</v>
      </c>
      <c r="I25" s="16" t="s">
        <v>62</v>
      </c>
      <c r="J25" s="77">
        <v>3.4</v>
      </c>
      <c r="K25" s="77">
        <v>4.0999999999999996</v>
      </c>
      <c r="L25" s="77">
        <v>2.1</v>
      </c>
      <c r="M25" s="18">
        <v>3</v>
      </c>
      <c r="N25" s="142">
        <v>2</v>
      </c>
    </row>
    <row r="26" spans="1:14" x14ac:dyDescent="0.25">
      <c r="A26" s="68" t="s">
        <v>63</v>
      </c>
      <c r="B26" s="16" t="s">
        <v>400</v>
      </c>
      <c r="C26" s="16"/>
      <c r="D26" s="16" t="s">
        <v>64</v>
      </c>
      <c r="E26" s="16" t="s">
        <v>278</v>
      </c>
      <c r="F26" s="16">
        <v>201201459</v>
      </c>
      <c r="G26" s="16">
        <v>96700</v>
      </c>
      <c r="H26" s="16">
        <v>2012</v>
      </c>
      <c r="I26" s="16" t="s">
        <v>65</v>
      </c>
      <c r="J26" s="77">
        <v>2.9</v>
      </c>
      <c r="K26" s="77">
        <v>3.5</v>
      </c>
      <c r="L26" s="77">
        <v>1.6</v>
      </c>
      <c r="M26" s="18">
        <v>3</v>
      </c>
      <c r="N26" s="142">
        <v>3</v>
      </c>
    </row>
    <row r="27" spans="1:14" x14ac:dyDescent="0.25">
      <c r="I27" s="1" t="s">
        <v>162</v>
      </c>
      <c r="J27" s="80">
        <f>AVERAGE(J13:J26)</f>
        <v>3.3071428571428574</v>
      </c>
      <c r="K27" s="80">
        <f>AVERAGE(K13:K26)</f>
        <v>3.9857142857142862</v>
      </c>
      <c r="L27" s="80">
        <f>AVERAGE(L13:L26)</f>
        <v>2.7642857142857147</v>
      </c>
      <c r="M27" s="55">
        <f>AVERAGE(M13:M26)</f>
        <v>3.2857142857142856</v>
      </c>
      <c r="N27" s="145">
        <f>AVERAGE(N13:N26)</f>
        <v>2.5714285714285716</v>
      </c>
    </row>
  </sheetData>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1C234-B8E6-4175-BAA4-8F4EB4B6A573}">
  <dimension ref="A1:P37"/>
  <sheetViews>
    <sheetView showGridLines="0" topLeftCell="A2" workbookViewId="0">
      <selection activeCell="P9" sqref="P9"/>
    </sheetView>
  </sheetViews>
  <sheetFormatPr defaultRowHeight="15" x14ac:dyDescent="0.25"/>
  <cols>
    <col min="1" max="1" width="28" style="25" bestFit="1" customWidth="1"/>
    <col min="2" max="2" width="11.5703125" bestFit="1" customWidth="1"/>
    <col min="3" max="3" width="11.5703125" customWidth="1"/>
    <col min="4" max="4" width="11.85546875" customWidth="1"/>
    <col min="5" max="5" width="9.5703125" customWidth="1"/>
    <col min="6" max="7" width="4.5703125" bestFit="1" customWidth="1"/>
    <col min="8" max="8" width="6.7109375" bestFit="1" customWidth="1"/>
    <col min="9" max="9" width="5.7109375" bestFit="1" customWidth="1"/>
    <col min="12" max="15" width="9.140625" style="5"/>
  </cols>
  <sheetData>
    <row r="1" spans="1:10" x14ac:dyDescent="0.25">
      <c r="A1" t="s">
        <v>307</v>
      </c>
    </row>
    <row r="2" spans="1:10" x14ac:dyDescent="0.25">
      <c r="A2" t="s">
        <v>308</v>
      </c>
    </row>
    <row r="3" spans="1:10" x14ac:dyDescent="0.25">
      <c r="A3" t="s">
        <v>310</v>
      </c>
    </row>
    <row r="4" spans="1:10" x14ac:dyDescent="0.25">
      <c r="A4" t="s">
        <v>309</v>
      </c>
    </row>
    <row r="5" spans="1:10" x14ac:dyDescent="0.25">
      <c r="A5"/>
    </row>
    <row r="6" spans="1:10" x14ac:dyDescent="0.25">
      <c r="A6" s="5"/>
      <c r="F6" s="5"/>
      <c r="G6" s="5"/>
      <c r="H6" s="5"/>
      <c r="I6" s="5"/>
      <c r="J6" s="5"/>
    </row>
    <row r="7" spans="1:10" x14ac:dyDescent="0.25">
      <c r="A7" s="5"/>
      <c r="F7" s="5"/>
      <c r="G7" s="5"/>
      <c r="H7" s="5"/>
      <c r="I7" s="5"/>
      <c r="J7" s="5"/>
    </row>
    <row r="8" spans="1:10" x14ac:dyDescent="0.25">
      <c r="A8" s="5"/>
      <c r="F8" s="5"/>
      <c r="G8" s="5"/>
      <c r="H8" s="5"/>
      <c r="I8" s="5"/>
      <c r="J8" s="5"/>
    </row>
    <row r="12" spans="1:10" x14ac:dyDescent="0.25">
      <c r="B12" s="172" t="s">
        <v>318</v>
      </c>
      <c r="C12" s="172"/>
      <c r="D12" s="172"/>
      <c r="E12" s="172"/>
    </row>
    <row r="13" spans="1:10" x14ac:dyDescent="0.25">
      <c r="B13" s="3"/>
      <c r="C13" s="3" t="s">
        <v>186</v>
      </c>
      <c r="D13" s="3" t="s">
        <v>187</v>
      </c>
      <c r="E13" s="3" t="s">
        <v>188</v>
      </c>
    </row>
    <row r="14" spans="1:10" x14ac:dyDescent="0.25">
      <c r="B14" s="3" t="s">
        <v>278</v>
      </c>
      <c r="C14" s="170">
        <f>AVERAGE('2012'!J15,'2012'!J21,'2012'!J24,'2012'!J26)</f>
        <v>3.25</v>
      </c>
      <c r="D14" s="170">
        <f>AVERAGE('2012'!K15,'2012'!K21,'2012'!K24,'2012'!K26)</f>
        <v>3.9249999999999998</v>
      </c>
      <c r="E14" s="170">
        <f>AVERAGE('2012'!L15,'2012'!L21,'2012'!L24,'2012'!L26)</f>
        <v>2.8249999999999997</v>
      </c>
    </row>
    <row r="15" spans="1:10" x14ac:dyDescent="0.25">
      <c r="B15" s="3" t="s">
        <v>277</v>
      </c>
      <c r="C15" s="170">
        <f>AVERAGE('2012'!J14)</f>
        <v>2.9</v>
      </c>
      <c r="D15" s="170">
        <f>AVERAGE('2012'!K14)</f>
        <v>4.0999999999999996</v>
      </c>
      <c r="E15" s="170">
        <f>AVERAGE('2012'!L14)</f>
        <v>1.6</v>
      </c>
    </row>
    <row r="16" spans="1:10" x14ac:dyDescent="0.25">
      <c r="B16" s="3" t="s">
        <v>276</v>
      </c>
      <c r="C16" s="170">
        <f>AVERAGE('2012'!J13)</f>
        <v>2.7</v>
      </c>
      <c r="D16" s="170">
        <f>AVERAGE('2012'!K13)</f>
        <v>3.9</v>
      </c>
      <c r="E16" s="170">
        <f>AVERAGE('2012'!L13)</f>
        <v>2.6</v>
      </c>
    </row>
    <row r="17" spans="2:5" x14ac:dyDescent="0.25">
      <c r="B17" s="3" t="s">
        <v>283</v>
      </c>
      <c r="C17" s="170">
        <f>AVERAGE('2012'!J23)</f>
        <v>3</v>
      </c>
      <c r="D17" s="170">
        <f>AVERAGE('2012'!K23)</f>
        <v>3.7</v>
      </c>
      <c r="E17" s="170">
        <f>AVERAGE('2012'!L23)</f>
        <v>2.2000000000000002</v>
      </c>
    </row>
    <row r="18" spans="2:5" x14ac:dyDescent="0.25">
      <c r="B18" s="3" t="s">
        <v>275</v>
      </c>
      <c r="C18" s="170">
        <f>AVERAGE('2012'!J19)</f>
        <v>3.1</v>
      </c>
      <c r="D18" s="170">
        <f>AVERAGE('2012'!K19)</f>
        <v>4.0999999999999996</v>
      </c>
      <c r="E18" s="170">
        <f>AVERAGE('2012'!L19)</f>
        <v>3.3</v>
      </c>
    </row>
    <row r="19" spans="2:5" x14ac:dyDescent="0.25">
      <c r="B19" s="3" t="s">
        <v>269</v>
      </c>
      <c r="C19" s="170">
        <f>AVERAGE('2012'!J16)</f>
        <v>3.5</v>
      </c>
      <c r="D19" s="170">
        <f>AVERAGE('2012'!K16)</f>
        <v>3.4</v>
      </c>
      <c r="E19" s="170">
        <f>AVERAGE('2012'!L16)</f>
        <v>3.6</v>
      </c>
    </row>
    <row r="20" spans="2:5" x14ac:dyDescent="0.25">
      <c r="B20" s="3" t="s">
        <v>282</v>
      </c>
      <c r="C20" s="170">
        <f>(AVERAGE('2012'!J18))</f>
        <v>4.4000000000000004</v>
      </c>
      <c r="D20" s="170">
        <f>(AVERAGE('2012'!K18))</f>
        <v>4.3</v>
      </c>
      <c r="E20" s="170">
        <f>(AVERAGE('2012'!L18))</f>
        <v>4.3</v>
      </c>
    </row>
    <row r="21" spans="2:5" x14ac:dyDescent="0.25">
      <c r="B21" s="3" t="s">
        <v>267</v>
      </c>
      <c r="C21" s="170">
        <f>AVERAGE('2012'!J20)</f>
        <v>5</v>
      </c>
      <c r="D21" s="170">
        <f>AVERAGE('2012'!K20)</f>
        <v>5</v>
      </c>
      <c r="E21" s="170">
        <f>AVERAGE('2012'!L20)</f>
        <v>4</v>
      </c>
    </row>
    <row r="22" spans="2:5" x14ac:dyDescent="0.25">
      <c r="B22" s="3" t="s">
        <v>268</v>
      </c>
      <c r="C22" s="170">
        <f>AVERAGE('2012'!J22)</f>
        <v>2.2999999999999998</v>
      </c>
      <c r="D22" s="170">
        <f>AVERAGE('2012'!K22)</f>
        <v>3.2</v>
      </c>
      <c r="E22" s="170">
        <f>AVERAGE('2012'!L22)</f>
        <v>1.8</v>
      </c>
    </row>
    <row r="23" spans="2:5" x14ac:dyDescent="0.25">
      <c r="B23" s="3" t="s">
        <v>284</v>
      </c>
      <c r="C23" s="170">
        <f>AVERAGE('2012'!J25)</f>
        <v>3.4</v>
      </c>
      <c r="D23" s="170">
        <f>AVERAGE('2012'!K25)</f>
        <v>4.0999999999999996</v>
      </c>
      <c r="E23" s="170">
        <f>AVERAGE('2012'!L25)</f>
        <v>2.1</v>
      </c>
    </row>
    <row r="24" spans="2:5" x14ac:dyDescent="0.25">
      <c r="B24" s="3" t="s">
        <v>270</v>
      </c>
      <c r="C24" s="170">
        <f>AVERAGE('2012'!J17)</f>
        <v>3</v>
      </c>
      <c r="D24" s="170">
        <f>AVERAGE('2012'!K17)</f>
        <v>4.3</v>
      </c>
      <c r="E24" s="170">
        <f>AVERAGE('2012'!L17)</f>
        <v>1.9</v>
      </c>
    </row>
    <row r="33" spans="1:16" ht="98.25" customHeight="1" x14ac:dyDescent="0.25">
      <c r="A33" s="433" t="s">
        <v>279</v>
      </c>
      <c r="B33" s="433"/>
      <c r="C33" s="433"/>
      <c r="D33" s="433"/>
      <c r="E33" s="433"/>
      <c r="F33" s="433"/>
      <c r="G33" s="433"/>
      <c r="H33" s="433"/>
      <c r="I33" s="433"/>
      <c r="J33" s="433"/>
      <c r="K33" s="433"/>
      <c r="L33"/>
      <c r="M33"/>
      <c r="P33" s="5"/>
    </row>
    <row r="34" spans="1:16" x14ac:dyDescent="0.25">
      <c r="A34"/>
      <c r="L34"/>
      <c r="M34"/>
      <c r="P34" s="5"/>
    </row>
    <row r="35" spans="1:16" ht="70.5" customHeight="1" x14ac:dyDescent="0.25">
      <c r="A35" s="434" t="s">
        <v>280</v>
      </c>
      <c r="B35" s="434"/>
      <c r="C35" s="434"/>
      <c r="D35" s="434"/>
      <c r="E35" s="434"/>
      <c r="F35" s="434"/>
      <c r="G35" s="434"/>
      <c r="H35" s="434"/>
      <c r="I35" s="434"/>
      <c r="J35" s="434"/>
      <c r="K35" s="434"/>
      <c r="L35"/>
      <c r="M35"/>
      <c r="P35" s="5"/>
    </row>
    <row r="36" spans="1:16" x14ac:dyDescent="0.25">
      <c r="A36"/>
      <c r="L36"/>
      <c r="M36"/>
      <c r="P36" s="5"/>
    </row>
    <row r="37" spans="1:16" ht="64.5" customHeight="1" x14ac:dyDescent="0.25">
      <c r="A37" s="434" t="s">
        <v>281</v>
      </c>
      <c r="B37" s="434"/>
      <c r="C37" s="434"/>
      <c r="D37" s="434"/>
      <c r="E37" s="434"/>
      <c r="F37" s="434"/>
      <c r="G37" s="434"/>
      <c r="H37" s="434"/>
      <c r="I37" s="434"/>
      <c r="J37" s="434"/>
      <c r="K37" s="434"/>
      <c r="L37"/>
      <c r="M37"/>
      <c r="P37" s="5"/>
    </row>
  </sheetData>
  <mergeCells count="3">
    <mergeCell ref="A33:K33"/>
    <mergeCell ref="A35:K35"/>
    <mergeCell ref="A37:K37"/>
  </mergeCells>
  <pageMargins left="0.511811024" right="0.511811024" top="0.78740157499999996" bottom="0.78740157499999996" header="0.31496062000000002" footer="0.31496062000000002"/>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5"/>
  <sheetViews>
    <sheetView showGridLines="0" zoomScale="103" workbookViewId="0"/>
  </sheetViews>
  <sheetFormatPr defaultRowHeight="15" x14ac:dyDescent="0.25"/>
  <cols>
    <col min="1" max="1" width="22.28515625" style="25" bestFit="1" customWidth="1"/>
    <col min="2" max="2" width="5.5703125" style="5" bestFit="1" customWidth="1"/>
    <col min="3" max="3" width="11.7109375" style="25" bestFit="1" customWidth="1"/>
    <col min="4" max="4" width="13.28515625" bestFit="1" customWidth="1"/>
    <col min="5" max="8" width="13.28515625" customWidth="1"/>
    <col min="9" max="9" width="16.140625" customWidth="1"/>
    <col min="10" max="12" width="4.5703125" bestFit="1" customWidth="1"/>
    <col min="13" max="13" width="6.7109375" bestFit="1" customWidth="1"/>
    <col min="14" max="14" width="5.7109375" style="5" bestFit="1" customWidth="1"/>
  </cols>
  <sheetData>
    <row r="1" spans="1:15" x14ac:dyDescent="0.25">
      <c r="A1" t="s">
        <v>307</v>
      </c>
      <c r="C1"/>
      <c r="N1"/>
    </row>
    <row r="2" spans="1:15" x14ac:dyDescent="0.25">
      <c r="A2" t="s">
        <v>308</v>
      </c>
      <c r="C2"/>
      <c r="N2"/>
    </row>
    <row r="3" spans="1:15" x14ac:dyDescent="0.25">
      <c r="A3" t="s">
        <v>310</v>
      </c>
      <c r="C3"/>
      <c r="N3"/>
    </row>
    <row r="4" spans="1:15" x14ac:dyDescent="0.25">
      <c r="A4" t="s">
        <v>309</v>
      </c>
      <c r="C4"/>
      <c r="N4"/>
    </row>
    <row r="5" spans="1:15" x14ac:dyDescent="0.25">
      <c r="A5"/>
      <c r="C5"/>
      <c r="N5"/>
    </row>
    <row r="6" spans="1:15" x14ac:dyDescent="0.25">
      <c r="A6" s="5"/>
      <c r="C6" s="5"/>
      <c r="K6" s="5"/>
      <c r="L6" s="5"/>
      <c r="M6" s="5"/>
      <c r="O6" s="5"/>
    </row>
    <row r="7" spans="1:15" x14ac:dyDescent="0.25">
      <c r="A7" s="5"/>
      <c r="C7" s="5"/>
      <c r="K7" s="5"/>
      <c r="L7" s="5"/>
      <c r="M7" s="5"/>
      <c r="O7" s="5"/>
    </row>
    <row r="8" spans="1:15" x14ac:dyDescent="0.25">
      <c r="A8" s="5"/>
      <c r="C8" s="5"/>
      <c r="K8" s="5"/>
      <c r="L8" s="5"/>
      <c r="M8" s="5"/>
      <c r="O8" s="5"/>
    </row>
    <row r="9" spans="1:15" x14ac:dyDescent="0.25">
      <c r="A9" s="5"/>
      <c r="C9" s="5"/>
      <c r="K9" s="5"/>
      <c r="L9" s="5"/>
      <c r="M9" s="5"/>
      <c r="O9" s="5"/>
    </row>
    <row r="10" spans="1:15" x14ac:dyDescent="0.25">
      <c r="A10" s="5"/>
      <c r="C10" s="5"/>
      <c r="E10" s="184" t="s">
        <v>322</v>
      </c>
      <c r="F10" s="184"/>
      <c r="G10" s="184"/>
      <c r="H10" s="184"/>
      <c r="K10" s="5"/>
      <c r="L10" s="5"/>
      <c r="M10" s="5"/>
      <c r="O10" s="5"/>
    </row>
    <row r="11" spans="1:15" x14ac:dyDescent="0.25">
      <c r="A11" s="5"/>
      <c r="C11" s="5"/>
      <c r="K11" s="5"/>
      <c r="L11" s="5"/>
      <c r="M11" s="5"/>
      <c r="O11" s="5"/>
    </row>
    <row r="12" spans="1:15" x14ac:dyDescent="0.25">
      <c r="A12" s="5"/>
      <c r="C12" s="5"/>
      <c r="K12" s="5"/>
      <c r="L12" s="5"/>
      <c r="M12" s="5"/>
      <c r="O12" s="5"/>
    </row>
    <row r="13" spans="1:15" ht="14.25" customHeight="1" x14ac:dyDescent="0.25">
      <c r="A13" s="60" t="s">
        <v>66</v>
      </c>
      <c r="B13" s="61" t="s">
        <v>405</v>
      </c>
      <c r="C13" s="61" t="s">
        <v>406</v>
      </c>
      <c r="D13" s="61" t="s">
        <v>1</v>
      </c>
      <c r="E13" s="61" t="s">
        <v>266</v>
      </c>
      <c r="F13" s="1" t="s">
        <v>402</v>
      </c>
      <c r="G13" s="1" t="s">
        <v>403</v>
      </c>
      <c r="H13" s="1" t="s">
        <v>404</v>
      </c>
      <c r="I13" s="61" t="s">
        <v>67</v>
      </c>
      <c r="J13" s="1" t="s">
        <v>186</v>
      </c>
      <c r="K13" s="1" t="s">
        <v>187</v>
      </c>
      <c r="L13" s="1" t="s">
        <v>188</v>
      </c>
      <c r="M13" s="1" t="s">
        <v>189</v>
      </c>
      <c r="N13" s="1" t="s">
        <v>37</v>
      </c>
    </row>
    <row r="14" spans="1:15" ht="14.25" customHeight="1" x14ac:dyDescent="0.25">
      <c r="A14" s="62" t="s">
        <v>408</v>
      </c>
      <c r="B14" s="63" t="s">
        <v>399</v>
      </c>
      <c r="C14" s="62"/>
      <c r="D14" s="63" t="s">
        <v>69</v>
      </c>
      <c r="E14" s="63" t="s">
        <v>268</v>
      </c>
      <c r="F14" s="63">
        <v>201113636</v>
      </c>
      <c r="G14" s="63">
        <v>96695</v>
      </c>
      <c r="H14" s="63">
        <v>2013</v>
      </c>
      <c r="I14" s="63" t="s">
        <v>68</v>
      </c>
      <c r="J14" s="78">
        <v>3</v>
      </c>
      <c r="K14" s="78">
        <v>3.2</v>
      </c>
      <c r="L14" s="78">
        <v>3.2</v>
      </c>
      <c r="M14" s="63">
        <v>3</v>
      </c>
      <c r="N14" s="146">
        <v>2</v>
      </c>
    </row>
    <row r="15" spans="1:15" ht="14.25" customHeight="1" x14ac:dyDescent="0.25">
      <c r="A15" s="62" t="s">
        <v>333</v>
      </c>
      <c r="B15" s="63" t="s">
        <v>400</v>
      </c>
      <c r="C15" s="62"/>
      <c r="D15" s="63" t="s">
        <v>70</v>
      </c>
      <c r="E15" s="63" t="s">
        <v>285</v>
      </c>
      <c r="F15" s="63">
        <v>201204945</v>
      </c>
      <c r="G15" s="63">
        <v>97689</v>
      </c>
      <c r="H15" s="63">
        <v>2013</v>
      </c>
      <c r="I15" s="63" t="s">
        <v>71</v>
      </c>
      <c r="J15" s="64">
        <v>3.2</v>
      </c>
      <c r="K15" s="64">
        <v>3.6</v>
      </c>
      <c r="L15" s="64">
        <v>3.1</v>
      </c>
      <c r="M15" s="63">
        <v>3</v>
      </c>
      <c r="N15" s="146">
        <v>3</v>
      </c>
    </row>
    <row r="16" spans="1:15" ht="14.25" customHeight="1" x14ac:dyDescent="0.25">
      <c r="A16" s="62" t="s">
        <v>411</v>
      </c>
      <c r="B16" s="63" t="s">
        <v>399</v>
      </c>
      <c r="C16" s="62"/>
      <c r="D16" s="63" t="s">
        <v>4</v>
      </c>
      <c r="E16" s="63" t="s">
        <v>269</v>
      </c>
      <c r="F16" s="63">
        <v>201200143</v>
      </c>
      <c r="G16" s="63">
        <v>96388</v>
      </c>
      <c r="H16" s="63">
        <v>2013</v>
      </c>
      <c r="I16" s="63" t="s">
        <v>72</v>
      </c>
      <c r="J16" s="78">
        <v>3.5</v>
      </c>
      <c r="K16" s="78">
        <v>4</v>
      </c>
      <c r="L16" s="78">
        <v>3.4</v>
      </c>
      <c r="M16" s="63">
        <v>4</v>
      </c>
      <c r="N16" s="146">
        <v>2</v>
      </c>
    </row>
    <row r="17" spans="1:14" ht="14.25" customHeight="1" x14ac:dyDescent="0.25">
      <c r="A17" s="62" t="s">
        <v>409</v>
      </c>
      <c r="B17" s="63" t="s">
        <v>399</v>
      </c>
      <c r="C17" s="62"/>
      <c r="D17" s="63" t="s">
        <v>32</v>
      </c>
      <c r="E17" s="63" t="s">
        <v>275</v>
      </c>
      <c r="F17" s="63">
        <v>201013329</v>
      </c>
      <c r="G17" s="63">
        <v>88618</v>
      </c>
      <c r="H17" s="63">
        <v>2013</v>
      </c>
      <c r="I17" s="63" t="s">
        <v>73</v>
      </c>
      <c r="J17" s="78">
        <v>4</v>
      </c>
      <c r="K17" s="78">
        <v>4</v>
      </c>
      <c r="L17" s="78">
        <v>3</v>
      </c>
      <c r="M17" s="63">
        <v>4</v>
      </c>
      <c r="N17" s="146">
        <v>2</v>
      </c>
    </row>
    <row r="18" spans="1:14" ht="14.25" customHeight="1" x14ac:dyDescent="0.25">
      <c r="A18" s="62" t="s">
        <v>410</v>
      </c>
      <c r="B18" s="63" t="s">
        <v>400</v>
      </c>
      <c r="C18" s="62"/>
      <c r="D18" s="63" t="s">
        <v>26</v>
      </c>
      <c r="E18" s="63" t="s">
        <v>273</v>
      </c>
      <c r="F18" s="63">
        <v>201008709</v>
      </c>
      <c r="G18" s="63">
        <v>84679</v>
      </c>
      <c r="H18" s="63">
        <v>2013</v>
      </c>
      <c r="I18" s="63" t="s">
        <v>74</v>
      </c>
      <c r="J18" s="78">
        <v>4</v>
      </c>
      <c r="K18" s="78">
        <v>5</v>
      </c>
      <c r="L18" s="78">
        <v>1</v>
      </c>
      <c r="M18" s="63">
        <v>3</v>
      </c>
      <c r="N18" s="146">
        <v>3</v>
      </c>
    </row>
    <row r="19" spans="1:14" ht="14.25" customHeight="1" x14ac:dyDescent="0.25">
      <c r="A19" s="62" t="s">
        <v>77</v>
      </c>
      <c r="B19" s="63" t="s">
        <v>399</v>
      </c>
      <c r="C19" s="62"/>
      <c r="D19" s="63" t="s">
        <v>4</v>
      </c>
      <c r="E19" s="63" t="s">
        <v>268</v>
      </c>
      <c r="F19" s="63">
        <v>201112597</v>
      </c>
      <c r="G19" s="63">
        <v>98531</v>
      </c>
      <c r="H19" s="63">
        <v>2013</v>
      </c>
      <c r="I19" s="63" t="s">
        <v>75</v>
      </c>
      <c r="J19" s="78">
        <v>3.1</v>
      </c>
      <c r="K19" s="78">
        <v>4.2</v>
      </c>
      <c r="L19" s="78">
        <v>4</v>
      </c>
      <c r="M19" s="63">
        <v>4</v>
      </c>
      <c r="N19" s="146">
        <v>3</v>
      </c>
    </row>
    <row r="20" spans="1:14" ht="14.25" customHeight="1" x14ac:dyDescent="0.25">
      <c r="A20" s="62" t="s">
        <v>48</v>
      </c>
      <c r="B20" s="63" t="s">
        <v>399</v>
      </c>
      <c r="C20" s="62"/>
      <c r="D20" s="63" t="s">
        <v>26</v>
      </c>
      <c r="E20" s="63" t="s">
        <v>273</v>
      </c>
      <c r="F20" s="63">
        <v>201207762</v>
      </c>
      <c r="G20" s="63">
        <v>98031</v>
      </c>
      <c r="H20" s="63">
        <v>2013</v>
      </c>
      <c r="I20" s="63" t="s">
        <v>76</v>
      </c>
      <c r="J20" s="78">
        <v>4.0999999999999996</v>
      </c>
      <c r="K20" s="78">
        <v>4.8</v>
      </c>
      <c r="L20" s="78">
        <v>3.1</v>
      </c>
      <c r="M20" s="63">
        <v>4</v>
      </c>
      <c r="N20" s="146">
        <v>4</v>
      </c>
    </row>
    <row r="21" spans="1:14" ht="14.25" customHeight="1" x14ac:dyDescent="0.25">
      <c r="A21" s="62" t="s">
        <v>122</v>
      </c>
      <c r="B21" s="63" t="s">
        <v>399</v>
      </c>
      <c r="C21" s="62"/>
      <c r="D21" s="63" t="s">
        <v>4</v>
      </c>
      <c r="E21" s="63" t="s">
        <v>271</v>
      </c>
      <c r="F21" s="63">
        <v>201108850</v>
      </c>
      <c r="G21" s="63">
        <v>93690</v>
      </c>
      <c r="H21" s="63">
        <v>2013</v>
      </c>
      <c r="I21" s="63" t="s">
        <v>79</v>
      </c>
      <c r="J21" s="78">
        <v>3.5</v>
      </c>
      <c r="K21" s="78">
        <v>4.5999999999999996</v>
      </c>
      <c r="L21" s="78">
        <v>2.5</v>
      </c>
      <c r="M21" s="63">
        <v>4</v>
      </c>
      <c r="N21" s="146">
        <v>3</v>
      </c>
    </row>
    <row r="22" spans="1:14" ht="14.25" customHeight="1" x14ac:dyDescent="0.25">
      <c r="A22" s="62" t="s">
        <v>77</v>
      </c>
      <c r="B22" s="63" t="s">
        <v>399</v>
      </c>
      <c r="C22" s="62"/>
      <c r="D22" s="63" t="s">
        <v>26</v>
      </c>
      <c r="E22" s="63" t="s">
        <v>273</v>
      </c>
      <c r="F22" s="63">
        <v>201117382</v>
      </c>
      <c r="G22" s="63">
        <v>97990</v>
      </c>
      <c r="H22" s="63">
        <v>2013</v>
      </c>
      <c r="I22" s="63" t="s">
        <v>79</v>
      </c>
      <c r="J22" s="78">
        <v>3.6</v>
      </c>
      <c r="K22" s="78">
        <v>3.5</v>
      </c>
      <c r="L22" s="78">
        <v>3.1</v>
      </c>
      <c r="M22" s="63">
        <v>3</v>
      </c>
      <c r="N22" s="146">
        <v>3</v>
      </c>
    </row>
    <row r="23" spans="1:14" ht="14.25" customHeight="1" x14ac:dyDescent="0.25">
      <c r="A23" s="62" t="s">
        <v>338</v>
      </c>
      <c r="B23" s="63" t="s">
        <v>400</v>
      </c>
      <c r="C23" s="62"/>
      <c r="D23" s="63" t="s">
        <v>70</v>
      </c>
      <c r="E23" s="63" t="s">
        <v>285</v>
      </c>
      <c r="F23" s="63">
        <v>201206405</v>
      </c>
      <c r="G23" s="63">
        <v>98763</v>
      </c>
      <c r="H23" s="63">
        <v>2013</v>
      </c>
      <c r="I23" s="63" t="s">
        <v>79</v>
      </c>
      <c r="J23" s="78">
        <v>3.8</v>
      </c>
      <c r="K23" s="78">
        <v>3.4</v>
      </c>
      <c r="L23" s="78">
        <v>3.4</v>
      </c>
      <c r="M23" s="63">
        <v>4</v>
      </c>
      <c r="N23" s="146">
        <v>3</v>
      </c>
    </row>
    <row r="24" spans="1:14" ht="14.25" customHeight="1" x14ac:dyDescent="0.25">
      <c r="A24" s="62" t="s">
        <v>77</v>
      </c>
      <c r="B24" s="63" t="s">
        <v>399</v>
      </c>
      <c r="C24" s="62"/>
      <c r="D24" s="63" t="s">
        <v>42</v>
      </c>
      <c r="E24" s="63" t="s">
        <v>277</v>
      </c>
      <c r="F24" s="63">
        <v>201203940</v>
      </c>
      <c r="G24" s="63">
        <v>97999</v>
      </c>
      <c r="H24" s="63">
        <v>2013</v>
      </c>
      <c r="I24" s="63" t="s">
        <v>81</v>
      </c>
      <c r="J24" s="79">
        <v>2.9</v>
      </c>
      <c r="K24" s="79">
        <v>3.4</v>
      </c>
      <c r="L24" s="79">
        <v>1.8</v>
      </c>
      <c r="M24" s="63">
        <v>3</v>
      </c>
      <c r="N24" s="146">
        <v>2</v>
      </c>
    </row>
    <row r="25" spans="1:14" ht="14.25" customHeight="1" x14ac:dyDescent="0.25">
      <c r="A25" s="62" t="s">
        <v>82</v>
      </c>
      <c r="B25" s="63" t="s">
        <v>400</v>
      </c>
      <c r="C25" s="62"/>
      <c r="D25" s="63" t="s">
        <v>4</v>
      </c>
      <c r="E25" s="63" t="s">
        <v>284</v>
      </c>
      <c r="F25" s="63">
        <v>201203362</v>
      </c>
      <c r="G25" s="63">
        <v>96504</v>
      </c>
      <c r="H25" s="63">
        <v>2013</v>
      </c>
      <c r="I25" s="63" t="s">
        <v>83</v>
      </c>
      <c r="J25" s="78">
        <v>3.5</v>
      </c>
      <c r="K25" s="78">
        <v>3.9</v>
      </c>
      <c r="L25" s="78">
        <v>2.5</v>
      </c>
      <c r="M25" s="63">
        <v>3</v>
      </c>
      <c r="N25" s="146">
        <v>2</v>
      </c>
    </row>
    <row r="26" spans="1:14" ht="14.25" customHeight="1" x14ac:dyDescent="0.25">
      <c r="A26" s="62" t="s">
        <v>412</v>
      </c>
      <c r="B26" s="63" t="s">
        <v>399</v>
      </c>
      <c r="C26" s="62"/>
      <c r="D26" s="63" t="s">
        <v>23</v>
      </c>
      <c r="E26" s="63" t="s">
        <v>272</v>
      </c>
      <c r="F26" s="63">
        <v>201208944</v>
      </c>
      <c r="G26" s="63">
        <v>99987</v>
      </c>
      <c r="H26" s="63">
        <v>2013</v>
      </c>
      <c r="I26" s="63" t="s">
        <v>85</v>
      </c>
      <c r="J26" s="79">
        <v>2.5</v>
      </c>
      <c r="K26" s="79">
        <v>3.7</v>
      </c>
      <c r="L26" s="79">
        <v>2.8</v>
      </c>
      <c r="M26" s="63">
        <v>3</v>
      </c>
      <c r="N26" s="146">
        <v>1</v>
      </c>
    </row>
    <row r="27" spans="1:14" ht="14.25" customHeight="1" x14ac:dyDescent="0.25">
      <c r="A27" s="62" t="s">
        <v>86</v>
      </c>
      <c r="B27" s="63" t="s">
        <v>399</v>
      </c>
      <c r="C27" s="62"/>
      <c r="D27" s="63" t="s">
        <v>44</v>
      </c>
      <c r="E27" s="63" t="s">
        <v>278</v>
      </c>
      <c r="F27" s="63">
        <v>201207537</v>
      </c>
      <c r="G27" s="63">
        <v>99526</v>
      </c>
      <c r="H27" s="63">
        <v>2013</v>
      </c>
      <c r="I27" s="63" t="s">
        <v>87</v>
      </c>
      <c r="J27" s="78">
        <v>4</v>
      </c>
      <c r="K27" s="78">
        <v>4</v>
      </c>
      <c r="L27" s="78">
        <v>2</v>
      </c>
      <c r="M27" s="63">
        <v>3</v>
      </c>
      <c r="N27" s="146">
        <v>4</v>
      </c>
    </row>
    <row r="28" spans="1:14" ht="14.25" customHeight="1" x14ac:dyDescent="0.25">
      <c r="A28" s="62" t="s">
        <v>337</v>
      </c>
      <c r="B28" s="63" t="s">
        <v>400</v>
      </c>
      <c r="C28" s="62"/>
      <c r="D28" s="63" t="s">
        <v>4</v>
      </c>
      <c r="E28" s="63" t="s">
        <v>267</v>
      </c>
      <c r="F28" s="63">
        <v>201216515</v>
      </c>
      <c r="G28" s="63">
        <v>99225</v>
      </c>
      <c r="H28" s="63">
        <v>2013</v>
      </c>
      <c r="I28" s="63" t="s">
        <v>88</v>
      </c>
      <c r="J28" s="78">
        <v>3.5</v>
      </c>
      <c r="K28" s="78">
        <v>4.3</v>
      </c>
      <c r="L28" s="78">
        <v>3.4</v>
      </c>
      <c r="M28" s="63">
        <v>4</v>
      </c>
      <c r="N28" s="146">
        <v>3</v>
      </c>
    </row>
    <row r="29" spans="1:14" ht="14.25" customHeight="1" x14ac:dyDescent="0.25">
      <c r="A29" s="62" t="s">
        <v>90</v>
      </c>
      <c r="B29" s="63" t="s">
        <v>399</v>
      </c>
      <c r="C29" s="62"/>
      <c r="D29" s="63" t="s">
        <v>26</v>
      </c>
      <c r="E29" s="63" t="s">
        <v>273</v>
      </c>
      <c r="F29" s="63">
        <v>201206412</v>
      </c>
      <c r="G29" s="63">
        <v>99330</v>
      </c>
      <c r="H29" s="63">
        <v>2013</v>
      </c>
      <c r="I29" s="63" t="s">
        <v>89</v>
      </c>
      <c r="J29" s="78">
        <v>4.0999999999999996</v>
      </c>
      <c r="K29" s="78">
        <v>4.5999999999999996</v>
      </c>
      <c r="L29" s="78">
        <v>3.3</v>
      </c>
      <c r="M29" s="63">
        <v>4</v>
      </c>
      <c r="N29" s="146">
        <v>2</v>
      </c>
    </row>
    <row r="30" spans="1:14" ht="14.25" customHeight="1" x14ac:dyDescent="0.25">
      <c r="A30" s="62" t="s">
        <v>91</v>
      </c>
      <c r="B30" s="63" t="s">
        <v>399</v>
      </c>
      <c r="C30" s="62"/>
      <c r="D30" s="63" t="s">
        <v>92</v>
      </c>
      <c r="E30" s="63" t="s">
        <v>269</v>
      </c>
      <c r="F30" s="63">
        <v>201210141</v>
      </c>
      <c r="G30" s="63">
        <v>99821</v>
      </c>
      <c r="H30" s="63">
        <v>2013</v>
      </c>
      <c r="I30" s="63" t="s">
        <v>89</v>
      </c>
      <c r="J30" s="78">
        <v>3.8</v>
      </c>
      <c r="K30" s="78">
        <v>4.2</v>
      </c>
      <c r="L30" s="78">
        <v>3.6</v>
      </c>
      <c r="M30" s="63">
        <v>4</v>
      </c>
      <c r="N30" s="146">
        <v>2</v>
      </c>
    </row>
    <row r="31" spans="1:14" ht="14.25" customHeight="1" x14ac:dyDescent="0.25">
      <c r="A31" s="62" t="s">
        <v>412</v>
      </c>
      <c r="B31" s="63" t="s">
        <v>399</v>
      </c>
      <c r="C31" s="62"/>
      <c r="D31" s="63" t="s">
        <v>42</v>
      </c>
      <c r="E31" s="63" t="s">
        <v>277</v>
      </c>
      <c r="F31" s="63">
        <v>201209286</v>
      </c>
      <c r="G31" s="63">
        <v>10001</v>
      </c>
      <c r="H31" s="63">
        <v>2013</v>
      </c>
      <c r="I31" s="63" t="s">
        <v>94</v>
      </c>
      <c r="J31" s="78">
        <v>3</v>
      </c>
      <c r="K31" s="78">
        <v>4</v>
      </c>
      <c r="L31" s="78">
        <v>2.4</v>
      </c>
      <c r="M31" s="63">
        <v>3</v>
      </c>
      <c r="N31" s="146">
        <v>2</v>
      </c>
    </row>
    <row r="32" spans="1:14" ht="14.25" customHeight="1" x14ac:dyDescent="0.25">
      <c r="A32" s="62" t="s">
        <v>95</v>
      </c>
      <c r="B32" s="63" t="s">
        <v>399</v>
      </c>
      <c r="C32" s="62"/>
      <c r="D32" s="63" t="s">
        <v>28</v>
      </c>
      <c r="E32" s="63" t="s">
        <v>274</v>
      </c>
      <c r="F32" s="63">
        <v>201216487</v>
      </c>
      <c r="G32" s="63">
        <v>99223</v>
      </c>
      <c r="H32" s="63">
        <v>2013</v>
      </c>
      <c r="I32" s="63" t="s">
        <v>96</v>
      </c>
      <c r="J32" s="79">
        <v>3.1</v>
      </c>
      <c r="K32" s="79">
        <v>3.6</v>
      </c>
      <c r="L32" s="79">
        <v>2.4</v>
      </c>
      <c r="M32" s="65">
        <v>3</v>
      </c>
      <c r="N32" s="146">
        <v>2</v>
      </c>
    </row>
    <row r="33" spans="1:15" ht="14.25" customHeight="1" x14ac:dyDescent="0.25">
      <c r="A33" s="62" t="s">
        <v>77</v>
      </c>
      <c r="B33" s="63" t="s">
        <v>399</v>
      </c>
      <c r="C33" s="62"/>
      <c r="D33" s="63" t="s">
        <v>32</v>
      </c>
      <c r="E33" s="63" t="s">
        <v>275</v>
      </c>
      <c r="F33" s="63"/>
      <c r="G33" s="63"/>
      <c r="H33" s="63">
        <v>2013</v>
      </c>
      <c r="I33" s="63" t="s">
        <v>97</v>
      </c>
      <c r="J33" s="79">
        <v>2.6</v>
      </c>
      <c r="K33" s="79">
        <v>4.0999999999999996</v>
      </c>
      <c r="L33" s="79">
        <v>2.1</v>
      </c>
      <c r="M33" s="65">
        <v>3</v>
      </c>
      <c r="N33" s="146">
        <v>3</v>
      </c>
      <c r="O33" t="s">
        <v>351</v>
      </c>
    </row>
    <row r="34" spans="1:15" ht="14.25" customHeight="1" x14ac:dyDescent="0.25">
      <c r="A34" s="62" t="s">
        <v>413</v>
      </c>
      <c r="B34" s="63"/>
      <c r="C34" s="62"/>
      <c r="D34" s="63" t="s">
        <v>99</v>
      </c>
      <c r="E34" s="63" t="s">
        <v>319</v>
      </c>
      <c r="F34" s="63">
        <v>201203603</v>
      </c>
      <c r="G34" s="63">
        <v>100904</v>
      </c>
      <c r="H34" s="63">
        <v>2013</v>
      </c>
      <c r="I34" s="63" t="s">
        <v>101</v>
      </c>
      <c r="J34" s="79">
        <v>5</v>
      </c>
      <c r="K34" s="79">
        <v>2</v>
      </c>
      <c r="L34" s="79">
        <v>4</v>
      </c>
      <c r="M34" s="63">
        <v>3</v>
      </c>
      <c r="N34" s="146">
        <v>5</v>
      </c>
    </row>
    <row r="35" spans="1:15" ht="14.25" customHeight="1" x14ac:dyDescent="0.25">
      <c r="I35" s="59" t="s">
        <v>162</v>
      </c>
      <c r="J35" s="81">
        <f>AVERAGE(J14:J34)</f>
        <v>3.5142857142857133</v>
      </c>
      <c r="K35" s="81">
        <f>AVERAGE(K14:K34)</f>
        <v>3.9095238095238085</v>
      </c>
      <c r="L35" s="81">
        <f>AVERAGE(L14:L34)</f>
        <v>2.861904761904762</v>
      </c>
      <c r="M35" s="66">
        <f>AVERAGE(M14:M34)</f>
        <v>3.4285714285714284</v>
      </c>
      <c r="N35" s="147">
        <f>AVERAGE(N14:N34)</f>
        <v>2.6666666666666665</v>
      </c>
    </row>
  </sheetData>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1F45-26F1-4220-A474-7304C8217B25}">
  <dimension ref="A1:P40"/>
  <sheetViews>
    <sheetView showGridLines="0" topLeftCell="A6" zoomScale="86" zoomScaleNormal="86" workbookViewId="0">
      <selection activeCell="P11" sqref="P11"/>
    </sheetView>
  </sheetViews>
  <sheetFormatPr defaultRowHeight="15" x14ac:dyDescent="0.25"/>
  <cols>
    <col min="1" max="1" width="22.28515625" style="25" bestFit="1" customWidth="1"/>
    <col min="2" max="2" width="13.28515625" bestFit="1" customWidth="1"/>
    <col min="3" max="5" width="9.140625" style="174" customWidth="1"/>
    <col min="6" max="6" width="4.5703125" bestFit="1" customWidth="1"/>
    <col min="7" max="7" width="6.7109375" bestFit="1" customWidth="1"/>
    <col min="8" max="8" width="5.7109375" style="5" bestFit="1" customWidth="1"/>
  </cols>
  <sheetData>
    <row r="1" spans="1:8" x14ac:dyDescent="0.25">
      <c r="A1" t="s">
        <v>307</v>
      </c>
      <c r="H1"/>
    </row>
    <row r="2" spans="1:8" x14ac:dyDescent="0.25">
      <c r="A2" t="s">
        <v>308</v>
      </c>
      <c r="H2"/>
    </row>
    <row r="3" spans="1:8" x14ac:dyDescent="0.25">
      <c r="A3" t="s">
        <v>310</v>
      </c>
      <c r="H3"/>
    </row>
    <row r="4" spans="1:8" x14ac:dyDescent="0.25">
      <c r="A4" t="s">
        <v>309</v>
      </c>
      <c r="H4"/>
    </row>
    <row r="5" spans="1:8" ht="41.25" customHeight="1" x14ac:dyDescent="0.25">
      <c r="A5"/>
      <c r="H5"/>
    </row>
    <row r="13" spans="1:8" x14ac:dyDescent="0.25">
      <c r="B13" s="172" t="s">
        <v>318</v>
      </c>
      <c r="C13" s="175"/>
      <c r="D13" s="175"/>
      <c r="E13" s="175"/>
    </row>
    <row r="14" spans="1:8" x14ac:dyDescent="0.25">
      <c r="B14" s="2" t="s">
        <v>266</v>
      </c>
      <c r="C14" s="26" t="s">
        <v>186</v>
      </c>
      <c r="D14" s="26" t="s">
        <v>187</v>
      </c>
      <c r="E14" s="26" t="s">
        <v>188</v>
      </c>
    </row>
    <row r="15" spans="1:8" x14ac:dyDescent="0.25">
      <c r="B15" s="2" t="s">
        <v>272</v>
      </c>
      <c r="C15" s="176">
        <f>AVERAGE('2013'!J26)</f>
        <v>2.5</v>
      </c>
      <c r="D15" s="176">
        <f>AVERAGE('2013'!K26)</f>
        <v>3.7</v>
      </c>
      <c r="E15" s="176">
        <f>AVERAGE('2013'!L26)</f>
        <v>2.8</v>
      </c>
    </row>
    <row r="16" spans="1:8" x14ac:dyDescent="0.25">
      <c r="B16" s="2" t="s">
        <v>278</v>
      </c>
      <c r="C16" s="176">
        <f>AVERAGE('2013'!J27)</f>
        <v>4</v>
      </c>
      <c r="D16" s="176">
        <f>AVERAGE('2013'!K27)</f>
        <v>4</v>
      </c>
      <c r="E16" s="176">
        <f>AVERAGE('2013'!L27)</f>
        <v>2</v>
      </c>
    </row>
    <row r="17" spans="2:5" x14ac:dyDescent="0.25">
      <c r="B17" s="2" t="s">
        <v>273</v>
      </c>
      <c r="C17" s="176">
        <f>AVERAGE('2013'!J18,'2013'!J20,'2013'!J22,'2013'!J29)</f>
        <v>3.9499999999999997</v>
      </c>
      <c r="D17" s="176">
        <f>AVERAGE('2013'!K18,'2013'!K20,'2013'!K22,'2013'!K29)</f>
        <v>4.4749999999999996</v>
      </c>
      <c r="E17" s="176">
        <f>AVERAGE('2013'!L18,'2013'!L20,'2013'!L22,'2013'!L29)</f>
        <v>2.625</v>
      </c>
    </row>
    <row r="18" spans="2:5" x14ac:dyDescent="0.25">
      <c r="B18" s="2" t="s">
        <v>274</v>
      </c>
      <c r="C18" s="176">
        <f>AVERAGE('2013'!J32)</f>
        <v>3.1</v>
      </c>
      <c r="D18" s="176">
        <f>AVERAGE('2013'!K32)</f>
        <v>3.6</v>
      </c>
      <c r="E18" s="176">
        <f>AVERAGE('2013'!L32)</f>
        <v>2.4</v>
      </c>
    </row>
    <row r="19" spans="2:5" x14ac:dyDescent="0.25">
      <c r="B19" s="2" t="s">
        <v>277</v>
      </c>
      <c r="C19" s="176">
        <f>AVERAGE('2013'!J24,'2013'!J31)</f>
        <v>2.95</v>
      </c>
      <c r="D19" s="176">
        <f>AVERAGE('2013'!K24,'2013'!K31)</f>
        <v>3.7</v>
      </c>
      <c r="E19" s="176">
        <f>AVERAGE('2013'!L24,'2013'!L31)</f>
        <v>2.1</v>
      </c>
    </row>
    <row r="20" spans="2:5" x14ac:dyDescent="0.25">
      <c r="B20" s="2" t="s">
        <v>271</v>
      </c>
      <c r="C20" s="176">
        <f>AVERAGE('2013'!J21)</f>
        <v>3.5</v>
      </c>
      <c r="D20" s="176">
        <f>AVERAGE('2013'!K21)</f>
        <v>4.5999999999999996</v>
      </c>
      <c r="E20" s="176">
        <f>AVERAGE('2013'!L21)</f>
        <v>2.5</v>
      </c>
    </row>
    <row r="21" spans="2:5" x14ac:dyDescent="0.25">
      <c r="B21" s="2" t="s">
        <v>284</v>
      </c>
      <c r="C21" s="176">
        <f>AVERAGE('2013'!J25)</f>
        <v>3.5</v>
      </c>
      <c r="D21" s="176">
        <f>AVERAGE('2013'!K25)</f>
        <v>3.9</v>
      </c>
      <c r="E21" s="176">
        <f>AVERAGE('2013'!L25)</f>
        <v>2.5</v>
      </c>
    </row>
    <row r="22" spans="2:5" x14ac:dyDescent="0.25">
      <c r="B22" s="2" t="s">
        <v>268</v>
      </c>
      <c r="C22" s="176">
        <f>AVERAGE('2013'!J14,'2013'!J19)</f>
        <v>3.05</v>
      </c>
      <c r="D22" s="176">
        <f>AVERAGE('2013'!K14,'2013'!K19)</f>
        <v>3.7</v>
      </c>
      <c r="E22" s="176">
        <f>AVERAGE('2013'!L14,'2013'!L19)</f>
        <v>3.6</v>
      </c>
    </row>
    <row r="23" spans="2:5" x14ac:dyDescent="0.25">
      <c r="B23" s="2" t="s">
        <v>269</v>
      </c>
      <c r="C23" s="176">
        <f>AVERAGE('2013'!M16,'2013'!J30)</f>
        <v>3.9</v>
      </c>
      <c r="D23" s="176">
        <f>AVERAGE('2013'!N16,'2013'!K30)</f>
        <v>3.1</v>
      </c>
      <c r="E23" s="176">
        <f>AVERAGE('2013'!O16,'2013'!L30)</f>
        <v>3.6</v>
      </c>
    </row>
    <row r="24" spans="2:5" x14ac:dyDescent="0.25">
      <c r="B24" s="2" t="s">
        <v>267</v>
      </c>
      <c r="C24" s="176">
        <f>AVERAGE('2013'!J28)</f>
        <v>3.5</v>
      </c>
      <c r="D24" s="176">
        <f>AVERAGE('2013'!K28)</f>
        <v>4.3</v>
      </c>
      <c r="E24" s="176">
        <f>AVERAGE('2013'!L28)</f>
        <v>3.4</v>
      </c>
    </row>
    <row r="25" spans="2:5" x14ac:dyDescent="0.25">
      <c r="B25" s="2" t="s">
        <v>275</v>
      </c>
      <c r="C25" s="176">
        <f>AVERAGE('2013'!J17,'2013'!J33)</f>
        <v>3.3</v>
      </c>
      <c r="D25" s="176">
        <f>AVERAGE('2013'!K17,'2013'!K33)</f>
        <v>4.05</v>
      </c>
      <c r="E25" s="176">
        <f>AVERAGE('2013'!L17,'2013'!L33)</f>
        <v>2.5499999999999998</v>
      </c>
    </row>
    <row r="26" spans="2:5" x14ac:dyDescent="0.25">
      <c r="B26" s="2" t="s">
        <v>285</v>
      </c>
      <c r="C26" s="176">
        <f>AVERAGE('2013'!J34)</f>
        <v>5</v>
      </c>
      <c r="D26" s="176">
        <v>3.5</v>
      </c>
      <c r="E26" s="176">
        <v>3.25</v>
      </c>
    </row>
    <row r="27" spans="2:5" x14ac:dyDescent="0.25">
      <c r="B27" s="2" t="s">
        <v>319</v>
      </c>
      <c r="C27" s="176">
        <f>AVERAGE('2013'!J34)</f>
        <v>5</v>
      </c>
      <c r="D27" s="176">
        <f>AVERAGE('2013'!K34)</f>
        <v>2</v>
      </c>
      <c r="E27" s="176">
        <f>AVERAGE('2013'!L34)</f>
        <v>4</v>
      </c>
    </row>
    <row r="36" spans="1:16" ht="98.25" customHeight="1" x14ac:dyDescent="0.25">
      <c r="A36" s="433" t="s">
        <v>279</v>
      </c>
      <c r="B36" s="433"/>
      <c r="C36" s="433"/>
      <c r="D36" s="433"/>
      <c r="E36" s="433"/>
      <c r="F36" s="433"/>
      <c r="G36" s="433"/>
      <c r="H36" s="433"/>
      <c r="I36" s="433"/>
      <c r="J36" s="433"/>
      <c r="K36" s="433"/>
      <c r="N36" s="5"/>
      <c r="O36" s="5"/>
      <c r="P36" s="5"/>
    </row>
    <row r="37" spans="1:16" x14ac:dyDescent="0.25">
      <c r="A37"/>
      <c r="C37"/>
      <c r="D37"/>
      <c r="E37"/>
      <c r="H37"/>
      <c r="N37" s="5"/>
      <c r="O37" s="5"/>
      <c r="P37" s="5"/>
    </row>
    <row r="38" spans="1:16" ht="70.5" customHeight="1" x14ac:dyDescent="0.25">
      <c r="A38" s="434" t="s">
        <v>280</v>
      </c>
      <c r="B38" s="434"/>
      <c r="C38" s="434"/>
      <c r="D38" s="434"/>
      <c r="E38" s="434"/>
      <c r="F38" s="434"/>
      <c r="G38" s="434"/>
      <c r="H38" s="434"/>
      <c r="I38" s="434"/>
      <c r="J38" s="434"/>
      <c r="K38" s="434"/>
      <c r="N38" s="5"/>
      <c r="O38" s="5"/>
      <c r="P38" s="5"/>
    </row>
    <row r="39" spans="1:16" x14ac:dyDescent="0.25">
      <c r="A39"/>
      <c r="C39"/>
      <c r="D39"/>
      <c r="E39"/>
      <c r="H39"/>
      <c r="N39" s="5"/>
      <c r="O39" s="5"/>
      <c r="P39" s="5"/>
    </row>
    <row r="40" spans="1:16" ht="64.5" customHeight="1" x14ac:dyDescent="0.25">
      <c r="A40" s="434" t="s">
        <v>281</v>
      </c>
      <c r="B40" s="434"/>
      <c r="C40" s="434"/>
      <c r="D40" s="434"/>
      <c r="E40" s="434"/>
      <c r="F40" s="434"/>
      <c r="G40" s="434"/>
      <c r="H40" s="434"/>
      <c r="I40" s="434"/>
      <c r="J40" s="434"/>
      <c r="K40" s="434"/>
      <c r="N40" s="5"/>
      <c r="O40" s="5"/>
      <c r="P40" s="5"/>
    </row>
  </sheetData>
  <mergeCells count="3">
    <mergeCell ref="A36:K36"/>
    <mergeCell ref="A38:K38"/>
    <mergeCell ref="A40:K40"/>
  </mergeCells>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5"/>
  <sheetViews>
    <sheetView showGridLines="0" zoomScale="95" zoomScaleNormal="95" workbookViewId="0"/>
  </sheetViews>
  <sheetFormatPr defaultRowHeight="15" x14ac:dyDescent="0.25"/>
  <cols>
    <col min="1" max="1" width="31" style="25" bestFit="1" customWidth="1"/>
    <col min="2" max="2" width="5.85546875" style="5" bestFit="1" customWidth="1"/>
    <col min="3" max="3" width="11.7109375" style="5" bestFit="1" customWidth="1"/>
    <col min="4" max="4" width="13.42578125" bestFit="1" customWidth="1"/>
    <col min="5" max="8" width="13.42578125" customWidth="1"/>
    <col min="9" max="9" width="18" bestFit="1" customWidth="1"/>
    <col min="10" max="12" width="5.140625" bestFit="1" customWidth="1"/>
    <col min="13" max="13" width="6.7109375" bestFit="1" customWidth="1"/>
    <col min="14" max="14" width="5.7109375" style="5" bestFit="1" customWidth="1"/>
    <col min="15" max="19" width="12.5703125" customWidth="1"/>
  </cols>
  <sheetData>
    <row r="1" spans="1:15" x14ac:dyDescent="0.25">
      <c r="A1" t="s">
        <v>307</v>
      </c>
      <c r="N1"/>
    </row>
    <row r="2" spans="1:15" x14ac:dyDescent="0.25">
      <c r="A2" t="s">
        <v>308</v>
      </c>
      <c r="N2"/>
    </row>
    <row r="3" spans="1:15" x14ac:dyDescent="0.25">
      <c r="A3" t="s">
        <v>310</v>
      </c>
      <c r="N3"/>
    </row>
    <row r="4" spans="1:15" x14ac:dyDescent="0.25">
      <c r="A4" t="s">
        <v>309</v>
      </c>
      <c r="N4"/>
    </row>
    <row r="5" spans="1:15" x14ac:dyDescent="0.25">
      <c r="A5"/>
      <c r="N5"/>
    </row>
    <row r="6" spans="1:15" x14ac:dyDescent="0.25">
      <c r="A6" s="5"/>
      <c r="K6" s="5"/>
      <c r="L6" s="5"/>
      <c r="M6" s="5"/>
      <c r="O6" s="5"/>
    </row>
    <row r="7" spans="1:15" x14ac:dyDescent="0.25">
      <c r="A7" s="5"/>
      <c r="K7" s="5"/>
      <c r="L7" s="5"/>
      <c r="M7" s="5"/>
      <c r="O7" s="5"/>
    </row>
    <row r="8" spans="1:15" x14ac:dyDescent="0.25">
      <c r="A8" s="5"/>
      <c r="K8" s="5"/>
      <c r="L8" s="5"/>
      <c r="M8" s="5"/>
      <c r="O8" s="5"/>
    </row>
    <row r="9" spans="1:15" x14ac:dyDescent="0.25">
      <c r="A9" s="5"/>
      <c r="K9" s="5"/>
      <c r="L9" s="5"/>
      <c r="M9" s="5"/>
      <c r="O9" s="5"/>
    </row>
    <row r="10" spans="1:15" x14ac:dyDescent="0.25">
      <c r="A10" s="5"/>
      <c r="E10" s="184" t="s">
        <v>322</v>
      </c>
      <c r="F10" s="184"/>
      <c r="G10" s="184"/>
      <c r="H10" s="184"/>
      <c r="K10" s="5"/>
      <c r="L10" s="5"/>
      <c r="M10" s="5"/>
      <c r="O10" s="5"/>
    </row>
    <row r="11" spans="1:15" x14ac:dyDescent="0.25">
      <c r="A11" s="5"/>
      <c r="K11" s="5"/>
      <c r="L11" s="5"/>
      <c r="M11" s="5"/>
      <c r="O11" s="5"/>
    </row>
    <row r="12" spans="1:15" x14ac:dyDescent="0.25">
      <c r="A12" s="5"/>
      <c r="K12" s="5"/>
      <c r="L12" s="5"/>
      <c r="M12" s="5"/>
      <c r="O12" s="5"/>
    </row>
    <row r="13" spans="1:15" x14ac:dyDescent="0.25">
      <c r="A13" s="39" t="s">
        <v>0</v>
      </c>
      <c r="B13" s="27" t="s">
        <v>405</v>
      </c>
      <c r="C13" s="27" t="s">
        <v>406</v>
      </c>
      <c r="D13" s="27" t="s">
        <v>1</v>
      </c>
      <c r="E13" s="27" t="s">
        <v>266</v>
      </c>
      <c r="F13" s="1" t="s">
        <v>402</v>
      </c>
      <c r="G13" s="1" t="s">
        <v>403</v>
      </c>
      <c r="H13" s="1" t="s">
        <v>404</v>
      </c>
      <c r="I13" s="27" t="s">
        <v>67</v>
      </c>
      <c r="J13" s="1" t="s">
        <v>186</v>
      </c>
      <c r="K13" s="1" t="s">
        <v>187</v>
      </c>
      <c r="L13" s="1" t="s">
        <v>188</v>
      </c>
      <c r="M13" s="1" t="s">
        <v>189</v>
      </c>
      <c r="N13" s="1" t="s">
        <v>37</v>
      </c>
    </row>
    <row r="14" spans="1:15" x14ac:dyDescent="0.25">
      <c r="A14" s="40" t="s">
        <v>164</v>
      </c>
      <c r="B14" s="29" t="s">
        <v>400</v>
      </c>
      <c r="C14" s="29"/>
      <c r="D14" s="178" t="s">
        <v>102</v>
      </c>
      <c r="E14" s="178" t="s">
        <v>287</v>
      </c>
      <c r="F14" s="178">
        <v>201302215</v>
      </c>
      <c r="G14" s="178">
        <v>104523</v>
      </c>
      <c r="H14" s="178">
        <v>2014</v>
      </c>
      <c r="I14" s="29" t="s">
        <v>103</v>
      </c>
      <c r="J14" s="43">
        <v>3.4</v>
      </c>
      <c r="K14" s="43">
        <v>4</v>
      </c>
      <c r="L14" s="43">
        <v>2.9</v>
      </c>
      <c r="M14" s="28">
        <v>3</v>
      </c>
      <c r="N14" s="142">
        <v>3</v>
      </c>
    </row>
    <row r="15" spans="1:15" x14ac:dyDescent="0.25">
      <c r="A15" s="40" t="s">
        <v>98</v>
      </c>
      <c r="B15" s="29" t="s">
        <v>414</v>
      </c>
      <c r="C15" s="29"/>
      <c r="D15" s="178" t="s">
        <v>100</v>
      </c>
      <c r="E15" s="178" t="s">
        <v>286</v>
      </c>
      <c r="F15" s="178">
        <v>201203603</v>
      </c>
      <c r="G15" s="178">
        <v>100906</v>
      </c>
      <c r="H15" s="178">
        <v>2014</v>
      </c>
      <c r="I15" s="30" t="s">
        <v>104</v>
      </c>
      <c r="J15" s="43">
        <v>2</v>
      </c>
      <c r="K15" s="43">
        <v>2</v>
      </c>
      <c r="L15" s="43">
        <v>3</v>
      </c>
      <c r="M15" s="31">
        <v>2</v>
      </c>
      <c r="N15" s="142">
        <v>2</v>
      </c>
    </row>
    <row r="16" spans="1:15" x14ac:dyDescent="0.25">
      <c r="A16" s="40" t="s">
        <v>93</v>
      </c>
      <c r="B16" s="29" t="s">
        <v>400</v>
      </c>
      <c r="C16" s="29"/>
      <c r="D16" s="178" t="s">
        <v>23</v>
      </c>
      <c r="E16" s="178" t="s">
        <v>272</v>
      </c>
      <c r="F16" s="178">
        <v>201013883</v>
      </c>
      <c r="G16" s="178">
        <v>88057</v>
      </c>
      <c r="H16" s="178">
        <v>2014</v>
      </c>
      <c r="I16" s="29" t="s">
        <v>105</v>
      </c>
      <c r="J16" s="43">
        <v>3</v>
      </c>
      <c r="K16" s="43">
        <v>4</v>
      </c>
      <c r="L16" s="43">
        <v>3</v>
      </c>
      <c r="M16" s="28">
        <v>3</v>
      </c>
      <c r="N16" s="142">
        <v>2</v>
      </c>
    </row>
    <row r="17" spans="1:14" ht="45" x14ac:dyDescent="0.25">
      <c r="A17" s="41" t="s">
        <v>165</v>
      </c>
      <c r="B17" s="32" t="s">
        <v>399</v>
      </c>
      <c r="C17" s="32"/>
      <c r="D17" s="179" t="s">
        <v>106</v>
      </c>
      <c r="E17" s="179" t="s">
        <v>288</v>
      </c>
      <c r="F17" s="222">
        <v>201203179</v>
      </c>
      <c r="G17" s="222">
        <v>98943</v>
      </c>
      <c r="H17" s="222">
        <v>2014</v>
      </c>
      <c r="I17" s="32" t="s">
        <v>105</v>
      </c>
      <c r="J17" s="45">
        <v>4.0999999999999996</v>
      </c>
      <c r="K17" s="45">
        <v>4.8</v>
      </c>
      <c r="L17" s="45">
        <v>3.4</v>
      </c>
      <c r="M17" s="33">
        <v>4</v>
      </c>
      <c r="N17" s="146">
        <v>2</v>
      </c>
    </row>
    <row r="18" spans="1:14" x14ac:dyDescent="0.25">
      <c r="A18" s="40" t="s">
        <v>166</v>
      </c>
      <c r="B18" s="29" t="s">
        <v>400</v>
      </c>
      <c r="C18" s="29"/>
      <c r="D18" s="178" t="s">
        <v>107</v>
      </c>
      <c r="E18" s="178" t="s">
        <v>289</v>
      </c>
      <c r="F18" s="222">
        <v>201305868</v>
      </c>
      <c r="G18" s="222">
        <v>100591</v>
      </c>
      <c r="H18" s="222">
        <v>2014</v>
      </c>
      <c r="I18" s="29" t="s">
        <v>108</v>
      </c>
      <c r="J18" s="43">
        <v>4.4000000000000004</v>
      </c>
      <c r="K18" s="43">
        <v>4.5</v>
      </c>
      <c r="L18" s="43">
        <v>4.0999999999999996</v>
      </c>
      <c r="M18" s="28">
        <v>4</v>
      </c>
      <c r="N18" s="142">
        <v>4</v>
      </c>
    </row>
    <row r="19" spans="1:14" x14ac:dyDescent="0.25">
      <c r="A19" s="40" t="s">
        <v>176</v>
      </c>
      <c r="B19" s="29" t="s">
        <v>400</v>
      </c>
      <c r="C19" s="29"/>
      <c r="D19" s="178" t="s">
        <v>42</v>
      </c>
      <c r="E19" s="178" t="s">
        <v>277</v>
      </c>
      <c r="F19" s="222">
        <v>201413846</v>
      </c>
      <c r="G19" s="222">
        <v>116285</v>
      </c>
      <c r="H19" s="222">
        <v>2014</v>
      </c>
      <c r="I19" s="35" t="s">
        <v>179</v>
      </c>
      <c r="J19" s="43">
        <v>3.2</v>
      </c>
      <c r="K19" s="43">
        <v>4.4000000000000004</v>
      </c>
      <c r="L19" s="43">
        <v>2.2999999999999998</v>
      </c>
      <c r="M19" s="28">
        <v>3</v>
      </c>
      <c r="N19" s="142">
        <v>2</v>
      </c>
    </row>
    <row r="20" spans="1:14" x14ac:dyDescent="0.25">
      <c r="A20" s="40" t="s">
        <v>90</v>
      </c>
      <c r="B20" s="29" t="s">
        <v>399</v>
      </c>
      <c r="C20" s="29"/>
      <c r="D20" s="178" t="s">
        <v>42</v>
      </c>
      <c r="E20" s="178" t="s">
        <v>277</v>
      </c>
      <c r="F20" s="222">
        <v>201208072</v>
      </c>
      <c r="G20" s="222">
        <v>100926</v>
      </c>
      <c r="H20" s="222">
        <v>2014</v>
      </c>
      <c r="I20" s="29" t="s">
        <v>108</v>
      </c>
      <c r="J20" s="43">
        <v>4</v>
      </c>
      <c r="K20" s="43">
        <v>4.5</v>
      </c>
      <c r="L20" s="43">
        <v>2.8</v>
      </c>
      <c r="M20" s="34">
        <v>4</v>
      </c>
      <c r="N20" s="142">
        <v>4</v>
      </c>
    </row>
    <row r="21" spans="1:14" ht="17.25" customHeight="1" x14ac:dyDescent="0.25">
      <c r="A21" s="41" t="s">
        <v>167</v>
      </c>
      <c r="B21" s="32" t="s">
        <v>400</v>
      </c>
      <c r="C21" s="32"/>
      <c r="D21" s="179" t="s">
        <v>4</v>
      </c>
      <c r="E21" s="179" t="s">
        <v>271</v>
      </c>
      <c r="F21" s="222">
        <v>201203361</v>
      </c>
      <c r="G21" s="222">
        <v>108398</v>
      </c>
      <c r="H21" s="222">
        <v>2014</v>
      </c>
      <c r="I21" s="32" t="s">
        <v>109</v>
      </c>
      <c r="J21" s="45">
        <v>3.8</v>
      </c>
      <c r="K21" s="45">
        <v>4.2</v>
      </c>
      <c r="L21" s="45">
        <v>2.6</v>
      </c>
      <c r="M21" s="33">
        <v>4</v>
      </c>
      <c r="N21" s="142">
        <v>4</v>
      </c>
    </row>
    <row r="22" spans="1:14" x14ac:dyDescent="0.25">
      <c r="A22" s="40" t="s">
        <v>168</v>
      </c>
      <c r="B22" s="29" t="s">
        <v>400</v>
      </c>
      <c r="C22" s="29"/>
      <c r="D22" s="178" t="s">
        <v>4</v>
      </c>
      <c r="E22" s="178" t="s">
        <v>290</v>
      </c>
      <c r="F22" s="222">
        <v>201300118</v>
      </c>
      <c r="G22" s="222">
        <v>108467</v>
      </c>
      <c r="H22" s="222">
        <v>2014</v>
      </c>
      <c r="I22" s="29" t="s">
        <v>109</v>
      </c>
      <c r="J22" s="43">
        <v>4.3</v>
      </c>
      <c r="K22" s="43">
        <v>4.0999999999999996</v>
      </c>
      <c r="L22" s="43">
        <v>2.5</v>
      </c>
      <c r="M22" s="28">
        <v>4</v>
      </c>
      <c r="N22" s="142">
        <v>4</v>
      </c>
    </row>
    <row r="23" spans="1:14" x14ac:dyDescent="0.25">
      <c r="A23" s="40" t="s">
        <v>169</v>
      </c>
      <c r="B23" s="29" t="s">
        <v>400</v>
      </c>
      <c r="C23" s="29"/>
      <c r="D23" s="178" t="s">
        <v>4</v>
      </c>
      <c r="E23" s="178" t="s">
        <v>290</v>
      </c>
      <c r="F23" s="222">
        <v>201101339</v>
      </c>
      <c r="G23" s="222">
        <v>109100</v>
      </c>
      <c r="H23" s="222">
        <v>2014</v>
      </c>
      <c r="I23" s="35" t="s">
        <v>110</v>
      </c>
      <c r="J23" s="43">
        <v>3.3</v>
      </c>
      <c r="K23" s="43">
        <v>4.0999999999999996</v>
      </c>
      <c r="L23" s="43">
        <v>3.3</v>
      </c>
      <c r="M23" s="28">
        <v>4</v>
      </c>
      <c r="N23" s="142">
        <v>3</v>
      </c>
    </row>
    <row r="24" spans="1:14" x14ac:dyDescent="0.25">
      <c r="A24" s="40" t="s">
        <v>415</v>
      </c>
      <c r="B24" s="29" t="s">
        <v>400</v>
      </c>
      <c r="C24" s="29"/>
      <c r="D24" s="178" t="s">
        <v>44</v>
      </c>
      <c r="E24" s="178" t="s">
        <v>278</v>
      </c>
      <c r="F24" s="222">
        <v>201200573</v>
      </c>
      <c r="G24" s="222">
        <v>101607</v>
      </c>
      <c r="H24" s="222">
        <v>2014</v>
      </c>
      <c r="I24" s="29" t="s">
        <v>111</v>
      </c>
      <c r="J24" s="43">
        <v>3.4</v>
      </c>
      <c r="K24" s="43">
        <v>3.4</v>
      </c>
      <c r="L24" s="43">
        <v>2.8</v>
      </c>
      <c r="M24" s="28">
        <v>3</v>
      </c>
      <c r="N24" s="142">
        <v>1</v>
      </c>
    </row>
    <row r="25" spans="1:14" x14ac:dyDescent="0.25">
      <c r="A25" s="40" t="s">
        <v>58</v>
      </c>
      <c r="B25" s="29" t="s">
        <v>399</v>
      </c>
      <c r="C25" s="29"/>
      <c r="D25" s="178" t="s">
        <v>4</v>
      </c>
      <c r="E25" s="178" t="s">
        <v>271</v>
      </c>
      <c r="F25" s="222">
        <v>201007991</v>
      </c>
      <c r="G25" s="222">
        <v>85886</v>
      </c>
      <c r="H25" s="222">
        <v>2014</v>
      </c>
      <c r="I25" s="29" t="s">
        <v>112</v>
      </c>
      <c r="J25" s="43">
        <v>5</v>
      </c>
      <c r="K25" s="43">
        <v>5</v>
      </c>
      <c r="L25" s="43">
        <v>4</v>
      </c>
      <c r="M25" s="28">
        <v>5</v>
      </c>
      <c r="N25" s="142">
        <v>4</v>
      </c>
    </row>
    <row r="26" spans="1:14" x14ac:dyDescent="0.25">
      <c r="A26" s="40" t="s">
        <v>171</v>
      </c>
      <c r="B26" s="29" t="s">
        <v>399</v>
      </c>
      <c r="C26" s="29"/>
      <c r="D26" s="178" t="s">
        <v>4</v>
      </c>
      <c r="E26" s="178" t="s">
        <v>269</v>
      </c>
      <c r="F26" s="222">
        <v>201306381</v>
      </c>
      <c r="G26" s="222">
        <v>102282</v>
      </c>
      <c r="H26" s="222">
        <v>2014</v>
      </c>
      <c r="I26" s="29" t="s">
        <v>113</v>
      </c>
      <c r="J26" s="43">
        <v>3.3</v>
      </c>
      <c r="K26" s="43">
        <v>3.7</v>
      </c>
      <c r="L26" s="43">
        <v>2.8</v>
      </c>
      <c r="M26" s="28">
        <v>3</v>
      </c>
      <c r="N26" s="142">
        <v>3</v>
      </c>
    </row>
    <row r="27" spans="1:14" x14ac:dyDescent="0.25">
      <c r="A27" s="42" t="s">
        <v>364</v>
      </c>
      <c r="B27" s="36" t="s">
        <v>399</v>
      </c>
      <c r="C27" s="36"/>
      <c r="D27" s="180" t="s">
        <v>23</v>
      </c>
      <c r="E27" s="180" t="s">
        <v>272</v>
      </c>
      <c r="F27" s="222">
        <v>201403706</v>
      </c>
      <c r="G27" s="222">
        <v>110253</v>
      </c>
      <c r="H27" s="222">
        <v>2014</v>
      </c>
      <c r="I27" s="36" t="s">
        <v>114</v>
      </c>
      <c r="J27" s="17">
        <v>3.8</v>
      </c>
      <c r="K27" s="17">
        <v>3.7</v>
      </c>
      <c r="L27" s="46">
        <v>3.5</v>
      </c>
      <c r="M27" s="28">
        <v>4</v>
      </c>
      <c r="N27" s="142">
        <v>3</v>
      </c>
    </row>
    <row r="28" spans="1:14" x14ac:dyDescent="0.25">
      <c r="A28" s="42" t="s">
        <v>412</v>
      </c>
      <c r="B28" s="36" t="s">
        <v>399</v>
      </c>
      <c r="C28" s="36"/>
      <c r="D28" s="180" t="s">
        <v>39</v>
      </c>
      <c r="E28" s="180" t="s">
        <v>276</v>
      </c>
      <c r="F28" s="222">
        <v>201302056</v>
      </c>
      <c r="G28" s="222">
        <v>100986</v>
      </c>
      <c r="H28" s="222">
        <v>2014</v>
      </c>
      <c r="I28" s="36" t="s">
        <v>115</v>
      </c>
      <c r="J28" s="17">
        <v>3.5</v>
      </c>
      <c r="K28" s="17">
        <v>4.9000000000000004</v>
      </c>
      <c r="L28" s="46">
        <v>4</v>
      </c>
      <c r="M28" s="28">
        <v>4</v>
      </c>
      <c r="N28" s="142">
        <v>4</v>
      </c>
    </row>
    <row r="29" spans="1:14" x14ac:dyDescent="0.25">
      <c r="A29" s="40" t="s">
        <v>343</v>
      </c>
      <c r="B29" s="29" t="s">
        <v>400</v>
      </c>
      <c r="C29" s="29"/>
      <c r="D29" s="178" t="s">
        <v>4</v>
      </c>
      <c r="E29" s="178" t="s">
        <v>282</v>
      </c>
      <c r="F29" s="222">
        <v>201350666</v>
      </c>
      <c r="G29" s="222">
        <v>104113</v>
      </c>
      <c r="H29" s="222">
        <v>2014</v>
      </c>
      <c r="I29" s="29" t="s">
        <v>116</v>
      </c>
      <c r="J29" s="47">
        <v>3.9</v>
      </c>
      <c r="K29" s="47">
        <v>4.2</v>
      </c>
      <c r="L29" s="43">
        <v>3.3</v>
      </c>
      <c r="M29" s="28">
        <v>4</v>
      </c>
      <c r="N29" s="142">
        <v>3</v>
      </c>
    </row>
    <row r="30" spans="1:14" x14ac:dyDescent="0.25">
      <c r="A30" s="40" t="s">
        <v>130</v>
      </c>
      <c r="B30" s="29" t="s">
        <v>399</v>
      </c>
      <c r="C30" s="29"/>
      <c r="D30" s="178" t="s">
        <v>4</v>
      </c>
      <c r="E30" s="178" t="s">
        <v>270</v>
      </c>
      <c r="F30" s="178"/>
      <c r="G30" s="178"/>
      <c r="H30" s="178"/>
      <c r="I30" s="29" t="s">
        <v>180</v>
      </c>
      <c r="J30" s="47">
        <v>3.1</v>
      </c>
      <c r="K30" s="47">
        <v>4</v>
      </c>
      <c r="L30" s="43">
        <v>3.8</v>
      </c>
      <c r="M30" s="28">
        <v>4</v>
      </c>
      <c r="N30" s="142">
        <v>3</v>
      </c>
    </row>
    <row r="31" spans="1:14" x14ac:dyDescent="0.25">
      <c r="A31" s="40" t="s">
        <v>172</v>
      </c>
      <c r="B31" s="29" t="s">
        <v>399</v>
      </c>
      <c r="C31" s="29"/>
      <c r="D31" s="178" t="s">
        <v>60</v>
      </c>
      <c r="E31" s="178" t="s">
        <v>283</v>
      </c>
      <c r="F31" s="222">
        <v>201357622</v>
      </c>
      <c r="G31" s="222">
        <v>107640</v>
      </c>
      <c r="H31" s="222">
        <v>2014</v>
      </c>
      <c r="I31" s="29" t="s">
        <v>117</v>
      </c>
      <c r="J31" s="43">
        <v>3</v>
      </c>
      <c r="K31" s="43">
        <v>3</v>
      </c>
      <c r="L31" s="43">
        <v>1.9</v>
      </c>
      <c r="M31" s="28">
        <v>3</v>
      </c>
      <c r="N31" s="142">
        <v>3</v>
      </c>
    </row>
    <row r="32" spans="1:14" x14ac:dyDescent="0.25">
      <c r="A32" s="40" t="s">
        <v>328</v>
      </c>
      <c r="B32" s="29" t="s">
        <v>400</v>
      </c>
      <c r="C32" s="29"/>
      <c r="D32" s="178" t="s">
        <v>92</v>
      </c>
      <c r="E32" s="178" t="s">
        <v>269</v>
      </c>
      <c r="F32" s="222">
        <v>201360675</v>
      </c>
      <c r="G32" s="222">
        <v>115517</v>
      </c>
      <c r="H32" s="222">
        <v>2014</v>
      </c>
      <c r="I32" s="35" t="s">
        <v>179</v>
      </c>
      <c r="J32" s="43">
        <v>3.1</v>
      </c>
      <c r="K32" s="43">
        <v>4.4000000000000004</v>
      </c>
      <c r="L32" s="43">
        <v>2.8</v>
      </c>
      <c r="M32" s="28">
        <v>3</v>
      </c>
      <c r="N32" s="142">
        <v>2</v>
      </c>
    </row>
    <row r="33" spans="1:14" x14ac:dyDescent="0.25">
      <c r="A33" s="40" t="s">
        <v>173</v>
      </c>
      <c r="B33" s="29" t="s">
        <v>400</v>
      </c>
      <c r="C33" s="29"/>
      <c r="D33" s="178" t="s">
        <v>4</v>
      </c>
      <c r="E33" s="178" t="s">
        <v>291</v>
      </c>
      <c r="F33" s="222">
        <v>201402776</v>
      </c>
      <c r="G33" s="222">
        <v>110014</v>
      </c>
      <c r="H33" s="222">
        <v>2014</v>
      </c>
      <c r="I33" s="29" t="s">
        <v>118</v>
      </c>
      <c r="J33" s="44">
        <v>3.1</v>
      </c>
      <c r="K33" s="44">
        <v>3.9</v>
      </c>
      <c r="L33" s="44">
        <v>2.8</v>
      </c>
      <c r="M33" s="37">
        <v>3</v>
      </c>
      <c r="N33" s="142">
        <v>2</v>
      </c>
    </row>
    <row r="34" spans="1:14" x14ac:dyDescent="0.25">
      <c r="A34" s="40" t="s">
        <v>182</v>
      </c>
      <c r="B34" s="29" t="s">
        <v>400</v>
      </c>
      <c r="C34" s="29"/>
      <c r="D34" s="178" t="s">
        <v>92</v>
      </c>
      <c r="E34" s="178" t="s">
        <v>290</v>
      </c>
      <c r="F34" s="222">
        <v>201357216</v>
      </c>
      <c r="G34" s="222">
        <v>107207</v>
      </c>
      <c r="H34" s="222">
        <v>2014</v>
      </c>
      <c r="I34" s="35" t="s">
        <v>181</v>
      </c>
      <c r="J34" s="48">
        <v>3.3</v>
      </c>
      <c r="K34" s="49">
        <v>3.9</v>
      </c>
      <c r="L34" s="50">
        <v>2.7</v>
      </c>
      <c r="M34" s="51">
        <v>3</v>
      </c>
      <c r="N34" s="144">
        <v>3</v>
      </c>
    </row>
    <row r="35" spans="1:14" x14ac:dyDescent="0.25">
      <c r="A35" s="40" t="s">
        <v>183</v>
      </c>
      <c r="B35" s="29" t="s">
        <v>414</v>
      </c>
      <c r="C35" s="29"/>
      <c r="D35" s="178" t="s">
        <v>184</v>
      </c>
      <c r="E35" s="178" t="s">
        <v>275</v>
      </c>
      <c r="F35" s="222">
        <v>201203603</v>
      </c>
      <c r="G35" s="222">
        <v>100907</v>
      </c>
      <c r="H35" s="222">
        <v>2014</v>
      </c>
      <c r="I35" s="35">
        <v>41737</v>
      </c>
      <c r="J35" s="48">
        <v>3</v>
      </c>
      <c r="K35" s="49">
        <v>3</v>
      </c>
      <c r="L35" s="50">
        <v>3</v>
      </c>
      <c r="M35" s="51">
        <v>3</v>
      </c>
      <c r="N35" s="144">
        <v>3</v>
      </c>
    </row>
    <row r="36" spans="1:14" x14ac:dyDescent="0.25">
      <c r="A36" s="40" t="s">
        <v>185</v>
      </c>
      <c r="B36" s="29" t="s">
        <v>414</v>
      </c>
      <c r="C36" s="29"/>
      <c r="D36" s="178" t="s">
        <v>4</v>
      </c>
      <c r="E36" s="178" t="s">
        <v>286</v>
      </c>
      <c r="F36" s="222">
        <v>201203603</v>
      </c>
      <c r="G36" s="222">
        <v>100905</v>
      </c>
      <c r="H36" s="222">
        <v>2014</v>
      </c>
      <c r="I36" s="29" t="s">
        <v>113</v>
      </c>
      <c r="J36" s="52">
        <v>2</v>
      </c>
      <c r="K36" s="53">
        <v>2</v>
      </c>
      <c r="L36" s="54">
        <v>3</v>
      </c>
      <c r="M36" s="38">
        <v>3</v>
      </c>
      <c r="N36" s="144">
        <v>2</v>
      </c>
    </row>
    <row r="37" spans="1:14" x14ac:dyDescent="0.25">
      <c r="I37" s="1" t="s">
        <v>162</v>
      </c>
      <c r="J37" s="80">
        <f>AVERAGE(J14:J36)</f>
        <v>3.434782608695651</v>
      </c>
      <c r="K37" s="80">
        <f>AVERAGE(K14:K36)</f>
        <v>3.9000000000000012</v>
      </c>
      <c r="L37" s="80">
        <f>AVERAGE(L14:L36)</f>
        <v>3.0565217391304342</v>
      </c>
      <c r="M37" s="55">
        <f>AVERAGE(M14:M36)</f>
        <v>3.4782608695652173</v>
      </c>
      <c r="N37" s="145">
        <f>AVERAGE(N14:N36)</f>
        <v>2.8695652173913042</v>
      </c>
    </row>
    <row r="41" spans="1:14" x14ac:dyDescent="0.25">
      <c r="K41" s="5"/>
    </row>
    <row r="42" spans="1:14" x14ac:dyDescent="0.25">
      <c r="K42" s="5"/>
    </row>
    <row r="43" spans="1:14" x14ac:dyDescent="0.25">
      <c r="K43" s="5"/>
    </row>
    <row r="44" spans="1:14" x14ac:dyDescent="0.25">
      <c r="K44" s="5"/>
    </row>
    <row r="45" spans="1:14" x14ac:dyDescent="0.25">
      <c r="K45" s="5"/>
    </row>
    <row r="46" spans="1:14" x14ac:dyDescent="0.25">
      <c r="K46" s="5"/>
    </row>
    <row r="47" spans="1:14" x14ac:dyDescent="0.25">
      <c r="K47" s="5"/>
    </row>
    <row r="48" spans="1:14" x14ac:dyDescent="0.25">
      <c r="K48" s="177"/>
    </row>
    <row r="49" spans="11:11" x14ac:dyDescent="0.25">
      <c r="K49" s="5"/>
    </row>
    <row r="50" spans="11:11" x14ac:dyDescent="0.25">
      <c r="K50" s="5"/>
    </row>
    <row r="51" spans="11:11" x14ac:dyDescent="0.25">
      <c r="K51" s="5"/>
    </row>
    <row r="52" spans="11:11" x14ac:dyDescent="0.25">
      <c r="K52" s="5"/>
    </row>
    <row r="53" spans="11:11" x14ac:dyDescent="0.25">
      <c r="K53" s="5"/>
    </row>
    <row r="54" spans="11:11" x14ac:dyDescent="0.25">
      <c r="K54" s="5"/>
    </row>
    <row r="55" spans="11:11" x14ac:dyDescent="0.25">
      <c r="K55" s="5"/>
    </row>
  </sheetData>
  <sortState ref="A41:A52">
    <sortCondition ref="A41"/>
  </sortState>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7FDB-9A4F-4EE7-B2A0-BE463912CA0D}">
  <dimension ref="A1:P43"/>
  <sheetViews>
    <sheetView showGridLines="0" workbookViewId="0">
      <selection activeCell="L9" sqref="L9"/>
    </sheetView>
  </sheetViews>
  <sheetFormatPr defaultRowHeight="15" x14ac:dyDescent="0.25"/>
  <cols>
    <col min="1" max="1" width="31" style="25" bestFit="1" customWidth="1"/>
    <col min="2" max="2" width="13.42578125" bestFit="1" customWidth="1"/>
    <col min="3" max="3" width="18" bestFit="1" customWidth="1"/>
    <col min="4" max="6" width="4.5703125" bestFit="1" customWidth="1"/>
    <col min="7" max="7" width="6.7109375" bestFit="1" customWidth="1"/>
    <col min="8" max="8" width="5.7109375" style="5" bestFit="1" customWidth="1"/>
    <col min="9" max="13" width="12.5703125" customWidth="1"/>
  </cols>
  <sheetData>
    <row r="1" spans="1:9" x14ac:dyDescent="0.25">
      <c r="A1" t="s">
        <v>307</v>
      </c>
      <c r="H1"/>
    </row>
    <row r="2" spans="1:9" x14ac:dyDescent="0.25">
      <c r="A2" t="s">
        <v>308</v>
      </c>
      <c r="H2"/>
    </row>
    <row r="3" spans="1:9" x14ac:dyDescent="0.25">
      <c r="A3" t="s">
        <v>310</v>
      </c>
      <c r="H3"/>
    </row>
    <row r="4" spans="1:9" x14ac:dyDescent="0.25">
      <c r="A4" t="s">
        <v>309</v>
      </c>
      <c r="H4"/>
    </row>
    <row r="5" spans="1:9" x14ac:dyDescent="0.25">
      <c r="A5"/>
      <c r="H5"/>
    </row>
    <row r="6" spans="1:9" x14ac:dyDescent="0.25">
      <c r="A6" s="5"/>
      <c r="E6" s="5"/>
      <c r="F6" s="5"/>
      <c r="G6" s="5"/>
      <c r="I6" s="5"/>
    </row>
    <row r="7" spans="1:9" x14ac:dyDescent="0.25">
      <c r="A7" s="5"/>
      <c r="E7" s="5"/>
      <c r="F7" s="5"/>
      <c r="G7" s="5"/>
      <c r="I7" s="5"/>
    </row>
    <row r="8" spans="1:9" x14ac:dyDescent="0.25">
      <c r="A8" s="5"/>
      <c r="E8" s="5"/>
      <c r="F8" s="5"/>
      <c r="G8" s="5"/>
      <c r="I8" s="5"/>
    </row>
    <row r="11" spans="1:9" x14ac:dyDescent="0.25">
      <c r="C11" s="3" t="s">
        <v>266</v>
      </c>
      <c r="D11" s="3" t="s">
        <v>186</v>
      </c>
      <c r="E11" s="3" t="s">
        <v>187</v>
      </c>
      <c r="F11" s="3" t="s">
        <v>188</v>
      </c>
    </row>
    <row r="12" spans="1:9" x14ac:dyDescent="0.25">
      <c r="C12" s="3" t="s">
        <v>272</v>
      </c>
      <c r="D12" s="3">
        <f>AVERAGE('2014'!J27)</f>
        <v>3.8</v>
      </c>
      <c r="E12" s="3">
        <f>AVERAGE('2014'!K27)</f>
        <v>3.7</v>
      </c>
      <c r="F12" s="3">
        <f>AVERAGE('2014'!L27)</f>
        <v>3.5</v>
      </c>
    </row>
    <row r="13" spans="1:9" x14ac:dyDescent="0.25">
      <c r="C13" s="3" t="s">
        <v>278</v>
      </c>
      <c r="D13" s="3">
        <f>AVERAGE('2014'!J24)</f>
        <v>3.4</v>
      </c>
      <c r="E13" s="3">
        <f>AVERAGE('2014'!K24)</f>
        <v>3.4</v>
      </c>
      <c r="F13" s="3">
        <f>AVERAGE('2014'!L24)</f>
        <v>2.8</v>
      </c>
    </row>
    <row r="14" spans="1:9" x14ac:dyDescent="0.25">
      <c r="C14" s="3" t="s">
        <v>287</v>
      </c>
      <c r="D14" s="3">
        <f>AVERAGE('2014'!J14)</f>
        <v>3.4</v>
      </c>
      <c r="E14" s="3">
        <f>AVERAGE('2014'!K14)</f>
        <v>4</v>
      </c>
      <c r="F14" s="3">
        <f>AVERAGE('2014'!L14)</f>
        <v>2.9</v>
      </c>
    </row>
    <row r="15" spans="1:9" x14ac:dyDescent="0.25">
      <c r="C15" s="3" t="s">
        <v>277</v>
      </c>
      <c r="D15" s="3">
        <f>AVERAGE('2014'!J19,'2014'!J20)</f>
        <v>3.6</v>
      </c>
      <c r="E15" s="3">
        <f>AVERAGE('2014'!K19,'2014'!K20)</f>
        <v>4.45</v>
      </c>
      <c r="F15" s="3">
        <f>AVERAGE('2014'!L19,'2014'!L20)</f>
        <v>2.5499999999999998</v>
      </c>
    </row>
    <row r="16" spans="1:9" x14ac:dyDescent="0.25">
      <c r="C16" s="3" t="s">
        <v>276</v>
      </c>
      <c r="D16" s="3">
        <f>AVERAGE('2014'!J28)</f>
        <v>3.5</v>
      </c>
      <c r="E16" s="3">
        <f>AVERAGE('2014'!K28)</f>
        <v>4.9000000000000004</v>
      </c>
      <c r="F16" s="3">
        <f>AVERAGE('2014'!L28)</f>
        <v>4</v>
      </c>
    </row>
    <row r="17" spans="3:6" x14ac:dyDescent="0.25">
      <c r="C17" s="3" t="s">
        <v>271</v>
      </c>
      <c r="D17" s="3">
        <f>AVERAGE('2014'!J21,'2014'!J25)</f>
        <v>4.4000000000000004</v>
      </c>
      <c r="E17" s="3">
        <f>AVERAGE('2014'!K21,'2014'!K25)</f>
        <v>4.5999999999999996</v>
      </c>
      <c r="F17" s="3">
        <f>AVERAGE('2014'!L21,'2014'!L25)</f>
        <v>3.3</v>
      </c>
    </row>
    <row r="18" spans="3:6" x14ac:dyDescent="0.25">
      <c r="C18" s="3" t="s">
        <v>291</v>
      </c>
      <c r="D18" s="3">
        <f>AVERAGE('2014'!J33)</f>
        <v>3.1</v>
      </c>
      <c r="E18" s="3">
        <f>AVERAGE('2014'!K33)</f>
        <v>3.9</v>
      </c>
      <c r="F18" s="3">
        <f>AVERAGE('2014'!L33)</f>
        <v>2.8</v>
      </c>
    </row>
    <row r="19" spans="3:6" x14ac:dyDescent="0.25">
      <c r="C19" s="3" t="s">
        <v>290</v>
      </c>
      <c r="D19" s="170">
        <f>AVERAGE('2014'!J22,'2014'!J23,'2014'!J34)</f>
        <v>3.6333333333333329</v>
      </c>
      <c r="E19" s="170">
        <f>AVERAGE('2014'!K22,'2014'!K23,'2014'!K34)</f>
        <v>4.0333333333333332</v>
      </c>
      <c r="F19" s="170">
        <f>AVERAGE('2014'!L22,'2014'!L23,'2014'!L34)</f>
        <v>2.8333333333333335</v>
      </c>
    </row>
    <row r="20" spans="3:6" x14ac:dyDescent="0.25">
      <c r="C20" s="3" t="s">
        <v>289</v>
      </c>
      <c r="D20" s="3">
        <f>AVERAGE('2014'!J18)</f>
        <v>4.4000000000000004</v>
      </c>
      <c r="E20" s="3">
        <f>AVERAGE('2014'!K18)</f>
        <v>4.5</v>
      </c>
      <c r="F20" s="3">
        <f>AVERAGE('2014'!L18)</f>
        <v>4.0999999999999996</v>
      </c>
    </row>
    <row r="21" spans="3:6" x14ac:dyDescent="0.25">
      <c r="C21" s="3" t="s">
        <v>288</v>
      </c>
      <c r="D21" s="3">
        <f>AVERAGE('2014'!J17)</f>
        <v>4.0999999999999996</v>
      </c>
      <c r="E21" s="3">
        <f>AVERAGE('2014'!K17)</f>
        <v>4.8</v>
      </c>
      <c r="F21" s="3">
        <f>AVERAGE('2014'!L17)</f>
        <v>3.4</v>
      </c>
    </row>
    <row r="22" spans="3:6" x14ac:dyDescent="0.25">
      <c r="C22" s="3" t="s">
        <v>270</v>
      </c>
      <c r="D22" s="3">
        <f>AVERAGE('2014'!J30)</f>
        <v>3.1</v>
      </c>
      <c r="E22" s="3">
        <f>AVERAGE('2014'!K30)</f>
        <v>4</v>
      </c>
      <c r="F22" s="3">
        <f>AVERAGE('2014'!L30)</f>
        <v>3.8</v>
      </c>
    </row>
    <row r="23" spans="3:6" x14ac:dyDescent="0.25">
      <c r="C23" s="3" t="s">
        <v>282</v>
      </c>
      <c r="D23" s="3">
        <f>AVERAGE('2014'!J29)</f>
        <v>3.9</v>
      </c>
      <c r="E23" s="3">
        <f>AVERAGE('2014'!K29)</f>
        <v>4.2</v>
      </c>
      <c r="F23" s="3">
        <f>AVERAGE('2014'!L29)</f>
        <v>3.3</v>
      </c>
    </row>
    <row r="24" spans="3:6" x14ac:dyDescent="0.25">
      <c r="C24" s="3" t="s">
        <v>269</v>
      </c>
      <c r="D24" s="3">
        <f>AVERAGE('2014'!J26,'2014'!J32)</f>
        <v>3.2</v>
      </c>
      <c r="E24" s="3">
        <f>AVERAGE('2014'!K26,'2014'!K32)</f>
        <v>4.0500000000000007</v>
      </c>
      <c r="F24" s="3">
        <f>AVERAGE('2014'!L26,'2014'!L32)</f>
        <v>2.8</v>
      </c>
    </row>
    <row r="25" spans="3:6" x14ac:dyDescent="0.25">
      <c r="C25" s="3" t="s">
        <v>275</v>
      </c>
      <c r="D25" s="3">
        <f>AVERAGE('2014'!J35)</f>
        <v>3</v>
      </c>
      <c r="E25" s="3">
        <f>AVERAGE('2014'!K35)</f>
        <v>3</v>
      </c>
      <c r="F25" s="3">
        <f>AVERAGE('2014'!L35)</f>
        <v>3</v>
      </c>
    </row>
    <row r="26" spans="3:6" x14ac:dyDescent="0.25">
      <c r="C26" s="3" t="s">
        <v>283</v>
      </c>
      <c r="D26" s="3">
        <f>AVERAGE('2014'!J31)</f>
        <v>3</v>
      </c>
      <c r="E26" s="3">
        <f>AVERAGE('2014'!K31)</f>
        <v>3</v>
      </c>
      <c r="F26" s="3">
        <f>AVERAGE('2014'!L31)</f>
        <v>1.9</v>
      </c>
    </row>
    <row r="27" spans="3:6" x14ac:dyDescent="0.25">
      <c r="C27" s="3" t="s">
        <v>286</v>
      </c>
      <c r="D27" s="3">
        <f>AVERAGE('2014'!J15,'2014'!J36)</f>
        <v>2</v>
      </c>
      <c r="E27" s="3">
        <f>AVERAGE('2014'!K15,'2014'!K36)</f>
        <v>2</v>
      </c>
      <c r="F27" s="3">
        <f>AVERAGE('2014'!L15,'2014'!L36)</f>
        <v>3</v>
      </c>
    </row>
    <row r="39" spans="1:16" ht="98.25" customHeight="1" x14ac:dyDescent="0.25">
      <c r="A39" s="433" t="s">
        <v>279</v>
      </c>
      <c r="B39" s="433"/>
      <c r="C39" s="433"/>
      <c r="D39" s="433"/>
      <c r="E39" s="433"/>
      <c r="F39" s="433"/>
      <c r="G39" s="433"/>
      <c r="H39" s="433"/>
      <c r="I39" s="433"/>
      <c r="J39" s="433"/>
      <c r="K39" s="433"/>
      <c r="N39" s="5"/>
      <c r="O39" s="5"/>
      <c r="P39" s="5"/>
    </row>
    <row r="40" spans="1:16" x14ac:dyDescent="0.25">
      <c r="A40"/>
      <c r="H40"/>
      <c r="N40" s="5"/>
      <c r="O40" s="5"/>
      <c r="P40" s="5"/>
    </row>
    <row r="41" spans="1:16" ht="70.5" customHeight="1" x14ac:dyDescent="0.25">
      <c r="A41" s="434" t="s">
        <v>280</v>
      </c>
      <c r="B41" s="434"/>
      <c r="C41" s="434"/>
      <c r="D41" s="434"/>
      <c r="E41" s="434"/>
      <c r="F41" s="434"/>
      <c r="G41" s="434"/>
      <c r="H41" s="434"/>
      <c r="I41" s="434"/>
      <c r="J41" s="434"/>
      <c r="K41" s="434"/>
      <c r="N41" s="5"/>
      <c r="O41" s="5"/>
      <c r="P41" s="5"/>
    </row>
    <row r="42" spans="1:16" x14ac:dyDescent="0.25">
      <c r="A42"/>
      <c r="H42"/>
      <c r="N42" s="5"/>
      <c r="O42" s="5"/>
      <c r="P42" s="5"/>
    </row>
    <row r="43" spans="1:16" ht="64.5" customHeight="1" x14ac:dyDescent="0.25">
      <c r="A43" s="434" t="s">
        <v>281</v>
      </c>
      <c r="B43" s="434"/>
      <c r="C43" s="434"/>
      <c r="D43" s="434"/>
      <c r="E43" s="434"/>
      <c r="F43" s="434"/>
      <c r="G43" s="434"/>
      <c r="H43" s="434"/>
      <c r="I43" s="434"/>
      <c r="J43" s="434"/>
      <c r="K43" s="434"/>
      <c r="N43" s="5"/>
      <c r="O43" s="5"/>
      <c r="P43" s="5"/>
    </row>
  </sheetData>
  <mergeCells count="3">
    <mergeCell ref="A39:K39"/>
    <mergeCell ref="A41:K41"/>
    <mergeCell ref="A43:K43"/>
  </mergeCells>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showGridLines="0" workbookViewId="0"/>
  </sheetViews>
  <sheetFormatPr defaultRowHeight="15" x14ac:dyDescent="0.25"/>
  <cols>
    <col min="1" max="1" width="24.5703125" style="25" bestFit="1" customWidth="1"/>
    <col min="2" max="2" width="5.5703125" style="5" bestFit="1" customWidth="1"/>
    <col min="3" max="3" width="11.7109375" style="5" bestFit="1" customWidth="1"/>
    <col min="4" max="4" width="12.42578125" bestFit="1" customWidth="1"/>
    <col min="5" max="8" width="12.42578125" customWidth="1"/>
    <col min="9" max="9" width="15" bestFit="1" customWidth="1"/>
    <col min="10" max="12" width="4.5703125" bestFit="1" customWidth="1"/>
    <col min="13" max="13" width="6.7109375" bestFit="1" customWidth="1"/>
    <col min="14" max="14" width="5.7109375" bestFit="1" customWidth="1"/>
  </cols>
  <sheetData>
    <row r="1" spans="1:16" x14ac:dyDescent="0.25">
      <c r="A1"/>
    </row>
    <row r="2" spans="1:16" x14ac:dyDescent="0.25">
      <c r="A2"/>
    </row>
    <row r="3" spans="1:16" x14ac:dyDescent="0.25">
      <c r="A3"/>
    </row>
    <row r="4" spans="1:16" x14ac:dyDescent="0.25">
      <c r="A4"/>
    </row>
    <row r="5" spans="1:16" x14ac:dyDescent="0.25">
      <c r="A5"/>
    </row>
    <row r="6" spans="1:16" x14ac:dyDescent="0.25">
      <c r="A6"/>
      <c r="J6" s="5"/>
      <c r="K6" s="5"/>
      <c r="L6" s="5"/>
      <c r="M6" s="5"/>
      <c r="N6" s="5"/>
    </row>
    <row r="7" spans="1:16" x14ac:dyDescent="0.25">
      <c r="A7"/>
      <c r="J7" s="5"/>
      <c r="K7" s="5"/>
      <c r="L7" s="5"/>
      <c r="M7" s="5"/>
      <c r="N7" s="5"/>
    </row>
    <row r="8" spans="1:16" x14ac:dyDescent="0.25">
      <c r="A8"/>
      <c r="J8" s="5"/>
      <c r="K8" s="5"/>
      <c r="L8" s="5"/>
      <c r="M8" s="5"/>
      <c r="N8" s="5"/>
    </row>
    <row r="9" spans="1:16" x14ac:dyDescent="0.25">
      <c r="A9"/>
      <c r="J9" s="5"/>
      <c r="K9" s="5"/>
      <c r="L9" s="5"/>
      <c r="M9" s="5"/>
      <c r="N9" s="5"/>
    </row>
    <row r="10" spans="1:16" x14ac:dyDescent="0.25">
      <c r="A10"/>
      <c r="D10" s="184" t="s">
        <v>322</v>
      </c>
      <c r="J10" s="5"/>
      <c r="K10" s="5"/>
      <c r="L10" s="5"/>
      <c r="M10" s="5"/>
      <c r="N10" s="5"/>
    </row>
    <row r="11" spans="1:16" x14ac:dyDescent="0.25">
      <c r="A11"/>
      <c r="J11" s="5"/>
      <c r="K11" s="5"/>
      <c r="L11" s="5"/>
      <c r="M11" s="5"/>
      <c r="N11" s="5"/>
    </row>
    <row r="12" spans="1:16" x14ac:dyDescent="0.25">
      <c r="A12"/>
      <c r="J12" s="5"/>
      <c r="K12" s="5"/>
      <c r="L12" s="5"/>
      <c r="M12" s="5"/>
      <c r="N12" s="5"/>
    </row>
    <row r="14" spans="1:16" x14ac:dyDescent="0.25">
      <c r="A14" s="57" t="s">
        <v>0</v>
      </c>
      <c r="B14" s="56" t="s">
        <v>405</v>
      </c>
      <c r="C14" s="56" t="s">
        <v>406</v>
      </c>
      <c r="D14" s="56" t="s">
        <v>1</v>
      </c>
      <c r="E14" s="56" t="s">
        <v>266</v>
      </c>
      <c r="F14" s="1" t="s">
        <v>402</v>
      </c>
      <c r="G14" s="1" t="s">
        <v>403</v>
      </c>
      <c r="H14" s="1" t="s">
        <v>404</v>
      </c>
      <c r="I14" s="56" t="s">
        <v>67</v>
      </c>
      <c r="J14" s="1" t="s">
        <v>186</v>
      </c>
      <c r="K14" s="1" t="s">
        <v>187</v>
      </c>
      <c r="L14" s="1" t="s">
        <v>188</v>
      </c>
      <c r="M14" s="1" t="s">
        <v>189</v>
      </c>
      <c r="N14" s="1" t="s">
        <v>37</v>
      </c>
    </row>
    <row r="15" spans="1:16" x14ac:dyDescent="0.25">
      <c r="A15" s="40" t="s">
        <v>38</v>
      </c>
      <c r="B15" s="29" t="s">
        <v>400</v>
      </c>
      <c r="C15" s="29"/>
      <c r="D15" s="29" t="s">
        <v>42</v>
      </c>
      <c r="E15" s="29" t="s">
        <v>277</v>
      </c>
      <c r="F15" s="29">
        <v>201356894</v>
      </c>
      <c r="G15" s="29">
        <v>107052</v>
      </c>
      <c r="H15" s="29">
        <v>2015</v>
      </c>
      <c r="I15" s="29" t="s">
        <v>119</v>
      </c>
      <c r="J15" s="43">
        <v>3.5</v>
      </c>
      <c r="K15" s="43">
        <v>4</v>
      </c>
      <c r="L15" s="43">
        <v>2.9</v>
      </c>
      <c r="M15" s="37">
        <v>3</v>
      </c>
      <c r="N15" s="142">
        <v>2</v>
      </c>
      <c r="P15" s="221"/>
    </row>
    <row r="16" spans="1:16" x14ac:dyDescent="0.25">
      <c r="A16" s="40" t="s">
        <v>122</v>
      </c>
      <c r="B16" s="29" t="s">
        <v>400</v>
      </c>
      <c r="C16" s="29"/>
      <c r="D16" s="29" t="s">
        <v>4</v>
      </c>
      <c r="E16" s="29" t="s">
        <v>271</v>
      </c>
      <c r="F16" s="29">
        <v>201350143</v>
      </c>
      <c r="G16" s="29">
        <v>104053</v>
      </c>
      <c r="H16" s="29">
        <v>2015</v>
      </c>
      <c r="I16" s="29" t="s">
        <v>121</v>
      </c>
      <c r="J16" s="43">
        <v>4.0999999999999996</v>
      </c>
      <c r="K16" s="43">
        <v>4.5</v>
      </c>
      <c r="L16" s="43">
        <v>3.8</v>
      </c>
      <c r="M16" s="37">
        <v>4</v>
      </c>
      <c r="N16" s="142">
        <v>3</v>
      </c>
    </row>
    <row r="17" spans="1:14" x14ac:dyDescent="0.25">
      <c r="A17" s="40" t="s">
        <v>120</v>
      </c>
      <c r="B17" s="29" t="s">
        <v>416</v>
      </c>
      <c r="C17" s="29"/>
      <c r="D17" s="29" t="s">
        <v>4</v>
      </c>
      <c r="E17" s="29" t="s">
        <v>271</v>
      </c>
      <c r="F17" s="29">
        <v>201403408</v>
      </c>
      <c r="G17" s="29">
        <v>110470</v>
      </c>
      <c r="H17" s="29">
        <v>2015</v>
      </c>
      <c r="I17" s="29" t="s">
        <v>123</v>
      </c>
      <c r="J17" s="43">
        <v>3.8</v>
      </c>
      <c r="K17" s="43">
        <v>4.4000000000000004</v>
      </c>
      <c r="L17" s="43">
        <v>3.2</v>
      </c>
      <c r="M17" s="37">
        <v>4</v>
      </c>
      <c r="N17" s="142">
        <v>3</v>
      </c>
    </row>
    <row r="18" spans="1:14" x14ac:dyDescent="0.25">
      <c r="A18" s="40" t="s">
        <v>327</v>
      </c>
      <c r="B18" s="29" t="s">
        <v>400</v>
      </c>
      <c r="C18" s="29"/>
      <c r="D18" s="29" t="s">
        <v>4</v>
      </c>
      <c r="E18" s="29" t="s">
        <v>269</v>
      </c>
      <c r="F18" s="29">
        <v>201407696</v>
      </c>
      <c r="G18" s="29">
        <v>112181</v>
      </c>
      <c r="H18" s="29">
        <v>2015</v>
      </c>
      <c r="I18" s="29" t="s">
        <v>124</v>
      </c>
      <c r="J18" s="43">
        <v>3.4</v>
      </c>
      <c r="K18" s="43">
        <v>4.5999999999999996</v>
      </c>
      <c r="L18" s="43">
        <v>2.8</v>
      </c>
      <c r="M18" s="37">
        <v>4</v>
      </c>
      <c r="N18" s="142">
        <v>3</v>
      </c>
    </row>
    <row r="19" spans="1:14" x14ac:dyDescent="0.25">
      <c r="A19" s="58" t="s">
        <v>25</v>
      </c>
      <c r="B19" s="11" t="s">
        <v>399</v>
      </c>
      <c r="C19" s="11"/>
      <c r="D19" s="11" t="s">
        <v>28</v>
      </c>
      <c r="E19" s="11" t="s">
        <v>274</v>
      </c>
      <c r="F19" s="29">
        <v>201216494</v>
      </c>
      <c r="G19" s="29">
        <v>99224</v>
      </c>
      <c r="H19" s="29">
        <v>2015</v>
      </c>
      <c r="I19" s="11" t="s">
        <v>126</v>
      </c>
      <c r="J19" s="12">
        <v>4.0999999999999996</v>
      </c>
      <c r="K19" s="12">
        <v>4.3</v>
      </c>
      <c r="L19" s="12">
        <v>3.5</v>
      </c>
      <c r="M19" s="37">
        <v>4</v>
      </c>
      <c r="N19" s="142">
        <v>3</v>
      </c>
    </row>
    <row r="20" spans="1:14" x14ac:dyDescent="0.25">
      <c r="A20" s="40" t="s">
        <v>125</v>
      </c>
      <c r="B20" s="29" t="s">
        <v>399</v>
      </c>
      <c r="C20" s="29"/>
      <c r="D20" s="29" t="s">
        <v>23</v>
      </c>
      <c r="E20" s="29" t="s">
        <v>272</v>
      </c>
      <c r="F20" s="29">
        <v>201357263</v>
      </c>
      <c r="G20" s="29">
        <v>107071</v>
      </c>
      <c r="H20" s="29">
        <v>2015</v>
      </c>
      <c r="I20" s="29" t="s">
        <v>127</v>
      </c>
      <c r="J20" s="43">
        <v>3.5</v>
      </c>
      <c r="K20" s="43">
        <v>2.2999999999999998</v>
      </c>
      <c r="L20" s="43">
        <v>3.1</v>
      </c>
      <c r="M20" s="37">
        <v>3</v>
      </c>
      <c r="N20" s="142">
        <v>4</v>
      </c>
    </row>
    <row r="21" spans="1:14" x14ac:dyDescent="0.25">
      <c r="A21" s="58" t="s">
        <v>125</v>
      </c>
      <c r="B21" s="11" t="s">
        <v>399</v>
      </c>
      <c r="C21" s="11"/>
      <c r="D21" s="29" t="s">
        <v>39</v>
      </c>
      <c r="E21" s="29" t="s">
        <v>276</v>
      </c>
      <c r="F21" s="29">
        <v>201357270</v>
      </c>
      <c r="G21" s="29">
        <v>107115</v>
      </c>
      <c r="H21" s="29">
        <v>2015</v>
      </c>
      <c r="I21" s="11" t="s">
        <v>129</v>
      </c>
      <c r="J21" s="12">
        <v>3.8</v>
      </c>
      <c r="K21" s="12">
        <v>4.5999999999999996</v>
      </c>
      <c r="L21" s="12">
        <v>3.6</v>
      </c>
      <c r="M21" s="13">
        <v>4</v>
      </c>
      <c r="N21" s="142">
        <v>3</v>
      </c>
    </row>
    <row r="22" spans="1:14" x14ac:dyDescent="0.25">
      <c r="A22" s="40" t="s">
        <v>131</v>
      </c>
      <c r="B22" s="29" t="s">
        <v>400</v>
      </c>
      <c r="C22" s="29"/>
      <c r="D22" s="29" t="s">
        <v>4</v>
      </c>
      <c r="E22" s="29" t="s">
        <v>289</v>
      </c>
      <c r="F22" s="29">
        <v>201410728</v>
      </c>
      <c r="G22" s="29">
        <v>119796</v>
      </c>
      <c r="H22" s="29">
        <v>2015</v>
      </c>
      <c r="I22" s="29" t="s">
        <v>132</v>
      </c>
      <c r="J22" s="44">
        <v>3.4</v>
      </c>
      <c r="K22" s="44">
        <v>4.5999999999999996</v>
      </c>
      <c r="L22" s="44">
        <v>2.7</v>
      </c>
      <c r="M22" s="51">
        <v>4</v>
      </c>
      <c r="N22" s="144">
        <v>1</v>
      </c>
    </row>
    <row r="23" spans="1:14" x14ac:dyDescent="0.25">
      <c r="I23" s="1" t="s">
        <v>162</v>
      </c>
      <c r="J23" s="80">
        <f>AVERAGE(J15:J22)</f>
        <v>3.6999999999999997</v>
      </c>
      <c r="K23" s="80">
        <f>AVERAGE(K15:K22)</f>
        <v>4.1625000000000005</v>
      </c>
      <c r="L23" s="80">
        <f>AVERAGE(L15:L22)</f>
        <v>3.2</v>
      </c>
      <c r="M23" s="55">
        <f>AVERAGE(M15:M22)</f>
        <v>3.75</v>
      </c>
      <c r="N23" s="145">
        <f>AVERAGE(N15:N22)</f>
        <v>2.75</v>
      </c>
    </row>
  </sheetData>
  <pageMargins left="0.511811024" right="0.511811024" top="0.78740157499999996" bottom="0.78740157499999996" header="0.31496062000000002" footer="0.31496062000000002"/>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6AA8-850B-412E-BD44-2CC71CF692FC}">
  <dimension ref="A1:P38"/>
  <sheetViews>
    <sheetView showGridLines="0" zoomScale="87" zoomScaleNormal="87" workbookViewId="0">
      <selection activeCell="O10" sqref="O10"/>
    </sheetView>
  </sheetViews>
  <sheetFormatPr defaultRowHeight="15" x14ac:dyDescent="0.25"/>
  <cols>
    <col min="1" max="1" width="21.42578125" bestFit="1" customWidth="1"/>
    <col min="2" max="2" width="24.5703125" style="25" bestFit="1" customWidth="1"/>
    <col min="3" max="3" width="12.42578125" bestFit="1" customWidth="1"/>
    <col min="4" max="4" width="12.42578125" customWidth="1"/>
    <col min="5" max="5" width="15" bestFit="1" customWidth="1"/>
    <col min="6" max="8" width="4.5703125" bestFit="1" customWidth="1"/>
    <col min="9" max="9" width="6.7109375" bestFit="1" customWidth="1"/>
    <col min="10" max="10" width="5.7109375" bestFit="1" customWidth="1"/>
  </cols>
  <sheetData>
    <row r="1" spans="1:10" x14ac:dyDescent="0.25">
      <c r="A1" t="s">
        <v>307</v>
      </c>
      <c r="B1"/>
    </row>
    <row r="2" spans="1:10" x14ac:dyDescent="0.25">
      <c r="A2" t="s">
        <v>308</v>
      </c>
      <c r="B2"/>
    </row>
    <row r="3" spans="1:10" x14ac:dyDescent="0.25">
      <c r="A3" t="s">
        <v>310</v>
      </c>
      <c r="B3"/>
    </row>
    <row r="4" spans="1:10" x14ac:dyDescent="0.25">
      <c r="A4" t="s">
        <v>309</v>
      </c>
      <c r="B4"/>
    </row>
    <row r="5" spans="1:10" x14ac:dyDescent="0.25">
      <c r="B5"/>
    </row>
    <row r="6" spans="1:10" x14ac:dyDescent="0.25">
      <c r="A6" s="5"/>
      <c r="B6"/>
      <c r="F6" s="5"/>
      <c r="G6" s="5"/>
      <c r="H6" s="5"/>
      <c r="I6" s="5"/>
      <c r="J6" s="5"/>
    </row>
    <row r="7" spans="1:10" x14ac:dyDescent="0.25">
      <c r="A7" s="5"/>
      <c r="B7"/>
      <c r="F7" s="5"/>
      <c r="G7" s="5"/>
      <c r="H7" s="5"/>
      <c r="I7" s="5"/>
      <c r="J7" s="5"/>
    </row>
    <row r="8" spans="1:10" x14ac:dyDescent="0.25">
      <c r="A8" s="5"/>
      <c r="B8"/>
      <c r="F8" s="5"/>
      <c r="G8" s="5"/>
      <c r="H8" s="5"/>
      <c r="I8" s="5"/>
      <c r="J8" s="5"/>
    </row>
    <row r="11" spans="1:10" x14ac:dyDescent="0.25">
      <c r="C11" s="3" t="s">
        <v>320</v>
      </c>
      <c r="D11" s="3" t="s">
        <v>186</v>
      </c>
      <c r="E11" s="3" t="s">
        <v>187</v>
      </c>
      <c r="F11" s="3" t="s">
        <v>188</v>
      </c>
    </row>
    <row r="12" spans="1:10" x14ac:dyDescent="0.25">
      <c r="C12" s="2" t="s">
        <v>272</v>
      </c>
      <c r="D12" s="3">
        <f>AVERAGE('2015'!J20)</f>
        <v>3.5</v>
      </c>
      <c r="E12" s="3">
        <f>AVERAGE('2015'!K20)</f>
        <v>2.2999999999999998</v>
      </c>
      <c r="F12" s="3">
        <f>AVERAGE('2015'!L20)</f>
        <v>3.1</v>
      </c>
    </row>
    <row r="13" spans="1:10" x14ac:dyDescent="0.25">
      <c r="C13" s="2" t="s">
        <v>274</v>
      </c>
      <c r="D13" s="3">
        <f>AVERAGE('2015'!J19)</f>
        <v>4.0999999999999996</v>
      </c>
      <c r="E13" s="3">
        <f>AVERAGE('2015'!K19)</f>
        <v>4.3</v>
      </c>
      <c r="F13" s="3">
        <f>AVERAGE('2015'!L19)</f>
        <v>3.5</v>
      </c>
    </row>
    <row r="14" spans="1:10" x14ac:dyDescent="0.25">
      <c r="C14" s="2" t="s">
        <v>276</v>
      </c>
      <c r="D14" s="3">
        <f>AVERAGE('2015'!J21)</f>
        <v>3.8</v>
      </c>
      <c r="E14" s="3">
        <f>AVERAGE('2015'!K21)</f>
        <v>4.5999999999999996</v>
      </c>
      <c r="F14" s="3">
        <f>AVERAGE('2015'!L21)</f>
        <v>3.6</v>
      </c>
    </row>
    <row r="15" spans="1:10" x14ac:dyDescent="0.25">
      <c r="C15" s="2" t="s">
        <v>277</v>
      </c>
      <c r="D15" s="3">
        <f>AVERAGE('2015'!J15)</f>
        <v>3.5</v>
      </c>
      <c r="E15" s="3">
        <f>AVERAGE('2015'!K15)</f>
        <v>4</v>
      </c>
      <c r="F15" s="3">
        <f>AVERAGE('2015'!L15)</f>
        <v>2.9</v>
      </c>
    </row>
    <row r="16" spans="1:10" x14ac:dyDescent="0.25">
      <c r="C16" s="2" t="s">
        <v>271</v>
      </c>
      <c r="D16" s="3">
        <f>AVERAGE('2015'!J16,'2015'!J17)</f>
        <v>3.9499999999999997</v>
      </c>
      <c r="E16" s="3">
        <f>AVERAGE('2015'!K16,'2015'!K17)</f>
        <v>4.45</v>
      </c>
      <c r="F16" s="3">
        <f>AVERAGE('2015'!L16,'2015'!L17)</f>
        <v>3.5</v>
      </c>
    </row>
    <row r="17" spans="3:6" x14ac:dyDescent="0.25">
      <c r="C17" s="2" t="s">
        <v>289</v>
      </c>
      <c r="D17" s="3">
        <f>AVERAGE('2015'!J22)</f>
        <v>3.4</v>
      </c>
      <c r="E17" s="3">
        <f>AVERAGE('2015'!K22)</f>
        <v>4.5999999999999996</v>
      </c>
      <c r="F17" s="3">
        <f>AVERAGE('2015'!L22)</f>
        <v>2.7</v>
      </c>
    </row>
    <row r="18" spans="3:6" x14ac:dyDescent="0.25">
      <c r="C18" s="2" t="s">
        <v>269</v>
      </c>
      <c r="D18" s="3">
        <f>AVERAGE('2015'!J18)</f>
        <v>3.4</v>
      </c>
      <c r="E18" s="3">
        <f>AVERAGE('2015'!K18)</f>
        <v>4.5999999999999996</v>
      </c>
      <c r="F18" s="3">
        <f>AVERAGE('2015'!L18)</f>
        <v>2.8</v>
      </c>
    </row>
    <row r="34" spans="1:16" ht="98.25" customHeight="1" x14ac:dyDescent="0.25">
      <c r="A34" s="433" t="s">
        <v>279</v>
      </c>
      <c r="B34" s="433"/>
      <c r="C34" s="433"/>
      <c r="D34" s="433"/>
      <c r="E34" s="433"/>
      <c r="F34" s="433"/>
      <c r="G34" s="433"/>
      <c r="H34" s="433"/>
      <c r="I34" s="433"/>
      <c r="J34" s="433"/>
      <c r="K34" s="433"/>
      <c r="N34" s="5"/>
      <c r="O34" s="5"/>
      <c r="P34" s="5"/>
    </row>
    <row r="35" spans="1:16" x14ac:dyDescent="0.25">
      <c r="B35"/>
      <c r="N35" s="5"/>
      <c r="O35" s="5"/>
      <c r="P35" s="5"/>
    </row>
    <row r="36" spans="1:16" ht="70.5" customHeight="1" x14ac:dyDescent="0.25">
      <c r="A36" s="434" t="s">
        <v>280</v>
      </c>
      <c r="B36" s="434"/>
      <c r="C36" s="434"/>
      <c r="D36" s="434"/>
      <c r="E36" s="434"/>
      <c r="F36" s="434"/>
      <c r="G36" s="434"/>
      <c r="H36" s="434"/>
      <c r="I36" s="434"/>
      <c r="J36" s="434"/>
      <c r="K36" s="434"/>
      <c r="N36" s="5"/>
      <c r="O36" s="5"/>
      <c r="P36" s="5"/>
    </row>
    <row r="37" spans="1:16" x14ac:dyDescent="0.25">
      <c r="B37"/>
      <c r="N37" s="5"/>
      <c r="O37" s="5"/>
      <c r="P37" s="5"/>
    </row>
    <row r="38" spans="1:16" ht="64.5" customHeight="1" x14ac:dyDescent="0.25">
      <c r="A38" s="434" t="s">
        <v>281</v>
      </c>
      <c r="B38" s="434"/>
      <c r="C38" s="434"/>
      <c r="D38" s="434"/>
      <c r="E38" s="434"/>
      <c r="F38" s="434"/>
      <c r="G38" s="434"/>
      <c r="H38" s="434"/>
      <c r="I38" s="434"/>
      <c r="J38" s="434"/>
      <c r="K38" s="434"/>
      <c r="N38" s="5"/>
      <c r="O38" s="5"/>
      <c r="P38" s="5"/>
    </row>
  </sheetData>
  <mergeCells count="3">
    <mergeCell ref="A34:K34"/>
    <mergeCell ref="A36:K36"/>
    <mergeCell ref="A38:K38"/>
  </mergeCells>
  <pageMargins left="0.511811024" right="0.511811024" top="0.78740157499999996" bottom="0.78740157499999996" header="0.31496062000000002" footer="0.31496062000000002"/>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2"/>
  <sheetViews>
    <sheetView showGridLines="0" workbookViewId="0">
      <selection activeCell="A21" sqref="A21:N21"/>
    </sheetView>
  </sheetViews>
  <sheetFormatPr defaultColWidth="16.7109375" defaultRowHeight="15" x14ac:dyDescent="0.25"/>
  <cols>
    <col min="1" max="1" width="24.5703125" style="25" bestFit="1" customWidth="1"/>
    <col min="2" max="2" width="5.5703125" style="5" bestFit="1" customWidth="1"/>
    <col min="3" max="3" width="11.7109375" style="5" bestFit="1" customWidth="1"/>
    <col min="4" max="4" width="13.42578125" bestFit="1" customWidth="1"/>
    <col min="5" max="8" width="13.42578125" customWidth="1"/>
    <col min="9" max="9" width="12.85546875" bestFit="1" customWidth="1"/>
    <col min="10" max="12" width="4.5703125" bestFit="1" customWidth="1"/>
    <col min="13" max="13" width="6.7109375" bestFit="1" customWidth="1"/>
    <col min="14" max="14" width="5.7109375" bestFit="1" customWidth="1"/>
    <col min="15" max="15" width="6.140625" customWidth="1"/>
  </cols>
  <sheetData>
    <row r="1" spans="1:15" x14ac:dyDescent="0.25">
      <c r="A1" t="s">
        <v>307</v>
      </c>
    </row>
    <row r="2" spans="1:15" x14ac:dyDescent="0.25">
      <c r="A2" t="s">
        <v>308</v>
      </c>
    </row>
    <row r="3" spans="1:15" x14ac:dyDescent="0.25">
      <c r="A3" t="s">
        <v>310</v>
      </c>
    </row>
    <row r="4" spans="1:15" x14ac:dyDescent="0.25">
      <c r="A4" t="s">
        <v>309</v>
      </c>
    </row>
    <row r="5" spans="1:15" x14ac:dyDescent="0.25">
      <c r="A5"/>
    </row>
    <row r="6" spans="1:15" x14ac:dyDescent="0.25">
      <c r="A6" s="5"/>
      <c r="K6" s="5"/>
      <c r="L6" s="5"/>
      <c r="M6" s="5"/>
      <c r="N6" s="5"/>
      <c r="O6" s="5"/>
    </row>
    <row r="7" spans="1:15" x14ac:dyDescent="0.25">
      <c r="A7" s="5"/>
      <c r="K7" s="5"/>
      <c r="L7" s="5"/>
      <c r="M7" s="5"/>
      <c r="N7" s="5"/>
      <c r="O7" s="5"/>
    </row>
    <row r="8" spans="1:15" x14ac:dyDescent="0.25">
      <c r="A8" s="5"/>
      <c r="K8" s="5"/>
      <c r="L8" s="5"/>
      <c r="M8" s="5"/>
      <c r="N8" s="5"/>
      <c r="O8" s="5"/>
    </row>
    <row r="9" spans="1:15" x14ac:dyDescent="0.25">
      <c r="A9" s="5"/>
      <c r="K9" s="5"/>
      <c r="L9" s="5"/>
      <c r="M9" s="5"/>
      <c r="N9" s="5"/>
      <c r="O9" s="5"/>
    </row>
    <row r="10" spans="1:15" x14ac:dyDescent="0.25">
      <c r="A10" s="5"/>
      <c r="E10" s="184" t="s">
        <v>322</v>
      </c>
      <c r="F10" s="184"/>
      <c r="G10" s="184"/>
      <c r="H10" s="184"/>
      <c r="K10" s="5"/>
      <c r="L10" s="5"/>
      <c r="M10" s="5"/>
      <c r="N10" s="5"/>
      <c r="O10" s="5"/>
    </row>
    <row r="11" spans="1:15" x14ac:dyDescent="0.25">
      <c r="A11" s="5"/>
      <c r="K11" s="5"/>
      <c r="L11" s="5"/>
      <c r="M11" s="5"/>
      <c r="N11" s="5"/>
      <c r="O11" s="5"/>
    </row>
    <row r="12" spans="1:15" x14ac:dyDescent="0.25">
      <c r="A12" s="5"/>
      <c r="K12" s="5"/>
      <c r="L12" s="5"/>
      <c r="M12" s="5"/>
      <c r="N12" s="5"/>
      <c r="O12" s="5"/>
    </row>
    <row r="13" spans="1:15" x14ac:dyDescent="0.25">
      <c r="A13" s="67" t="s">
        <v>0</v>
      </c>
      <c r="B13" s="8" t="s">
        <v>405</v>
      </c>
      <c r="C13" s="8" t="s">
        <v>406</v>
      </c>
      <c r="D13" s="8" t="s">
        <v>1</v>
      </c>
      <c r="E13" s="8" t="s">
        <v>266</v>
      </c>
      <c r="F13" s="1" t="s">
        <v>402</v>
      </c>
      <c r="G13" s="1" t="s">
        <v>403</v>
      </c>
      <c r="H13" s="1" t="s">
        <v>404</v>
      </c>
      <c r="I13" s="8" t="s">
        <v>2</v>
      </c>
      <c r="J13" s="1" t="s">
        <v>186</v>
      </c>
      <c r="K13" s="1" t="s">
        <v>187</v>
      </c>
      <c r="L13" s="1" t="s">
        <v>188</v>
      </c>
      <c r="M13" s="1" t="s">
        <v>189</v>
      </c>
      <c r="N13" s="1" t="s">
        <v>37</v>
      </c>
    </row>
    <row r="14" spans="1:15" x14ac:dyDescent="0.25">
      <c r="A14" s="68" t="s">
        <v>174</v>
      </c>
      <c r="B14" s="16" t="s">
        <v>400</v>
      </c>
      <c r="C14" s="16">
        <v>11989</v>
      </c>
      <c r="D14" s="16" t="s">
        <v>4</v>
      </c>
      <c r="E14" s="16" t="s">
        <v>289</v>
      </c>
      <c r="F14" s="16">
        <v>201410961</v>
      </c>
      <c r="G14" s="16">
        <v>120548</v>
      </c>
      <c r="H14" s="16">
        <v>2016</v>
      </c>
      <c r="I14" s="16" t="s">
        <v>133</v>
      </c>
      <c r="J14" s="77">
        <v>3.2</v>
      </c>
      <c r="K14" s="77">
        <v>4.3</v>
      </c>
      <c r="L14" s="77">
        <v>3.1</v>
      </c>
      <c r="M14" s="16">
        <v>4</v>
      </c>
      <c r="N14" s="143">
        <v>3</v>
      </c>
    </row>
    <row r="15" spans="1:15" x14ac:dyDescent="0.25">
      <c r="A15" s="68" t="s">
        <v>128</v>
      </c>
      <c r="B15" s="16" t="s">
        <v>399</v>
      </c>
      <c r="C15" s="16">
        <v>1134445</v>
      </c>
      <c r="D15" s="16" t="s">
        <v>23</v>
      </c>
      <c r="E15" s="16" t="s">
        <v>272</v>
      </c>
      <c r="F15" s="16">
        <v>201208909</v>
      </c>
      <c r="G15" s="16">
        <v>99807</v>
      </c>
      <c r="H15" s="16">
        <v>2016</v>
      </c>
      <c r="I15" s="16" t="s">
        <v>134</v>
      </c>
      <c r="J15" s="77">
        <v>4.3</v>
      </c>
      <c r="K15" s="77">
        <v>4.8</v>
      </c>
      <c r="L15" s="77">
        <v>4</v>
      </c>
      <c r="M15" s="16">
        <v>4</v>
      </c>
      <c r="N15" s="143">
        <v>3</v>
      </c>
    </row>
    <row r="16" spans="1:15" x14ac:dyDescent="0.25">
      <c r="A16" s="68" t="s">
        <v>130</v>
      </c>
      <c r="B16" s="16" t="s">
        <v>399</v>
      </c>
      <c r="C16" s="16">
        <v>1194057</v>
      </c>
      <c r="D16" s="16" t="s">
        <v>42</v>
      </c>
      <c r="E16" s="16" t="s">
        <v>277</v>
      </c>
      <c r="F16" s="16">
        <v>201501047</v>
      </c>
      <c r="G16" s="16">
        <v>123420</v>
      </c>
      <c r="H16" s="16">
        <v>2016</v>
      </c>
      <c r="I16" s="69" t="s">
        <v>135</v>
      </c>
      <c r="J16" s="77">
        <v>3.1</v>
      </c>
      <c r="K16" s="77">
        <v>4.0999999999999996</v>
      </c>
      <c r="L16" s="77">
        <v>1.7</v>
      </c>
      <c r="M16" s="16">
        <v>3</v>
      </c>
      <c r="N16" s="143">
        <v>2</v>
      </c>
    </row>
    <row r="17" spans="1:14" x14ac:dyDescent="0.25">
      <c r="A17" s="68" t="s">
        <v>362</v>
      </c>
      <c r="B17" s="16" t="s">
        <v>416</v>
      </c>
      <c r="C17" s="16">
        <v>1148597</v>
      </c>
      <c r="D17" s="16" t="s">
        <v>4</v>
      </c>
      <c r="E17" s="16" t="s">
        <v>271</v>
      </c>
      <c r="F17" s="16">
        <v>201207562</v>
      </c>
      <c r="G17" s="16">
        <v>99568</v>
      </c>
      <c r="H17" s="16">
        <v>2016</v>
      </c>
      <c r="I17" s="16" t="s">
        <v>136</v>
      </c>
      <c r="J17" s="77">
        <v>3.1</v>
      </c>
      <c r="K17" s="77">
        <v>3.8</v>
      </c>
      <c r="L17" s="77">
        <v>3.4</v>
      </c>
      <c r="M17" s="16">
        <v>3</v>
      </c>
      <c r="N17" s="143">
        <v>3</v>
      </c>
    </row>
    <row r="18" spans="1:14" x14ac:dyDescent="0.25">
      <c r="A18" s="68" t="s">
        <v>130</v>
      </c>
      <c r="B18" s="16" t="s">
        <v>400</v>
      </c>
      <c r="C18" s="16">
        <v>311991</v>
      </c>
      <c r="D18" s="16" t="s">
        <v>4</v>
      </c>
      <c r="E18" s="16" t="s">
        <v>270</v>
      </c>
      <c r="F18" s="16">
        <v>201217042</v>
      </c>
      <c r="G18" s="16">
        <v>125503</v>
      </c>
      <c r="H18" s="16">
        <v>2016</v>
      </c>
      <c r="I18" s="16" t="s">
        <v>137</v>
      </c>
      <c r="J18" s="77">
        <v>3.4</v>
      </c>
      <c r="K18" s="77">
        <v>4.2</v>
      </c>
      <c r="L18" s="77">
        <v>2.5</v>
      </c>
      <c r="M18" s="16">
        <v>3</v>
      </c>
      <c r="N18" s="143">
        <v>3</v>
      </c>
    </row>
    <row r="19" spans="1:14" x14ac:dyDescent="0.25">
      <c r="A19" s="68" t="s">
        <v>176</v>
      </c>
      <c r="B19" s="16" t="s">
        <v>400</v>
      </c>
      <c r="C19" s="16">
        <v>53101</v>
      </c>
      <c r="D19" s="16" t="s">
        <v>44</v>
      </c>
      <c r="E19" s="16" t="s">
        <v>278</v>
      </c>
      <c r="F19" s="16">
        <v>201418317</v>
      </c>
      <c r="G19" s="16">
        <v>125528</v>
      </c>
      <c r="H19" s="16">
        <v>2016</v>
      </c>
      <c r="I19" s="16" t="s">
        <v>138</v>
      </c>
      <c r="J19" s="77">
        <v>3.1</v>
      </c>
      <c r="K19" s="77">
        <v>3.8</v>
      </c>
      <c r="L19" s="77">
        <v>2.2999999999999998</v>
      </c>
      <c r="M19" s="16">
        <v>3</v>
      </c>
      <c r="N19" s="143">
        <v>3</v>
      </c>
    </row>
    <row r="20" spans="1:14" x14ac:dyDescent="0.25">
      <c r="A20" s="68" t="s">
        <v>177</v>
      </c>
      <c r="B20" s="16" t="s">
        <v>400</v>
      </c>
      <c r="C20" s="16">
        <v>1179144</v>
      </c>
      <c r="D20" s="16" t="s">
        <v>4</v>
      </c>
      <c r="E20" s="16" t="s">
        <v>267</v>
      </c>
      <c r="F20" s="16">
        <v>201413841</v>
      </c>
      <c r="G20" s="16">
        <v>117136</v>
      </c>
      <c r="H20" s="16">
        <v>2016</v>
      </c>
      <c r="I20" s="16" t="s">
        <v>139</v>
      </c>
      <c r="J20" s="77">
        <v>2.9</v>
      </c>
      <c r="K20" s="77">
        <v>4.4000000000000004</v>
      </c>
      <c r="L20" s="77">
        <v>2.5</v>
      </c>
      <c r="M20" s="16">
        <v>3</v>
      </c>
      <c r="N20" s="143">
        <v>2</v>
      </c>
    </row>
    <row r="21" spans="1:14" x14ac:dyDescent="0.25">
      <c r="A21" s="68" t="s">
        <v>178</v>
      </c>
      <c r="B21" s="16" t="s">
        <v>416</v>
      </c>
      <c r="C21" s="16">
        <v>1299461</v>
      </c>
      <c r="D21" s="16" t="s">
        <v>102</v>
      </c>
      <c r="E21" s="16" t="s">
        <v>287</v>
      </c>
      <c r="F21" s="16">
        <v>201602247</v>
      </c>
      <c r="G21" s="16">
        <v>127685</v>
      </c>
      <c r="H21" s="16">
        <v>2016</v>
      </c>
      <c r="I21" s="16" t="s">
        <v>140</v>
      </c>
      <c r="J21" s="77">
        <v>3.8</v>
      </c>
      <c r="K21" s="77">
        <v>4.0999999999999996</v>
      </c>
      <c r="L21" s="77">
        <v>3.2</v>
      </c>
      <c r="M21" s="16">
        <v>4</v>
      </c>
      <c r="N21" s="143">
        <v>3</v>
      </c>
    </row>
    <row r="22" spans="1:14" x14ac:dyDescent="0.25">
      <c r="I22" s="82" t="s">
        <v>162</v>
      </c>
      <c r="J22" s="55">
        <f>AVERAGE(J14:J21)</f>
        <v>3.3624999999999998</v>
      </c>
      <c r="K22" s="55">
        <f>AVERAGE(K14:K21)</f>
        <v>4.1875</v>
      </c>
      <c r="L22" s="55">
        <f>AVERAGE(L14:L21)</f>
        <v>2.8374999999999999</v>
      </c>
      <c r="M22" s="55">
        <f>AVERAGE(M14:M21)</f>
        <v>3.375</v>
      </c>
      <c r="N22" s="145">
        <f>AVERAGE(N14:N21)</f>
        <v>2.75</v>
      </c>
    </row>
  </sheetData>
  <pageMargins left="0.511811024" right="0.511811024" top="0.78740157499999996" bottom="0.78740157499999996" header="0.31496062000000002" footer="0.31496062000000002"/>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2D81-67A8-4451-9A55-03F95E1D64AE}">
  <dimension ref="A1:P38"/>
  <sheetViews>
    <sheetView showGridLines="0" topLeftCell="A7" workbookViewId="0">
      <selection activeCell="M12" sqref="M12"/>
    </sheetView>
  </sheetViews>
  <sheetFormatPr defaultColWidth="16.7109375" defaultRowHeight="15" x14ac:dyDescent="0.25"/>
  <cols>
    <col min="1" max="1" width="24.5703125" style="25" bestFit="1" customWidth="1"/>
    <col min="2" max="2" width="13.42578125" bestFit="1" customWidth="1"/>
    <col min="3" max="3" width="13.42578125" customWidth="1"/>
    <col min="4" max="4" width="12.85546875" bestFit="1" customWidth="1"/>
    <col min="5" max="7" width="4.5703125" bestFit="1" customWidth="1"/>
    <col min="8" max="8" width="6.7109375" bestFit="1" customWidth="1"/>
    <col min="9" max="9" width="5.7109375" bestFit="1" customWidth="1"/>
  </cols>
  <sheetData>
    <row r="1" spans="1:10" x14ac:dyDescent="0.25">
      <c r="A1" t="s">
        <v>307</v>
      </c>
    </row>
    <row r="2" spans="1:10" x14ac:dyDescent="0.25">
      <c r="A2" t="s">
        <v>308</v>
      </c>
    </row>
    <row r="3" spans="1:10" x14ac:dyDescent="0.25">
      <c r="A3" t="s">
        <v>310</v>
      </c>
    </row>
    <row r="4" spans="1:10" x14ac:dyDescent="0.25">
      <c r="A4" t="s">
        <v>309</v>
      </c>
    </row>
    <row r="5" spans="1:10" x14ac:dyDescent="0.25">
      <c r="A5"/>
    </row>
    <row r="6" spans="1:10" x14ac:dyDescent="0.25">
      <c r="A6" s="5"/>
      <c r="F6" s="5"/>
      <c r="G6" s="5"/>
      <c r="H6" s="5"/>
      <c r="I6" s="5"/>
      <c r="J6" s="5"/>
    </row>
    <row r="7" spans="1:10" x14ac:dyDescent="0.25">
      <c r="A7" s="5"/>
      <c r="F7" s="5"/>
      <c r="G7" s="5"/>
      <c r="H7" s="5"/>
      <c r="I7" s="5"/>
      <c r="J7" s="5"/>
    </row>
    <row r="8" spans="1:10" x14ac:dyDescent="0.25">
      <c r="A8" s="5"/>
      <c r="F8" s="5"/>
      <c r="G8" s="5"/>
      <c r="H8" s="5"/>
      <c r="I8" s="5"/>
      <c r="J8" s="5"/>
    </row>
    <row r="12" spans="1:10" x14ac:dyDescent="0.25">
      <c r="D12" s="25"/>
      <c r="E12" s="5" t="s">
        <v>186</v>
      </c>
      <c r="F12" s="5" t="s">
        <v>187</v>
      </c>
      <c r="G12" s="5" t="s">
        <v>188</v>
      </c>
    </row>
    <row r="13" spans="1:10" x14ac:dyDescent="0.25">
      <c r="D13" s="25" t="s">
        <v>272</v>
      </c>
      <c r="E13" s="177">
        <f>AVERAGE('2016'!J15)</f>
        <v>4.3</v>
      </c>
      <c r="F13" s="177">
        <f>AVERAGE('2016'!K15)</f>
        <v>4.8</v>
      </c>
      <c r="G13" s="177">
        <f>AVERAGE('2016'!L15)</f>
        <v>4</v>
      </c>
    </row>
    <row r="14" spans="1:10" x14ac:dyDescent="0.25">
      <c r="D14" s="25" t="s">
        <v>278</v>
      </c>
      <c r="E14" s="177">
        <f>AVERAGE('2016'!J19)</f>
        <v>3.1</v>
      </c>
      <c r="F14" s="177">
        <f>AVERAGE('2016'!K19)</f>
        <v>3.8</v>
      </c>
      <c r="G14" s="177">
        <f>AVERAGE('2016'!L19)</f>
        <v>2.2999999999999998</v>
      </c>
    </row>
    <row r="15" spans="1:10" x14ac:dyDescent="0.25">
      <c r="D15" s="25" t="s">
        <v>287</v>
      </c>
      <c r="E15" s="177">
        <f>AVERAGE('2016'!J21)</f>
        <v>3.8</v>
      </c>
      <c r="F15" s="177">
        <f>AVERAGE('2016'!K21)</f>
        <v>4.0999999999999996</v>
      </c>
      <c r="G15" s="177">
        <f>AVERAGE('2016'!L21)</f>
        <v>3.2</v>
      </c>
    </row>
    <row r="16" spans="1:10" x14ac:dyDescent="0.25">
      <c r="D16" s="25" t="s">
        <v>277</v>
      </c>
      <c r="E16" s="177">
        <f>AVERAGE('2016'!J16)</f>
        <v>3.1</v>
      </c>
      <c r="F16" s="177">
        <f>AVERAGE('2016'!K16)</f>
        <v>4.0999999999999996</v>
      </c>
      <c r="G16" s="177">
        <f>AVERAGE('2016'!L16)</f>
        <v>1.7</v>
      </c>
    </row>
    <row r="17" spans="4:7" x14ac:dyDescent="0.25">
      <c r="D17" s="25" t="s">
        <v>271</v>
      </c>
      <c r="E17" s="177">
        <f>AVERAGE('2016'!J17)</f>
        <v>3.1</v>
      </c>
      <c r="F17" s="177">
        <v>3.8</v>
      </c>
      <c r="G17" s="177">
        <v>3.4</v>
      </c>
    </row>
    <row r="18" spans="4:7" x14ac:dyDescent="0.25">
      <c r="D18" s="25" t="s">
        <v>289</v>
      </c>
      <c r="E18" s="177">
        <v>3.2</v>
      </c>
      <c r="F18" s="177">
        <v>3.2</v>
      </c>
      <c r="G18" s="177">
        <v>3.2</v>
      </c>
    </row>
    <row r="19" spans="4:7" x14ac:dyDescent="0.25">
      <c r="D19" s="25" t="s">
        <v>270</v>
      </c>
      <c r="E19" s="177">
        <f>AVERAGE('2016'!J18)</f>
        <v>3.4</v>
      </c>
      <c r="F19" s="177">
        <f>AVERAGE('2016'!K18)</f>
        <v>4.2</v>
      </c>
      <c r="G19" s="177">
        <f>AVERAGE('2016'!L18)</f>
        <v>2.5</v>
      </c>
    </row>
    <row r="20" spans="4:7" x14ac:dyDescent="0.25">
      <c r="D20" s="25" t="s">
        <v>267</v>
      </c>
      <c r="E20" s="177">
        <f>AVERAGE('2016'!J20)</f>
        <v>2.9</v>
      </c>
      <c r="F20" s="177">
        <f>AVERAGE('2016'!K20)</f>
        <v>4.4000000000000004</v>
      </c>
      <c r="G20" s="177">
        <f>AVERAGE('2016'!L20)</f>
        <v>2.5</v>
      </c>
    </row>
    <row r="34" spans="1:16" ht="98.25" customHeight="1" x14ac:dyDescent="0.25">
      <c r="A34" s="433" t="s">
        <v>279</v>
      </c>
      <c r="B34" s="433"/>
      <c r="C34" s="433"/>
      <c r="D34" s="433"/>
      <c r="E34" s="433"/>
      <c r="F34" s="433"/>
      <c r="G34" s="433"/>
      <c r="H34" s="433"/>
      <c r="I34" s="433"/>
      <c r="J34" s="433"/>
      <c r="K34" s="433"/>
      <c r="N34" s="5"/>
      <c r="O34" s="5"/>
      <c r="P34" s="5"/>
    </row>
    <row r="35" spans="1:16" x14ac:dyDescent="0.25">
      <c r="A35"/>
      <c r="N35" s="5"/>
      <c r="O35" s="5"/>
      <c r="P35" s="5"/>
    </row>
    <row r="36" spans="1:16" ht="70.5" customHeight="1" x14ac:dyDescent="0.25">
      <c r="A36" s="434" t="s">
        <v>280</v>
      </c>
      <c r="B36" s="434"/>
      <c r="C36" s="434"/>
      <c r="D36" s="434"/>
      <c r="E36" s="434"/>
      <c r="F36" s="434"/>
      <c r="G36" s="434"/>
      <c r="H36" s="434"/>
      <c r="I36" s="434"/>
      <c r="J36" s="434"/>
      <c r="K36" s="434"/>
      <c r="N36" s="5"/>
      <c r="O36" s="5"/>
      <c r="P36" s="5"/>
    </row>
    <row r="37" spans="1:16" x14ac:dyDescent="0.25">
      <c r="A37"/>
      <c r="N37" s="5"/>
      <c r="O37" s="5"/>
      <c r="P37" s="5"/>
    </row>
    <row r="38" spans="1:16" ht="64.5" customHeight="1" x14ac:dyDescent="0.25">
      <c r="A38" s="434" t="s">
        <v>281</v>
      </c>
      <c r="B38" s="434"/>
      <c r="C38" s="434"/>
      <c r="D38" s="434"/>
      <c r="E38" s="434"/>
      <c r="F38" s="434"/>
      <c r="G38" s="434"/>
      <c r="H38" s="434"/>
      <c r="I38" s="434"/>
      <c r="J38" s="434"/>
      <c r="K38" s="434"/>
      <c r="N38" s="5"/>
      <c r="O38" s="5"/>
      <c r="P38" s="5"/>
    </row>
  </sheetData>
  <mergeCells count="3">
    <mergeCell ref="A34:K34"/>
    <mergeCell ref="A36:K36"/>
    <mergeCell ref="A38:K38"/>
  </mergeCells>
  <pageMargins left="0.511811024" right="0.511811024" top="0.78740157499999996" bottom="0.78740157499999996" header="0.31496062000000002" footer="0.31496062000000002"/>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7"/>
  <sheetViews>
    <sheetView showGridLines="0" workbookViewId="0"/>
  </sheetViews>
  <sheetFormatPr defaultRowHeight="15" x14ac:dyDescent="0.25"/>
  <cols>
    <col min="1" max="1" width="3.5703125" customWidth="1"/>
    <col min="2" max="2" width="27.85546875" customWidth="1"/>
    <col min="3" max="3" width="17" style="5" customWidth="1"/>
    <col min="4" max="4" width="14.85546875" style="5" customWidth="1"/>
    <col min="5" max="5" width="11.7109375" bestFit="1" customWidth="1"/>
    <col min="6" max="6" width="11.7109375" customWidth="1"/>
    <col min="7" max="8" width="11.7109375" style="5" customWidth="1"/>
    <col min="9" max="9" width="11.7109375" customWidth="1"/>
    <col min="10" max="10" width="10.7109375" bestFit="1" customWidth="1"/>
    <col min="11" max="12" width="4.5703125" style="5" bestFit="1" customWidth="1"/>
    <col min="13" max="14" width="6.7109375" style="5" bestFit="1" customWidth="1"/>
    <col min="15" max="15" width="5.7109375" style="5" bestFit="1" customWidth="1"/>
  </cols>
  <sheetData>
    <row r="1" spans="1:19" x14ac:dyDescent="0.25">
      <c r="B1" t="s">
        <v>307</v>
      </c>
      <c r="K1"/>
      <c r="L1"/>
      <c r="M1"/>
      <c r="N1"/>
      <c r="O1"/>
    </row>
    <row r="2" spans="1:19" x14ac:dyDescent="0.25">
      <c r="B2" t="s">
        <v>308</v>
      </c>
      <c r="K2"/>
      <c r="L2"/>
      <c r="M2"/>
      <c r="N2"/>
      <c r="O2"/>
    </row>
    <row r="3" spans="1:19" x14ac:dyDescent="0.25">
      <c r="B3" t="s">
        <v>310</v>
      </c>
      <c r="K3"/>
      <c r="L3"/>
      <c r="M3"/>
      <c r="N3"/>
      <c r="O3"/>
    </row>
    <row r="4" spans="1:19" x14ac:dyDescent="0.25">
      <c r="B4" t="s">
        <v>309</v>
      </c>
      <c r="K4"/>
      <c r="L4"/>
      <c r="M4"/>
      <c r="N4"/>
      <c r="O4"/>
    </row>
    <row r="5" spans="1:19" x14ac:dyDescent="0.25">
      <c r="K5"/>
      <c r="L5"/>
      <c r="M5"/>
      <c r="N5"/>
      <c r="O5"/>
    </row>
    <row r="6" spans="1:19" x14ac:dyDescent="0.25">
      <c r="A6" s="5"/>
      <c r="B6" s="5"/>
    </row>
    <row r="7" spans="1:19" x14ac:dyDescent="0.25">
      <c r="A7" s="5"/>
      <c r="B7" s="5"/>
    </row>
    <row r="8" spans="1:19" x14ac:dyDescent="0.25">
      <c r="A8" s="5"/>
      <c r="B8" s="5"/>
    </row>
    <row r="9" spans="1:19" x14ac:dyDescent="0.25">
      <c r="A9" s="5"/>
      <c r="B9" s="5"/>
    </row>
    <row r="10" spans="1:19" x14ac:dyDescent="0.25">
      <c r="D10" s="223" t="s">
        <v>322</v>
      </c>
      <c r="J10" s="184" t="s">
        <v>352</v>
      </c>
    </row>
    <row r="11" spans="1:19" x14ac:dyDescent="0.25">
      <c r="A11" s="5"/>
      <c r="B11" s="5"/>
    </row>
    <row r="12" spans="1:19" x14ac:dyDescent="0.25">
      <c r="B12" s="5"/>
    </row>
    <row r="13" spans="1:19" x14ac:dyDescent="0.25">
      <c r="B13" s="2" t="s">
        <v>0</v>
      </c>
      <c r="C13" s="3" t="s">
        <v>405</v>
      </c>
      <c r="D13" s="3" t="s">
        <v>406</v>
      </c>
      <c r="E13" s="2" t="s">
        <v>1</v>
      </c>
      <c r="F13" s="3" t="s">
        <v>266</v>
      </c>
      <c r="G13" s="1" t="s">
        <v>402</v>
      </c>
      <c r="H13" s="1" t="s">
        <v>403</v>
      </c>
      <c r="I13" s="1" t="s">
        <v>404</v>
      </c>
      <c r="J13" s="2" t="s">
        <v>143</v>
      </c>
      <c r="K13" s="1" t="s">
        <v>186</v>
      </c>
      <c r="L13" s="1" t="s">
        <v>187</v>
      </c>
      <c r="M13" s="1" t="s">
        <v>188</v>
      </c>
      <c r="N13" s="1" t="s">
        <v>189</v>
      </c>
      <c r="O13" s="1" t="s">
        <v>37</v>
      </c>
      <c r="Q13" s="5"/>
    </row>
    <row r="14" spans="1:19" ht="14.25" customHeight="1" x14ac:dyDescent="0.25">
      <c r="B14" s="197" t="s">
        <v>417</v>
      </c>
      <c r="C14" s="3" t="s">
        <v>399</v>
      </c>
      <c r="D14" s="3">
        <v>1202639</v>
      </c>
      <c r="E14" s="2" t="s">
        <v>145</v>
      </c>
      <c r="F14" s="3" t="s">
        <v>268</v>
      </c>
      <c r="G14" s="3">
        <v>201505783</v>
      </c>
      <c r="H14" s="3">
        <v>127391</v>
      </c>
      <c r="I14" s="3">
        <v>2017</v>
      </c>
      <c r="J14" s="4">
        <v>42830</v>
      </c>
      <c r="K14" s="70">
        <v>3.2</v>
      </c>
      <c r="L14" s="70">
        <v>3.8</v>
      </c>
      <c r="M14" s="70">
        <v>3.5</v>
      </c>
      <c r="N14" s="3">
        <v>3</v>
      </c>
      <c r="O14" s="142">
        <v>4</v>
      </c>
      <c r="Q14" s="5"/>
      <c r="R14" s="5"/>
      <c r="S14" s="5"/>
    </row>
    <row r="15" spans="1:19" x14ac:dyDescent="0.25">
      <c r="B15" s="197" t="s">
        <v>329</v>
      </c>
      <c r="C15" s="3" t="s">
        <v>400</v>
      </c>
      <c r="D15" s="3">
        <v>1179143</v>
      </c>
      <c r="E15" s="2" t="s">
        <v>146</v>
      </c>
      <c r="F15" s="3" t="s">
        <v>289</v>
      </c>
      <c r="G15" s="3">
        <v>201413605</v>
      </c>
      <c r="H15" s="3">
        <v>116261</v>
      </c>
      <c r="I15" s="3">
        <v>2017</v>
      </c>
      <c r="J15" s="4">
        <v>42834</v>
      </c>
      <c r="K15" s="70">
        <v>4</v>
      </c>
      <c r="L15" s="70">
        <v>4.7</v>
      </c>
      <c r="M15" s="70">
        <v>2.5</v>
      </c>
      <c r="N15" s="3">
        <v>4</v>
      </c>
      <c r="O15" s="142">
        <v>4</v>
      </c>
      <c r="Q15" s="5"/>
      <c r="R15" s="5"/>
      <c r="S15" s="5"/>
    </row>
    <row r="16" spans="1:19" ht="15.75" customHeight="1" x14ac:dyDescent="0.25">
      <c r="B16" s="197" t="s">
        <v>172</v>
      </c>
      <c r="C16" s="3" t="s">
        <v>399</v>
      </c>
      <c r="D16" s="3">
        <v>114877</v>
      </c>
      <c r="E16" s="2" t="s">
        <v>147</v>
      </c>
      <c r="F16" s="3" t="s">
        <v>278</v>
      </c>
      <c r="G16" s="3">
        <v>201207537</v>
      </c>
      <c r="H16" s="3">
        <v>123732</v>
      </c>
      <c r="I16" s="3">
        <v>2017</v>
      </c>
      <c r="J16" s="4">
        <v>42858</v>
      </c>
      <c r="K16" s="70">
        <v>3.9</v>
      </c>
      <c r="L16" s="70">
        <v>4.5999999999999996</v>
      </c>
      <c r="M16" s="70">
        <v>3.4</v>
      </c>
      <c r="N16" s="3">
        <v>4</v>
      </c>
      <c r="O16" s="142">
        <v>4</v>
      </c>
      <c r="Q16" s="5"/>
      <c r="R16" s="5"/>
      <c r="S16" s="5"/>
    </row>
    <row r="17" spans="2:19" x14ac:dyDescent="0.25">
      <c r="B17" s="197" t="s">
        <v>418</v>
      </c>
      <c r="C17" s="3" t="s">
        <v>399</v>
      </c>
      <c r="D17" s="3">
        <v>114876</v>
      </c>
      <c r="E17" s="2" t="s">
        <v>147</v>
      </c>
      <c r="F17" s="3" t="s">
        <v>278</v>
      </c>
      <c r="G17" s="3">
        <v>201201183</v>
      </c>
      <c r="H17" s="3">
        <v>123509</v>
      </c>
      <c r="I17" s="3">
        <v>2017</v>
      </c>
      <c r="J17" s="4">
        <v>42865</v>
      </c>
      <c r="K17" s="70">
        <v>3.8</v>
      </c>
      <c r="L17" s="70">
        <v>4.4000000000000004</v>
      </c>
      <c r="M17" s="70">
        <v>3.8</v>
      </c>
      <c r="N17" s="3">
        <v>4</v>
      </c>
      <c r="O17" s="142">
        <v>3</v>
      </c>
      <c r="Q17" s="5"/>
      <c r="R17" s="5"/>
      <c r="S17" s="5"/>
    </row>
    <row r="18" spans="2:19" x14ac:dyDescent="0.25">
      <c r="B18" s="197" t="s">
        <v>172</v>
      </c>
      <c r="C18" s="3" t="s">
        <v>399</v>
      </c>
      <c r="D18" s="3">
        <v>95652</v>
      </c>
      <c r="E18" s="2" t="s">
        <v>148</v>
      </c>
      <c r="F18" s="3" t="s">
        <v>283</v>
      </c>
      <c r="G18" s="3">
        <v>201357622</v>
      </c>
      <c r="H18" s="3">
        <v>125702</v>
      </c>
      <c r="I18" s="3">
        <v>2017</v>
      </c>
      <c r="J18" s="4">
        <v>42872</v>
      </c>
      <c r="K18" s="70">
        <v>3.6</v>
      </c>
      <c r="L18" s="70">
        <v>4.7</v>
      </c>
      <c r="M18" s="70">
        <v>3.6</v>
      </c>
      <c r="N18" s="3">
        <v>4</v>
      </c>
      <c r="O18" s="142">
        <v>4</v>
      </c>
      <c r="Q18" s="5"/>
      <c r="R18" s="5"/>
      <c r="S18" s="5"/>
    </row>
    <row r="19" spans="2:19" x14ac:dyDescent="0.25">
      <c r="B19" s="197" t="s">
        <v>176</v>
      </c>
      <c r="C19" s="3" t="s">
        <v>400</v>
      </c>
      <c r="D19" s="3">
        <v>1179151</v>
      </c>
      <c r="E19" s="2" t="s">
        <v>149</v>
      </c>
      <c r="F19" s="3" t="s">
        <v>277</v>
      </c>
      <c r="G19" s="3">
        <v>201413846</v>
      </c>
      <c r="H19" s="3">
        <v>130974</v>
      </c>
      <c r="I19" s="3">
        <v>2017</v>
      </c>
      <c r="J19" s="4">
        <v>42890</v>
      </c>
      <c r="K19" s="70">
        <v>3.5</v>
      </c>
      <c r="L19" s="70">
        <v>3.6</v>
      </c>
      <c r="M19" s="70">
        <v>3.4</v>
      </c>
      <c r="N19" s="3">
        <v>4</v>
      </c>
      <c r="O19" s="142">
        <v>3</v>
      </c>
      <c r="Q19" s="5"/>
      <c r="R19" s="5"/>
      <c r="S19" s="5"/>
    </row>
    <row r="20" spans="2:19" x14ac:dyDescent="0.25">
      <c r="B20" s="197" t="s">
        <v>50</v>
      </c>
      <c r="C20" s="3" t="s">
        <v>400</v>
      </c>
      <c r="D20" s="3">
        <v>12005</v>
      </c>
      <c r="E20" s="2" t="s">
        <v>146</v>
      </c>
      <c r="F20" s="3" t="s">
        <v>282</v>
      </c>
      <c r="G20" s="3">
        <v>201617017</v>
      </c>
      <c r="H20" s="3">
        <v>135906</v>
      </c>
      <c r="I20" s="3">
        <v>2017</v>
      </c>
      <c r="J20" s="4">
        <v>42907</v>
      </c>
      <c r="K20" s="71">
        <v>4.5</v>
      </c>
      <c r="L20" s="71">
        <v>4.5999999999999996</v>
      </c>
      <c r="M20" s="71">
        <v>4.2</v>
      </c>
      <c r="N20" s="3">
        <v>4</v>
      </c>
      <c r="O20" s="142">
        <v>5</v>
      </c>
      <c r="Q20" s="5"/>
      <c r="R20" s="5"/>
      <c r="S20" s="5"/>
    </row>
    <row r="21" spans="2:19" x14ac:dyDescent="0.25">
      <c r="B21" s="197" t="s">
        <v>421</v>
      </c>
      <c r="C21" s="3" t="s">
        <v>399</v>
      </c>
      <c r="D21" s="3"/>
      <c r="E21" s="2" t="s">
        <v>152</v>
      </c>
      <c r="F21" s="3" t="s">
        <v>273</v>
      </c>
      <c r="G21" s="3">
        <v>201616997</v>
      </c>
      <c r="H21" s="3">
        <v>135902</v>
      </c>
      <c r="I21" s="3">
        <v>2017</v>
      </c>
      <c r="J21" s="4">
        <v>42946</v>
      </c>
      <c r="K21" s="70">
        <v>3.6</v>
      </c>
      <c r="L21" s="70">
        <v>3.8</v>
      </c>
      <c r="M21" s="70">
        <v>3.1</v>
      </c>
      <c r="N21" s="3">
        <v>4</v>
      </c>
      <c r="O21" s="142">
        <v>3</v>
      </c>
      <c r="Q21" s="5"/>
      <c r="R21" s="5"/>
      <c r="S21" s="5"/>
    </row>
    <row r="22" spans="2:19" x14ac:dyDescent="0.25">
      <c r="B22" s="197" t="s">
        <v>421</v>
      </c>
      <c r="C22" s="3" t="s">
        <v>399</v>
      </c>
      <c r="D22" s="3"/>
      <c r="E22" s="2" t="s">
        <v>146</v>
      </c>
      <c r="F22" s="3" t="s">
        <v>268</v>
      </c>
      <c r="G22" s="3">
        <v>201616942</v>
      </c>
      <c r="H22" s="3">
        <v>135897</v>
      </c>
      <c r="I22" s="3">
        <v>2017</v>
      </c>
      <c r="J22" s="4">
        <v>42949</v>
      </c>
      <c r="K22" s="70">
        <v>3.3</v>
      </c>
      <c r="L22" s="70">
        <v>3.9</v>
      </c>
      <c r="M22" s="70">
        <v>3.3</v>
      </c>
      <c r="N22" s="3">
        <v>3</v>
      </c>
      <c r="O22" s="142">
        <v>3</v>
      </c>
      <c r="Q22" s="5"/>
      <c r="R22" s="5"/>
      <c r="S22" s="5"/>
    </row>
    <row r="23" spans="2:19" x14ac:dyDescent="0.25">
      <c r="B23" s="197" t="s">
        <v>415</v>
      </c>
      <c r="C23" s="3" t="s">
        <v>400</v>
      </c>
      <c r="D23" s="3"/>
      <c r="E23" s="2" t="s">
        <v>147</v>
      </c>
      <c r="F23" s="3" t="s">
        <v>278</v>
      </c>
      <c r="G23" s="3">
        <v>201501042</v>
      </c>
      <c r="H23" s="3">
        <v>123734</v>
      </c>
      <c r="I23" s="3">
        <v>2017</v>
      </c>
      <c r="J23" s="4">
        <v>42949</v>
      </c>
      <c r="K23" s="70">
        <v>3.2</v>
      </c>
      <c r="L23" s="70">
        <v>4.8</v>
      </c>
      <c r="M23" s="70">
        <v>2.9</v>
      </c>
      <c r="N23" s="3">
        <v>4</v>
      </c>
      <c r="O23" s="142">
        <v>3</v>
      </c>
      <c r="Q23" s="5"/>
      <c r="R23" s="5"/>
    </row>
    <row r="24" spans="2:19" ht="15" customHeight="1" x14ac:dyDescent="0.25">
      <c r="B24" s="197" t="s">
        <v>422</v>
      </c>
      <c r="C24" s="3" t="s">
        <v>400</v>
      </c>
      <c r="D24" s="3"/>
      <c r="E24" s="2" t="s">
        <v>153</v>
      </c>
      <c r="F24" s="3" t="s">
        <v>287</v>
      </c>
      <c r="G24" s="3">
        <v>201506093</v>
      </c>
      <c r="H24" s="3">
        <v>124705</v>
      </c>
      <c r="I24" s="3">
        <v>2017</v>
      </c>
      <c r="J24" s="4">
        <v>42953</v>
      </c>
      <c r="K24" s="70">
        <v>2.5</v>
      </c>
      <c r="L24" s="70">
        <v>3.9</v>
      </c>
      <c r="M24" s="70">
        <v>2.5</v>
      </c>
      <c r="N24" s="3">
        <v>3</v>
      </c>
      <c r="O24" s="142">
        <v>2</v>
      </c>
      <c r="Q24" s="5"/>
      <c r="R24" s="5"/>
    </row>
    <row r="25" spans="2:19" x14ac:dyDescent="0.25">
      <c r="B25" s="197" t="s">
        <v>128</v>
      </c>
      <c r="C25" s="3" t="s">
        <v>399</v>
      </c>
      <c r="D25" s="3"/>
      <c r="E25" s="2" t="s">
        <v>149</v>
      </c>
      <c r="F25" s="3" t="s">
        <v>277</v>
      </c>
      <c r="G25" s="3">
        <v>201607682</v>
      </c>
      <c r="H25" s="3">
        <v>130677</v>
      </c>
      <c r="I25" s="3">
        <v>2017</v>
      </c>
      <c r="J25" s="4">
        <v>42953</v>
      </c>
      <c r="K25" s="70">
        <v>3.6</v>
      </c>
      <c r="L25" s="70">
        <v>4.3</v>
      </c>
      <c r="M25" s="70">
        <v>2.6</v>
      </c>
      <c r="N25" s="3">
        <v>4</v>
      </c>
      <c r="O25" s="142">
        <v>4</v>
      </c>
      <c r="Q25" s="5"/>
    </row>
    <row r="26" spans="2:19" x14ac:dyDescent="0.25">
      <c r="B26" s="197" t="s">
        <v>312</v>
      </c>
      <c r="C26" s="3" t="s">
        <v>400</v>
      </c>
      <c r="D26" s="3"/>
      <c r="E26" s="2" t="s">
        <v>146</v>
      </c>
      <c r="F26" s="3" t="s">
        <v>268</v>
      </c>
      <c r="G26" s="3">
        <v>201616945</v>
      </c>
      <c r="H26" s="3">
        <v>135898</v>
      </c>
      <c r="I26" s="3">
        <v>2017</v>
      </c>
      <c r="J26" s="4">
        <v>42963</v>
      </c>
      <c r="K26" s="70">
        <v>2.4</v>
      </c>
      <c r="L26" s="70">
        <v>3.5</v>
      </c>
      <c r="M26" s="70">
        <v>2.2999999999999998</v>
      </c>
      <c r="N26" s="3">
        <v>3</v>
      </c>
      <c r="O26" s="142">
        <v>2</v>
      </c>
      <c r="Q26" s="5"/>
    </row>
    <row r="27" spans="2:19" x14ac:dyDescent="0.25">
      <c r="B27" s="197" t="s">
        <v>425</v>
      </c>
      <c r="C27" s="3" t="s">
        <v>400</v>
      </c>
      <c r="D27" s="3"/>
      <c r="E27" s="2" t="s">
        <v>151</v>
      </c>
      <c r="F27" s="3" t="s">
        <v>321</v>
      </c>
      <c r="G27" s="3">
        <v>201503693</v>
      </c>
      <c r="H27" s="3">
        <v>132597</v>
      </c>
      <c r="I27" s="3">
        <v>2017</v>
      </c>
      <c r="J27" s="4">
        <v>42963</v>
      </c>
      <c r="K27" s="70">
        <v>3</v>
      </c>
      <c r="L27" s="70">
        <v>4.0999999999999996</v>
      </c>
      <c r="M27" s="70">
        <v>3.3</v>
      </c>
      <c r="N27" s="3">
        <v>3</v>
      </c>
      <c r="O27" s="142">
        <v>2</v>
      </c>
      <c r="Q27" s="5"/>
    </row>
    <row r="28" spans="2:19" x14ac:dyDescent="0.25">
      <c r="B28" s="197" t="s">
        <v>295</v>
      </c>
      <c r="C28" s="3" t="s">
        <v>399</v>
      </c>
      <c r="D28" s="3"/>
      <c r="E28" s="2" t="s">
        <v>154</v>
      </c>
      <c r="F28" s="3" t="s">
        <v>272</v>
      </c>
      <c r="G28" s="3">
        <v>201617002</v>
      </c>
      <c r="H28" s="3">
        <v>136961</v>
      </c>
      <c r="I28" s="3">
        <v>2017</v>
      </c>
      <c r="J28" s="4">
        <v>42995</v>
      </c>
      <c r="K28" s="70">
        <v>4.0999999999999996</v>
      </c>
      <c r="L28" s="70">
        <v>3.9</v>
      </c>
      <c r="M28" s="70">
        <v>3.8</v>
      </c>
      <c r="N28" s="3">
        <v>4</v>
      </c>
      <c r="O28" s="142">
        <v>3</v>
      </c>
    </row>
    <row r="29" spans="2:19" x14ac:dyDescent="0.25">
      <c r="B29" s="197" t="s">
        <v>426</v>
      </c>
      <c r="C29" s="3" t="s">
        <v>400</v>
      </c>
      <c r="D29" s="3"/>
      <c r="E29" s="2" t="s">
        <v>155</v>
      </c>
      <c r="F29" s="3" t="s">
        <v>285</v>
      </c>
      <c r="G29" s="3">
        <v>201602245</v>
      </c>
      <c r="H29" s="3">
        <v>127683</v>
      </c>
      <c r="I29" s="3">
        <v>2017</v>
      </c>
      <c r="J29" s="4">
        <v>42995</v>
      </c>
      <c r="K29" s="70">
        <v>3.7</v>
      </c>
      <c r="L29" s="70">
        <v>4</v>
      </c>
      <c r="M29" s="70">
        <v>3.1</v>
      </c>
      <c r="N29" s="3">
        <v>4</v>
      </c>
      <c r="O29" s="142">
        <v>3</v>
      </c>
    </row>
    <row r="30" spans="2:19" x14ac:dyDescent="0.25">
      <c r="B30" s="197" t="s">
        <v>41</v>
      </c>
      <c r="C30" s="3" t="s">
        <v>399</v>
      </c>
      <c r="D30" s="3"/>
      <c r="E30" s="2" t="s">
        <v>156</v>
      </c>
      <c r="F30" s="3" t="s">
        <v>277</v>
      </c>
      <c r="G30" s="3">
        <v>201616763</v>
      </c>
      <c r="H30" s="3">
        <v>137891</v>
      </c>
      <c r="I30" s="3">
        <v>2017</v>
      </c>
      <c r="J30" s="4">
        <v>42998</v>
      </c>
      <c r="K30" s="70">
        <v>2.9</v>
      </c>
      <c r="L30" s="70">
        <v>3.8</v>
      </c>
      <c r="M30" s="70">
        <v>3</v>
      </c>
      <c r="N30" s="3">
        <v>3</v>
      </c>
      <c r="O30" s="142">
        <v>3</v>
      </c>
    </row>
    <row r="31" spans="2:19" x14ac:dyDescent="0.25">
      <c r="B31" s="197" t="s">
        <v>415</v>
      </c>
      <c r="C31" s="3" t="s">
        <v>399</v>
      </c>
      <c r="D31" s="3"/>
      <c r="E31" s="2" t="s">
        <v>147</v>
      </c>
      <c r="F31" s="3" t="s">
        <v>278</v>
      </c>
      <c r="G31" s="3">
        <v>201501043</v>
      </c>
      <c r="H31" s="3">
        <v>123735</v>
      </c>
      <c r="I31" s="3">
        <v>2017</v>
      </c>
      <c r="J31" s="4">
        <v>43005</v>
      </c>
      <c r="K31" s="70">
        <v>4.2</v>
      </c>
      <c r="L31" s="70">
        <v>4.4000000000000004</v>
      </c>
      <c r="M31" s="70">
        <v>3.1</v>
      </c>
      <c r="N31" s="3">
        <v>4</v>
      </c>
      <c r="O31" s="142">
        <v>3</v>
      </c>
    </row>
    <row r="32" spans="2:19" x14ac:dyDescent="0.25">
      <c r="B32" s="197" t="s">
        <v>157</v>
      </c>
      <c r="C32" s="3" t="s">
        <v>400</v>
      </c>
      <c r="D32" s="3"/>
      <c r="E32" s="2" t="s">
        <v>146</v>
      </c>
      <c r="F32" s="3" t="s">
        <v>267</v>
      </c>
      <c r="G32" s="3">
        <v>201505762</v>
      </c>
      <c r="H32" s="3">
        <v>124704</v>
      </c>
      <c r="I32" s="3">
        <v>2017</v>
      </c>
      <c r="J32" s="4">
        <v>43023</v>
      </c>
      <c r="K32" s="70">
        <v>4.0999999999999996</v>
      </c>
      <c r="L32" s="70">
        <v>3.8</v>
      </c>
      <c r="M32" s="70">
        <v>4.2</v>
      </c>
      <c r="N32" s="3">
        <v>4</v>
      </c>
      <c r="O32" s="142">
        <v>2</v>
      </c>
    </row>
    <row r="33" spans="2:15" x14ac:dyDescent="0.25">
      <c r="B33" s="197" t="s">
        <v>158</v>
      </c>
      <c r="C33" s="3" t="s">
        <v>399</v>
      </c>
      <c r="D33" s="3"/>
      <c r="E33" s="2" t="s">
        <v>154</v>
      </c>
      <c r="F33" s="3" t="s">
        <v>272</v>
      </c>
      <c r="G33" s="3">
        <v>201357263</v>
      </c>
      <c r="H33" s="3">
        <v>136178</v>
      </c>
      <c r="I33" s="3">
        <v>2017</v>
      </c>
      <c r="J33" s="4">
        <v>43026</v>
      </c>
      <c r="K33" s="70">
        <v>3.7</v>
      </c>
      <c r="L33" s="70">
        <v>4</v>
      </c>
      <c r="M33" s="70">
        <v>3.5</v>
      </c>
      <c r="N33" s="3">
        <v>4</v>
      </c>
      <c r="O33" s="142">
        <v>3</v>
      </c>
    </row>
    <row r="34" spans="2:15" x14ac:dyDescent="0.25">
      <c r="B34" s="197" t="s">
        <v>159</v>
      </c>
      <c r="C34" s="3" t="s">
        <v>399</v>
      </c>
      <c r="D34" s="3"/>
      <c r="E34" s="2" t="s">
        <v>152</v>
      </c>
      <c r="F34" s="3" t="s">
        <v>273</v>
      </c>
      <c r="G34" s="3">
        <v>201616850</v>
      </c>
      <c r="H34" s="3">
        <v>135889</v>
      </c>
      <c r="I34" s="3">
        <v>2017</v>
      </c>
      <c r="J34" s="4">
        <v>43033</v>
      </c>
      <c r="K34" s="70">
        <v>4.4000000000000004</v>
      </c>
      <c r="L34" s="70">
        <v>4.5</v>
      </c>
      <c r="M34" s="70">
        <v>3.8</v>
      </c>
      <c r="N34" s="3">
        <v>4</v>
      </c>
      <c r="O34" s="142">
        <v>5</v>
      </c>
    </row>
    <row r="35" spans="2:15" x14ac:dyDescent="0.25">
      <c r="B35" s="197" t="s">
        <v>160</v>
      </c>
      <c r="C35" s="3" t="s">
        <v>400</v>
      </c>
      <c r="D35" s="3"/>
      <c r="E35" s="2" t="s">
        <v>146</v>
      </c>
      <c r="F35" s="3" t="s">
        <v>282</v>
      </c>
      <c r="G35" s="3">
        <v>201509511</v>
      </c>
      <c r="H35" s="3">
        <v>132650</v>
      </c>
      <c r="I35" s="3">
        <v>2017</v>
      </c>
      <c r="J35" s="4">
        <v>43037</v>
      </c>
      <c r="K35" s="70">
        <v>3.8</v>
      </c>
      <c r="L35" s="70">
        <v>4.5</v>
      </c>
      <c r="M35" s="70">
        <v>4</v>
      </c>
      <c r="N35" s="3">
        <v>4</v>
      </c>
      <c r="O35" s="142">
        <v>2</v>
      </c>
    </row>
    <row r="36" spans="2:15" x14ac:dyDescent="0.25">
      <c r="B36" s="197" t="s">
        <v>161</v>
      </c>
      <c r="C36" s="3" t="s">
        <v>400</v>
      </c>
      <c r="D36" s="3"/>
      <c r="E36" s="2" t="s">
        <v>146</v>
      </c>
      <c r="F36" s="3" t="s">
        <v>267</v>
      </c>
      <c r="G36" s="3">
        <v>201607684</v>
      </c>
      <c r="H36" s="3">
        <v>130689</v>
      </c>
      <c r="I36" s="3">
        <v>2017</v>
      </c>
      <c r="J36" s="4">
        <v>43068</v>
      </c>
      <c r="K36" s="70">
        <v>3.3</v>
      </c>
      <c r="L36" s="70">
        <v>4.3</v>
      </c>
      <c r="M36" s="70">
        <v>2.6</v>
      </c>
      <c r="N36" s="3">
        <v>3</v>
      </c>
      <c r="O36" s="142">
        <v>3</v>
      </c>
    </row>
    <row r="37" spans="2:15" x14ac:dyDescent="0.25">
      <c r="J37" s="1" t="s">
        <v>162</v>
      </c>
      <c r="K37" s="80">
        <f>AVERAGE(K14:K36)</f>
        <v>3.5782608695652178</v>
      </c>
      <c r="L37" s="80">
        <f>AVERAGE(L14:L36)</f>
        <v>4.1695652173913036</v>
      </c>
      <c r="M37" s="80">
        <f>AVERAGE(M14:M36)</f>
        <v>3.2826086956521734</v>
      </c>
      <c r="N37" s="55">
        <f>AVERAGE(N14:N36)</f>
        <v>3.6956521739130435</v>
      </c>
      <c r="O37" s="145">
        <f>AVERAGE(O14:O36)</f>
        <v>3.1739130434782608</v>
      </c>
    </row>
  </sheetData>
  <pageMargins left="0.511811024" right="0.511811024" top="0.78740157499999996" bottom="0.78740157499999996" header="0.31496062000000002" footer="0.31496062000000002"/>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2D87D-EDB8-45C7-8CC5-F417A1236594}">
  <dimension ref="A1:P44"/>
  <sheetViews>
    <sheetView showGridLines="0" zoomScale="82" zoomScaleNormal="82" workbookViewId="0">
      <selection activeCell="O15" sqref="O15"/>
    </sheetView>
  </sheetViews>
  <sheetFormatPr defaultRowHeight="15" x14ac:dyDescent="0.25"/>
  <cols>
    <col min="1" max="1" width="17" bestFit="1" customWidth="1"/>
    <col min="2" max="2" width="27.140625" bestFit="1" customWidth="1"/>
    <col min="3" max="3" width="11.7109375" bestFit="1" customWidth="1"/>
    <col min="4" max="4" width="10.7109375" bestFit="1" customWidth="1"/>
    <col min="5" max="5" width="10.7109375" style="5" bestFit="1" customWidth="1"/>
    <col min="6" max="6" width="4.5703125" style="5" bestFit="1" customWidth="1"/>
    <col min="7" max="8" width="6.7109375" style="5" bestFit="1" customWidth="1"/>
    <col min="9" max="9" width="5.7109375" style="5" bestFit="1" customWidth="1"/>
  </cols>
  <sheetData>
    <row r="1" spans="1:9" x14ac:dyDescent="0.25">
      <c r="A1" t="s">
        <v>307</v>
      </c>
      <c r="E1"/>
      <c r="F1"/>
      <c r="G1"/>
      <c r="H1"/>
      <c r="I1"/>
    </row>
    <row r="2" spans="1:9" x14ac:dyDescent="0.25">
      <c r="A2" t="s">
        <v>308</v>
      </c>
      <c r="E2"/>
      <c r="F2"/>
      <c r="G2"/>
      <c r="H2"/>
      <c r="I2"/>
    </row>
    <row r="3" spans="1:9" x14ac:dyDescent="0.25">
      <c r="A3" t="s">
        <v>310</v>
      </c>
      <c r="E3"/>
      <c r="F3"/>
      <c r="G3"/>
      <c r="H3"/>
      <c r="I3"/>
    </row>
    <row r="4" spans="1:9" x14ac:dyDescent="0.25">
      <c r="A4" t="s">
        <v>309</v>
      </c>
      <c r="E4"/>
      <c r="F4"/>
      <c r="G4"/>
      <c r="H4"/>
      <c r="I4"/>
    </row>
    <row r="5" spans="1:9" x14ac:dyDescent="0.25">
      <c r="E5"/>
      <c r="F5"/>
      <c r="G5"/>
      <c r="H5"/>
      <c r="I5"/>
    </row>
    <row r="6" spans="1:9" x14ac:dyDescent="0.25">
      <c r="A6" s="5"/>
    </row>
    <row r="7" spans="1:9" x14ac:dyDescent="0.25">
      <c r="A7" s="5"/>
    </row>
    <row r="8" spans="1:9" x14ac:dyDescent="0.25">
      <c r="A8" s="5"/>
    </row>
    <row r="14" spans="1:9" x14ac:dyDescent="0.25">
      <c r="E14" s="3" t="s">
        <v>266</v>
      </c>
      <c r="F14" s="3" t="s">
        <v>186</v>
      </c>
      <c r="G14" s="3" t="s">
        <v>187</v>
      </c>
      <c r="H14" s="3" t="s">
        <v>188</v>
      </c>
    </row>
    <row r="15" spans="1:9" x14ac:dyDescent="0.25">
      <c r="E15" s="3" t="s">
        <v>272</v>
      </c>
      <c r="F15" s="181">
        <f>AVERAGE('2017'!K28,'2017'!K33)</f>
        <v>3.9</v>
      </c>
      <c r="G15" s="181">
        <f>AVERAGE('2017'!L28,'2017'!L33)</f>
        <v>3.95</v>
      </c>
      <c r="H15" s="181">
        <f>AVERAGE('2017'!M28,'2017'!M33)</f>
        <v>3.65</v>
      </c>
    </row>
    <row r="16" spans="1:9" x14ac:dyDescent="0.25">
      <c r="E16" s="3" t="s">
        <v>278</v>
      </c>
      <c r="F16" s="181">
        <f>AVERAGE('2017'!K16,'2017'!K17,'2017'!K23,'2017'!K31)</f>
        <v>3.7749999999999995</v>
      </c>
      <c r="G16" s="181">
        <f>AVERAGE('2017'!L16,'2017'!L17,'2017'!L23,'2017'!L31)</f>
        <v>4.5500000000000007</v>
      </c>
      <c r="H16" s="181">
        <f>AVERAGE('2017'!M16,'2017'!M17,'2017'!M23,'2017'!M31)</f>
        <v>3.3</v>
      </c>
    </row>
    <row r="17" spans="5:8" x14ac:dyDescent="0.25">
      <c r="E17" s="3" t="s">
        <v>287</v>
      </c>
      <c r="F17" s="181">
        <f>AVERAGE('2017'!K24)</f>
        <v>2.5</v>
      </c>
      <c r="G17" s="181">
        <f>AVERAGE('2017'!L24)</f>
        <v>3.9</v>
      </c>
      <c r="H17" s="181">
        <f>AVERAGE('2017'!M24)</f>
        <v>2.5</v>
      </c>
    </row>
    <row r="18" spans="5:8" x14ac:dyDescent="0.25">
      <c r="E18" s="3" t="s">
        <v>273</v>
      </c>
      <c r="F18" s="181">
        <f>AVERAGE('2017'!K21,'2017'!K34)</f>
        <v>4</v>
      </c>
      <c r="G18" s="181">
        <f>AVERAGE('2017'!L21,'2017'!L34)</f>
        <v>4.1500000000000004</v>
      </c>
      <c r="H18" s="181">
        <f>AVERAGE('2017'!M21,'2017'!M34)</f>
        <v>3.45</v>
      </c>
    </row>
    <row r="19" spans="5:8" x14ac:dyDescent="0.25">
      <c r="E19" s="3" t="s">
        <v>277</v>
      </c>
      <c r="F19" s="181">
        <f>AVERAGE('2017'!K19,'2017'!K25,'2017'!K30)</f>
        <v>3.3333333333333335</v>
      </c>
      <c r="G19" s="181">
        <f>AVERAGE('2017'!L19,'2017'!L25,'2017'!L30)</f>
        <v>3.9</v>
      </c>
      <c r="H19" s="181">
        <f>AVERAGE('2017'!M19,'2017'!M25,'2017'!M30)</f>
        <v>3</v>
      </c>
    </row>
    <row r="20" spans="5:8" x14ac:dyDescent="0.25">
      <c r="E20" s="3" t="s">
        <v>268</v>
      </c>
      <c r="F20" s="181">
        <f>AVERAGE('2017'!K14,'2017'!K22,'2017'!K26)</f>
        <v>2.9666666666666668</v>
      </c>
      <c r="G20" s="181">
        <f>AVERAGE('2017'!L14,'2017'!L22,'2017'!L26)</f>
        <v>3.7333333333333329</v>
      </c>
      <c r="H20" s="181">
        <f>AVERAGE('2017'!M14,'2017'!M22,'2017'!M26)</f>
        <v>3.0333333333333332</v>
      </c>
    </row>
    <row r="21" spans="5:8" x14ac:dyDescent="0.25">
      <c r="E21" s="3" t="s">
        <v>289</v>
      </c>
      <c r="F21" s="181">
        <f>AVERAGE('2017'!K15)</f>
        <v>4</v>
      </c>
      <c r="G21" s="181">
        <f>AVERAGE('2017'!L15)</f>
        <v>4.7</v>
      </c>
      <c r="H21" s="181">
        <f>AVERAGE('2017'!M15)</f>
        <v>2.5</v>
      </c>
    </row>
    <row r="22" spans="5:8" x14ac:dyDescent="0.25">
      <c r="E22" s="3" t="s">
        <v>282</v>
      </c>
      <c r="F22" s="181">
        <f>AVERAGE('2017'!K20,'2017'!K35)</f>
        <v>4.1500000000000004</v>
      </c>
      <c r="G22" s="181">
        <f>AVERAGE('2017'!L20,'2017'!L35)</f>
        <v>4.55</v>
      </c>
      <c r="H22" s="181">
        <f>AVERAGE('2017'!M20,'2017'!M35)</f>
        <v>4.0999999999999996</v>
      </c>
    </row>
    <row r="23" spans="5:8" x14ac:dyDescent="0.25">
      <c r="E23" s="3" t="s">
        <v>321</v>
      </c>
      <c r="F23" s="181">
        <f>AVERAGE('2017'!K27)</f>
        <v>3</v>
      </c>
      <c r="G23" s="181">
        <f>AVERAGE('2017'!L27)</f>
        <v>4.0999999999999996</v>
      </c>
      <c r="H23" s="181">
        <f>AVERAGE('2017'!M27)</f>
        <v>3.3</v>
      </c>
    </row>
    <row r="24" spans="5:8" x14ac:dyDescent="0.25">
      <c r="E24" s="3" t="s">
        <v>267</v>
      </c>
      <c r="F24" s="181">
        <f>AVERAGE('2017'!K32,'2017'!K36)</f>
        <v>3.6999999999999997</v>
      </c>
      <c r="G24" s="181">
        <f>AVERAGE('2017'!L32,'2017'!L36)</f>
        <v>4.05</v>
      </c>
      <c r="H24" s="181">
        <f>AVERAGE('2017'!M32,'2017'!M36)</f>
        <v>3.4000000000000004</v>
      </c>
    </row>
    <row r="25" spans="5:8" x14ac:dyDescent="0.25">
      <c r="E25" s="3" t="s">
        <v>283</v>
      </c>
      <c r="F25" s="181">
        <f>AVERAGE('2017'!K18)</f>
        <v>3.6</v>
      </c>
      <c r="G25" s="181">
        <f>AVERAGE('2017'!L18)</f>
        <v>4.7</v>
      </c>
      <c r="H25" s="181">
        <f>AVERAGE('2017'!M18)</f>
        <v>3.6</v>
      </c>
    </row>
    <row r="26" spans="5:8" x14ac:dyDescent="0.25">
      <c r="E26" s="3" t="s">
        <v>285</v>
      </c>
      <c r="F26" s="181">
        <f>AVERAGE('2017'!K29)</f>
        <v>3.7</v>
      </c>
      <c r="G26" s="181">
        <f>AVERAGE('2017'!L29)</f>
        <v>4</v>
      </c>
      <c r="H26" s="181">
        <f>AVERAGE('2017'!M29)</f>
        <v>3.1</v>
      </c>
    </row>
    <row r="40" spans="1:16" ht="98.25" customHeight="1" x14ac:dyDescent="0.25">
      <c r="A40" s="433" t="s">
        <v>279</v>
      </c>
      <c r="B40" s="433"/>
      <c r="C40" s="433"/>
      <c r="D40" s="433"/>
      <c r="E40" s="433"/>
      <c r="F40" s="433"/>
      <c r="G40" s="433"/>
      <c r="H40" s="433"/>
      <c r="I40" s="433"/>
      <c r="J40" s="433"/>
      <c r="K40" s="433"/>
      <c r="N40" s="5"/>
      <c r="O40" s="5"/>
      <c r="P40" s="5"/>
    </row>
    <row r="41" spans="1:16" x14ac:dyDescent="0.25">
      <c r="E41"/>
      <c r="F41"/>
      <c r="G41"/>
      <c r="H41"/>
      <c r="I41"/>
      <c r="N41" s="5"/>
      <c r="O41" s="5"/>
      <c r="P41" s="5"/>
    </row>
    <row r="42" spans="1:16" ht="70.5" customHeight="1" x14ac:dyDescent="0.25">
      <c r="A42" s="434" t="s">
        <v>280</v>
      </c>
      <c r="B42" s="434"/>
      <c r="C42" s="434"/>
      <c r="D42" s="434"/>
      <c r="E42" s="434"/>
      <c r="F42" s="434"/>
      <c r="G42" s="434"/>
      <c r="H42" s="434"/>
      <c r="I42" s="434"/>
      <c r="J42" s="434"/>
      <c r="K42" s="434"/>
      <c r="N42" s="5"/>
      <c r="O42" s="5"/>
      <c r="P42" s="5"/>
    </row>
    <row r="43" spans="1:16" x14ac:dyDescent="0.25">
      <c r="E43"/>
      <c r="F43"/>
      <c r="G43"/>
      <c r="H43"/>
      <c r="I43"/>
      <c r="N43" s="5"/>
      <c r="O43" s="5"/>
      <c r="P43" s="5"/>
    </row>
    <row r="44" spans="1:16" ht="64.5" customHeight="1" x14ac:dyDescent="0.25">
      <c r="A44" s="434" t="s">
        <v>281</v>
      </c>
      <c r="B44" s="434"/>
      <c r="C44" s="434"/>
      <c r="D44" s="434"/>
      <c r="E44" s="434"/>
      <c r="F44" s="434"/>
      <c r="G44" s="434"/>
      <c r="H44" s="434"/>
      <c r="I44" s="434"/>
      <c r="J44" s="434"/>
      <c r="K44" s="434"/>
      <c r="N44" s="5"/>
      <c r="O44" s="5"/>
      <c r="P44" s="5"/>
    </row>
  </sheetData>
  <sortState ref="A13:A25">
    <sortCondition ref="A13"/>
  </sortState>
  <mergeCells count="3">
    <mergeCell ref="A40:K40"/>
    <mergeCell ref="A42:K42"/>
    <mergeCell ref="A44:K44"/>
  </mergeCells>
  <pageMargins left="0.511811024" right="0.511811024" top="0.78740157499999996" bottom="0.78740157499999996" header="0.31496062000000002" footer="0.31496062000000002"/>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9"/>
  <sheetViews>
    <sheetView showGridLines="0" workbookViewId="0"/>
  </sheetViews>
  <sheetFormatPr defaultRowHeight="15" x14ac:dyDescent="0.25"/>
  <cols>
    <col min="1" max="1" width="21.42578125" style="25" bestFit="1" customWidth="1"/>
    <col min="2" max="2" width="10.7109375" style="5" customWidth="1"/>
    <col min="3" max="3" width="11.85546875" style="25" bestFit="1" customWidth="1"/>
    <col min="4" max="4" width="11.42578125" bestFit="1" customWidth="1"/>
    <col min="5" max="5" width="11.42578125" customWidth="1"/>
    <col min="6" max="6" width="17" style="5" bestFit="1" customWidth="1"/>
    <col min="7" max="8" width="11.42578125" style="5" customWidth="1"/>
    <col min="9" max="9" width="7" bestFit="1" customWidth="1"/>
    <col min="10" max="11" width="5.5703125" style="5" bestFit="1" customWidth="1"/>
    <col min="12" max="13" width="6.7109375" style="5" bestFit="1" customWidth="1"/>
    <col min="14" max="14" width="12.28515625" style="5" customWidth="1"/>
  </cols>
  <sheetData>
    <row r="1" spans="1:18" x14ac:dyDescent="0.25">
      <c r="A1" t="s">
        <v>307</v>
      </c>
      <c r="C1"/>
      <c r="J1"/>
      <c r="K1"/>
      <c r="L1"/>
      <c r="M1"/>
      <c r="N1"/>
    </row>
    <row r="2" spans="1:18" x14ac:dyDescent="0.25">
      <c r="A2" t="s">
        <v>308</v>
      </c>
      <c r="C2"/>
      <c r="J2"/>
      <c r="K2"/>
      <c r="L2"/>
      <c r="M2"/>
      <c r="N2"/>
    </row>
    <row r="3" spans="1:18" x14ac:dyDescent="0.25">
      <c r="A3" t="s">
        <v>310</v>
      </c>
      <c r="C3"/>
      <c r="J3"/>
      <c r="K3"/>
      <c r="L3"/>
      <c r="M3"/>
      <c r="N3"/>
    </row>
    <row r="4" spans="1:18" x14ac:dyDescent="0.25">
      <c r="A4" t="s">
        <v>309</v>
      </c>
      <c r="C4"/>
      <c r="J4"/>
      <c r="K4"/>
      <c r="L4"/>
      <c r="M4"/>
      <c r="N4"/>
    </row>
    <row r="5" spans="1:18" x14ac:dyDescent="0.25">
      <c r="A5"/>
      <c r="C5"/>
      <c r="J5"/>
      <c r="K5"/>
      <c r="L5"/>
      <c r="M5"/>
      <c r="N5"/>
    </row>
    <row r="6" spans="1:18" x14ac:dyDescent="0.25">
      <c r="A6"/>
      <c r="C6"/>
    </row>
    <row r="7" spans="1:18" x14ac:dyDescent="0.25">
      <c r="A7"/>
      <c r="C7"/>
    </row>
    <row r="8" spans="1:18" x14ac:dyDescent="0.25">
      <c r="A8"/>
      <c r="C8"/>
    </row>
    <row r="9" spans="1:18" x14ac:dyDescent="0.25">
      <c r="A9"/>
      <c r="C9"/>
    </row>
    <row r="10" spans="1:18" x14ac:dyDescent="0.25">
      <c r="A10"/>
      <c r="C10"/>
      <c r="D10" s="184" t="s">
        <v>322</v>
      </c>
    </row>
    <row r="11" spans="1:18" x14ac:dyDescent="0.25">
      <c r="A11"/>
      <c r="C11"/>
    </row>
    <row r="12" spans="1:18" x14ac:dyDescent="0.25">
      <c r="A12"/>
      <c r="C12"/>
    </row>
    <row r="13" spans="1:18" x14ac:dyDescent="0.25">
      <c r="A13" s="152" t="s">
        <v>141</v>
      </c>
      <c r="B13" s="3" t="s">
        <v>405</v>
      </c>
      <c r="C13" s="152" t="s">
        <v>397</v>
      </c>
      <c r="D13" s="2" t="s">
        <v>142</v>
      </c>
      <c r="E13" s="2" t="s">
        <v>266</v>
      </c>
      <c r="F13" s="3" t="s">
        <v>419</v>
      </c>
      <c r="G13" s="3" t="s">
        <v>427</v>
      </c>
      <c r="H13" s="3" t="s">
        <v>428</v>
      </c>
      <c r="I13" s="2" t="s">
        <v>143</v>
      </c>
      <c r="J13" s="1" t="s">
        <v>186</v>
      </c>
      <c r="K13" s="1" t="s">
        <v>187</v>
      </c>
      <c r="L13" s="1" t="s">
        <v>188</v>
      </c>
      <c r="M13" s="1" t="s">
        <v>189</v>
      </c>
      <c r="N13" s="1" t="s">
        <v>37</v>
      </c>
      <c r="P13" s="5"/>
    </row>
    <row r="14" spans="1:18" ht="14.25" customHeight="1" x14ac:dyDescent="0.25">
      <c r="A14" s="62" t="s">
        <v>191</v>
      </c>
      <c r="B14" s="63" t="s">
        <v>399</v>
      </c>
      <c r="C14" s="62"/>
      <c r="D14" s="90" t="s">
        <v>211</v>
      </c>
      <c r="E14" s="90" t="s">
        <v>274</v>
      </c>
      <c r="F14" s="3">
        <v>201505783</v>
      </c>
      <c r="G14" s="90">
        <v>127391</v>
      </c>
      <c r="H14" s="90">
        <v>2018</v>
      </c>
      <c r="I14" s="162" t="s">
        <v>214</v>
      </c>
      <c r="J14" s="231">
        <v>4.1900000000000004</v>
      </c>
      <c r="K14" s="231">
        <v>4.42</v>
      </c>
      <c r="L14" s="231">
        <v>3.88</v>
      </c>
      <c r="M14" s="224">
        <v>4</v>
      </c>
      <c r="N14" s="225">
        <v>3</v>
      </c>
      <c r="P14" s="5"/>
      <c r="Q14" s="5"/>
      <c r="R14" s="5"/>
    </row>
    <row r="15" spans="1:18" x14ac:dyDescent="0.25">
      <c r="A15" s="62" t="s">
        <v>192</v>
      </c>
      <c r="B15" s="63" t="s">
        <v>400</v>
      </c>
      <c r="C15" s="62"/>
      <c r="D15" s="90" t="s">
        <v>155</v>
      </c>
      <c r="E15" s="90" t="s">
        <v>285</v>
      </c>
      <c r="F15" s="3">
        <v>201413605</v>
      </c>
      <c r="G15" s="90">
        <v>116261</v>
      </c>
      <c r="H15" s="90">
        <v>2018</v>
      </c>
      <c r="I15" s="162" t="s">
        <v>215</v>
      </c>
      <c r="J15" s="231">
        <v>3.6</v>
      </c>
      <c r="K15" s="231">
        <v>4.46</v>
      </c>
      <c r="L15" s="231">
        <v>2.9</v>
      </c>
      <c r="M15" s="224">
        <v>4</v>
      </c>
      <c r="N15" s="225">
        <v>3</v>
      </c>
      <c r="P15" s="5"/>
      <c r="Q15" s="5"/>
      <c r="R15" s="5"/>
    </row>
    <row r="16" spans="1:18" ht="15.75" customHeight="1" x14ac:dyDescent="0.25">
      <c r="A16" s="62" t="s">
        <v>193</v>
      </c>
      <c r="B16" s="63" t="s">
        <v>400</v>
      </c>
      <c r="C16" s="62"/>
      <c r="D16" s="90" t="s">
        <v>146</v>
      </c>
      <c r="E16" s="90" t="s">
        <v>290</v>
      </c>
      <c r="F16" s="3">
        <v>201207537</v>
      </c>
      <c r="G16" s="90">
        <v>123732</v>
      </c>
      <c r="H16" s="90">
        <v>2018</v>
      </c>
      <c r="I16" s="162" t="s">
        <v>216</v>
      </c>
      <c r="J16" s="231">
        <v>4.3899999999999997</v>
      </c>
      <c r="K16" s="231">
        <v>4.75</v>
      </c>
      <c r="L16" s="231">
        <v>3.81</v>
      </c>
      <c r="M16" s="224">
        <v>4</v>
      </c>
      <c r="N16" s="225">
        <v>3</v>
      </c>
      <c r="P16" s="5"/>
      <c r="Q16" s="5"/>
      <c r="R16" s="5"/>
    </row>
    <row r="17" spans="1:18" x14ac:dyDescent="0.25">
      <c r="A17" s="62" t="s">
        <v>194</v>
      </c>
      <c r="B17" s="63" t="s">
        <v>400</v>
      </c>
      <c r="C17" s="62"/>
      <c r="D17" s="90" t="s">
        <v>146</v>
      </c>
      <c r="E17" s="90" t="s">
        <v>290</v>
      </c>
      <c r="F17" s="3">
        <v>201201183</v>
      </c>
      <c r="G17" s="90">
        <v>123509</v>
      </c>
      <c r="H17" s="90">
        <v>2018</v>
      </c>
      <c r="I17" s="162" t="s">
        <v>217</v>
      </c>
      <c r="J17" s="231">
        <v>4.59</v>
      </c>
      <c r="K17" s="231">
        <v>4.91</v>
      </c>
      <c r="L17" s="231">
        <v>4.7699999999999996</v>
      </c>
      <c r="M17" s="224">
        <v>5</v>
      </c>
      <c r="N17" s="225">
        <v>4</v>
      </c>
      <c r="P17" s="5"/>
      <c r="Q17" s="5"/>
      <c r="R17" s="5"/>
    </row>
    <row r="18" spans="1:18" x14ac:dyDescent="0.25">
      <c r="A18" s="62" t="s">
        <v>196</v>
      </c>
      <c r="B18" s="63" t="s">
        <v>400</v>
      </c>
      <c r="C18" s="62"/>
      <c r="D18" s="90" t="s">
        <v>152</v>
      </c>
      <c r="E18" s="90" t="s">
        <v>273</v>
      </c>
      <c r="F18" s="3">
        <v>201413846</v>
      </c>
      <c r="G18" s="90">
        <v>130974</v>
      </c>
      <c r="H18" s="90">
        <v>2018</v>
      </c>
      <c r="I18" s="162" t="s">
        <v>218</v>
      </c>
      <c r="J18" s="231">
        <v>4.47</v>
      </c>
      <c r="K18" s="231">
        <v>4.6399999999999997</v>
      </c>
      <c r="L18" s="231">
        <v>3.91</v>
      </c>
      <c r="M18" s="224">
        <v>4</v>
      </c>
      <c r="N18" s="225">
        <v>5</v>
      </c>
      <c r="P18" s="5"/>
      <c r="Q18" s="5"/>
      <c r="R18" s="5"/>
    </row>
    <row r="19" spans="1:18" x14ac:dyDescent="0.25">
      <c r="A19" s="62" t="s">
        <v>192</v>
      </c>
      <c r="B19" s="63" t="s">
        <v>400</v>
      </c>
      <c r="C19" s="62"/>
      <c r="D19" s="90" t="s">
        <v>151</v>
      </c>
      <c r="E19" s="90" t="s">
        <v>276</v>
      </c>
      <c r="F19" s="3">
        <v>201617017</v>
      </c>
      <c r="G19" s="90">
        <v>135906</v>
      </c>
      <c r="H19" s="90">
        <v>2018</v>
      </c>
      <c r="I19" s="162" t="s">
        <v>219</v>
      </c>
      <c r="J19" s="231">
        <v>3.65</v>
      </c>
      <c r="K19" s="231">
        <v>4.1399999999999997</v>
      </c>
      <c r="L19" s="231">
        <v>3.4</v>
      </c>
      <c r="M19" s="224">
        <v>4</v>
      </c>
      <c r="N19" s="225">
        <v>3</v>
      </c>
      <c r="P19" s="5"/>
      <c r="Q19" s="5"/>
      <c r="R19" s="5"/>
    </row>
    <row r="20" spans="1:18" x14ac:dyDescent="0.25">
      <c r="A20" s="62" t="s">
        <v>195</v>
      </c>
      <c r="B20" s="63" t="s">
        <v>399</v>
      </c>
      <c r="C20" s="62"/>
      <c r="D20" s="90" t="s">
        <v>147</v>
      </c>
      <c r="E20" s="90" t="s">
        <v>278</v>
      </c>
      <c r="F20" s="3">
        <v>201616997</v>
      </c>
      <c r="G20" s="90">
        <v>135902</v>
      </c>
      <c r="H20" s="90">
        <v>2018</v>
      </c>
      <c r="I20" s="162" t="s">
        <v>220</v>
      </c>
      <c r="J20" s="163">
        <v>4.75</v>
      </c>
      <c r="K20" s="163">
        <v>5</v>
      </c>
      <c r="L20" s="231">
        <v>4.22</v>
      </c>
      <c r="M20" s="224">
        <v>5</v>
      </c>
      <c r="N20" s="225">
        <v>4</v>
      </c>
      <c r="P20" s="5"/>
      <c r="Q20" s="5"/>
      <c r="R20" s="5"/>
    </row>
    <row r="21" spans="1:18" x14ac:dyDescent="0.25">
      <c r="A21" s="62" t="s">
        <v>197</v>
      </c>
      <c r="B21" s="63" t="s">
        <v>399</v>
      </c>
      <c r="C21" s="62"/>
      <c r="D21" s="90" t="s">
        <v>146</v>
      </c>
      <c r="E21" s="90" t="s">
        <v>271</v>
      </c>
      <c r="F21" s="3">
        <v>201616942</v>
      </c>
      <c r="G21" s="90">
        <v>135897</v>
      </c>
      <c r="H21" s="90">
        <v>2018</v>
      </c>
      <c r="I21" s="162" t="s">
        <v>221</v>
      </c>
      <c r="J21" s="231">
        <v>4.4000000000000004</v>
      </c>
      <c r="K21" s="231">
        <v>4.17</v>
      </c>
      <c r="L21" s="163">
        <v>4</v>
      </c>
      <c r="M21" s="224">
        <v>4</v>
      </c>
      <c r="N21" s="225">
        <v>3</v>
      </c>
      <c r="P21" s="5"/>
      <c r="Q21" s="5"/>
      <c r="R21" s="5"/>
    </row>
    <row r="22" spans="1:18" x14ac:dyDescent="0.25">
      <c r="A22" s="62" t="s">
        <v>198</v>
      </c>
      <c r="B22" s="63" t="s">
        <v>399</v>
      </c>
      <c r="C22" s="62"/>
      <c r="D22" s="90" t="s">
        <v>149</v>
      </c>
      <c r="E22" s="90" t="s">
        <v>277</v>
      </c>
      <c r="F22" s="3">
        <v>201501042</v>
      </c>
      <c r="G22" s="90">
        <v>123734</v>
      </c>
      <c r="H22" s="90">
        <v>2018</v>
      </c>
      <c r="I22" s="162" t="s">
        <v>221</v>
      </c>
      <c r="J22" s="231">
        <v>3.7</v>
      </c>
      <c r="K22" s="231">
        <v>4.58</v>
      </c>
      <c r="L22" s="163">
        <v>3</v>
      </c>
      <c r="M22" s="224">
        <v>4</v>
      </c>
      <c r="N22" s="225">
        <v>4</v>
      </c>
      <c r="P22" s="5"/>
      <c r="Q22" s="5"/>
    </row>
    <row r="23" spans="1:18" ht="15" customHeight="1" x14ac:dyDescent="0.25">
      <c r="A23" s="62" t="s">
        <v>331</v>
      </c>
      <c r="B23" s="63" t="s">
        <v>400</v>
      </c>
      <c r="C23" s="62"/>
      <c r="D23" s="90" t="s">
        <v>146</v>
      </c>
      <c r="E23" s="90" t="s">
        <v>270</v>
      </c>
      <c r="F23" s="3">
        <v>201506093</v>
      </c>
      <c r="G23" s="90">
        <v>124705</v>
      </c>
      <c r="H23" s="90">
        <v>2018</v>
      </c>
      <c r="I23" s="162" t="s">
        <v>221</v>
      </c>
      <c r="J23" s="231">
        <v>3.2</v>
      </c>
      <c r="K23" s="231">
        <v>4.7300000000000004</v>
      </c>
      <c r="L23" s="163">
        <v>4</v>
      </c>
      <c r="M23" s="224">
        <v>4</v>
      </c>
      <c r="N23" s="225">
        <v>4</v>
      </c>
      <c r="P23" s="5"/>
      <c r="Q23" s="5"/>
    </row>
    <row r="24" spans="1:18" x14ac:dyDescent="0.25">
      <c r="A24" s="62" t="s">
        <v>199</v>
      </c>
      <c r="B24" s="63" t="s">
        <v>399</v>
      </c>
      <c r="C24" s="62"/>
      <c r="D24" s="90" t="s">
        <v>146</v>
      </c>
      <c r="E24" s="90" t="s">
        <v>269</v>
      </c>
      <c r="F24" s="3">
        <v>201607682</v>
      </c>
      <c r="G24" s="90">
        <v>130677</v>
      </c>
      <c r="H24" s="90">
        <v>2018</v>
      </c>
      <c r="I24" s="162" t="s">
        <v>221</v>
      </c>
      <c r="J24" s="163">
        <v>3.5</v>
      </c>
      <c r="K24" s="231">
        <v>4.25</v>
      </c>
      <c r="L24" s="231">
        <v>3.25</v>
      </c>
      <c r="M24" s="224">
        <v>4</v>
      </c>
      <c r="N24" s="225">
        <v>4</v>
      </c>
      <c r="P24" s="5"/>
    </row>
    <row r="25" spans="1:18" x14ac:dyDescent="0.25">
      <c r="A25" s="62" t="s">
        <v>200</v>
      </c>
      <c r="B25" s="63" t="s">
        <v>400</v>
      </c>
      <c r="C25" s="62"/>
      <c r="D25" s="90" t="s">
        <v>147</v>
      </c>
      <c r="E25" s="90" t="s">
        <v>278</v>
      </c>
      <c r="F25" s="3">
        <v>201616945</v>
      </c>
      <c r="G25" s="90">
        <v>135898</v>
      </c>
      <c r="H25" s="90">
        <v>2018</v>
      </c>
      <c r="I25" s="162" t="s">
        <v>222</v>
      </c>
      <c r="J25" s="163">
        <v>3.67</v>
      </c>
      <c r="K25" s="163">
        <v>4.18</v>
      </c>
      <c r="L25" s="163">
        <v>3.4</v>
      </c>
      <c r="M25" s="224">
        <v>4</v>
      </c>
      <c r="N25" s="225">
        <v>2</v>
      </c>
      <c r="P25" s="5"/>
    </row>
    <row r="26" spans="1:18" x14ac:dyDescent="0.25">
      <c r="A26" s="62" t="s">
        <v>201</v>
      </c>
      <c r="B26" s="63" t="s">
        <v>400</v>
      </c>
      <c r="C26" s="62"/>
      <c r="D26" s="90" t="s">
        <v>146</v>
      </c>
      <c r="E26" s="90" t="s">
        <v>284</v>
      </c>
      <c r="F26" s="3">
        <v>201503693</v>
      </c>
      <c r="G26" s="90">
        <v>132597</v>
      </c>
      <c r="H26" s="90">
        <v>2018</v>
      </c>
      <c r="I26" s="162" t="s">
        <v>223</v>
      </c>
      <c r="J26" s="163">
        <v>4</v>
      </c>
      <c r="K26" s="163">
        <v>4.6399999999999997</v>
      </c>
      <c r="L26" s="163">
        <v>4.13</v>
      </c>
      <c r="M26" s="224">
        <v>4</v>
      </c>
      <c r="N26" s="225">
        <v>3</v>
      </c>
      <c r="P26" s="5"/>
    </row>
    <row r="27" spans="1:18" ht="30" x14ac:dyDescent="0.25">
      <c r="A27" s="62" t="s">
        <v>202</v>
      </c>
      <c r="B27" s="63" t="s">
        <v>399</v>
      </c>
      <c r="C27" s="62"/>
      <c r="D27" s="90" t="s">
        <v>146</v>
      </c>
      <c r="E27" s="90" t="s">
        <v>288</v>
      </c>
      <c r="F27" s="26">
        <v>201617002</v>
      </c>
      <c r="G27" s="90">
        <v>136961</v>
      </c>
      <c r="H27" s="90">
        <v>2018</v>
      </c>
      <c r="I27" s="162" t="s">
        <v>224</v>
      </c>
      <c r="J27" s="163">
        <v>4</v>
      </c>
      <c r="K27" s="163">
        <v>4.92</v>
      </c>
      <c r="L27" s="163">
        <v>4.3</v>
      </c>
      <c r="M27" s="224">
        <v>4</v>
      </c>
      <c r="N27" s="225">
        <v>4</v>
      </c>
    </row>
    <row r="28" spans="1:18" x14ac:dyDescent="0.25">
      <c r="A28" s="62" t="s">
        <v>203</v>
      </c>
      <c r="B28" s="63" t="s">
        <v>399</v>
      </c>
      <c r="C28" s="62"/>
      <c r="D28" s="90" t="s">
        <v>146</v>
      </c>
      <c r="E28" s="90" t="s">
        <v>269</v>
      </c>
      <c r="F28" s="3">
        <v>201602245</v>
      </c>
      <c r="G28" s="90">
        <v>127683</v>
      </c>
      <c r="H28" s="90">
        <v>2018</v>
      </c>
      <c r="I28" s="162" t="s">
        <v>224</v>
      </c>
      <c r="J28" s="163">
        <v>4.8</v>
      </c>
      <c r="K28" s="163">
        <v>3.31</v>
      </c>
      <c r="L28" s="163">
        <v>4.82</v>
      </c>
      <c r="M28" s="224">
        <v>4</v>
      </c>
      <c r="N28" s="225">
        <v>4</v>
      </c>
    </row>
    <row r="29" spans="1:18" x14ac:dyDescent="0.25">
      <c r="A29" s="62" t="s">
        <v>204</v>
      </c>
      <c r="B29" s="63" t="s">
        <v>399</v>
      </c>
      <c r="C29" s="62"/>
      <c r="D29" s="90" t="s">
        <v>146</v>
      </c>
      <c r="E29" s="90" t="s">
        <v>269</v>
      </c>
      <c r="F29" s="3">
        <v>201616763</v>
      </c>
      <c r="G29" s="90">
        <v>137891</v>
      </c>
      <c r="H29" s="90">
        <v>2018</v>
      </c>
      <c r="I29" s="162" t="s">
        <v>224</v>
      </c>
      <c r="J29" s="163">
        <v>3.75</v>
      </c>
      <c r="K29" s="163">
        <v>3.91</v>
      </c>
      <c r="L29" s="163">
        <v>4</v>
      </c>
      <c r="M29" s="224">
        <v>4</v>
      </c>
      <c r="N29" s="225">
        <v>3</v>
      </c>
    </row>
    <row r="30" spans="1:18" x14ac:dyDescent="0.25">
      <c r="A30" s="62" t="s">
        <v>205</v>
      </c>
      <c r="B30" s="63" t="s">
        <v>399</v>
      </c>
      <c r="C30" s="62"/>
      <c r="D30" s="90" t="s">
        <v>146</v>
      </c>
      <c r="E30" s="90" t="s">
        <v>269</v>
      </c>
      <c r="F30" s="3">
        <v>201501043</v>
      </c>
      <c r="G30" s="90">
        <v>123735</v>
      </c>
      <c r="H30" s="90">
        <v>2018</v>
      </c>
      <c r="I30" s="162" t="s">
        <v>224</v>
      </c>
      <c r="J30" s="163">
        <v>3.65</v>
      </c>
      <c r="K30" s="163">
        <v>4.46</v>
      </c>
      <c r="L30" s="163">
        <v>4.2</v>
      </c>
      <c r="M30" s="224">
        <v>4</v>
      </c>
      <c r="N30" s="225">
        <v>3</v>
      </c>
    </row>
    <row r="31" spans="1:18" x14ac:dyDescent="0.25">
      <c r="A31" s="62" t="s">
        <v>206</v>
      </c>
      <c r="B31" s="63" t="s">
        <v>399</v>
      </c>
      <c r="C31" s="62"/>
      <c r="D31" s="90" t="s">
        <v>146</v>
      </c>
      <c r="E31" s="90" t="s">
        <v>269</v>
      </c>
      <c r="F31" s="3">
        <v>201505762</v>
      </c>
      <c r="G31" s="90">
        <v>124704</v>
      </c>
      <c r="H31" s="90">
        <v>2018</v>
      </c>
      <c r="I31" s="162" t="s">
        <v>224</v>
      </c>
      <c r="J31" s="163">
        <v>3.6</v>
      </c>
      <c r="K31" s="163">
        <v>3.64</v>
      </c>
      <c r="L31" s="163">
        <v>4</v>
      </c>
      <c r="M31" s="224">
        <v>4</v>
      </c>
      <c r="N31" s="225">
        <v>3</v>
      </c>
    </row>
    <row r="32" spans="1:18" x14ac:dyDescent="0.25">
      <c r="A32" s="62" t="s">
        <v>207</v>
      </c>
      <c r="B32" s="63" t="s">
        <v>400</v>
      </c>
      <c r="C32" s="62"/>
      <c r="D32" s="90" t="s">
        <v>146</v>
      </c>
      <c r="E32" s="90" t="s">
        <v>282</v>
      </c>
      <c r="F32" s="3">
        <v>201357263</v>
      </c>
      <c r="G32" s="90">
        <v>136178</v>
      </c>
      <c r="H32" s="90">
        <v>2018</v>
      </c>
      <c r="I32" s="162" t="s">
        <v>225</v>
      </c>
      <c r="J32" s="163">
        <v>3.36</v>
      </c>
      <c r="K32" s="163">
        <v>4.46</v>
      </c>
      <c r="L32" s="163">
        <v>3.44</v>
      </c>
      <c r="M32" s="224">
        <v>4</v>
      </c>
      <c r="N32" s="225">
        <v>3</v>
      </c>
    </row>
    <row r="33" spans="1:14" x14ac:dyDescent="0.25">
      <c r="A33" s="62" t="s">
        <v>208</v>
      </c>
      <c r="B33" s="63" t="s">
        <v>399</v>
      </c>
      <c r="C33" s="62"/>
      <c r="D33" s="90" t="s">
        <v>154</v>
      </c>
      <c r="E33" s="90" t="s">
        <v>272</v>
      </c>
      <c r="F33" s="3">
        <v>201616850</v>
      </c>
      <c r="G33" s="90">
        <v>135889</v>
      </c>
      <c r="H33" s="90">
        <v>2018</v>
      </c>
      <c r="I33" s="162" t="s">
        <v>226</v>
      </c>
      <c r="J33" s="163">
        <v>3.25</v>
      </c>
      <c r="K33" s="163">
        <v>4.08</v>
      </c>
      <c r="L33" s="163">
        <v>2.91</v>
      </c>
      <c r="M33" s="224">
        <v>3</v>
      </c>
      <c r="N33" s="225">
        <v>4</v>
      </c>
    </row>
    <row r="34" spans="1:14" x14ac:dyDescent="0.25">
      <c r="A34" s="62" t="s">
        <v>209</v>
      </c>
      <c r="B34" s="63" t="s">
        <v>399</v>
      </c>
      <c r="C34" s="62"/>
      <c r="D34" s="90" t="s">
        <v>149</v>
      </c>
      <c r="E34" s="90" t="s">
        <v>277</v>
      </c>
      <c r="F34" s="3">
        <v>201617060</v>
      </c>
      <c r="G34" s="90">
        <v>137893</v>
      </c>
      <c r="H34" s="90">
        <v>2018</v>
      </c>
      <c r="I34" s="162" t="s">
        <v>227</v>
      </c>
      <c r="J34" s="163">
        <v>2.9</v>
      </c>
      <c r="K34" s="163">
        <v>4.25</v>
      </c>
      <c r="L34" s="163">
        <v>3</v>
      </c>
      <c r="M34" s="224">
        <v>3</v>
      </c>
      <c r="N34" s="225">
        <v>2</v>
      </c>
    </row>
    <row r="35" spans="1:14" x14ac:dyDescent="0.25">
      <c r="A35" s="62" t="s">
        <v>210</v>
      </c>
      <c r="B35" s="63" t="s">
        <v>399</v>
      </c>
      <c r="C35" s="62"/>
      <c r="D35" s="90" t="s">
        <v>212</v>
      </c>
      <c r="E35" s="90" t="s">
        <v>292</v>
      </c>
      <c r="F35" s="3">
        <v>201714129</v>
      </c>
      <c r="G35" s="90">
        <v>141515</v>
      </c>
      <c r="H35" s="90">
        <v>2018</v>
      </c>
      <c r="I35" s="162" t="s">
        <v>228</v>
      </c>
      <c r="J35" s="108">
        <v>4.1100000000000003</v>
      </c>
      <c r="K35" s="108">
        <v>4</v>
      </c>
      <c r="L35" s="108">
        <v>4</v>
      </c>
      <c r="M35" s="84">
        <v>4</v>
      </c>
      <c r="N35" s="110">
        <v>3</v>
      </c>
    </row>
    <row r="36" spans="1:14" x14ac:dyDescent="0.25">
      <c r="A36" s="62" t="s">
        <v>261</v>
      </c>
      <c r="B36" s="63" t="s">
        <v>400</v>
      </c>
      <c r="C36" s="62"/>
      <c r="D36" s="90" t="s">
        <v>213</v>
      </c>
      <c r="E36" s="90" t="s">
        <v>285</v>
      </c>
      <c r="F36" s="3">
        <v>201611632</v>
      </c>
      <c r="G36" s="90">
        <v>142386</v>
      </c>
      <c r="H36" s="90">
        <v>2018</v>
      </c>
      <c r="I36" s="162" t="s">
        <v>229</v>
      </c>
      <c r="J36" s="108">
        <v>3.73</v>
      </c>
      <c r="K36" s="108">
        <v>4.09</v>
      </c>
      <c r="L36" s="108">
        <v>3.1</v>
      </c>
      <c r="M36" s="84">
        <v>4</v>
      </c>
      <c r="N36" s="110">
        <v>4</v>
      </c>
    </row>
    <row r="37" spans="1:14" x14ac:dyDescent="0.25">
      <c r="A37" s="62" t="s">
        <v>262</v>
      </c>
      <c r="B37" s="63" t="s">
        <v>400</v>
      </c>
      <c r="C37" s="62"/>
      <c r="D37" s="90" t="s">
        <v>264</v>
      </c>
      <c r="E37" s="90" t="s">
        <v>289</v>
      </c>
      <c r="F37" s="3">
        <v>201721936</v>
      </c>
      <c r="G37" s="90">
        <v>147160</v>
      </c>
      <c r="H37" s="90">
        <v>2018</v>
      </c>
      <c r="I37" s="162" t="s">
        <v>265</v>
      </c>
      <c r="J37" s="83">
        <v>3.86</v>
      </c>
      <c r="K37" s="83">
        <v>4.33</v>
      </c>
      <c r="L37" s="83">
        <v>4.25</v>
      </c>
      <c r="M37" s="84">
        <v>4</v>
      </c>
      <c r="N37" s="110">
        <v>4</v>
      </c>
    </row>
    <row r="38" spans="1:14" x14ac:dyDescent="0.25">
      <c r="A38" s="62" t="s">
        <v>263</v>
      </c>
      <c r="B38" s="63" t="s">
        <v>399</v>
      </c>
      <c r="C38" s="62"/>
      <c r="D38" s="90" t="s">
        <v>153</v>
      </c>
      <c r="E38" s="90" t="s">
        <v>287</v>
      </c>
      <c r="F38" s="3">
        <v>201815395</v>
      </c>
      <c r="G38" s="90">
        <v>148025</v>
      </c>
      <c r="H38" s="90">
        <v>2018</v>
      </c>
      <c r="I38" s="162" t="s">
        <v>265</v>
      </c>
      <c r="J38" s="83">
        <v>4.28</v>
      </c>
      <c r="K38" s="83">
        <v>4.4400000000000004</v>
      </c>
      <c r="L38" s="83">
        <v>3</v>
      </c>
      <c r="M38" s="84">
        <v>4</v>
      </c>
      <c r="N38" s="110">
        <v>1</v>
      </c>
    </row>
    <row r="39" spans="1:14" x14ac:dyDescent="0.25">
      <c r="I39" s="1" t="s">
        <v>162</v>
      </c>
      <c r="J39" s="148">
        <f>AVERAGE(J14:J38)</f>
        <v>3.8960000000000004</v>
      </c>
      <c r="K39" s="148">
        <f>AVERAGE(K14:K38)</f>
        <v>4.3503999999999987</v>
      </c>
      <c r="L39" s="148">
        <f>AVERAGE(L14:L38)</f>
        <v>3.7475999999999994</v>
      </c>
      <c r="M39" s="85">
        <f>AVERAGE(M14:M38)</f>
        <v>4</v>
      </c>
      <c r="N39" s="149">
        <f>AVERAGE(N14:N38)</f>
        <v>3.32</v>
      </c>
    </row>
  </sheetData>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D2DAC-32D0-453B-B54D-AFC279317625}">
  <dimension ref="A1:P42"/>
  <sheetViews>
    <sheetView showGridLines="0" zoomScale="78" zoomScaleNormal="78" workbookViewId="0">
      <selection activeCell="W11" sqref="W11"/>
    </sheetView>
  </sheetViews>
  <sheetFormatPr defaultRowHeight="15" x14ac:dyDescent="0.25"/>
  <cols>
    <col min="1" max="1" width="17" bestFit="1" customWidth="1"/>
    <col min="2" max="2" width="21.42578125" style="25" bestFit="1" customWidth="1"/>
    <col min="3" max="3" width="11.42578125" bestFit="1" customWidth="1"/>
    <col min="4" max="4" width="10.7109375" bestFit="1" customWidth="1"/>
    <col min="5" max="5" width="8.5703125" style="5" bestFit="1" customWidth="1"/>
    <col min="6" max="6" width="5.5703125" style="5" bestFit="1" customWidth="1"/>
    <col min="7" max="8" width="6.7109375" style="5" bestFit="1" customWidth="1"/>
    <col min="9" max="9" width="5.7109375" style="5" bestFit="1" customWidth="1"/>
    <col min="14" max="14" width="10.7109375" bestFit="1" customWidth="1"/>
    <col min="15" max="15" width="8" bestFit="1" customWidth="1"/>
  </cols>
  <sheetData>
    <row r="1" spans="1:9" x14ac:dyDescent="0.25">
      <c r="A1" t="s">
        <v>307</v>
      </c>
      <c r="B1"/>
      <c r="H1"/>
      <c r="I1"/>
    </row>
    <row r="2" spans="1:9" x14ac:dyDescent="0.25">
      <c r="A2" t="s">
        <v>308</v>
      </c>
      <c r="B2"/>
      <c r="H2"/>
      <c r="I2"/>
    </row>
    <row r="3" spans="1:9" x14ac:dyDescent="0.25">
      <c r="A3" t="s">
        <v>310</v>
      </c>
      <c r="B3"/>
      <c r="H3"/>
      <c r="I3"/>
    </row>
    <row r="4" spans="1:9" x14ac:dyDescent="0.25">
      <c r="A4" t="s">
        <v>309</v>
      </c>
      <c r="B4"/>
      <c r="H4"/>
      <c r="I4"/>
    </row>
    <row r="5" spans="1:9" x14ac:dyDescent="0.25">
      <c r="B5"/>
      <c r="H5"/>
      <c r="I5"/>
    </row>
    <row r="6" spans="1:9" x14ac:dyDescent="0.25">
      <c r="A6" s="5"/>
      <c r="B6"/>
    </row>
    <row r="7" spans="1:9" x14ac:dyDescent="0.25">
      <c r="A7" s="5"/>
      <c r="B7"/>
    </row>
    <row r="8" spans="1:9" x14ac:dyDescent="0.25">
      <c r="A8" s="5"/>
      <c r="B8"/>
    </row>
    <row r="12" spans="1:9" x14ac:dyDescent="0.25">
      <c r="E12"/>
      <c r="F12"/>
      <c r="G12"/>
      <c r="H12"/>
      <c r="I12"/>
    </row>
    <row r="13" spans="1:9" x14ac:dyDescent="0.25">
      <c r="E13"/>
      <c r="F13"/>
      <c r="G13"/>
      <c r="H13"/>
      <c r="I13"/>
    </row>
    <row r="14" spans="1:9" x14ac:dyDescent="0.25">
      <c r="D14" s="2" t="s">
        <v>266</v>
      </c>
      <c r="E14" s="3" t="s">
        <v>186</v>
      </c>
      <c r="F14" s="3" t="s">
        <v>187</v>
      </c>
      <c r="G14" s="3" t="s">
        <v>188</v>
      </c>
      <c r="H14"/>
      <c r="I14"/>
    </row>
    <row r="15" spans="1:9" x14ac:dyDescent="0.25">
      <c r="D15" s="90" t="s">
        <v>272</v>
      </c>
      <c r="E15" s="170">
        <f>AVERAGE('2018'!J33)</f>
        <v>3.25</v>
      </c>
      <c r="F15" s="170">
        <f>AVERAGE('2018'!K33)</f>
        <v>4.08</v>
      </c>
      <c r="G15" s="170">
        <f>AVERAGE('2018'!L33)</f>
        <v>2.91</v>
      </c>
      <c r="H15"/>
      <c r="I15"/>
    </row>
    <row r="16" spans="1:9" x14ac:dyDescent="0.25">
      <c r="D16" s="90" t="s">
        <v>278</v>
      </c>
      <c r="E16" s="170">
        <f>AVERAGE('2018'!J20,'2018'!J25)</f>
        <v>4.21</v>
      </c>
      <c r="F16" s="170">
        <f>AVERAGE('2018'!K20,'2018'!K25)</f>
        <v>4.59</v>
      </c>
      <c r="G16" s="170">
        <f>AVERAGE('2018'!L20,'2018'!L25)</f>
        <v>3.8099999999999996</v>
      </c>
      <c r="H16"/>
      <c r="I16"/>
    </row>
    <row r="17" spans="4:9" x14ac:dyDescent="0.25">
      <c r="D17" s="90" t="s">
        <v>287</v>
      </c>
      <c r="E17" s="3">
        <f>AVERAGE('2018'!J38)</f>
        <v>4.28</v>
      </c>
      <c r="F17" s="3">
        <f>AVERAGE('2018'!K38)</f>
        <v>4.4400000000000004</v>
      </c>
      <c r="G17" s="3">
        <f>AVERAGE('2018'!L38)</f>
        <v>3</v>
      </c>
      <c r="H17"/>
      <c r="I17"/>
    </row>
    <row r="18" spans="4:9" x14ac:dyDescent="0.25">
      <c r="D18" s="90" t="s">
        <v>273</v>
      </c>
      <c r="E18" s="170">
        <f>AVERAGE('2018'!J18)</f>
        <v>4.47</v>
      </c>
      <c r="F18" s="170">
        <f>AVERAGE('2018'!K18)</f>
        <v>4.6399999999999997</v>
      </c>
      <c r="G18" s="170">
        <f>AVERAGE('2018'!L18)</f>
        <v>3.91</v>
      </c>
      <c r="H18"/>
      <c r="I18"/>
    </row>
    <row r="19" spans="4:9" x14ac:dyDescent="0.25">
      <c r="D19" s="90" t="s">
        <v>274</v>
      </c>
      <c r="E19" s="170">
        <f>AVERAGE('2018'!J14)</f>
        <v>4.1900000000000004</v>
      </c>
      <c r="F19" s="170">
        <f>AVERAGE('2018'!K14)</f>
        <v>4.42</v>
      </c>
      <c r="G19" s="170">
        <f>AVERAGE('2018'!L14)</f>
        <v>3.88</v>
      </c>
      <c r="H19"/>
      <c r="I19"/>
    </row>
    <row r="20" spans="4:9" x14ac:dyDescent="0.25">
      <c r="D20" s="90" t="s">
        <v>277</v>
      </c>
      <c r="E20" s="170">
        <f>AVERAGE('2018'!J22,'2018'!J34)</f>
        <v>3.3</v>
      </c>
      <c r="F20" s="170">
        <f>AVERAGE('2018'!K22,'2018'!K34)</f>
        <v>4.415</v>
      </c>
      <c r="G20" s="170">
        <f>AVERAGE('2018'!L22,'2018'!L34)</f>
        <v>3</v>
      </c>
      <c r="H20"/>
      <c r="I20"/>
    </row>
    <row r="21" spans="4:9" x14ac:dyDescent="0.25">
      <c r="D21" s="90" t="s">
        <v>276</v>
      </c>
      <c r="E21" s="3">
        <f>AVERAGE('2018'!J19)</f>
        <v>3.65</v>
      </c>
      <c r="F21" s="3">
        <f>AVERAGE('2018'!K19)</f>
        <v>4.1399999999999997</v>
      </c>
      <c r="G21" s="3">
        <f>AVERAGE('2018'!L19)</f>
        <v>3.4</v>
      </c>
      <c r="H21"/>
      <c r="I21"/>
    </row>
    <row r="22" spans="4:9" x14ac:dyDescent="0.25">
      <c r="D22" s="90" t="s">
        <v>271</v>
      </c>
      <c r="E22" s="3">
        <f>AVERAGE('2018'!J21)</f>
        <v>4.4000000000000004</v>
      </c>
      <c r="F22" s="3">
        <f>AVERAGE('2018'!K21)</f>
        <v>4.17</v>
      </c>
      <c r="G22" s="3">
        <f>AVERAGE('2018'!L21)</f>
        <v>4</v>
      </c>
      <c r="H22"/>
      <c r="I22"/>
    </row>
    <row r="23" spans="4:9" x14ac:dyDescent="0.25">
      <c r="D23" s="90" t="s">
        <v>284</v>
      </c>
      <c r="E23" s="170">
        <f>AVERAGE('2018'!J26)</f>
        <v>4</v>
      </c>
      <c r="F23" s="170">
        <f>AVERAGE('2018'!K26)</f>
        <v>4.6399999999999997</v>
      </c>
      <c r="G23" s="170">
        <f>AVERAGE('2018'!L26)</f>
        <v>4.13</v>
      </c>
      <c r="H23"/>
      <c r="I23"/>
    </row>
    <row r="24" spans="4:9" x14ac:dyDescent="0.25">
      <c r="D24" s="90" t="s">
        <v>290</v>
      </c>
      <c r="E24" s="3">
        <f>AVERAGE('2018'!J16,'2018'!J17)</f>
        <v>4.49</v>
      </c>
      <c r="F24" s="3">
        <f>AVERAGE('2018'!K16,'2018'!K17)</f>
        <v>4.83</v>
      </c>
      <c r="G24" s="3">
        <f>AVERAGE('2018'!L16,'2018'!L17)</f>
        <v>4.29</v>
      </c>
      <c r="H24"/>
      <c r="I24"/>
    </row>
    <row r="25" spans="4:9" x14ac:dyDescent="0.25">
      <c r="D25" s="90" t="s">
        <v>289</v>
      </c>
      <c r="E25" s="3">
        <f>AVERAGE('2018'!J37)</f>
        <v>3.86</v>
      </c>
      <c r="F25" s="3">
        <f>AVERAGE('2018'!K37)</f>
        <v>4.33</v>
      </c>
      <c r="G25" s="3">
        <f>AVERAGE('2018'!L37)</f>
        <v>4.25</v>
      </c>
      <c r="H25"/>
      <c r="I25"/>
    </row>
    <row r="26" spans="4:9" x14ac:dyDescent="0.25">
      <c r="D26" s="90" t="s">
        <v>288</v>
      </c>
      <c r="E26" s="170">
        <f>AVERAGE('2018'!J27)</f>
        <v>4</v>
      </c>
      <c r="F26" s="170">
        <f>AVERAGE('2018'!K27)</f>
        <v>4.92</v>
      </c>
      <c r="G26" s="170">
        <f>AVERAGE('2018'!L27)</f>
        <v>4.3</v>
      </c>
      <c r="H26"/>
      <c r="I26"/>
    </row>
    <row r="27" spans="4:9" x14ac:dyDescent="0.25">
      <c r="D27" s="90" t="s">
        <v>270</v>
      </c>
      <c r="E27" s="3">
        <f>AVERAGE('2018'!J23)</f>
        <v>3.2</v>
      </c>
      <c r="F27" s="3">
        <f>AVERAGE('2018'!K23)</f>
        <v>4.7300000000000004</v>
      </c>
      <c r="G27" s="3">
        <f>AVERAGE('2018'!L23)</f>
        <v>4</v>
      </c>
      <c r="H27"/>
      <c r="I27"/>
    </row>
    <row r="28" spans="4:9" x14ac:dyDescent="0.25">
      <c r="D28" s="90" t="s">
        <v>282</v>
      </c>
      <c r="E28" s="170">
        <f>AVERAGE('2018'!J32)</f>
        <v>3.36</v>
      </c>
      <c r="F28" s="170">
        <f>AVERAGE('2018'!K32)</f>
        <v>4.46</v>
      </c>
      <c r="G28" s="170">
        <f>AVERAGE('2018'!L32)</f>
        <v>3.44</v>
      </c>
      <c r="H28"/>
      <c r="I28"/>
    </row>
    <row r="29" spans="4:9" x14ac:dyDescent="0.25">
      <c r="D29" s="90" t="s">
        <v>269</v>
      </c>
      <c r="E29" s="170">
        <f>AVERAGE('2018'!J24,'2018'!J28,'2018'!J29,'2018'!J30,'2018'!J31)</f>
        <v>3.8600000000000003</v>
      </c>
      <c r="F29" s="170">
        <f>AVERAGE('2018'!K24,'2018'!K28,'2018'!K29,'2018'!K30,'2018'!K31)</f>
        <v>3.9140000000000001</v>
      </c>
      <c r="G29" s="170">
        <f>AVERAGE('2018'!L24,'2018'!L28,'2018'!L29,'2018'!L30,'2018'!L31)</f>
        <v>4.0540000000000003</v>
      </c>
      <c r="H29"/>
      <c r="I29"/>
    </row>
    <row r="30" spans="4:9" x14ac:dyDescent="0.25">
      <c r="D30" s="90" t="s">
        <v>292</v>
      </c>
      <c r="E30" s="170">
        <f>AVERAGE('2018'!J35)</f>
        <v>4.1100000000000003</v>
      </c>
      <c r="F30" s="170">
        <f>AVERAGE('2018'!K35)</f>
        <v>4</v>
      </c>
      <c r="G30" s="170">
        <f>AVERAGE('2018'!L35)</f>
        <v>4</v>
      </c>
    </row>
    <row r="31" spans="4:9" x14ac:dyDescent="0.25">
      <c r="D31" s="90" t="s">
        <v>285</v>
      </c>
      <c r="E31" s="170">
        <f>AVERAGE('2018'!J36,'2018'!J15)</f>
        <v>3.665</v>
      </c>
      <c r="F31" s="170">
        <f>AVERAGE('2018'!K36,'2018'!K15)</f>
        <v>4.2750000000000004</v>
      </c>
      <c r="G31" s="170">
        <f>AVERAGE('2018'!L36,'2018'!L15)</f>
        <v>3</v>
      </c>
    </row>
    <row r="32" spans="4:9" x14ac:dyDescent="0.25">
      <c r="E32"/>
      <c r="F32"/>
      <c r="G32"/>
    </row>
    <row r="38" spans="1:16" ht="98.25" customHeight="1" x14ac:dyDescent="0.25">
      <c r="A38" s="433" t="s">
        <v>279</v>
      </c>
      <c r="B38" s="433"/>
      <c r="C38" s="433"/>
      <c r="D38" s="433"/>
      <c r="E38" s="433"/>
      <c r="F38" s="433"/>
      <c r="G38" s="433"/>
      <c r="H38" s="433"/>
      <c r="I38" s="433"/>
      <c r="J38" s="433"/>
      <c r="K38" s="433"/>
      <c r="N38" s="5"/>
      <c r="O38" s="5"/>
      <c r="P38" s="5"/>
    </row>
    <row r="39" spans="1:16" x14ac:dyDescent="0.25">
      <c r="B39"/>
      <c r="E39"/>
      <c r="F39"/>
      <c r="G39"/>
      <c r="H39"/>
      <c r="I39"/>
      <c r="N39" s="5"/>
      <c r="O39" s="5"/>
      <c r="P39" s="5"/>
    </row>
    <row r="40" spans="1:16" ht="70.5" customHeight="1" x14ac:dyDescent="0.25">
      <c r="A40" s="434" t="s">
        <v>280</v>
      </c>
      <c r="B40" s="434"/>
      <c r="C40" s="434"/>
      <c r="D40" s="434"/>
      <c r="E40" s="434"/>
      <c r="F40" s="434"/>
      <c r="G40" s="434"/>
      <c r="H40" s="434"/>
      <c r="I40" s="434"/>
      <c r="J40" s="434"/>
      <c r="K40" s="434"/>
      <c r="N40" s="5"/>
      <c r="O40" s="5"/>
      <c r="P40" s="5"/>
    </row>
    <row r="41" spans="1:16" x14ac:dyDescent="0.25">
      <c r="B41"/>
      <c r="E41"/>
      <c r="F41"/>
      <c r="G41"/>
      <c r="H41"/>
      <c r="I41"/>
      <c r="N41" s="5"/>
      <c r="O41" s="5"/>
      <c r="P41" s="5"/>
    </row>
    <row r="42" spans="1:16" ht="64.5" customHeight="1" x14ac:dyDescent="0.25">
      <c r="A42" s="434" t="s">
        <v>281</v>
      </c>
      <c r="B42" s="434"/>
      <c r="C42" s="434"/>
      <c r="D42" s="434"/>
      <c r="E42" s="434"/>
      <c r="F42" s="434"/>
      <c r="G42" s="434"/>
      <c r="H42" s="434"/>
      <c r="I42" s="434"/>
      <c r="J42" s="434"/>
      <c r="K42" s="434"/>
      <c r="N42" s="5"/>
      <c r="O42" s="5"/>
      <c r="P42" s="5"/>
    </row>
  </sheetData>
  <sortState ref="D15:D31">
    <sortCondition ref="D15"/>
  </sortState>
  <mergeCells count="3">
    <mergeCell ref="A38:K38"/>
    <mergeCell ref="A40:K40"/>
    <mergeCell ref="A42:K42"/>
  </mergeCell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5"/>
  <sheetViews>
    <sheetView showGridLines="0" workbookViewId="0"/>
  </sheetViews>
  <sheetFormatPr defaultRowHeight="15" x14ac:dyDescent="0.25"/>
  <cols>
    <col min="1" max="1" width="21.42578125" bestFit="1" customWidth="1"/>
    <col min="2" max="3" width="21.42578125" customWidth="1"/>
    <col min="4" max="4" width="14.140625" bestFit="1" customWidth="1"/>
    <col min="5" max="5" width="10.85546875" customWidth="1"/>
    <col min="6" max="6" width="11.85546875" style="5" customWidth="1"/>
    <col min="7" max="7" width="8.42578125" style="5" bestFit="1" customWidth="1"/>
    <col min="8" max="8" width="10.28515625" style="5" bestFit="1" customWidth="1"/>
    <col min="9" max="9" width="7.85546875" style="5" customWidth="1"/>
    <col min="10" max="10" width="7" style="5" bestFit="1" customWidth="1"/>
    <col min="11" max="12" width="6.7109375" style="5" bestFit="1" customWidth="1"/>
    <col min="13" max="13" width="5.7109375" style="5" bestFit="1" customWidth="1"/>
  </cols>
  <sheetData>
    <row r="1" spans="1:18" x14ac:dyDescent="0.25">
      <c r="F1" t="s">
        <v>307</v>
      </c>
      <c r="G1"/>
      <c r="H1"/>
      <c r="I1"/>
      <c r="J1"/>
      <c r="K1"/>
      <c r="L1"/>
      <c r="M1"/>
    </row>
    <row r="2" spans="1:18" x14ac:dyDescent="0.25">
      <c r="F2" t="s">
        <v>308</v>
      </c>
      <c r="G2"/>
      <c r="H2"/>
      <c r="I2"/>
      <c r="J2"/>
      <c r="K2"/>
      <c r="L2"/>
      <c r="M2"/>
    </row>
    <row r="3" spans="1:18" x14ac:dyDescent="0.25">
      <c r="F3" t="s">
        <v>310</v>
      </c>
      <c r="G3"/>
      <c r="H3"/>
      <c r="I3"/>
      <c r="J3"/>
      <c r="K3"/>
      <c r="L3"/>
      <c r="M3"/>
    </row>
    <row r="4" spans="1:18" x14ac:dyDescent="0.25">
      <c r="F4" t="s">
        <v>309</v>
      </c>
      <c r="G4"/>
      <c r="H4"/>
      <c r="I4"/>
      <c r="J4"/>
      <c r="K4"/>
      <c r="L4"/>
      <c r="M4"/>
    </row>
    <row r="5" spans="1:18" x14ac:dyDescent="0.25">
      <c r="F5"/>
      <c r="G5"/>
      <c r="H5"/>
      <c r="I5"/>
      <c r="J5"/>
      <c r="K5"/>
      <c r="L5"/>
      <c r="M5"/>
    </row>
    <row r="8" spans="1:18" ht="26.25" x14ac:dyDescent="0.4">
      <c r="E8" s="183"/>
    </row>
    <row r="9" spans="1:18" ht="26.25" x14ac:dyDescent="0.4">
      <c r="D9" s="184" t="s">
        <v>322</v>
      </c>
      <c r="E9" s="183"/>
    </row>
    <row r="10" spans="1:18" ht="26.25" x14ac:dyDescent="0.4">
      <c r="E10" s="183"/>
    </row>
    <row r="11" spans="1:18" x14ac:dyDescent="0.25">
      <c r="A11" s="3" t="s">
        <v>141</v>
      </c>
      <c r="B11" s="3" t="s">
        <v>405</v>
      </c>
      <c r="C11" s="3" t="s">
        <v>397</v>
      </c>
      <c r="D11" s="2" t="s">
        <v>142</v>
      </c>
      <c r="E11" s="3" t="s">
        <v>266</v>
      </c>
      <c r="F11" s="3" t="s">
        <v>419</v>
      </c>
      <c r="G11" s="3" t="s">
        <v>420</v>
      </c>
      <c r="H11" s="3" t="s">
        <v>423</v>
      </c>
      <c r="I11" s="87" t="s">
        <v>143</v>
      </c>
      <c r="J11" s="1" t="s">
        <v>186</v>
      </c>
      <c r="K11" s="1" t="s">
        <v>187</v>
      </c>
      <c r="L11" s="1" t="s">
        <v>188</v>
      </c>
      <c r="M11" s="1" t="s">
        <v>189</v>
      </c>
      <c r="N11" s="1" t="s">
        <v>37</v>
      </c>
      <c r="P11" s="5"/>
    </row>
    <row r="12" spans="1:18" ht="14.25" customHeight="1" x14ac:dyDescent="0.25">
      <c r="A12" s="63" t="s">
        <v>295</v>
      </c>
      <c r="B12" s="63" t="s">
        <v>399</v>
      </c>
      <c r="C12" s="63"/>
      <c r="D12" s="90" t="s">
        <v>102</v>
      </c>
      <c r="E12" s="90" t="s">
        <v>287</v>
      </c>
      <c r="F12" s="3">
        <v>201815397</v>
      </c>
      <c r="G12" s="3">
        <v>148248</v>
      </c>
      <c r="H12" s="3">
        <v>2019</v>
      </c>
      <c r="I12" s="88" t="s">
        <v>299</v>
      </c>
      <c r="J12" s="107">
        <v>3.89</v>
      </c>
      <c r="K12" s="107">
        <v>3.67</v>
      </c>
      <c r="L12" s="107">
        <v>2.63</v>
      </c>
      <c r="M12" s="86">
        <v>3</v>
      </c>
      <c r="N12" s="109">
        <v>1</v>
      </c>
      <c r="P12" s="5"/>
      <c r="Q12" s="5"/>
      <c r="R12" s="5"/>
    </row>
    <row r="13" spans="1:18" x14ac:dyDescent="0.25">
      <c r="A13" s="63" t="s">
        <v>296</v>
      </c>
      <c r="B13" s="63" t="s">
        <v>399</v>
      </c>
      <c r="C13" s="63"/>
      <c r="D13" s="90" t="s">
        <v>102</v>
      </c>
      <c r="E13" s="90" t="s">
        <v>287</v>
      </c>
      <c r="F13" s="3">
        <v>201815398</v>
      </c>
      <c r="G13" s="3">
        <v>148085</v>
      </c>
      <c r="H13" s="3">
        <v>2019</v>
      </c>
      <c r="I13" s="88" t="s">
        <v>299</v>
      </c>
      <c r="J13" s="107">
        <v>4.33</v>
      </c>
      <c r="K13" s="107">
        <v>3.67</v>
      </c>
      <c r="L13" s="107">
        <v>3</v>
      </c>
      <c r="M13" s="86">
        <v>4</v>
      </c>
      <c r="N13" s="109">
        <v>1</v>
      </c>
      <c r="P13" s="5"/>
      <c r="Q13" s="5"/>
      <c r="R13" s="5"/>
    </row>
    <row r="14" spans="1:18" ht="15.75" customHeight="1" x14ac:dyDescent="0.25">
      <c r="A14" s="63" t="s">
        <v>130</v>
      </c>
      <c r="B14" s="63" t="s">
        <v>399</v>
      </c>
      <c r="C14" s="63"/>
      <c r="D14" s="90" t="s">
        <v>102</v>
      </c>
      <c r="E14" s="90" t="s">
        <v>287</v>
      </c>
      <c r="F14" s="3">
        <v>201815396</v>
      </c>
      <c r="G14" s="3">
        <v>148061</v>
      </c>
      <c r="H14" s="3">
        <v>2019</v>
      </c>
      <c r="I14" s="88" t="s">
        <v>299</v>
      </c>
      <c r="J14" s="107">
        <v>4.0599999999999996</v>
      </c>
      <c r="K14" s="107">
        <v>3.78</v>
      </c>
      <c r="L14" s="107">
        <v>3.11</v>
      </c>
      <c r="M14" s="86">
        <v>4</v>
      </c>
      <c r="N14" s="109">
        <v>4</v>
      </c>
      <c r="P14" s="5"/>
      <c r="Q14" s="5"/>
      <c r="R14" s="5"/>
    </row>
    <row r="15" spans="1:18" x14ac:dyDescent="0.25">
      <c r="A15" s="63" t="s">
        <v>122</v>
      </c>
      <c r="B15" s="63" t="s">
        <v>400</v>
      </c>
      <c r="C15" s="63"/>
      <c r="D15" s="90" t="s">
        <v>92</v>
      </c>
      <c r="E15" s="90" t="s">
        <v>271</v>
      </c>
      <c r="F15" s="3">
        <v>201721935</v>
      </c>
      <c r="G15" s="3">
        <v>144753</v>
      </c>
      <c r="H15" s="3">
        <v>2019</v>
      </c>
      <c r="I15" s="88" t="s">
        <v>300</v>
      </c>
      <c r="J15" s="107">
        <v>3.93</v>
      </c>
      <c r="K15" s="107">
        <v>3.89</v>
      </c>
      <c r="L15" s="107">
        <v>4</v>
      </c>
      <c r="M15" s="86">
        <v>4</v>
      </c>
      <c r="N15" s="109">
        <v>5</v>
      </c>
      <c r="P15" s="5"/>
      <c r="Q15" s="5"/>
      <c r="R15" s="5"/>
    </row>
    <row r="16" spans="1:18" x14ac:dyDescent="0.25">
      <c r="A16" s="63" t="s">
        <v>297</v>
      </c>
      <c r="B16" s="63" t="s">
        <v>400</v>
      </c>
      <c r="C16" s="63"/>
      <c r="D16" s="90" t="s">
        <v>92</v>
      </c>
      <c r="E16" s="90" t="s">
        <v>268</v>
      </c>
      <c r="F16" s="3">
        <v>201721939</v>
      </c>
      <c r="G16" s="3">
        <v>147073</v>
      </c>
      <c r="H16" s="3">
        <v>2019</v>
      </c>
      <c r="I16" s="88" t="s">
        <v>301</v>
      </c>
      <c r="J16" s="107">
        <v>4.43</v>
      </c>
      <c r="K16" s="107">
        <v>4.8899999999999997</v>
      </c>
      <c r="L16" s="107">
        <v>4.43</v>
      </c>
      <c r="M16" s="86">
        <v>5</v>
      </c>
      <c r="N16" s="109">
        <v>5</v>
      </c>
      <c r="P16" s="5"/>
      <c r="Q16" s="5"/>
      <c r="R16" s="5"/>
    </row>
    <row r="17" spans="1:18" x14ac:dyDescent="0.25">
      <c r="A17" s="63" t="s">
        <v>298</v>
      </c>
      <c r="B17" s="63" t="s">
        <v>400</v>
      </c>
      <c r="C17" s="63"/>
      <c r="D17" s="90" t="s">
        <v>92</v>
      </c>
      <c r="E17" s="90" t="s">
        <v>271</v>
      </c>
      <c r="F17" s="3">
        <v>201616686</v>
      </c>
      <c r="G17" s="3">
        <v>137587</v>
      </c>
      <c r="H17" s="3">
        <v>2019</v>
      </c>
      <c r="I17" s="88" t="s">
        <v>302</v>
      </c>
      <c r="J17" s="107">
        <v>4.95</v>
      </c>
      <c r="K17" s="107">
        <v>4.92</v>
      </c>
      <c r="L17" s="107">
        <v>3.73</v>
      </c>
      <c r="M17" s="86">
        <v>5</v>
      </c>
      <c r="N17" s="109">
        <v>5</v>
      </c>
      <c r="P17" s="5"/>
      <c r="Q17" s="5"/>
      <c r="R17" s="5"/>
    </row>
    <row r="18" spans="1:18" x14ac:dyDescent="0.25">
      <c r="A18" s="63" t="s">
        <v>58</v>
      </c>
      <c r="B18" s="63" t="s">
        <v>399</v>
      </c>
      <c r="C18" s="63"/>
      <c r="D18" s="90" t="s">
        <v>92</v>
      </c>
      <c r="E18" s="90" t="s">
        <v>271</v>
      </c>
      <c r="F18" s="230">
        <v>201616907</v>
      </c>
      <c r="G18" s="230">
        <v>135895</v>
      </c>
      <c r="H18" s="3">
        <v>2019</v>
      </c>
      <c r="I18" s="88" t="s">
        <v>304</v>
      </c>
      <c r="J18" s="107">
        <v>4.5</v>
      </c>
      <c r="K18" s="107">
        <v>4.92</v>
      </c>
      <c r="L18" s="107">
        <v>4.09</v>
      </c>
      <c r="M18" s="86">
        <v>5</v>
      </c>
      <c r="N18" s="109">
        <v>4</v>
      </c>
      <c r="P18" s="5"/>
      <c r="Q18" s="5"/>
      <c r="R18" s="5"/>
    </row>
    <row r="19" spans="1:18" x14ac:dyDescent="0.25">
      <c r="A19" s="63" t="s">
        <v>167</v>
      </c>
      <c r="B19" s="63" t="s">
        <v>400</v>
      </c>
      <c r="C19" s="63"/>
      <c r="D19" s="90" t="s">
        <v>92</v>
      </c>
      <c r="E19" s="90" t="s">
        <v>271</v>
      </c>
      <c r="F19" s="3">
        <v>201721940</v>
      </c>
      <c r="G19" s="3">
        <v>147074</v>
      </c>
      <c r="H19" s="3">
        <v>2019</v>
      </c>
      <c r="I19" s="88" t="s">
        <v>306</v>
      </c>
      <c r="J19" s="163">
        <v>3.86</v>
      </c>
      <c r="K19" s="163">
        <v>4.33</v>
      </c>
      <c r="L19" s="163">
        <v>3.63</v>
      </c>
      <c r="M19" s="168">
        <v>4</v>
      </c>
      <c r="N19" s="169">
        <v>3</v>
      </c>
      <c r="P19" s="5"/>
      <c r="Q19" s="5"/>
    </row>
    <row r="20" spans="1:18" ht="15" customHeight="1" x14ac:dyDescent="0.25">
      <c r="A20" s="63" t="s">
        <v>305</v>
      </c>
      <c r="B20" s="63" t="s">
        <v>416</v>
      </c>
      <c r="C20" s="63"/>
      <c r="D20" s="90" t="s">
        <v>92</v>
      </c>
      <c r="E20" s="90" t="s">
        <v>271</v>
      </c>
      <c r="F20" s="3">
        <v>201721941</v>
      </c>
      <c r="G20" s="3">
        <v>144767</v>
      </c>
      <c r="H20" s="3">
        <v>2019</v>
      </c>
      <c r="I20" s="88" t="s">
        <v>306</v>
      </c>
      <c r="J20" s="163">
        <v>4.79</v>
      </c>
      <c r="K20" s="163">
        <v>3.22</v>
      </c>
      <c r="L20" s="163">
        <v>4.33</v>
      </c>
      <c r="M20" s="168">
        <v>4</v>
      </c>
      <c r="N20" s="169">
        <v>5</v>
      </c>
      <c r="P20" s="5"/>
      <c r="Q20" s="5"/>
    </row>
    <row r="21" spans="1:18" x14ac:dyDescent="0.25">
      <c r="A21" s="63" t="s">
        <v>312</v>
      </c>
      <c r="B21" s="63" t="s">
        <v>400</v>
      </c>
      <c r="C21" s="63"/>
      <c r="D21" s="90" t="s">
        <v>92</v>
      </c>
      <c r="E21" s="90" t="s">
        <v>268</v>
      </c>
      <c r="F21" s="3">
        <v>201616945</v>
      </c>
      <c r="G21" s="3">
        <v>153061</v>
      </c>
      <c r="H21" s="3">
        <v>2019</v>
      </c>
      <c r="I21" s="88" t="s">
        <v>313</v>
      </c>
      <c r="J21" s="107">
        <v>4.67</v>
      </c>
      <c r="K21" s="107">
        <v>4.55</v>
      </c>
      <c r="L21" s="107">
        <v>4.67</v>
      </c>
      <c r="M21" s="86">
        <v>5</v>
      </c>
      <c r="N21" s="109">
        <v>3</v>
      </c>
      <c r="P21" s="5"/>
    </row>
    <row r="22" spans="1:18" x14ac:dyDescent="0.25">
      <c r="A22" s="63" t="s">
        <v>314</v>
      </c>
      <c r="B22" s="63" t="s">
        <v>400</v>
      </c>
      <c r="C22" s="63"/>
      <c r="D22" s="90" t="s">
        <v>92</v>
      </c>
      <c r="E22" s="90" t="s">
        <v>284</v>
      </c>
      <c r="F22" s="3">
        <v>201816735</v>
      </c>
      <c r="G22" s="3">
        <v>154248</v>
      </c>
      <c r="H22" s="3">
        <v>2019</v>
      </c>
      <c r="I22" s="88" t="s">
        <v>315</v>
      </c>
      <c r="J22" s="107">
        <v>3.07</v>
      </c>
      <c r="K22" s="107">
        <v>3.56</v>
      </c>
      <c r="L22" s="107">
        <v>2.85</v>
      </c>
      <c r="M22" s="86">
        <v>3</v>
      </c>
      <c r="N22" s="109">
        <v>3</v>
      </c>
      <c r="P22" s="5"/>
    </row>
    <row r="23" spans="1:18" x14ac:dyDescent="0.25">
      <c r="A23" s="187" t="s">
        <v>176</v>
      </c>
      <c r="B23" s="187" t="s">
        <v>400</v>
      </c>
      <c r="C23" s="187"/>
      <c r="D23" s="158" t="s">
        <v>44</v>
      </c>
      <c r="E23" s="158" t="s">
        <v>278</v>
      </c>
      <c r="F23" s="3">
        <v>201816736</v>
      </c>
      <c r="G23" s="3">
        <v>154249</v>
      </c>
      <c r="H23" s="3">
        <v>2019</v>
      </c>
      <c r="I23" s="89" t="s">
        <v>316</v>
      </c>
      <c r="J23" s="107">
        <v>3.79</v>
      </c>
      <c r="K23" s="107">
        <v>3.44</v>
      </c>
      <c r="L23" s="107">
        <v>3.63</v>
      </c>
      <c r="M23" s="86">
        <v>4</v>
      </c>
      <c r="N23" s="109">
        <v>4</v>
      </c>
      <c r="P23" s="5"/>
    </row>
    <row r="24" spans="1:18" x14ac:dyDescent="0.25">
      <c r="A24" s="3" t="s">
        <v>323</v>
      </c>
      <c r="B24" s="3" t="s">
        <v>400</v>
      </c>
      <c r="C24" s="3"/>
      <c r="D24" s="3" t="s">
        <v>92</v>
      </c>
      <c r="E24" s="3" t="s">
        <v>290</v>
      </c>
      <c r="F24" s="3">
        <v>201813443</v>
      </c>
      <c r="G24" s="3">
        <v>155171</v>
      </c>
      <c r="H24" s="3">
        <v>2019</v>
      </c>
      <c r="I24" s="229" t="s">
        <v>316</v>
      </c>
      <c r="J24" s="186">
        <v>1.87</v>
      </c>
      <c r="K24" s="107">
        <v>3.67</v>
      </c>
      <c r="L24" s="107">
        <v>2.4</v>
      </c>
      <c r="M24" s="86">
        <v>3</v>
      </c>
      <c r="N24" s="109">
        <v>1</v>
      </c>
    </row>
    <row r="25" spans="1:18" x14ac:dyDescent="0.25">
      <c r="I25" s="1" t="s">
        <v>162</v>
      </c>
      <c r="J25" s="148">
        <f>AVERAGE(J12:J24)</f>
        <v>4.0107692307692311</v>
      </c>
      <c r="K25" s="148">
        <f>AVERAGE(K12:K24)</f>
        <v>4.0392307692307687</v>
      </c>
      <c r="L25" s="148">
        <f>AVERAGE(L12:L24)</f>
        <v>3.5769230769230775</v>
      </c>
      <c r="M25" s="182">
        <f>AVERAGE(M12:M24)</f>
        <v>4.0769230769230766</v>
      </c>
      <c r="N25" s="149">
        <f>AVERAGE(N12:N24)</f>
        <v>3.3846153846153846</v>
      </c>
    </row>
  </sheetData>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8D461-8A24-4425-B713-8ADB95064799}">
  <dimension ref="A1:P38"/>
  <sheetViews>
    <sheetView showGridLines="0" workbookViewId="0">
      <selection activeCell="M9" sqref="M9"/>
    </sheetView>
  </sheetViews>
  <sheetFormatPr defaultRowHeight="15" x14ac:dyDescent="0.25"/>
  <cols>
    <col min="1" max="1" width="17" style="5" bestFit="1" customWidth="1"/>
    <col min="2" max="2" width="21.42578125" bestFit="1" customWidth="1"/>
    <col min="3" max="3" width="14.140625" bestFit="1" customWidth="1"/>
    <col min="4" max="4" width="14.140625" customWidth="1"/>
    <col min="5" max="5" width="7" bestFit="1" customWidth="1"/>
    <col min="6" max="7" width="5.5703125"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row>
    <row r="17" spans="3:6" x14ac:dyDescent="0.25">
      <c r="C17" s="3" t="s">
        <v>278</v>
      </c>
      <c r="D17" s="170">
        <f>AVERAGE('2019'!J23)</f>
        <v>3.79</v>
      </c>
      <c r="E17" s="170">
        <f>AVERAGE('2019'!K23)</f>
        <v>3.44</v>
      </c>
      <c r="F17" s="170">
        <f>AVERAGE('2019'!L23)</f>
        <v>3.63</v>
      </c>
    </row>
    <row r="18" spans="3:6" x14ac:dyDescent="0.25">
      <c r="C18" s="90" t="s">
        <v>287</v>
      </c>
      <c r="D18" s="176">
        <f>AVERAGE('2019'!J12:J14)</f>
        <v>4.0933333333333337</v>
      </c>
      <c r="E18" s="176">
        <f>AVERAGE('2019'!K12:K14)</f>
        <v>3.7066666666666666</v>
      </c>
      <c r="F18" s="176">
        <f>AVERAGE('2019'!L12:L14)</f>
        <v>2.9133333333333336</v>
      </c>
    </row>
    <row r="19" spans="3:6" x14ac:dyDescent="0.25">
      <c r="C19" s="90" t="s">
        <v>271</v>
      </c>
      <c r="D19" s="176">
        <f>AVERAGE('2019'!J15,'2019'!J17,'2019'!J18,'2019'!J19,'2019'!J20)</f>
        <v>4.4060000000000006</v>
      </c>
      <c r="E19" s="176">
        <f>AVERAGE('2019'!K15,'2019'!K17,'2019'!K18,'2019'!K19,'2019'!K20)</f>
        <v>4.2560000000000002</v>
      </c>
      <c r="F19" s="176">
        <f>AVERAGE('2019'!L15,'2019'!L17,'2019'!L18,'2019'!L19,'2019'!L20)</f>
        <v>3.9560000000000004</v>
      </c>
    </row>
    <row r="20" spans="3:6" x14ac:dyDescent="0.25">
      <c r="C20" s="90" t="s">
        <v>268</v>
      </c>
      <c r="D20" s="176">
        <f>AVERAGE('2019'!J16,'2019'!J21)</f>
        <v>4.55</v>
      </c>
      <c r="E20" s="176">
        <f>AVERAGE('2019'!K16,'2019'!K21)</f>
        <v>4.72</v>
      </c>
      <c r="F20" s="176">
        <f>AVERAGE('2019'!L16,'2019'!L21)</f>
        <v>4.55</v>
      </c>
    </row>
    <row r="21" spans="3:6" x14ac:dyDescent="0.25">
      <c r="C21" s="90" t="s">
        <v>290</v>
      </c>
      <c r="D21" s="176">
        <f>AVERAGE('2019'!J24)</f>
        <v>1.87</v>
      </c>
      <c r="E21" s="176">
        <f>AVERAGE('2019'!K24)</f>
        <v>3.67</v>
      </c>
      <c r="F21" s="176">
        <f>AVERAGE('2019'!L24)</f>
        <v>2.4</v>
      </c>
    </row>
    <row r="34" spans="1:16" ht="98.25" customHeight="1" x14ac:dyDescent="0.25">
      <c r="A34" s="433" t="s">
        <v>279</v>
      </c>
      <c r="B34" s="433"/>
      <c r="C34" s="433"/>
      <c r="D34" s="433"/>
      <c r="E34" s="433"/>
      <c r="F34" s="433"/>
      <c r="G34" s="433"/>
      <c r="H34" s="433"/>
      <c r="I34" s="433"/>
      <c r="J34" s="433"/>
      <c r="K34" s="433"/>
      <c r="N34" s="5"/>
      <c r="O34" s="5"/>
      <c r="P34" s="5"/>
    </row>
    <row r="35" spans="1:16" x14ac:dyDescent="0.25">
      <c r="A35"/>
      <c r="F35"/>
      <c r="G35"/>
      <c r="H35"/>
      <c r="I35"/>
      <c r="J35"/>
      <c r="N35" s="5"/>
      <c r="O35" s="5"/>
      <c r="P35" s="5"/>
    </row>
    <row r="36" spans="1:16" ht="70.5" customHeight="1" x14ac:dyDescent="0.25">
      <c r="A36" s="434" t="s">
        <v>280</v>
      </c>
      <c r="B36" s="434"/>
      <c r="C36" s="434"/>
      <c r="D36" s="434"/>
      <c r="E36" s="434"/>
      <c r="F36" s="434"/>
      <c r="G36" s="434"/>
      <c r="H36" s="434"/>
      <c r="I36" s="434"/>
      <c r="J36" s="434"/>
      <c r="K36" s="434"/>
      <c r="N36" s="5"/>
      <c r="O36" s="5"/>
      <c r="P36" s="5"/>
    </row>
    <row r="37" spans="1:16" x14ac:dyDescent="0.25">
      <c r="A37"/>
      <c r="F37"/>
      <c r="G37"/>
      <c r="H37"/>
      <c r="I37"/>
      <c r="J37"/>
      <c r="N37" s="5"/>
      <c r="O37" s="5"/>
      <c r="P37" s="5"/>
    </row>
    <row r="38" spans="1:16" ht="64.5" customHeight="1" x14ac:dyDescent="0.25">
      <c r="A38" s="434" t="s">
        <v>281</v>
      </c>
      <c r="B38" s="434"/>
      <c r="C38" s="434"/>
      <c r="D38" s="434"/>
      <c r="E38" s="434"/>
      <c r="F38" s="434"/>
      <c r="G38" s="434"/>
      <c r="H38" s="434"/>
      <c r="I38" s="434"/>
      <c r="J38" s="434"/>
      <c r="K38" s="434"/>
      <c r="N38" s="5"/>
      <c r="O38" s="5"/>
      <c r="P38" s="5"/>
    </row>
  </sheetData>
  <mergeCells count="3">
    <mergeCell ref="A34:K34"/>
    <mergeCell ref="A36:K36"/>
    <mergeCell ref="A38:K38"/>
  </mergeCell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ADB30-C94D-40C2-8340-4A1EE152BF71}">
  <dimension ref="A1:R13"/>
  <sheetViews>
    <sheetView showGridLines="0" workbookViewId="0"/>
  </sheetViews>
  <sheetFormatPr defaultRowHeight="15" x14ac:dyDescent="0.25"/>
  <cols>
    <col min="1" max="1" width="21.42578125" bestFit="1" customWidth="1"/>
    <col min="2" max="3" width="21.42578125" customWidth="1"/>
    <col min="4" max="4" width="14.140625" bestFit="1" customWidth="1"/>
    <col min="5" max="5" width="10.85546875" customWidth="1"/>
    <col min="6" max="6" width="10" bestFit="1" customWidth="1"/>
    <col min="7" max="8" width="10.85546875" customWidth="1"/>
    <col min="9" max="9" width="11.42578125" style="5" customWidth="1"/>
    <col min="10" max="10" width="7" style="5" bestFit="1" customWidth="1"/>
    <col min="11" max="12" width="6.7109375" style="5" bestFit="1" customWidth="1"/>
    <col min="13" max="13" width="5.7109375" style="5" bestFit="1" customWidth="1"/>
  </cols>
  <sheetData>
    <row r="1" spans="1:18" x14ac:dyDescent="0.25">
      <c r="A1" t="s">
        <v>307</v>
      </c>
      <c r="I1"/>
      <c r="J1"/>
      <c r="K1"/>
      <c r="L1"/>
      <c r="M1"/>
    </row>
    <row r="2" spans="1:18" x14ac:dyDescent="0.25">
      <c r="A2" t="s">
        <v>308</v>
      </c>
      <c r="I2"/>
      <c r="J2"/>
      <c r="K2"/>
      <c r="L2"/>
      <c r="M2"/>
    </row>
    <row r="3" spans="1:18" x14ac:dyDescent="0.25">
      <c r="A3" t="s">
        <v>310</v>
      </c>
      <c r="I3"/>
      <c r="J3"/>
      <c r="K3"/>
      <c r="L3"/>
      <c r="M3"/>
    </row>
    <row r="4" spans="1:18" x14ac:dyDescent="0.25">
      <c r="A4" t="s">
        <v>309</v>
      </c>
      <c r="I4"/>
      <c r="J4"/>
      <c r="K4"/>
      <c r="L4"/>
      <c r="M4"/>
    </row>
    <row r="5" spans="1:18" x14ac:dyDescent="0.25">
      <c r="I5"/>
      <c r="J5"/>
      <c r="K5"/>
      <c r="L5"/>
      <c r="M5"/>
    </row>
    <row r="8" spans="1:18" ht="28.5" x14ac:dyDescent="0.45">
      <c r="D8" s="188"/>
      <c r="E8" s="183"/>
      <c r="F8" s="183"/>
      <c r="G8" s="183"/>
      <c r="H8" s="183"/>
    </row>
    <row r="9" spans="1:18" ht="26.25" x14ac:dyDescent="0.4">
      <c r="D9" s="184" t="s">
        <v>322</v>
      </c>
      <c r="E9" s="183"/>
      <c r="F9" s="183"/>
      <c r="G9" s="183"/>
      <c r="H9" s="183"/>
    </row>
    <row r="10" spans="1:18" ht="26.25" x14ac:dyDescent="0.4">
      <c r="E10" s="183"/>
      <c r="F10" s="183"/>
      <c r="G10" s="183"/>
      <c r="H10" s="183"/>
    </row>
    <row r="11" spans="1:18" x14ac:dyDescent="0.25">
      <c r="A11" s="3" t="s">
        <v>141</v>
      </c>
      <c r="B11" s="3" t="s">
        <v>405</v>
      </c>
      <c r="C11" s="3" t="s">
        <v>406</v>
      </c>
      <c r="D11" s="2" t="s">
        <v>142</v>
      </c>
      <c r="E11" s="3" t="s">
        <v>266</v>
      </c>
      <c r="F11" s="3" t="s">
        <v>419</v>
      </c>
      <c r="G11" s="3" t="s">
        <v>420</v>
      </c>
      <c r="H11" s="3" t="s">
        <v>429</v>
      </c>
      <c r="I11" s="2" t="s">
        <v>143</v>
      </c>
      <c r="J11" s="1" t="s">
        <v>186</v>
      </c>
      <c r="K11" s="1" t="s">
        <v>187</v>
      </c>
      <c r="L11" s="1" t="s">
        <v>188</v>
      </c>
      <c r="M11" s="1" t="s">
        <v>189</v>
      </c>
      <c r="N11" s="1" t="s">
        <v>37</v>
      </c>
      <c r="P11" s="5"/>
    </row>
    <row r="12" spans="1:18" ht="14.25" customHeight="1" x14ac:dyDescent="0.25">
      <c r="A12" s="63" t="s">
        <v>325</v>
      </c>
      <c r="B12" s="63" t="s">
        <v>400</v>
      </c>
      <c r="C12" s="63"/>
      <c r="D12" s="90" t="s">
        <v>264</v>
      </c>
      <c r="E12" s="90" t="s">
        <v>290</v>
      </c>
      <c r="F12" s="90">
        <v>201812688</v>
      </c>
      <c r="G12" s="90">
        <v>155170</v>
      </c>
      <c r="H12" s="90">
        <v>2020</v>
      </c>
      <c r="I12" s="162" t="s">
        <v>326</v>
      </c>
      <c r="J12" s="163">
        <v>3.13</v>
      </c>
      <c r="K12" s="163">
        <v>3</v>
      </c>
      <c r="L12" s="163">
        <v>3.25</v>
      </c>
      <c r="M12" s="224">
        <v>3</v>
      </c>
      <c r="N12" s="225">
        <v>3</v>
      </c>
      <c r="P12" s="5"/>
      <c r="Q12" s="5"/>
      <c r="R12" s="5"/>
    </row>
    <row r="13" spans="1:18" x14ac:dyDescent="0.25">
      <c r="I13" s="59" t="s">
        <v>162</v>
      </c>
      <c r="J13" s="153">
        <f>AVERAGE(J12:J12)</f>
        <v>3.13</v>
      </c>
      <c r="K13" s="153">
        <f>AVERAGE(K12:K12)</f>
        <v>3</v>
      </c>
      <c r="L13" s="153">
        <f>AVERAGE(L12:L12)</f>
        <v>3.25</v>
      </c>
      <c r="M13" s="226">
        <f>AVERAGE(M12:M12)</f>
        <v>3</v>
      </c>
      <c r="N13" s="220">
        <f>AVERAGE(N12:N12)</f>
        <v>3</v>
      </c>
    </row>
  </sheetData>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0AF3-FE66-4A22-AF68-9150E67A08F5}">
  <dimension ref="A1:P38"/>
  <sheetViews>
    <sheetView showGridLines="0" topLeftCell="A10" workbookViewId="0">
      <selection activeCell="N21" sqref="N21"/>
    </sheetView>
  </sheetViews>
  <sheetFormatPr defaultRowHeight="15" x14ac:dyDescent="0.25"/>
  <cols>
    <col min="1" max="1" width="17" style="5" bestFit="1" customWidth="1"/>
    <col min="2" max="2" width="21.42578125" bestFit="1" customWidth="1"/>
    <col min="3" max="3" width="14.140625" bestFit="1" customWidth="1"/>
    <col min="4" max="4" width="14.140625" customWidth="1"/>
    <col min="5" max="5" width="7" bestFit="1" customWidth="1"/>
    <col min="6" max="7" width="5.5703125"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row>
    <row r="17" spans="3:6" x14ac:dyDescent="0.25">
      <c r="C17" s="3" t="str">
        <f>'2020'!E12</f>
        <v>ICS</v>
      </c>
      <c r="D17" s="170">
        <f>'2020'!J12</f>
        <v>3.13</v>
      </c>
      <c r="E17" s="170">
        <f>'2020'!K12</f>
        <v>3</v>
      </c>
      <c r="F17" s="170">
        <f>'2020'!L12</f>
        <v>3.25</v>
      </c>
    </row>
    <row r="18" spans="3:6" x14ac:dyDescent="0.25">
      <c r="C18" s="90"/>
      <c r="D18" s="176"/>
      <c r="E18" s="176"/>
      <c r="F18" s="176"/>
    </row>
    <row r="19" spans="3:6" x14ac:dyDescent="0.25">
      <c r="C19" s="90"/>
      <c r="D19" s="176"/>
      <c r="E19" s="176"/>
      <c r="F19" s="176"/>
    </row>
    <row r="20" spans="3:6" x14ac:dyDescent="0.25">
      <c r="C20" s="90"/>
      <c r="D20" s="176"/>
      <c r="E20" s="176"/>
      <c r="F20" s="176"/>
    </row>
    <row r="21" spans="3:6" x14ac:dyDescent="0.25">
      <c r="C21" s="90"/>
      <c r="D21" s="176"/>
      <c r="E21" s="176"/>
      <c r="F21" s="176"/>
    </row>
    <row r="34" spans="1:16" ht="98.25" customHeight="1" x14ac:dyDescent="0.25">
      <c r="A34" s="433" t="s">
        <v>279</v>
      </c>
      <c r="B34" s="433"/>
      <c r="C34" s="433"/>
      <c r="D34" s="433"/>
      <c r="E34" s="433"/>
      <c r="F34" s="433"/>
      <c r="G34" s="433"/>
      <c r="H34" s="433"/>
      <c r="I34" s="433"/>
      <c r="J34" s="433"/>
      <c r="K34" s="433"/>
      <c r="N34" s="5"/>
      <c r="O34" s="5"/>
      <c r="P34" s="5"/>
    </row>
    <row r="35" spans="1:16" x14ac:dyDescent="0.25">
      <c r="A35"/>
      <c r="F35"/>
      <c r="G35"/>
      <c r="H35"/>
      <c r="I35"/>
      <c r="J35"/>
      <c r="N35" s="5"/>
      <c r="O35" s="5"/>
      <c r="P35" s="5"/>
    </row>
    <row r="36" spans="1:16" ht="70.5" customHeight="1" x14ac:dyDescent="0.25">
      <c r="A36" s="434" t="s">
        <v>280</v>
      </c>
      <c r="B36" s="434"/>
      <c r="C36" s="434"/>
      <c r="D36" s="434"/>
      <c r="E36" s="434"/>
      <c r="F36" s="434"/>
      <c r="G36" s="434"/>
      <c r="H36" s="434"/>
      <c r="I36" s="434"/>
      <c r="J36" s="434"/>
      <c r="K36" s="434"/>
      <c r="N36" s="5"/>
      <c r="O36" s="5"/>
      <c r="P36" s="5"/>
    </row>
    <row r="37" spans="1:16" x14ac:dyDescent="0.25">
      <c r="A37"/>
      <c r="F37"/>
      <c r="G37"/>
      <c r="H37"/>
      <c r="I37"/>
      <c r="J37"/>
      <c r="N37" s="5"/>
      <c r="O37" s="5"/>
      <c r="P37" s="5"/>
    </row>
    <row r="38" spans="1:16" ht="64.5" customHeight="1" x14ac:dyDescent="0.25">
      <c r="A38" s="434" t="s">
        <v>281</v>
      </c>
      <c r="B38" s="434"/>
      <c r="C38" s="434"/>
      <c r="D38" s="434"/>
      <c r="E38" s="434"/>
      <c r="F38" s="434"/>
      <c r="G38" s="434"/>
      <c r="H38" s="434"/>
      <c r="I38" s="434"/>
      <c r="J38" s="434"/>
      <c r="K38" s="434"/>
      <c r="N38" s="5"/>
      <c r="O38" s="5"/>
      <c r="P38" s="5"/>
    </row>
  </sheetData>
  <mergeCells count="3">
    <mergeCell ref="A34:K34"/>
    <mergeCell ref="A36:K36"/>
    <mergeCell ref="A38:K38"/>
  </mergeCell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B6A3F-DF64-402B-931D-A9D5BC2604EB}">
  <dimension ref="A1:R13"/>
  <sheetViews>
    <sheetView showGridLines="0" workbookViewId="0"/>
  </sheetViews>
  <sheetFormatPr defaultRowHeight="15" x14ac:dyDescent="0.25"/>
  <cols>
    <col min="1" max="1" width="21.42578125" bestFit="1" customWidth="1"/>
    <col min="2" max="2" width="5.42578125" bestFit="1" customWidth="1"/>
    <col min="3" max="3" width="16.140625" customWidth="1"/>
    <col min="4" max="4" width="14.140625" bestFit="1" customWidth="1"/>
    <col min="5" max="8" width="10.85546875" customWidth="1"/>
    <col min="9" max="9" width="11.42578125" style="5" customWidth="1"/>
    <col min="10" max="10" width="7" style="5" bestFit="1" customWidth="1"/>
    <col min="11" max="12" width="6.7109375" style="5" bestFit="1" customWidth="1"/>
    <col min="13" max="13" width="5.7109375" style="5" bestFit="1" customWidth="1"/>
  </cols>
  <sheetData>
    <row r="1" spans="1:18" x14ac:dyDescent="0.25">
      <c r="A1" t="s">
        <v>307</v>
      </c>
      <c r="I1"/>
      <c r="J1"/>
      <c r="K1"/>
      <c r="L1"/>
      <c r="M1"/>
    </row>
    <row r="2" spans="1:18" x14ac:dyDescent="0.25">
      <c r="A2" t="s">
        <v>308</v>
      </c>
      <c r="I2"/>
      <c r="J2"/>
      <c r="K2"/>
      <c r="L2"/>
      <c r="M2"/>
    </row>
    <row r="3" spans="1:18" x14ac:dyDescent="0.25">
      <c r="A3" t="s">
        <v>310</v>
      </c>
      <c r="I3"/>
      <c r="J3"/>
      <c r="K3"/>
      <c r="L3"/>
      <c r="M3"/>
    </row>
    <row r="4" spans="1:18" x14ac:dyDescent="0.25">
      <c r="A4" t="s">
        <v>309</v>
      </c>
      <c r="I4"/>
      <c r="J4"/>
      <c r="K4"/>
      <c r="L4"/>
      <c r="M4"/>
    </row>
    <row r="5" spans="1:18" x14ac:dyDescent="0.25">
      <c r="I5"/>
      <c r="J5"/>
      <c r="K5"/>
      <c r="L5"/>
      <c r="M5"/>
    </row>
    <row r="8" spans="1:18" ht="28.5" x14ac:dyDescent="0.45">
      <c r="D8" s="188"/>
      <c r="E8" s="183"/>
      <c r="F8" s="183"/>
      <c r="G8" s="183"/>
      <c r="H8" s="183"/>
    </row>
    <row r="9" spans="1:18" ht="26.25" x14ac:dyDescent="0.4">
      <c r="D9" s="184" t="s">
        <v>322</v>
      </c>
      <c r="E9" s="183"/>
      <c r="F9" s="183"/>
      <c r="G9" s="183"/>
      <c r="H9" s="183"/>
    </row>
    <row r="10" spans="1:18" ht="26.25" x14ac:dyDescent="0.4">
      <c r="E10" s="183"/>
      <c r="F10" s="183"/>
      <c r="G10" s="183"/>
      <c r="H10" s="183"/>
    </row>
    <row r="11" spans="1:18" x14ac:dyDescent="0.25">
      <c r="A11" s="3" t="s">
        <v>141</v>
      </c>
      <c r="B11" s="3" t="s">
        <v>405</v>
      </c>
      <c r="C11" s="3" t="s">
        <v>397</v>
      </c>
      <c r="D11" s="2" t="s">
        <v>142</v>
      </c>
      <c r="E11" s="3" t="s">
        <v>266</v>
      </c>
      <c r="F11" s="203" t="s">
        <v>419</v>
      </c>
      <c r="G11" s="203" t="s">
        <v>430</v>
      </c>
      <c r="H11" s="203" t="s">
        <v>429</v>
      </c>
      <c r="I11" s="87" t="s">
        <v>143</v>
      </c>
      <c r="J11" s="1" t="s">
        <v>186</v>
      </c>
      <c r="K11" s="1" t="s">
        <v>187</v>
      </c>
      <c r="L11" s="1" t="s">
        <v>188</v>
      </c>
      <c r="M11" s="1" t="s">
        <v>189</v>
      </c>
      <c r="N11" s="1" t="s">
        <v>37</v>
      </c>
      <c r="P11" s="5"/>
    </row>
    <row r="12" spans="1:18" ht="14.25" customHeight="1" x14ac:dyDescent="0.25">
      <c r="A12" s="63" t="s">
        <v>144</v>
      </c>
      <c r="B12" s="63" t="s">
        <v>399</v>
      </c>
      <c r="C12" s="63"/>
      <c r="D12" s="90" t="s">
        <v>153</v>
      </c>
      <c r="E12" s="90" t="s">
        <v>287</v>
      </c>
      <c r="F12" s="90">
        <v>201815397</v>
      </c>
      <c r="G12" s="90">
        <v>160983</v>
      </c>
      <c r="H12" s="90">
        <v>2021</v>
      </c>
      <c r="I12" s="162" t="s">
        <v>368</v>
      </c>
      <c r="J12" s="163">
        <v>4.5599999999999996</v>
      </c>
      <c r="K12" s="163">
        <v>4.67</v>
      </c>
      <c r="L12" s="163">
        <v>3.67</v>
      </c>
      <c r="M12" s="224">
        <v>4</v>
      </c>
      <c r="N12" s="225">
        <v>5</v>
      </c>
      <c r="P12" s="5"/>
      <c r="Q12" s="5"/>
      <c r="R12" s="5"/>
    </row>
    <row r="13" spans="1:18" x14ac:dyDescent="0.25">
      <c r="I13" s="59" t="s">
        <v>162</v>
      </c>
      <c r="J13" s="153">
        <f>AVERAGE(J12:J12)</f>
        <v>4.5599999999999996</v>
      </c>
      <c r="K13" s="153">
        <f>AVERAGE(K12:K12)</f>
        <v>4.67</v>
      </c>
      <c r="L13" s="153">
        <f>AVERAGE(L12:L12)</f>
        <v>3.67</v>
      </c>
      <c r="M13" s="226">
        <f>AVERAGE(M12:M12)</f>
        <v>4</v>
      </c>
      <c r="N13" s="220">
        <f>AVERAGE(N12:N12)</f>
        <v>5</v>
      </c>
    </row>
  </sheetData>
  <pageMargins left="0.511811024" right="0.511811024" top="0.78740157499999996" bottom="0.78740157499999996" header="0.31496062000000002" footer="0.31496062000000002"/>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72B2-0710-499D-B05D-792FD09C4C72}">
  <dimension ref="A1:P38"/>
  <sheetViews>
    <sheetView showGridLines="0" topLeftCell="A10" workbookViewId="0">
      <selection activeCell="N11" sqref="N11"/>
    </sheetView>
  </sheetViews>
  <sheetFormatPr defaultRowHeight="15" x14ac:dyDescent="0.25"/>
  <cols>
    <col min="1" max="1" width="17" style="5" bestFit="1" customWidth="1"/>
    <col min="2" max="2" width="21.42578125" bestFit="1" customWidth="1"/>
    <col min="3" max="3" width="14.140625" bestFit="1" customWidth="1"/>
    <col min="4" max="4" width="14.140625" customWidth="1"/>
    <col min="5" max="5" width="7" bestFit="1" customWidth="1"/>
    <col min="6" max="7" width="5.5703125"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row>
    <row r="17" spans="3:6" x14ac:dyDescent="0.25">
      <c r="C17" s="3" t="s">
        <v>287</v>
      </c>
      <c r="D17" s="212">
        <v>4.5599999999999996</v>
      </c>
      <c r="E17" s="212">
        <v>4.67</v>
      </c>
      <c r="F17" s="212">
        <v>3.67</v>
      </c>
    </row>
    <row r="18" spans="3:6" x14ac:dyDescent="0.25">
      <c r="C18" s="90"/>
      <c r="D18" s="176"/>
      <c r="E18" s="176"/>
      <c r="F18" s="176"/>
    </row>
    <row r="19" spans="3:6" x14ac:dyDescent="0.25">
      <c r="C19" s="90"/>
      <c r="D19" s="176"/>
      <c r="E19" s="176"/>
      <c r="F19" s="176"/>
    </row>
    <row r="20" spans="3:6" x14ac:dyDescent="0.25">
      <c r="C20" s="90"/>
      <c r="D20" s="176"/>
      <c r="E20" s="176"/>
      <c r="F20" s="176"/>
    </row>
    <row r="21" spans="3:6" x14ac:dyDescent="0.25">
      <c r="C21" s="90"/>
      <c r="D21" s="176"/>
      <c r="E21" s="176"/>
      <c r="F21" s="176"/>
    </row>
    <row r="34" spans="1:16" ht="98.25" customHeight="1" x14ac:dyDescent="0.25">
      <c r="A34" s="433" t="s">
        <v>279</v>
      </c>
      <c r="B34" s="433"/>
      <c r="C34" s="433"/>
      <c r="D34" s="433"/>
      <c r="E34" s="433"/>
      <c r="F34" s="433"/>
      <c r="G34" s="433"/>
      <c r="H34" s="433"/>
      <c r="I34" s="433"/>
      <c r="J34" s="433"/>
      <c r="K34" s="433"/>
      <c r="N34" s="5"/>
      <c r="O34" s="5"/>
      <c r="P34" s="5"/>
    </row>
    <row r="35" spans="1:16" x14ac:dyDescent="0.25">
      <c r="A35"/>
      <c r="F35"/>
      <c r="G35"/>
      <c r="H35"/>
      <c r="I35"/>
      <c r="J35"/>
      <c r="N35" s="5"/>
      <c r="O35" s="5"/>
      <c r="P35" s="5"/>
    </row>
    <row r="36" spans="1:16" ht="70.5" customHeight="1" x14ac:dyDescent="0.25">
      <c r="A36" s="434" t="s">
        <v>280</v>
      </c>
      <c r="B36" s="434"/>
      <c r="C36" s="434"/>
      <c r="D36" s="434"/>
      <c r="E36" s="434"/>
      <c r="F36" s="434"/>
      <c r="G36" s="434"/>
      <c r="H36" s="434"/>
      <c r="I36" s="434"/>
      <c r="J36" s="434"/>
      <c r="K36" s="434"/>
      <c r="N36" s="5"/>
      <c r="O36" s="5"/>
      <c r="P36" s="5"/>
    </row>
    <row r="37" spans="1:16" x14ac:dyDescent="0.25">
      <c r="A37"/>
      <c r="F37"/>
      <c r="G37"/>
      <c r="H37"/>
      <c r="I37"/>
      <c r="J37"/>
      <c r="N37" s="5"/>
      <c r="O37" s="5"/>
      <c r="P37" s="5"/>
    </row>
    <row r="38" spans="1:16" ht="64.5" customHeight="1" x14ac:dyDescent="0.25">
      <c r="A38" s="434" t="s">
        <v>281</v>
      </c>
      <c r="B38" s="434"/>
      <c r="C38" s="434"/>
      <c r="D38" s="434"/>
      <c r="E38" s="434"/>
      <c r="F38" s="434"/>
      <c r="G38" s="434"/>
      <c r="H38" s="434"/>
      <c r="I38" s="434"/>
      <c r="J38" s="434"/>
      <c r="K38" s="434"/>
      <c r="N38" s="5"/>
      <c r="O38" s="5"/>
      <c r="P38" s="5"/>
    </row>
  </sheetData>
  <mergeCells count="3">
    <mergeCell ref="A34:K34"/>
    <mergeCell ref="A36:K36"/>
    <mergeCell ref="A38:K38"/>
  </mergeCell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0722-CDB5-4AE4-B1A5-F562336710C1}">
  <dimension ref="A1:R18"/>
  <sheetViews>
    <sheetView showGridLines="0" workbookViewId="0">
      <selection activeCell="K9" sqref="K9"/>
    </sheetView>
  </sheetViews>
  <sheetFormatPr defaultRowHeight="15" x14ac:dyDescent="0.25"/>
  <cols>
    <col min="1" max="1" width="35.28515625" customWidth="1"/>
    <col min="2" max="2" width="8" style="5" customWidth="1"/>
    <col min="3" max="3" width="11.5703125" bestFit="1" customWidth="1"/>
    <col min="4" max="4" width="14.140625" bestFit="1" customWidth="1"/>
    <col min="5" max="8" width="10.85546875" customWidth="1"/>
    <col min="9" max="9" width="11.42578125" style="5" customWidth="1"/>
    <col min="10" max="10" width="7" style="5" bestFit="1" customWidth="1"/>
    <col min="11" max="12" width="6.7109375" style="5" bestFit="1" customWidth="1"/>
    <col min="13" max="13" width="5.7109375" style="5" bestFit="1" customWidth="1"/>
  </cols>
  <sheetData>
    <row r="1" spans="1:18" x14ac:dyDescent="0.25">
      <c r="A1" t="s">
        <v>307</v>
      </c>
      <c r="I1"/>
      <c r="J1"/>
      <c r="K1"/>
      <c r="L1"/>
      <c r="M1"/>
    </row>
    <row r="2" spans="1:18" x14ac:dyDescent="0.25">
      <c r="A2" t="s">
        <v>308</v>
      </c>
      <c r="I2"/>
      <c r="J2"/>
      <c r="K2"/>
      <c r="L2"/>
      <c r="M2"/>
    </row>
    <row r="3" spans="1:18" x14ac:dyDescent="0.25">
      <c r="A3" t="s">
        <v>310</v>
      </c>
      <c r="I3"/>
      <c r="J3"/>
      <c r="K3"/>
      <c r="L3"/>
      <c r="M3"/>
    </row>
    <row r="4" spans="1:18" x14ac:dyDescent="0.25">
      <c r="A4" t="s">
        <v>309</v>
      </c>
      <c r="I4"/>
      <c r="J4"/>
      <c r="K4"/>
      <c r="L4"/>
      <c r="M4"/>
    </row>
    <row r="5" spans="1:18" x14ac:dyDescent="0.25">
      <c r="I5"/>
      <c r="J5"/>
      <c r="K5"/>
      <c r="L5"/>
      <c r="M5"/>
    </row>
    <row r="8" spans="1:18" ht="28.5" x14ac:dyDescent="0.45">
      <c r="D8" s="188"/>
      <c r="E8" s="183"/>
      <c r="F8" s="183"/>
      <c r="G8" s="183"/>
      <c r="H8" s="183"/>
    </row>
    <row r="9" spans="1:18" ht="26.25" x14ac:dyDescent="0.4">
      <c r="D9" s="184" t="s">
        <v>322</v>
      </c>
      <c r="E9" s="183"/>
      <c r="F9" s="183"/>
      <c r="G9" s="183"/>
      <c r="H9" s="183"/>
    </row>
    <row r="10" spans="1:18" ht="26.25" x14ac:dyDescent="0.4">
      <c r="E10" s="183"/>
      <c r="F10" s="183"/>
      <c r="G10" s="183"/>
      <c r="H10" s="183"/>
    </row>
    <row r="11" spans="1:18" x14ac:dyDescent="0.25">
      <c r="A11" s="3" t="s">
        <v>141</v>
      </c>
      <c r="B11" s="3" t="s">
        <v>405</v>
      </c>
      <c r="C11" s="3" t="s">
        <v>406</v>
      </c>
      <c r="D11" s="2" t="s">
        <v>142</v>
      </c>
      <c r="E11" s="3" t="s">
        <v>266</v>
      </c>
      <c r="F11" s="203" t="s">
        <v>419</v>
      </c>
      <c r="G11" s="203" t="s">
        <v>420</v>
      </c>
      <c r="H11" s="203" t="s">
        <v>429</v>
      </c>
      <c r="I11" s="203" t="s">
        <v>143</v>
      </c>
      <c r="J11" s="1" t="s">
        <v>186</v>
      </c>
      <c r="K11" s="1" t="s">
        <v>187</v>
      </c>
      <c r="L11" s="1" t="s">
        <v>188</v>
      </c>
      <c r="M11" s="1" t="s">
        <v>189</v>
      </c>
      <c r="N11" s="1" t="s">
        <v>37</v>
      </c>
      <c r="P11" s="5"/>
    </row>
    <row r="12" spans="1:18" ht="14.25" customHeight="1" x14ac:dyDescent="0.25">
      <c r="A12" s="197" t="s">
        <v>364</v>
      </c>
      <c r="B12" s="196" t="s">
        <v>399</v>
      </c>
      <c r="C12" s="197"/>
      <c r="D12" s="90" t="s">
        <v>293</v>
      </c>
      <c r="E12" s="90" t="s">
        <v>292</v>
      </c>
      <c r="F12" s="196">
        <v>202002133</v>
      </c>
      <c r="G12" s="90">
        <v>159955</v>
      </c>
      <c r="H12" s="90">
        <v>2022</v>
      </c>
      <c r="I12" s="162" t="s">
        <v>379</v>
      </c>
      <c r="J12" s="232">
        <v>2.83</v>
      </c>
      <c r="K12" s="101">
        <v>3.22</v>
      </c>
      <c r="L12" s="101">
        <v>2.78</v>
      </c>
      <c r="M12" s="86">
        <v>3</v>
      </c>
      <c r="N12" s="109">
        <v>2</v>
      </c>
      <c r="P12" s="5" t="s">
        <v>431</v>
      </c>
      <c r="Q12" s="5"/>
      <c r="R12" s="5"/>
    </row>
    <row r="13" spans="1:18" x14ac:dyDescent="0.25">
      <c r="A13" s="197" t="s">
        <v>370</v>
      </c>
      <c r="B13" s="196" t="s">
        <v>400</v>
      </c>
      <c r="C13" s="197"/>
      <c r="D13" s="90" t="s">
        <v>23</v>
      </c>
      <c r="E13" s="90" t="s">
        <v>272</v>
      </c>
      <c r="F13" s="196">
        <v>202003419</v>
      </c>
      <c r="G13" s="90">
        <v>159962</v>
      </c>
      <c r="H13" s="90">
        <v>2022</v>
      </c>
      <c r="I13" s="162" t="s">
        <v>379</v>
      </c>
      <c r="J13" s="186">
        <v>4.79</v>
      </c>
      <c r="K13" s="107">
        <v>4.78</v>
      </c>
      <c r="L13" s="107">
        <v>4.0999999999999996</v>
      </c>
      <c r="M13" s="86">
        <v>5</v>
      </c>
      <c r="N13" s="109">
        <v>5</v>
      </c>
      <c r="P13" s="5"/>
      <c r="Q13" s="5"/>
      <c r="R13" s="5"/>
    </row>
    <row r="14" spans="1:18" x14ac:dyDescent="0.25">
      <c r="A14" s="62" t="s">
        <v>378</v>
      </c>
      <c r="B14" s="63" t="s">
        <v>400</v>
      </c>
      <c r="C14" s="62"/>
      <c r="D14" s="90" t="s">
        <v>293</v>
      </c>
      <c r="E14" s="90" t="s">
        <v>292</v>
      </c>
      <c r="F14" s="3">
        <v>201815399</v>
      </c>
      <c r="G14" s="90">
        <v>148976</v>
      </c>
      <c r="H14" s="90">
        <v>2022</v>
      </c>
      <c r="I14" s="162" t="s">
        <v>380</v>
      </c>
      <c r="J14" s="186">
        <v>3.43</v>
      </c>
      <c r="K14" s="107">
        <v>3.78</v>
      </c>
      <c r="L14" s="107">
        <v>4.5599999999999996</v>
      </c>
      <c r="M14" s="86">
        <v>4</v>
      </c>
      <c r="N14" s="109">
        <v>4</v>
      </c>
      <c r="P14" s="5"/>
      <c r="Q14" s="5"/>
      <c r="R14" s="5"/>
    </row>
    <row r="15" spans="1:18" x14ac:dyDescent="0.25">
      <c r="A15" s="62" t="s">
        <v>169</v>
      </c>
      <c r="B15" s="63" t="s">
        <v>400</v>
      </c>
      <c r="C15" s="62"/>
      <c r="D15" s="90" t="s">
        <v>44</v>
      </c>
      <c r="E15" s="90" t="s">
        <v>278</v>
      </c>
      <c r="F15" s="3">
        <v>202108979</v>
      </c>
      <c r="G15" s="90">
        <v>170296</v>
      </c>
      <c r="H15" s="90">
        <v>2022</v>
      </c>
      <c r="I15" s="162" t="s">
        <v>382</v>
      </c>
      <c r="J15" s="233">
        <v>4.4400000000000004</v>
      </c>
      <c r="K15" s="163">
        <v>4.67</v>
      </c>
      <c r="L15" s="163">
        <v>4.3600000000000003</v>
      </c>
      <c r="M15" s="204">
        <v>5</v>
      </c>
      <c r="N15" s="205">
        <v>5</v>
      </c>
      <c r="P15" s="5"/>
      <c r="Q15" s="5"/>
      <c r="R15" s="5"/>
    </row>
    <row r="16" spans="1:18" ht="15.75" customHeight="1" x14ac:dyDescent="0.25">
      <c r="A16" s="197" t="s">
        <v>371</v>
      </c>
      <c r="B16" s="196" t="s">
        <v>400</v>
      </c>
      <c r="C16" s="197"/>
      <c r="D16" s="90" t="s">
        <v>4</v>
      </c>
      <c r="E16" s="90" t="s">
        <v>372</v>
      </c>
      <c r="F16" s="196">
        <v>202108978</v>
      </c>
      <c r="G16" s="90">
        <v>171887</v>
      </c>
      <c r="H16" s="90">
        <v>2022</v>
      </c>
      <c r="I16" s="162" t="s">
        <v>383</v>
      </c>
      <c r="J16" s="233">
        <v>5</v>
      </c>
      <c r="K16" s="163">
        <v>4.78</v>
      </c>
      <c r="L16" s="163">
        <v>3.86</v>
      </c>
      <c r="M16" s="168">
        <v>5</v>
      </c>
      <c r="N16" s="169">
        <v>5</v>
      </c>
      <c r="P16" s="5"/>
      <c r="Q16" s="5"/>
      <c r="R16" s="5"/>
    </row>
    <row r="17" spans="1:18" x14ac:dyDescent="0.25">
      <c r="A17" s="197" t="s">
        <v>376</v>
      </c>
      <c r="B17" s="196" t="s">
        <v>400</v>
      </c>
      <c r="C17" s="197"/>
      <c r="D17" s="90" t="s">
        <v>4</v>
      </c>
      <c r="E17" s="90" t="s">
        <v>284</v>
      </c>
      <c r="F17" s="196">
        <v>201815394</v>
      </c>
      <c r="G17" s="90">
        <v>155172</v>
      </c>
      <c r="H17" s="90">
        <v>2022</v>
      </c>
      <c r="I17" s="162" t="s">
        <v>384</v>
      </c>
      <c r="J17" s="186">
        <v>4.8600000000000003</v>
      </c>
      <c r="K17" s="107">
        <v>4.8899999999999997</v>
      </c>
      <c r="L17" s="107">
        <v>4.1399999999999997</v>
      </c>
      <c r="M17" s="86">
        <v>5</v>
      </c>
      <c r="N17" s="109">
        <v>5</v>
      </c>
      <c r="P17" s="5"/>
      <c r="Q17" s="5"/>
      <c r="R17" s="5"/>
    </row>
    <row r="18" spans="1:18" x14ac:dyDescent="0.25">
      <c r="I18" s="59" t="s">
        <v>162</v>
      </c>
      <c r="J18" s="148">
        <f>AVERAGE(J12:J17)</f>
        <v>4.2250000000000005</v>
      </c>
      <c r="K18" s="148">
        <f>AVERAGE(K12:K17)</f>
        <v>4.3533333333333335</v>
      </c>
      <c r="L18" s="148">
        <f>AVERAGE(L12:L17)</f>
        <v>3.9666666666666663</v>
      </c>
      <c r="M18" s="182">
        <f>AVERAGE(M12:M17)</f>
        <v>4.5</v>
      </c>
      <c r="N18" s="149">
        <f>AVERAGE(N12:N17)</f>
        <v>4.333333333333333</v>
      </c>
    </row>
  </sheetData>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1B62-DA79-44CC-A94E-DB06D3EE07B4}">
  <dimension ref="A1:P38"/>
  <sheetViews>
    <sheetView showGridLines="0" topLeftCell="A7" workbookViewId="0">
      <selection activeCell="N11" sqref="N11"/>
    </sheetView>
  </sheetViews>
  <sheetFormatPr defaultRowHeight="15" x14ac:dyDescent="0.25"/>
  <cols>
    <col min="1" max="1" width="17" style="5" bestFit="1" customWidth="1"/>
    <col min="2" max="2" width="21.42578125" bestFit="1" customWidth="1"/>
    <col min="3" max="3" width="14.140625" bestFit="1" customWidth="1"/>
    <col min="4" max="4" width="10.7109375" customWidth="1"/>
    <col min="5" max="5" width="7" bestFit="1" customWidth="1"/>
    <col min="6" max="7" width="5.5703125"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row>
    <row r="17" spans="3:6" x14ac:dyDescent="0.25">
      <c r="C17" s="90" t="s">
        <v>292</v>
      </c>
      <c r="D17" s="170">
        <f>AVERAGE('2022'!J12,'2022'!J14)</f>
        <v>3.13</v>
      </c>
      <c r="E17" s="170">
        <f>AVERAGE('2022'!K12,'2022'!K14)</f>
        <v>3.5</v>
      </c>
      <c r="F17" s="170">
        <f>AVERAGE('2022'!L12,'2022'!L14)</f>
        <v>3.67</v>
      </c>
    </row>
    <row r="18" spans="3:6" x14ac:dyDescent="0.25">
      <c r="C18" s="90" t="s">
        <v>272</v>
      </c>
      <c r="D18" s="170">
        <f>'2022'!J13</f>
        <v>4.79</v>
      </c>
      <c r="E18" s="170">
        <f>'2022'!K13</f>
        <v>4.78</v>
      </c>
      <c r="F18" s="170">
        <f>'2022'!L13</f>
        <v>4.0999999999999996</v>
      </c>
    </row>
    <row r="19" spans="3:6" x14ac:dyDescent="0.25">
      <c r="C19" s="90" t="s">
        <v>278</v>
      </c>
      <c r="D19" s="170">
        <f>'2022'!J15</f>
        <v>4.4400000000000004</v>
      </c>
      <c r="E19" s="170">
        <f>'2022'!K15</f>
        <v>4.67</v>
      </c>
      <c r="F19" s="170">
        <f>'2022'!L15</f>
        <v>4.3600000000000003</v>
      </c>
    </row>
    <row r="20" spans="3:6" x14ac:dyDescent="0.25">
      <c r="C20" s="90" t="s">
        <v>372</v>
      </c>
      <c r="D20" s="170">
        <f>'2022'!J16</f>
        <v>5</v>
      </c>
      <c r="E20" s="170">
        <f>'2022'!K16</f>
        <v>4.78</v>
      </c>
      <c r="F20" s="170">
        <f>'2022'!L16</f>
        <v>3.86</v>
      </c>
    </row>
    <row r="21" spans="3:6" x14ac:dyDescent="0.25">
      <c r="C21" s="90" t="s">
        <v>284</v>
      </c>
      <c r="D21" s="170">
        <f>'2022'!J17</f>
        <v>4.8600000000000003</v>
      </c>
      <c r="E21" s="170">
        <f>'2022'!K17</f>
        <v>4.8899999999999997</v>
      </c>
      <c r="F21" s="170">
        <f>'2022'!L17</f>
        <v>4.1399999999999997</v>
      </c>
    </row>
    <row r="34" spans="1:16" ht="98.25" customHeight="1" x14ac:dyDescent="0.25">
      <c r="A34" s="433" t="s">
        <v>279</v>
      </c>
      <c r="B34" s="433"/>
      <c r="C34" s="433"/>
      <c r="D34" s="433"/>
      <c r="E34" s="433"/>
      <c r="F34" s="433"/>
      <c r="G34" s="433"/>
      <c r="H34" s="433"/>
      <c r="I34" s="433"/>
      <c r="J34" s="433"/>
      <c r="K34" s="433"/>
      <c r="N34" s="5"/>
      <c r="O34" s="5"/>
      <c r="P34" s="5"/>
    </row>
    <row r="35" spans="1:16" x14ac:dyDescent="0.25">
      <c r="A35"/>
      <c r="F35"/>
      <c r="G35"/>
      <c r="H35"/>
      <c r="I35"/>
      <c r="J35"/>
      <c r="N35" s="5"/>
      <c r="O35" s="5"/>
      <c r="P35" s="5"/>
    </row>
    <row r="36" spans="1:16" ht="70.5" customHeight="1" x14ac:dyDescent="0.25">
      <c r="A36" s="434" t="s">
        <v>280</v>
      </c>
      <c r="B36" s="434"/>
      <c r="C36" s="434"/>
      <c r="D36" s="434"/>
      <c r="E36" s="434"/>
      <c r="F36" s="434"/>
      <c r="G36" s="434"/>
      <c r="H36" s="434"/>
      <c r="I36" s="434"/>
      <c r="J36" s="434"/>
      <c r="K36" s="434"/>
      <c r="N36" s="5"/>
      <c r="O36" s="5"/>
      <c r="P36" s="5"/>
    </row>
    <row r="37" spans="1:16" x14ac:dyDescent="0.25">
      <c r="A37"/>
      <c r="F37"/>
      <c r="G37"/>
      <c r="H37"/>
      <c r="I37"/>
      <c r="J37"/>
      <c r="N37" s="5"/>
      <c r="O37" s="5"/>
      <c r="P37" s="5"/>
    </row>
    <row r="38" spans="1:16" ht="64.5" customHeight="1" x14ac:dyDescent="0.25">
      <c r="A38" s="434" t="s">
        <v>281</v>
      </c>
      <c r="B38" s="434"/>
      <c r="C38" s="434"/>
      <c r="D38" s="434"/>
      <c r="E38" s="434"/>
      <c r="F38" s="434"/>
      <c r="G38" s="434"/>
      <c r="H38" s="434"/>
      <c r="I38" s="434"/>
      <c r="J38" s="434"/>
      <c r="K38" s="434"/>
      <c r="N38" s="5"/>
      <c r="O38" s="5"/>
      <c r="P38" s="5"/>
    </row>
  </sheetData>
  <mergeCells count="3">
    <mergeCell ref="A34:K34"/>
    <mergeCell ref="A36:K36"/>
    <mergeCell ref="A38:K38"/>
  </mergeCell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BBA7-4540-4249-B601-543C38A12E6A}">
  <dimension ref="A1:T23"/>
  <sheetViews>
    <sheetView showGridLines="0" zoomScale="95" zoomScaleNormal="95" workbookViewId="0"/>
  </sheetViews>
  <sheetFormatPr defaultRowHeight="15" x14ac:dyDescent="0.25"/>
  <cols>
    <col min="1" max="1" width="28.140625" style="5" customWidth="1"/>
    <col min="2" max="2" width="11.5703125" customWidth="1"/>
    <col min="3" max="3" width="11.5703125" style="5" bestFit="1" customWidth="1"/>
    <col min="4" max="4" width="16.28515625" bestFit="1" customWidth="1"/>
    <col min="5" max="5" width="14.140625" style="5" bestFit="1" customWidth="1"/>
    <col min="6" max="6" width="17.5703125" style="5" bestFit="1" customWidth="1"/>
    <col min="7" max="9" width="10.85546875" customWidth="1"/>
    <col min="10" max="10" width="11.42578125" style="5" customWidth="1"/>
    <col min="11" max="11" width="7" style="5" bestFit="1" customWidth="1"/>
    <col min="12" max="12" width="6.7109375" style="5" bestFit="1" customWidth="1"/>
    <col min="13" max="14" width="9.7109375" style="5" bestFit="1" customWidth="1"/>
    <col min="15" max="15" width="9.7109375" style="5" customWidth="1"/>
  </cols>
  <sheetData>
    <row r="1" spans="1:20" x14ac:dyDescent="0.25">
      <c r="A1" t="s">
        <v>307</v>
      </c>
      <c r="J1"/>
      <c r="K1"/>
      <c r="L1"/>
      <c r="M1"/>
      <c r="N1"/>
      <c r="O1"/>
    </row>
    <row r="2" spans="1:20" x14ac:dyDescent="0.25">
      <c r="A2" t="s">
        <v>308</v>
      </c>
      <c r="J2"/>
      <c r="K2"/>
      <c r="L2"/>
      <c r="M2"/>
      <c r="N2"/>
      <c r="O2"/>
    </row>
    <row r="3" spans="1:20" x14ac:dyDescent="0.25">
      <c r="A3" t="s">
        <v>310</v>
      </c>
      <c r="J3"/>
      <c r="K3"/>
      <c r="L3"/>
      <c r="M3"/>
      <c r="N3"/>
      <c r="O3"/>
    </row>
    <row r="4" spans="1:20" x14ac:dyDescent="0.25">
      <c r="A4" t="s">
        <v>309</v>
      </c>
      <c r="J4"/>
      <c r="K4"/>
      <c r="L4"/>
      <c r="M4"/>
      <c r="N4"/>
      <c r="O4"/>
    </row>
    <row r="5" spans="1:20" x14ac:dyDescent="0.25">
      <c r="A5"/>
      <c r="J5"/>
      <c r="K5"/>
      <c r="L5"/>
      <c r="M5"/>
      <c r="N5"/>
      <c r="O5"/>
    </row>
    <row r="8" spans="1:20" ht="28.5" x14ac:dyDescent="0.45">
      <c r="E8" s="228"/>
      <c r="F8" s="227"/>
      <c r="G8" s="183"/>
      <c r="H8" s="183"/>
      <c r="I8" s="183"/>
    </row>
    <row r="9" spans="1:20" ht="26.25" x14ac:dyDescent="0.4">
      <c r="E9" s="223" t="s">
        <v>322</v>
      </c>
      <c r="F9" s="227"/>
      <c r="G9" s="183"/>
      <c r="H9" s="183"/>
      <c r="I9" s="183"/>
    </row>
    <row r="10" spans="1:20" ht="26.25" x14ac:dyDescent="0.4">
      <c r="F10" s="227"/>
      <c r="G10" s="183"/>
      <c r="H10" s="183"/>
      <c r="I10" s="183"/>
    </row>
    <row r="11" spans="1:20" s="201" customFormat="1" x14ac:dyDescent="0.25">
      <c r="A11" s="26" t="s">
        <v>141</v>
      </c>
      <c r="B11" s="26" t="s">
        <v>405</v>
      </c>
      <c r="C11" s="26" t="s">
        <v>406</v>
      </c>
      <c r="D11" s="26" t="s">
        <v>142</v>
      </c>
      <c r="E11" s="26" t="s">
        <v>266</v>
      </c>
      <c r="F11" s="234" t="s">
        <v>419</v>
      </c>
      <c r="G11" s="234" t="s">
        <v>420</v>
      </c>
      <c r="H11" s="234" t="s">
        <v>423</v>
      </c>
      <c r="I11" s="234" t="s">
        <v>143</v>
      </c>
      <c r="J11" s="235" t="s">
        <v>186</v>
      </c>
      <c r="K11" s="235" t="s">
        <v>187</v>
      </c>
      <c r="L11" s="235" t="s">
        <v>188</v>
      </c>
      <c r="M11" s="235" t="s">
        <v>391</v>
      </c>
      <c r="N11" s="235" t="s">
        <v>392</v>
      </c>
      <c r="O11" s="235" t="s">
        <v>37</v>
      </c>
      <c r="R11" s="174"/>
    </row>
    <row r="12" spans="1:20" s="201" customFormat="1" ht="14.25" customHeight="1" x14ac:dyDescent="0.25">
      <c r="A12" s="62" t="s">
        <v>172</v>
      </c>
      <c r="B12" s="63" t="s">
        <v>399</v>
      </c>
      <c r="C12" s="62"/>
      <c r="D12" s="90" t="s">
        <v>44</v>
      </c>
      <c r="E12" s="26" t="s">
        <v>278</v>
      </c>
      <c r="F12" s="236">
        <v>201908922</v>
      </c>
      <c r="G12" s="26">
        <v>157317</v>
      </c>
      <c r="H12" s="26">
        <v>2023</v>
      </c>
      <c r="I12" s="213">
        <v>45042</v>
      </c>
      <c r="J12" s="7">
        <v>4.5</v>
      </c>
      <c r="K12" s="7">
        <v>4.78</v>
      </c>
      <c r="L12" s="7">
        <v>3</v>
      </c>
      <c r="M12" s="86">
        <v>4.16</v>
      </c>
      <c r="N12" s="86">
        <v>4</v>
      </c>
      <c r="O12" s="109">
        <v>5</v>
      </c>
      <c r="R12" s="174"/>
      <c r="S12" s="174"/>
      <c r="T12" s="174"/>
    </row>
    <row r="13" spans="1:20" s="201" customFormat="1" x14ac:dyDescent="0.25">
      <c r="A13" s="62" t="s">
        <v>386</v>
      </c>
      <c r="B13" s="63" t="s">
        <v>399</v>
      </c>
      <c r="C13" s="62"/>
      <c r="D13" s="90" t="s">
        <v>387</v>
      </c>
      <c r="E13" s="26" t="s">
        <v>277</v>
      </c>
      <c r="F13" s="236">
        <v>201908923</v>
      </c>
      <c r="G13" s="26">
        <v>157318</v>
      </c>
      <c r="H13" s="26">
        <v>2023</v>
      </c>
      <c r="I13" s="213">
        <v>45040</v>
      </c>
      <c r="J13" s="107">
        <v>4.0599999999999996</v>
      </c>
      <c r="K13" s="107">
        <v>4</v>
      </c>
      <c r="L13" s="107">
        <v>3.14</v>
      </c>
      <c r="M13" s="86">
        <v>3.76</v>
      </c>
      <c r="N13" s="86">
        <v>4</v>
      </c>
      <c r="O13" s="109">
        <v>4</v>
      </c>
      <c r="R13" s="174"/>
      <c r="S13" s="174"/>
      <c r="T13" s="174"/>
    </row>
    <row r="14" spans="1:20" s="201" customFormat="1" x14ac:dyDescent="0.25">
      <c r="A14" s="62" t="s">
        <v>388</v>
      </c>
      <c r="B14" s="63" t="s">
        <v>399</v>
      </c>
      <c r="C14" s="62"/>
      <c r="D14" s="90" t="s">
        <v>4</v>
      </c>
      <c r="E14" s="26" t="s">
        <v>269</v>
      </c>
      <c r="F14" s="26">
        <v>201921102</v>
      </c>
      <c r="G14" s="26">
        <v>160825</v>
      </c>
      <c r="H14" s="26">
        <v>2023</v>
      </c>
      <c r="I14" s="213">
        <v>45147</v>
      </c>
      <c r="J14" s="107">
        <v>4.6100000000000003</v>
      </c>
      <c r="K14" s="107">
        <v>4.22</v>
      </c>
      <c r="L14" s="107">
        <v>4.5</v>
      </c>
      <c r="M14" s="86">
        <v>4.42</v>
      </c>
      <c r="N14" s="86">
        <v>4</v>
      </c>
      <c r="O14" s="109">
        <v>5</v>
      </c>
      <c r="R14" s="174"/>
      <c r="S14" s="174"/>
      <c r="T14" s="174"/>
    </row>
    <row r="15" spans="1:20" s="201" customFormat="1" x14ac:dyDescent="0.25">
      <c r="A15" s="62" t="s">
        <v>389</v>
      </c>
      <c r="B15" s="63" t="s">
        <v>399</v>
      </c>
      <c r="C15" s="62"/>
      <c r="D15" s="90" t="s">
        <v>39</v>
      </c>
      <c r="E15" s="26" t="s">
        <v>276</v>
      </c>
      <c r="F15" s="26">
        <v>201921104</v>
      </c>
      <c r="G15" s="26">
        <v>160486</v>
      </c>
      <c r="H15" s="26">
        <v>2023</v>
      </c>
      <c r="I15" s="213">
        <v>45049</v>
      </c>
      <c r="J15" s="163">
        <v>4.5599999999999996</v>
      </c>
      <c r="K15" s="163">
        <v>4.4400000000000004</v>
      </c>
      <c r="L15" s="163">
        <v>4</v>
      </c>
      <c r="M15" s="237">
        <v>4.34</v>
      </c>
      <c r="N15" s="238">
        <v>4</v>
      </c>
      <c r="O15" s="239">
        <v>5</v>
      </c>
      <c r="R15" s="174"/>
      <c r="S15" s="174"/>
      <c r="T15" s="174"/>
    </row>
    <row r="16" spans="1:20" s="201" customFormat="1" ht="15.75" customHeight="1" x14ac:dyDescent="0.25">
      <c r="A16" s="62" t="s">
        <v>390</v>
      </c>
      <c r="B16" s="63" t="s">
        <v>400</v>
      </c>
      <c r="C16" s="62"/>
      <c r="D16" s="90" t="s">
        <v>4</v>
      </c>
      <c r="E16" s="26" t="s">
        <v>268</v>
      </c>
      <c r="F16" s="236">
        <v>201908921</v>
      </c>
      <c r="G16" s="26">
        <v>157316</v>
      </c>
      <c r="H16" s="26">
        <v>2023</v>
      </c>
      <c r="I16" s="213">
        <v>45049</v>
      </c>
      <c r="J16" s="163">
        <v>3.71</v>
      </c>
      <c r="K16" s="163">
        <v>4.1100000000000003</v>
      </c>
      <c r="L16" s="163">
        <v>4.5</v>
      </c>
      <c r="M16" s="164">
        <v>4.1100000000000003</v>
      </c>
      <c r="N16" s="168">
        <v>4</v>
      </c>
      <c r="O16" s="169">
        <v>3</v>
      </c>
      <c r="R16" s="174"/>
      <c r="S16" s="174"/>
      <c r="T16" s="174"/>
    </row>
    <row r="17" spans="1:20" s="201" customFormat="1" ht="15.75" customHeight="1" x14ac:dyDescent="0.25">
      <c r="A17" s="240" t="s">
        <v>182</v>
      </c>
      <c r="B17" s="236" t="s">
        <v>400</v>
      </c>
      <c r="C17" s="240"/>
      <c r="D17" s="90" t="s">
        <v>4</v>
      </c>
      <c r="E17" s="90" t="s">
        <v>290</v>
      </c>
      <c r="F17" s="236">
        <v>201822774</v>
      </c>
      <c r="G17" s="90">
        <v>151807</v>
      </c>
      <c r="H17" s="26">
        <v>2023</v>
      </c>
      <c r="I17" s="162" t="s">
        <v>394</v>
      </c>
      <c r="J17" s="163">
        <v>4.63</v>
      </c>
      <c r="K17" s="163">
        <v>4.8899999999999997</v>
      </c>
      <c r="L17" s="163">
        <v>4.2300000000000004</v>
      </c>
      <c r="M17" s="224">
        <v>4.6100000000000003</v>
      </c>
      <c r="N17" s="224">
        <v>5</v>
      </c>
      <c r="O17" s="225">
        <v>5</v>
      </c>
      <c r="R17" s="174"/>
      <c r="S17" s="174"/>
      <c r="T17" s="174"/>
    </row>
    <row r="18" spans="1:20" s="201" customFormat="1" ht="15.75" customHeight="1" x14ac:dyDescent="0.25">
      <c r="A18" s="62" t="s">
        <v>122</v>
      </c>
      <c r="B18" s="63" t="s">
        <v>399</v>
      </c>
      <c r="C18" s="62"/>
      <c r="D18" s="90" t="s">
        <v>4</v>
      </c>
      <c r="E18" s="26" t="s">
        <v>271</v>
      </c>
      <c r="F18" s="26">
        <v>201908924</v>
      </c>
      <c r="G18" s="26">
        <v>157195</v>
      </c>
      <c r="H18" s="26">
        <v>2023</v>
      </c>
      <c r="I18" s="213">
        <v>45098</v>
      </c>
      <c r="J18" s="163">
        <v>4.4400000000000004</v>
      </c>
      <c r="K18" s="163">
        <v>3.56</v>
      </c>
      <c r="L18" s="163">
        <v>4.4400000000000004</v>
      </c>
      <c r="M18" s="164">
        <v>4.09</v>
      </c>
      <c r="N18" s="168">
        <v>4</v>
      </c>
      <c r="O18" s="169">
        <v>4</v>
      </c>
      <c r="R18" s="174"/>
      <c r="S18" s="174"/>
      <c r="T18" s="174"/>
    </row>
    <row r="19" spans="1:20" s="201" customFormat="1" ht="15.75" customHeight="1" x14ac:dyDescent="0.25">
      <c r="A19" s="91" t="s">
        <v>362</v>
      </c>
      <c r="B19" s="26" t="s">
        <v>416</v>
      </c>
      <c r="C19" s="91"/>
      <c r="D19" s="90" t="s">
        <v>4</v>
      </c>
      <c r="E19" s="26" t="s">
        <v>271</v>
      </c>
      <c r="F19" s="26">
        <v>202030383</v>
      </c>
      <c r="G19" s="26">
        <v>168191</v>
      </c>
      <c r="H19" s="26">
        <v>2023</v>
      </c>
      <c r="I19" s="252">
        <v>45097</v>
      </c>
      <c r="J19" s="163">
        <v>4.6399999999999997</v>
      </c>
      <c r="K19" s="163">
        <v>4.4400000000000004</v>
      </c>
      <c r="L19" s="163">
        <v>4</v>
      </c>
      <c r="M19" s="164">
        <v>4.37</v>
      </c>
      <c r="N19" s="168">
        <v>4</v>
      </c>
      <c r="O19" s="169">
        <v>4</v>
      </c>
      <c r="R19" s="174"/>
      <c r="S19" s="174"/>
      <c r="T19" s="174"/>
    </row>
    <row r="20" spans="1:20" s="201" customFormat="1" ht="15.75" customHeight="1" x14ac:dyDescent="0.25">
      <c r="A20" s="91" t="s">
        <v>424</v>
      </c>
      <c r="B20" s="26" t="s">
        <v>400</v>
      </c>
      <c r="C20" s="91"/>
      <c r="D20" s="26" t="s">
        <v>92</v>
      </c>
      <c r="E20" s="26" t="s">
        <v>289</v>
      </c>
      <c r="F20" s="26">
        <v>202030796</v>
      </c>
      <c r="G20" s="26">
        <v>170401</v>
      </c>
      <c r="H20" s="26">
        <v>2023</v>
      </c>
      <c r="I20" s="252">
        <v>45112</v>
      </c>
      <c r="J20" s="163">
        <v>3.72</v>
      </c>
      <c r="K20" s="163">
        <v>3.53</v>
      </c>
      <c r="L20" s="163">
        <v>4.13</v>
      </c>
      <c r="M20" s="164">
        <v>3.77</v>
      </c>
      <c r="N20" s="168">
        <v>4</v>
      </c>
      <c r="O20" s="169">
        <v>5</v>
      </c>
      <c r="R20" s="174"/>
      <c r="S20" s="174"/>
      <c r="T20" s="174"/>
    </row>
    <row r="21" spans="1:20" s="201" customFormat="1" ht="15.75" customHeight="1" x14ac:dyDescent="0.25">
      <c r="A21" s="91" t="s">
        <v>128</v>
      </c>
      <c r="B21" s="26" t="s">
        <v>399</v>
      </c>
      <c r="C21" s="91"/>
      <c r="D21" s="26" t="s">
        <v>23</v>
      </c>
      <c r="E21" s="26" t="s">
        <v>272</v>
      </c>
      <c r="F21" s="26">
        <v>201921103</v>
      </c>
      <c r="G21" s="26">
        <v>160474</v>
      </c>
      <c r="H21" s="26">
        <v>2023</v>
      </c>
      <c r="I21" s="252">
        <v>45181</v>
      </c>
      <c r="J21" s="163">
        <v>4.83</v>
      </c>
      <c r="K21" s="163">
        <v>4.8899999999999997</v>
      </c>
      <c r="L21" s="163">
        <v>3.2</v>
      </c>
      <c r="M21" s="164">
        <v>4.37</v>
      </c>
      <c r="N21" s="168">
        <v>4</v>
      </c>
      <c r="O21" s="169">
        <v>5</v>
      </c>
      <c r="R21" s="174"/>
      <c r="S21" s="174"/>
      <c r="T21" s="174"/>
    </row>
    <row r="22" spans="1:20" s="201" customFormat="1" x14ac:dyDescent="0.25">
      <c r="A22" s="91" t="s">
        <v>441</v>
      </c>
      <c r="B22" s="26" t="s">
        <v>400</v>
      </c>
      <c r="C22" s="26"/>
      <c r="D22" s="26" t="s">
        <v>4</v>
      </c>
      <c r="E22" s="26" t="s">
        <v>267</v>
      </c>
      <c r="F22" s="26">
        <v>202120699</v>
      </c>
      <c r="G22" s="26">
        <v>173752</v>
      </c>
      <c r="H22" s="26">
        <v>2023</v>
      </c>
      <c r="I22" s="252">
        <v>45560</v>
      </c>
      <c r="J22" s="163">
        <v>4.21</v>
      </c>
      <c r="K22" s="163">
        <v>3.89</v>
      </c>
      <c r="L22" s="163">
        <v>4.5</v>
      </c>
      <c r="M22" s="164">
        <v>4.17</v>
      </c>
      <c r="N22" s="168">
        <v>4</v>
      </c>
      <c r="O22" s="169">
        <v>5</v>
      </c>
      <c r="R22" s="174"/>
      <c r="S22" s="174"/>
      <c r="T22" s="174"/>
    </row>
    <row r="23" spans="1:20" s="201" customFormat="1" x14ac:dyDescent="0.25">
      <c r="B23" s="174"/>
      <c r="D23" s="174"/>
      <c r="E23" s="174"/>
      <c r="I23" s="241" t="s">
        <v>162</v>
      </c>
      <c r="J23" s="242">
        <f t="shared" ref="J23:O23" si="0">AVERAGE(J12:J22)</f>
        <v>4.3554545454545455</v>
      </c>
      <c r="K23" s="242">
        <f t="shared" si="0"/>
        <v>4.25</v>
      </c>
      <c r="L23" s="242">
        <f t="shared" si="0"/>
        <v>3.9672727272727282</v>
      </c>
      <c r="M23" s="243">
        <f t="shared" si="0"/>
        <v>4.1972727272727273</v>
      </c>
      <c r="N23" s="243">
        <f t="shared" si="0"/>
        <v>4.0909090909090908</v>
      </c>
      <c r="O23" s="244">
        <f t="shared" si="0"/>
        <v>4.5454545454545459</v>
      </c>
    </row>
  </sheetData>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C04A-6D40-4346-B4E0-005BB491C6D9}">
  <dimension ref="A1:P39"/>
  <sheetViews>
    <sheetView showGridLines="0" topLeftCell="A12" zoomScale="59" zoomScaleNormal="59" workbookViewId="0">
      <selection activeCell="R27" sqref="R27"/>
    </sheetView>
  </sheetViews>
  <sheetFormatPr defaultRowHeight="15" x14ac:dyDescent="0.25"/>
  <cols>
    <col min="1" max="1" width="17" style="5" bestFit="1" customWidth="1"/>
    <col min="2" max="2" width="21.42578125" bestFit="1" customWidth="1"/>
    <col min="3" max="3" width="14.140625" bestFit="1" customWidth="1"/>
    <col min="4" max="4" width="9" customWidth="1"/>
    <col min="5" max="5" width="7" bestFit="1" customWidth="1"/>
    <col min="6" max="7" width="5.5703125"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row>
    <row r="17" spans="3:6" x14ac:dyDescent="0.25">
      <c r="C17" s="3" t="s">
        <v>272</v>
      </c>
      <c r="D17" s="176">
        <f>'2023'!J21</f>
        <v>4.83</v>
      </c>
      <c r="E17" s="176">
        <f>'2023'!K21</f>
        <v>4.8899999999999997</v>
      </c>
      <c r="F17" s="176">
        <f>'2023'!L21</f>
        <v>3.2</v>
      </c>
    </row>
    <row r="18" spans="3:6" x14ac:dyDescent="0.25">
      <c r="C18" s="90" t="s">
        <v>277</v>
      </c>
      <c r="D18" s="170">
        <v>4.0599999999999996</v>
      </c>
      <c r="E18" s="170">
        <v>4</v>
      </c>
      <c r="F18" s="170">
        <v>3.14</v>
      </c>
    </row>
    <row r="19" spans="3:6" x14ac:dyDescent="0.25">
      <c r="C19" s="90" t="s">
        <v>278</v>
      </c>
      <c r="D19" s="170">
        <v>4.5</v>
      </c>
      <c r="E19" s="170">
        <v>4.78</v>
      </c>
      <c r="F19" s="170">
        <v>3</v>
      </c>
    </row>
    <row r="20" spans="3:6" x14ac:dyDescent="0.25">
      <c r="C20" s="90" t="s">
        <v>276</v>
      </c>
      <c r="D20" s="170">
        <v>4.5599999999999996</v>
      </c>
      <c r="E20" s="170">
        <v>4.4400000000000004</v>
      </c>
      <c r="F20" s="170">
        <v>4</v>
      </c>
    </row>
    <row r="21" spans="3:6" x14ac:dyDescent="0.25">
      <c r="C21" s="90" t="s">
        <v>268</v>
      </c>
      <c r="D21" s="170">
        <v>3.71</v>
      </c>
      <c r="E21" s="170">
        <v>4.1100000000000003</v>
      </c>
      <c r="F21" s="170">
        <v>4.5</v>
      </c>
    </row>
    <row r="22" spans="3:6" x14ac:dyDescent="0.25">
      <c r="C22" s="90" t="s">
        <v>269</v>
      </c>
      <c r="D22" s="170">
        <f>AVERAGE('2023'!J14)</f>
        <v>4.6100000000000003</v>
      </c>
      <c r="E22" s="170">
        <f>AVERAGE('2023'!K14)</f>
        <v>4.22</v>
      </c>
      <c r="F22" s="170">
        <f>AVERAGE('2023'!L14)</f>
        <v>4.5</v>
      </c>
    </row>
    <row r="23" spans="3:6" x14ac:dyDescent="0.25">
      <c r="C23" s="90" t="s">
        <v>289</v>
      </c>
      <c r="D23" s="253">
        <f>AVERAGE('2023'!J20)</f>
        <v>3.72</v>
      </c>
      <c r="E23" s="253">
        <f>AVERAGE('2023'!K20)</f>
        <v>3.53</v>
      </c>
      <c r="F23" s="253">
        <f>AVERAGE('2023'!L20)</f>
        <v>4.13</v>
      </c>
    </row>
    <row r="24" spans="3:6" x14ac:dyDescent="0.25">
      <c r="C24" s="90" t="s">
        <v>271</v>
      </c>
      <c r="D24" s="170">
        <f>AVERAGE('2023'!J18:J19)</f>
        <v>4.54</v>
      </c>
      <c r="E24" s="170">
        <f>AVERAGE('2023'!K18:K19)</f>
        <v>4</v>
      </c>
      <c r="F24" s="170">
        <f>AVERAGE('2023'!L18:L19)</f>
        <v>4.2200000000000006</v>
      </c>
    </row>
    <row r="25" spans="3:6" x14ac:dyDescent="0.25">
      <c r="C25" s="90" t="s">
        <v>267</v>
      </c>
      <c r="D25" s="253">
        <f>AVERAGE('2023'!J22)</f>
        <v>4.21</v>
      </c>
      <c r="E25" s="253">
        <f>AVERAGE('2023'!K22)</f>
        <v>3.89</v>
      </c>
      <c r="F25" s="253">
        <f>AVERAGE('2023'!L22)</f>
        <v>4.5</v>
      </c>
    </row>
    <row r="35" spans="1:16" ht="98.25" customHeight="1" x14ac:dyDescent="0.25">
      <c r="A35" s="433" t="s">
        <v>279</v>
      </c>
      <c r="B35" s="433"/>
      <c r="C35" s="433"/>
      <c r="D35" s="433"/>
      <c r="E35" s="433"/>
      <c r="F35" s="433"/>
      <c r="G35" s="433"/>
      <c r="H35" s="433"/>
      <c r="I35" s="433"/>
      <c r="J35" s="433"/>
      <c r="K35" s="433"/>
      <c r="N35" s="5"/>
      <c r="O35" s="5"/>
      <c r="P35" s="5"/>
    </row>
    <row r="36" spans="1:16" x14ac:dyDescent="0.25">
      <c r="A36"/>
      <c r="F36"/>
      <c r="G36"/>
      <c r="H36"/>
      <c r="I36"/>
      <c r="J36"/>
      <c r="N36" s="5"/>
      <c r="O36" s="5"/>
      <c r="P36" s="5"/>
    </row>
    <row r="37" spans="1:16" ht="70.5" customHeight="1" x14ac:dyDescent="0.25">
      <c r="A37" s="434" t="s">
        <v>280</v>
      </c>
      <c r="B37" s="434"/>
      <c r="C37" s="434"/>
      <c r="D37" s="434"/>
      <c r="E37" s="434"/>
      <c r="F37" s="434"/>
      <c r="G37" s="434"/>
      <c r="H37" s="434"/>
      <c r="I37" s="434"/>
      <c r="J37" s="434"/>
      <c r="K37" s="434"/>
      <c r="N37" s="5"/>
      <c r="O37" s="5"/>
      <c r="P37" s="5"/>
    </row>
    <row r="38" spans="1:16" x14ac:dyDescent="0.25">
      <c r="A38"/>
      <c r="F38"/>
      <c r="G38"/>
      <c r="H38"/>
      <c r="I38"/>
      <c r="J38"/>
      <c r="N38" s="5"/>
      <c r="O38" s="5"/>
      <c r="P38" s="5"/>
    </row>
    <row r="39" spans="1:16" ht="64.5" customHeight="1" x14ac:dyDescent="0.25">
      <c r="A39" s="434" t="s">
        <v>281</v>
      </c>
      <c r="B39" s="434"/>
      <c r="C39" s="434"/>
      <c r="D39" s="434"/>
      <c r="E39" s="434"/>
      <c r="F39" s="434"/>
      <c r="G39" s="434"/>
      <c r="H39" s="434"/>
      <c r="I39" s="434"/>
      <c r="J39" s="434"/>
      <c r="K39" s="434"/>
      <c r="N39" s="5"/>
      <c r="O39" s="5"/>
      <c r="P39" s="5"/>
    </row>
  </sheetData>
  <mergeCells count="3">
    <mergeCell ref="A35:K35"/>
    <mergeCell ref="A37:K37"/>
    <mergeCell ref="A39:K39"/>
  </mergeCell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EFF9-98F4-4720-BE5E-42DA4B0B9A6E}">
  <dimension ref="A1:T30"/>
  <sheetViews>
    <sheetView showGridLines="0" topLeftCell="A7" zoomScale="95" zoomScaleNormal="95" workbookViewId="0">
      <selection activeCell="I29" sqref="A29:I29"/>
    </sheetView>
  </sheetViews>
  <sheetFormatPr defaultRowHeight="15" x14ac:dyDescent="0.25"/>
  <cols>
    <col min="1" max="1" width="28.140625" style="5" customWidth="1"/>
    <col min="2" max="2" width="11.5703125" customWidth="1"/>
    <col min="3" max="3" width="11.5703125" style="5" bestFit="1" customWidth="1"/>
    <col min="4" max="4" width="14.140625" customWidth="1"/>
    <col min="5" max="5" width="10" style="5" customWidth="1"/>
    <col min="6" max="6" width="10.5703125" style="5" bestFit="1" customWidth="1"/>
    <col min="7" max="7" width="9.42578125" bestFit="1" customWidth="1"/>
    <col min="8" max="8" width="10.28515625" bestFit="1" customWidth="1"/>
    <col min="9" max="9" width="18.28515625" bestFit="1" customWidth="1"/>
    <col min="10" max="10" width="8.5703125" style="5" customWidth="1"/>
    <col min="11" max="11" width="7" style="5" bestFit="1" customWidth="1"/>
    <col min="12" max="12" width="7.42578125" style="5" bestFit="1" customWidth="1"/>
    <col min="13" max="13" width="9" style="5" customWidth="1"/>
    <col min="14" max="14" width="9.7109375" style="5" bestFit="1" customWidth="1"/>
    <col min="15" max="15" width="9.7109375" style="5" customWidth="1"/>
  </cols>
  <sheetData>
    <row r="1" spans="1:20" x14ac:dyDescent="0.25">
      <c r="A1" t="s">
        <v>307</v>
      </c>
      <c r="J1"/>
      <c r="K1"/>
      <c r="L1"/>
      <c r="M1"/>
      <c r="N1"/>
      <c r="O1"/>
    </row>
    <row r="2" spans="1:20" x14ac:dyDescent="0.25">
      <c r="A2" t="s">
        <v>308</v>
      </c>
      <c r="J2"/>
      <c r="K2"/>
      <c r="L2"/>
      <c r="M2"/>
      <c r="N2"/>
      <c r="O2"/>
    </row>
    <row r="3" spans="1:20" x14ac:dyDescent="0.25">
      <c r="A3" t="s">
        <v>310</v>
      </c>
      <c r="J3"/>
      <c r="K3"/>
      <c r="L3"/>
      <c r="M3"/>
      <c r="N3"/>
      <c r="O3"/>
    </row>
    <row r="4" spans="1:20" x14ac:dyDescent="0.25">
      <c r="A4" t="s">
        <v>309</v>
      </c>
      <c r="J4"/>
      <c r="K4"/>
      <c r="L4"/>
      <c r="M4"/>
      <c r="N4"/>
      <c r="O4"/>
    </row>
    <row r="5" spans="1:20" x14ac:dyDescent="0.25">
      <c r="A5"/>
      <c r="J5"/>
      <c r="K5"/>
      <c r="L5"/>
      <c r="M5"/>
      <c r="N5"/>
      <c r="O5"/>
    </row>
    <row r="8" spans="1:20" ht="28.5" x14ac:dyDescent="0.45">
      <c r="E8" s="228"/>
      <c r="F8" s="227"/>
      <c r="G8" s="183"/>
      <c r="H8" s="183"/>
      <c r="I8" s="183"/>
    </row>
    <row r="9" spans="1:20" ht="26.25" x14ac:dyDescent="0.4">
      <c r="E9" s="223" t="s">
        <v>322</v>
      </c>
      <c r="F9" s="227"/>
      <c r="G9" s="183"/>
      <c r="H9" s="183"/>
      <c r="I9" s="183"/>
    </row>
    <row r="10" spans="1:20" ht="26.25" x14ac:dyDescent="0.4">
      <c r="F10" s="227"/>
      <c r="G10" s="183"/>
      <c r="H10" s="183"/>
      <c r="I10" s="183"/>
    </row>
    <row r="11" spans="1:20" s="201" customFormat="1" x14ac:dyDescent="0.25">
      <c r="A11" s="26" t="s">
        <v>141</v>
      </c>
      <c r="B11" s="26" t="s">
        <v>405</v>
      </c>
      <c r="C11" s="26" t="s">
        <v>406</v>
      </c>
      <c r="D11" s="26" t="s">
        <v>142</v>
      </c>
      <c r="E11" s="26" t="s">
        <v>266</v>
      </c>
      <c r="F11" s="234" t="s">
        <v>419</v>
      </c>
      <c r="G11" s="234" t="s">
        <v>420</v>
      </c>
      <c r="H11" s="234" t="s">
        <v>423</v>
      </c>
      <c r="I11" s="234" t="s">
        <v>143</v>
      </c>
      <c r="J11" s="235" t="s">
        <v>186</v>
      </c>
      <c r="K11" s="235" t="s">
        <v>187</v>
      </c>
      <c r="L11" s="235" t="s">
        <v>188</v>
      </c>
      <c r="M11" s="235" t="s">
        <v>391</v>
      </c>
      <c r="N11" s="235" t="s">
        <v>392</v>
      </c>
      <c r="O11" s="235" t="s">
        <v>37</v>
      </c>
      <c r="R11" s="174"/>
    </row>
    <row r="12" spans="1:20" s="201" customFormat="1" ht="14.25" customHeight="1" x14ac:dyDescent="0.25">
      <c r="A12" s="269" t="s">
        <v>77</v>
      </c>
      <c r="B12" s="275" t="s">
        <v>399</v>
      </c>
      <c r="C12" s="275">
        <v>65021</v>
      </c>
      <c r="D12" s="230" t="s">
        <v>28</v>
      </c>
      <c r="E12" s="236" t="s">
        <v>274</v>
      </c>
      <c r="F12" s="236">
        <v>202316274</v>
      </c>
      <c r="G12" s="236">
        <v>213921</v>
      </c>
      <c r="H12" s="236">
        <v>2024</v>
      </c>
      <c r="I12" s="277" t="s">
        <v>693</v>
      </c>
      <c r="J12" s="163">
        <v>3.72</v>
      </c>
      <c r="K12" s="163">
        <v>4.22</v>
      </c>
      <c r="L12" s="163">
        <v>3.2</v>
      </c>
      <c r="M12" s="86">
        <v>3.76</v>
      </c>
      <c r="N12" s="86">
        <v>4</v>
      </c>
      <c r="O12" s="109">
        <v>2</v>
      </c>
      <c r="R12" s="174"/>
      <c r="S12" s="174"/>
      <c r="T12" s="174"/>
    </row>
    <row r="13" spans="1:20" s="201" customFormat="1" x14ac:dyDescent="0.25">
      <c r="A13" s="251" t="s">
        <v>122</v>
      </c>
      <c r="B13" s="275" t="s">
        <v>400</v>
      </c>
      <c r="C13" s="196">
        <v>114907</v>
      </c>
      <c r="D13" s="230" t="s">
        <v>4</v>
      </c>
      <c r="E13" s="236" t="s">
        <v>271</v>
      </c>
      <c r="F13" s="196">
        <v>201908924</v>
      </c>
      <c r="G13" s="196">
        <v>214227</v>
      </c>
      <c r="H13" s="236">
        <v>2024</v>
      </c>
      <c r="I13" s="350" t="s">
        <v>695</v>
      </c>
      <c r="J13" s="107">
        <v>4.5</v>
      </c>
      <c r="K13" s="107">
        <v>4.5599999999999996</v>
      </c>
      <c r="L13" s="107">
        <v>3.38</v>
      </c>
      <c r="M13" s="86">
        <v>4.18</v>
      </c>
      <c r="N13" s="86">
        <v>4</v>
      </c>
      <c r="O13" s="109">
        <v>5</v>
      </c>
      <c r="R13" s="174"/>
      <c r="S13" s="174"/>
      <c r="T13" s="174"/>
    </row>
    <row r="14" spans="1:20" s="201" customFormat="1" x14ac:dyDescent="0.25">
      <c r="A14" s="269" t="s">
        <v>452</v>
      </c>
      <c r="B14" s="274" t="s">
        <v>400</v>
      </c>
      <c r="C14" s="274">
        <v>311994</v>
      </c>
      <c r="D14" s="279" t="s">
        <v>4</v>
      </c>
      <c r="E14" s="280" t="s">
        <v>270</v>
      </c>
      <c r="F14" s="274">
        <v>202326411</v>
      </c>
      <c r="G14" s="274">
        <v>220541</v>
      </c>
      <c r="H14" s="280">
        <v>2024</v>
      </c>
      <c r="I14" s="274" t="s">
        <v>686</v>
      </c>
      <c r="J14" s="107">
        <v>4.2300000000000004</v>
      </c>
      <c r="K14" s="107">
        <v>4.4400000000000004</v>
      </c>
      <c r="L14" s="107">
        <v>4.43</v>
      </c>
      <c r="M14" s="86">
        <v>4.37</v>
      </c>
      <c r="N14" s="86">
        <v>4</v>
      </c>
      <c r="O14" s="109">
        <v>4</v>
      </c>
      <c r="R14" s="174"/>
      <c r="S14" s="174"/>
      <c r="T14" s="174"/>
    </row>
    <row r="15" spans="1:20" s="201" customFormat="1" x14ac:dyDescent="0.25">
      <c r="A15" s="251" t="s">
        <v>169</v>
      </c>
      <c r="B15" s="196" t="s">
        <v>400</v>
      </c>
      <c r="C15" s="196">
        <v>12015</v>
      </c>
      <c r="D15" s="230" t="s">
        <v>4</v>
      </c>
      <c r="E15" s="236" t="s">
        <v>575</v>
      </c>
      <c r="F15" s="196">
        <v>201810659</v>
      </c>
      <c r="G15" s="196">
        <v>146975</v>
      </c>
      <c r="H15" s="236">
        <v>2024</v>
      </c>
      <c r="I15" s="351" t="s">
        <v>691</v>
      </c>
      <c r="J15" s="163">
        <v>4.3099999999999996</v>
      </c>
      <c r="K15" s="163">
        <v>4.22</v>
      </c>
      <c r="L15" s="163">
        <v>3.42</v>
      </c>
      <c r="M15" s="86">
        <v>4.01</v>
      </c>
      <c r="N15" s="238">
        <v>4</v>
      </c>
      <c r="O15" s="239">
        <v>4</v>
      </c>
      <c r="R15" s="174"/>
      <c r="S15" s="174"/>
      <c r="T15" s="174"/>
    </row>
    <row r="16" spans="1:20" s="201" customFormat="1" ht="15.75" customHeight="1" x14ac:dyDescent="0.25">
      <c r="A16" s="355" t="s">
        <v>683</v>
      </c>
      <c r="B16" s="356" t="s">
        <v>399</v>
      </c>
      <c r="C16" s="356">
        <v>104612</v>
      </c>
      <c r="D16" s="357" t="s">
        <v>4</v>
      </c>
      <c r="E16" s="358" t="s">
        <v>269</v>
      </c>
      <c r="F16" s="356">
        <v>202316812</v>
      </c>
      <c r="G16" s="356">
        <v>213893</v>
      </c>
      <c r="H16" s="358">
        <v>2024</v>
      </c>
      <c r="I16" s="356" t="s">
        <v>689</v>
      </c>
      <c r="J16" s="163">
        <v>5</v>
      </c>
      <c r="K16" s="163">
        <v>4.78</v>
      </c>
      <c r="L16" s="163">
        <v>4.88</v>
      </c>
      <c r="M16" s="86">
        <v>4.88</v>
      </c>
      <c r="N16" s="168">
        <v>5</v>
      </c>
      <c r="O16" s="169">
        <v>5</v>
      </c>
      <c r="R16" s="174"/>
      <c r="S16" s="174"/>
      <c r="T16" s="174"/>
    </row>
    <row r="17" spans="1:20" s="201" customFormat="1" ht="15.75" customHeight="1" x14ac:dyDescent="0.25">
      <c r="A17" s="355" t="s">
        <v>415</v>
      </c>
      <c r="B17" s="356" t="s">
        <v>400</v>
      </c>
      <c r="C17" s="356">
        <v>5001234</v>
      </c>
      <c r="D17" s="357" t="s">
        <v>44</v>
      </c>
      <c r="E17" s="358" t="s">
        <v>278</v>
      </c>
      <c r="F17" s="356">
        <v>202030384</v>
      </c>
      <c r="G17" s="356">
        <v>168292</v>
      </c>
      <c r="H17" s="358">
        <v>2024</v>
      </c>
      <c r="I17" s="356" t="s">
        <v>698</v>
      </c>
      <c r="J17" s="163">
        <v>5</v>
      </c>
      <c r="K17" s="163">
        <v>5</v>
      </c>
      <c r="L17" s="163">
        <v>4.88</v>
      </c>
      <c r="M17" s="224">
        <v>4.96</v>
      </c>
      <c r="N17" s="224">
        <v>5</v>
      </c>
      <c r="O17" s="225">
        <v>5</v>
      </c>
      <c r="R17" s="174"/>
      <c r="S17" s="174"/>
      <c r="T17" s="174"/>
    </row>
    <row r="18" spans="1:20" s="201" customFormat="1" ht="15.75" customHeight="1" x14ac:dyDescent="0.25">
      <c r="A18" s="269" t="s">
        <v>50</v>
      </c>
      <c r="B18" s="275" t="s">
        <v>400</v>
      </c>
      <c r="C18" s="275">
        <v>12005</v>
      </c>
      <c r="D18" s="230" t="s">
        <v>4</v>
      </c>
      <c r="E18" s="236" t="s">
        <v>282</v>
      </c>
      <c r="F18" s="236">
        <v>202315594</v>
      </c>
      <c r="G18" s="236">
        <v>214158</v>
      </c>
      <c r="H18" s="236">
        <v>2024</v>
      </c>
      <c r="I18" s="352" t="s">
        <v>698</v>
      </c>
      <c r="J18" s="163">
        <v>4.2699999999999996</v>
      </c>
      <c r="K18" s="163">
        <v>4.78</v>
      </c>
      <c r="L18" s="163">
        <v>4</v>
      </c>
      <c r="M18" s="164">
        <v>4.3899999999999997</v>
      </c>
      <c r="N18" s="168">
        <v>4</v>
      </c>
      <c r="O18" s="169">
        <v>5</v>
      </c>
      <c r="R18" s="174"/>
      <c r="S18" s="174"/>
      <c r="T18" s="174"/>
    </row>
    <row r="19" spans="1:20" s="201" customFormat="1" ht="15.75" customHeight="1" x14ac:dyDescent="0.25">
      <c r="A19" s="269" t="s">
        <v>22</v>
      </c>
      <c r="B19" s="236" t="s">
        <v>399</v>
      </c>
      <c r="C19" s="236">
        <v>11999</v>
      </c>
      <c r="D19" s="236" t="s">
        <v>4</v>
      </c>
      <c r="E19" s="236" t="s">
        <v>268</v>
      </c>
      <c r="F19" s="236">
        <v>202321311</v>
      </c>
      <c r="G19" s="236">
        <v>217429</v>
      </c>
      <c r="H19" s="236">
        <v>2024</v>
      </c>
      <c r="I19" s="353" t="s">
        <v>699</v>
      </c>
      <c r="J19" s="163">
        <v>3.61</v>
      </c>
      <c r="K19" s="163">
        <v>3.78</v>
      </c>
      <c r="L19" s="163">
        <v>4.63</v>
      </c>
      <c r="M19" s="164">
        <v>3.98</v>
      </c>
      <c r="N19" s="168">
        <v>4</v>
      </c>
      <c r="O19" s="169">
        <v>5</v>
      </c>
      <c r="R19" s="174"/>
      <c r="S19" s="174"/>
      <c r="T19" s="174"/>
    </row>
    <row r="20" spans="1:20" s="201" customFormat="1" ht="15.75" customHeight="1" x14ac:dyDescent="0.25">
      <c r="A20" s="251" t="s">
        <v>22</v>
      </c>
      <c r="B20" s="236" t="s">
        <v>399</v>
      </c>
      <c r="C20" s="236">
        <v>12074</v>
      </c>
      <c r="D20" s="236" t="s">
        <v>42</v>
      </c>
      <c r="E20" s="236" t="s">
        <v>277</v>
      </c>
      <c r="F20" s="236">
        <v>202321321</v>
      </c>
      <c r="G20" s="236">
        <v>217387</v>
      </c>
      <c r="H20" s="236">
        <v>2024</v>
      </c>
      <c r="I20" s="353" t="s">
        <v>698</v>
      </c>
      <c r="J20" s="163">
        <v>3.22</v>
      </c>
      <c r="K20" s="163">
        <v>3.89</v>
      </c>
      <c r="L20" s="163">
        <v>3.5</v>
      </c>
      <c r="M20" s="164">
        <v>3.57</v>
      </c>
      <c r="N20" s="168">
        <v>4</v>
      </c>
      <c r="O20" s="169">
        <v>5</v>
      </c>
      <c r="R20" s="174"/>
      <c r="S20" s="174"/>
      <c r="T20" s="174"/>
    </row>
    <row r="21" spans="1:20" s="201" customFormat="1" x14ac:dyDescent="0.25">
      <c r="A21" s="269" t="s">
        <v>683</v>
      </c>
      <c r="B21" s="236" t="s">
        <v>399</v>
      </c>
      <c r="C21" s="236">
        <v>1179262</v>
      </c>
      <c r="D21" s="236" t="s">
        <v>23</v>
      </c>
      <c r="E21" s="236" t="s">
        <v>272</v>
      </c>
      <c r="F21" s="236">
        <v>202317633</v>
      </c>
      <c r="G21" s="236">
        <v>216381</v>
      </c>
      <c r="H21" s="236">
        <v>2024</v>
      </c>
      <c r="I21" s="353" t="s">
        <v>700</v>
      </c>
      <c r="J21" s="163">
        <v>3.78</v>
      </c>
      <c r="K21" s="163">
        <v>4.78</v>
      </c>
      <c r="L21" s="163">
        <v>4.43</v>
      </c>
      <c r="M21" s="164">
        <v>4.38</v>
      </c>
      <c r="N21" s="168">
        <v>4</v>
      </c>
      <c r="O21" s="169">
        <v>5</v>
      </c>
      <c r="R21" s="174"/>
      <c r="S21" s="174"/>
      <c r="T21" s="174"/>
    </row>
    <row r="22" spans="1:20" s="201" customFormat="1" x14ac:dyDescent="0.25">
      <c r="A22" s="251" t="s">
        <v>682</v>
      </c>
      <c r="B22" s="236" t="s">
        <v>400</v>
      </c>
      <c r="C22" s="236">
        <v>311995</v>
      </c>
      <c r="D22" s="236" t="s">
        <v>4</v>
      </c>
      <c r="E22" s="236" t="s">
        <v>270</v>
      </c>
      <c r="F22" s="240">
        <v>202323412</v>
      </c>
      <c r="G22" s="236">
        <v>220686</v>
      </c>
      <c r="H22" s="236">
        <v>2024</v>
      </c>
      <c r="I22" s="240" t="s">
        <v>701</v>
      </c>
      <c r="J22" s="163">
        <v>4.21</v>
      </c>
      <c r="K22" s="163">
        <v>4.4400000000000004</v>
      </c>
      <c r="L22" s="163">
        <v>4.57</v>
      </c>
      <c r="M22" s="164">
        <v>4.41</v>
      </c>
      <c r="N22" s="168">
        <v>4</v>
      </c>
      <c r="O22" s="169">
        <v>4</v>
      </c>
    </row>
    <row r="23" spans="1:20" s="201" customFormat="1" x14ac:dyDescent="0.25">
      <c r="A23" s="251" t="s">
        <v>22</v>
      </c>
      <c r="B23" s="236" t="s">
        <v>399</v>
      </c>
      <c r="C23" s="236">
        <v>12035</v>
      </c>
      <c r="D23" s="236" t="s">
        <v>39</v>
      </c>
      <c r="E23" s="236" t="s">
        <v>276</v>
      </c>
      <c r="F23" s="240">
        <v>202321317</v>
      </c>
      <c r="G23" s="236">
        <v>2274020</v>
      </c>
      <c r="H23" s="236">
        <v>2024</v>
      </c>
      <c r="I23" s="240" t="s">
        <v>707</v>
      </c>
      <c r="J23" s="163">
        <v>4.33</v>
      </c>
      <c r="K23" s="163">
        <v>4</v>
      </c>
      <c r="L23" s="163">
        <v>4.43</v>
      </c>
      <c r="M23" s="164">
        <v>4.2300000000000004</v>
      </c>
      <c r="N23" s="168">
        <v>4</v>
      </c>
      <c r="O23" s="169">
        <v>4</v>
      </c>
    </row>
    <row r="24" spans="1:20" x14ac:dyDescent="0.25">
      <c r="A24" s="269" t="s">
        <v>685</v>
      </c>
      <c r="B24" s="196" t="s">
        <v>399</v>
      </c>
      <c r="C24" s="196">
        <v>114874</v>
      </c>
      <c r="D24" s="196" t="s">
        <v>26</v>
      </c>
      <c r="E24" s="196" t="s">
        <v>273</v>
      </c>
      <c r="F24" s="196">
        <v>202326327</v>
      </c>
      <c r="G24" s="196">
        <v>219032</v>
      </c>
      <c r="H24" s="196">
        <v>2024</v>
      </c>
      <c r="I24" s="197" t="s">
        <v>705</v>
      </c>
      <c r="J24" s="163">
        <v>4.83</v>
      </c>
      <c r="K24" s="163">
        <v>4.8899999999999997</v>
      </c>
      <c r="L24" s="163">
        <v>3</v>
      </c>
      <c r="M24" s="164">
        <v>4.3099999999999996</v>
      </c>
      <c r="N24" s="168">
        <v>4</v>
      </c>
      <c r="O24" s="169">
        <v>3</v>
      </c>
    </row>
    <row r="25" spans="1:20" x14ac:dyDescent="0.25">
      <c r="A25" s="269" t="s">
        <v>684</v>
      </c>
      <c r="B25" s="196" t="s">
        <v>399</v>
      </c>
      <c r="C25" s="196">
        <v>1202639</v>
      </c>
      <c r="D25" s="196" t="s">
        <v>4</v>
      </c>
      <c r="E25" s="196" t="s">
        <v>268</v>
      </c>
      <c r="F25" s="196">
        <v>202318268</v>
      </c>
      <c r="G25" s="196">
        <v>223311</v>
      </c>
      <c r="H25" s="196">
        <v>2024</v>
      </c>
      <c r="I25" s="197" t="s">
        <v>702</v>
      </c>
      <c r="J25" s="163">
        <v>4</v>
      </c>
      <c r="K25" s="163">
        <v>4.33</v>
      </c>
      <c r="L25" s="163">
        <v>4.57</v>
      </c>
      <c r="M25" s="164">
        <v>4.3</v>
      </c>
      <c r="N25" s="168">
        <v>4</v>
      </c>
      <c r="O25" s="169">
        <v>5</v>
      </c>
    </row>
    <row r="26" spans="1:20" x14ac:dyDescent="0.25">
      <c r="A26" s="251" t="s">
        <v>25</v>
      </c>
      <c r="B26" s="236" t="s">
        <v>399</v>
      </c>
      <c r="C26" s="236">
        <v>38276</v>
      </c>
      <c r="D26" s="230" t="s">
        <v>23</v>
      </c>
      <c r="E26" s="236" t="s">
        <v>272</v>
      </c>
      <c r="F26" s="236">
        <v>202321755</v>
      </c>
      <c r="G26" s="196">
        <v>218723</v>
      </c>
      <c r="H26" s="236">
        <v>2024</v>
      </c>
      <c r="I26" s="353" t="s">
        <v>702</v>
      </c>
      <c r="J26" s="163">
        <v>4.28</v>
      </c>
      <c r="K26" s="163">
        <v>4.8899999999999997</v>
      </c>
      <c r="L26" s="163">
        <v>4.1100000000000003</v>
      </c>
      <c r="M26" s="164">
        <v>4.47</v>
      </c>
      <c r="N26" s="168">
        <v>4</v>
      </c>
      <c r="O26" s="169">
        <v>3</v>
      </c>
    </row>
    <row r="27" spans="1:20" x14ac:dyDescent="0.25">
      <c r="A27" s="269" t="s">
        <v>46</v>
      </c>
      <c r="B27" s="196" t="s">
        <v>399</v>
      </c>
      <c r="C27" s="196">
        <v>86286</v>
      </c>
      <c r="D27" s="196" t="s">
        <v>4</v>
      </c>
      <c r="E27" s="196" t="s">
        <v>269</v>
      </c>
      <c r="F27" s="196">
        <v>202316566</v>
      </c>
      <c r="G27" s="354">
        <v>214353</v>
      </c>
      <c r="H27" s="196">
        <v>2024</v>
      </c>
      <c r="I27" s="353" t="s">
        <v>706</v>
      </c>
      <c r="J27" s="163">
        <v>4.28</v>
      </c>
      <c r="K27" s="163">
        <v>4.33</v>
      </c>
      <c r="L27" s="163">
        <v>4.1100000000000003</v>
      </c>
      <c r="M27" s="164">
        <v>4.25</v>
      </c>
      <c r="N27" s="168">
        <v>4</v>
      </c>
      <c r="O27" s="169">
        <v>5</v>
      </c>
    </row>
    <row r="28" spans="1:20" x14ac:dyDescent="0.25">
      <c r="A28" s="197" t="s">
        <v>703</v>
      </c>
      <c r="B28" s="196" t="s">
        <v>399</v>
      </c>
      <c r="C28" s="196">
        <v>86396</v>
      </c>
      <c r="D28" s="196" t="s">
        <v>4</v>
      </c>
      <c r="E28" s="196" t="s">
        <v>268</v>
      </c>
      <c r="F28" s="196">
        <v>202321897</v>
      </c>
      <c r="G28" s="196">
        <v>223774</v>
      </c>
      <c r="H28" s="196">
        <v>2024</v>
      </c>
      <c r="I28" s="197" t="s">
        <v>704</v>
      </c>
      <c r="J28" s="163">
        <v>4.2699999999999996</v>
      </c>
      <c r="K28" s="163">
        <v>4</v>
      </c>
      <c r="L28" s="163">
        <v>4.1100000000000003</v>
      </c>
      <c r="M28" s="164">
        <v>4.12</v>
      </c>
      <c r="N28" s="168">
        <v>4</v>
      </c>
      <c r="O28" s="169">
        <v>3</v>
      </c>
    </row>
    <row r="29" spans="1:20" x14ac:dyDescent="0.25">
      <c r="A29" s="355" t="s">
        <v>343</v>
      </c>
      <c r="B29" s="356" t="s">
        <v>400</v>
      </c>
      <c r="C29" s="356">
        <v>66739</v>
      </c>
      <c r="D29" s="357" t="s">
        <v>4</v>
      </c>
      <c r="E29" s="358" t="s">
        <v>282</v>
      </c>
      <c r="F29" s="356">
        <v>202316304</v>
      </c>
      <c r="G29" s="356">
        <v>214368</v>
      </c>
      <c r="H29" s="358">
        <v>2024</v>
      </c>
      <c r="I29" s="356" t="s">
        <v>713</v>
      </c>
      <c r="J29" s="163">
        <v>4.71</v>
      </c>
      <c r="K29" s="163">
        <v>4.67</v>
      </c>
      <c r="L29" s="163">
        <v>4.38</v>
      </c>
      <c r="M29" s="164">
        <v>4.5999999999999996</v>
      </c>
      <c r="N29" s="168">
        <v>5</v>
      </c>
      <c r="O29" s="169">
        <v>5</v>
      </c>
    </row>
    <row r="30" spans="1:20" x14ac:dyDescent="0.25">
      <c r="I30" s="241" t="s">
        <v>162</v>
      </c>
      <c r="J30" s="242">
        <f t="shared" ref="J30:O30" si="0">AVERAGE(J12:J29)</f>
        <v>4.2527777777777764</v>
      </c>
      <c r="K30" s="242">
        <f t="shared" si="0"/>
        <v>4.4444444444444446</v>
      </c>
      <c r="L30" s="242">
        <f t="shared" si="0"/>
        <v>4.1127777777777776</v>
      </c>
      <c r="M30" s="243">
        <f t="shared" si="0"/>
        <v>4.2872222222222227</v>
      </c>
      <c r="N30" s="243">
        <f t="shared" si="0"/>
        <v>4.166666666666667</v>
      </c>
      <c r="O30" s="244">
        <f t="shared" si="0"/>
        <v>4.2777777777777777</v>
      </c>
    </row>
  </sheetData>
  <phoneticPr fontId="10" type="noConversion"/>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FDC2-1900-490A-AA3B-CA4C48D76992}">
  <dimension ref="A1:P39"/>
  <sheetViews>
    <sheetView showGridLines="0" zoomScale="59" zoomScaleNormal="59" workbookViewId="0">
      <selection activeCell="D21" sqref="D21"/>
    </sheetView>
  </sheetViews>
  <sheetFormatPr defaultRowHeight="15" x14ac:dyDescent="0.25"/>
  <cols>
    <col min="1" max="1" width="17" style="5" bestFit="1" customWidth="1"/>
    <col min="2" max="2" width="21.42578125" bestFit="1" customWidth="1"/>
    <col min="3" max="3" width="14.140625" bestFit="1" customWidth="1"/>
    <col min="4" max="4" width="9" customWidth="1"/>
    <col min="5" max="5" width="7" bestFit="1" customWidth="1"/>
    <col min="6" max="6" width="7.5703125" style="5" customWidth="1"/>
    <col min="7" max="7" width="5.5703125"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row>
    <row r="17" spans="3:6" x14ac:dyDescent="0.25">
      <c r="C17" s="3" t="str">
        <f>'2024'!$E$12</f>
        <v>BRV</v>
      </c>
      <c r="D17" s="176">
        <f>'2024'!J12</f>
        <v>3.72</v>
      </c>
      <c r="E17" s="176">
        <f>'2024'!$K$12</f>
        <v>4.22</v>
      </c>
      <c r="F17" s="176">
        <f>'2024'!$L$12</f>
        <v>3.2</v>
      </c>
    </row>
    <row r="18" spans="3:6" x14ac:dyDescent="0.25">
      <c r="C18" s="90" t="s">
        <v>271</v>
      </c>
      <c r="D18" s="170">
        <f>'2024'!J13</f>
        <v>4.5</v>
      </c>
      <c r="E18" s="170">
        <f>'2024'!K13</f>
        <v>4.5599999999999996</v>
      </c>
      <c r="F18" s="170">
        <f>'2024'!L13</f>
        <v>3.38</v>
      </c>
    </row>
    <row r="19" spans="3:6" x14ac:dyDescent="0.25">
      <c r="C19" s="90" t="str">
        <f>'2024'!E14</f>
        <v>IFCH</v>
      </c>
      <c r="D19" s="170">
        <f>AVERAGE('2024'!J14,'2024'!J22)</f>
        <v>4.2200000000000006</v>
      </c>
      <c r="E19" s="170">
        <f>AVERAGE('2024'!K14,'2024'!K22)</f>
        <v>4.4400000000000004</v>
      </c>
      <c r="F19" s="170">
        <f>AVERAGE('2024'!L14,'2024'!L22)</f>
        <v>4.5</v>
      </c>
    </row>
    <row r="20" spans="3:6" x14ac:dyDescent="0.25">
      <c r="C20" s="90" t="str">
        <f>'2024'!E15</f>
        <v>ICM</v>
      </c>
      <c r="D20" s="170">
        <f>'2024'!J15</f>
        <v>4.3099999999999996</v>
      </c>
      <c r="E20" s="170">
        <f>'2024'!K15</f>
        <v>4.22</v>
      </c>
      <c r="F20" s="170">
        <f>'2024'!L15</f>
        <v>3.42</v>
      </c>
    </row>
    <row r="21" spans="3:6" x14ac:dyDescent="0.25">
      <c r="C21" s="90" t="str">
        <f>'2024'!E16</f>
        <v>ILC</v>
      </c>
      <c r="D21" s="170">
        <f>AVERAGE('2024'!J16,'2024'!J27)</f>
        <v>4.6400000000000006</v>
      </c>
      <c r="E21" s="170">
        <f>AVERAGE('2024'!K16,'2024'!K27)</f>
        <v>4.5549999999999997</v>
      </c>
      <c r="F21" s="170">
        <f>AVERAGE('2024'!L16,'2024'!L27)</f>
        <v>4.4950000000000001</v>
      </c>
    </row>
    <row r="22" spans="3:6" x14ac:dyDescent="0.25">
      <c r="C22" s="90" t="str">
        <f>'2024'!E17</f>
        <v>ALT</v>
      </c>
      <c r="D22" s="170">
        <f>'2024'!J17</f>
        <v>5</v>
      </c>
      <c r="E22" s="170">
        <f>'2024'!K17</f>
        <v>5</v>
      </c>
      <c r="F22" s="170">
        <f>'2024'!L17</f>
        <v>4.88</v>
      </c>
    </row>
    <row r="23" spans="3:6" x14ac:dyDescent="0.25">
      <c r="C23" s="90" t="str">
        <f>'2024'!E18</f>
        <v>IG</v>
      </c>
      <c r="D23" s="170">
        <f>AVERAGE('2024'!J18,'2024'!J29)</f>
        <v>4.49</v>
      </c>
      <c r="E23" s="170">
        <f>AVERAGE('2024'!K18,'2024'!K29)</f>
        <v>4.7249999999999996</v>
      </c>
      <c r="F23" s="170">
        <f>AVERAGE('2024'!L18,'2024'!L29)</f>
        <v>4.1899999999999995</v>
      </c>
    </row>
    <row r="24" spans="3:6" x14ac:dyDescent="0.25">
      <c r="C24" s="90" t="str">
        <f>'2024'!E19</f>
        <v>ICEN</v>
      </c>
      <c r="D24" s="170">
        <f>'2024'!J19</f>
        <v>3.61</v>
      </c>
      <c r="E24" s="170">
        <f>'2024'!K19</f>
        <v>3.78</v>
      </c>
      <c r="F24" s="170">
        <f>'2024'!L19</f>
        <v>4.63</v>
      </c>
    </row>
    <row r="25" spans="3:6" x14ac:dyDescent="0.25">
      <c r="C25" s="90" t="str">
        <f>'2024'!E20</f>
        <v>CMT</v>
      </c>
      <c r="D25" s="170">
        <f>'2024'!J20</f>
        <v>3.22</v>
      </c>
      <c r="E25" s="170">
        <f>'2024'!K20</f>
        <v>3.89</v>
      </c>
      <c r="F25" s="170">
        <f>'2024'!L20</f>
        <v>3.5</v>
      </c>
    </row>
    <row r="26" spans="3:6" x14ac:dyDescent="0.25">
      <c r="C26" s="3" t="str">
        <f>'2024'!E21</f>
        <v>ABT</v>
      </c>
      <c r="D26" s="170">
        <f>AVERAGE('2024'!J21,'2024'!J26)</f>
        <v>4.03</v>
      </c>
      <c r="E26" s="170">
        <f>AVERAGE('2024'!K21,'2024'!K26)</f>
        <v>4.835</v>
      </c>
      <c r="F26" s="170">
        <f>AVERAGE('2024'!L21,'2024'!L26)</f>
        <v>4.2699999999999996</v>
      </c>
    </row>
    <row r="35" spans="1:16" ht="98.25" customHeight="1" x14ac:dyDescent="0.25">
      <c r="A35" s="433" t="s">
        <v>279</v>
      </c>
      <c r="B35" s="433"/>
      <c r="C35" s="433"/>
      <c r="D35" s="433"/>
      <c r="E35" s="433"/>
      <c r="F35" s="433"/>
      <c r="G35" s="433"/>
      <c r="H35" s="433"/>
      <c r="I35" s="433"/>
      <c r="J35" s="433"/>
      <c r="K35" s="433"/>
      <c r="N35" s="5"/>
      <c r="O35" s="5"/>
      <c r="P35" s="5"/>
    </row>
    <row r="36" spans="1:16" x14ac:dyDescent="0.25">
      <c r="A36"/>
      <c r="F36"/>
      <c r="G36"/>
      <c r="H36"/>
      <c r="I36"/>
      <c r="J36"/>
      <c r="N36" s="5"/>
      <c r="O36" s="5"/>
      <c r="P36" s="5"/>
    </row>
    <row r="37" spans="1:16" ht="70.5" customHeight="1" x14ac:dyDescent="0.25">
      <c r="A37" s="434" t="s">
        <v>280</v>
      </c>
      <c r="B37" s="434"/>
      <c r="C37" s="434"/>
      <c r="D37" s="434"/>
      <c r="E37" s="434"/>
      <c r="F37" s="434"/>
      <c r="G37" s="434"/>
      <c r="H37" s="434"/>
      <c r="I37" s="434"/>
      <c r="J37" s="434"/>
      <c r="K37" s="434"/>
      <c r="N37" s="5"/>
      <c r="O37" s="5"/>
      <c r="P37" s="5"/>
    </row>
    <row r="38" spans="1:16" x14ac:dyDescent="0.25">
      <c r="A38"/>
      <c r="F38"/>
      <c r="G38"/>
      <c r="H38"/>
      <c r="I38"/>
      <c r="J38"/>
      <c r="N38" s="5"/>
      <c r="O38" s="5"/>
      <c r="P38" s="5"/>
    </row>
    <row r="39" spans="1:16" ht="64.5" customHeight="1" x14ac:dyDescent="0.25">
      <c r="A39" s="434" t="s">
        <v>281</v>
      </c>
      <c r="B39" s="434"/>
      <c r="C39" s="434"/>
      <c r="D39" s="434"/>
      <c r="E39" s="434"/>
      <c r="F39" s="434"/>
      <c r="G39" s="434"/>
      <c r="H39" s="434"/>
      <c r="I39" s="434"/>
      <c r="J39" s="434"/>
      <c r="K39" s="434"/>
      <c r="N39" s="5"/>
      <c r="O39" s="5"/>
      <c r="P39" s="5"/>
    </row>
  </sheetData>
  <mergeCells count="3">
    <mergeCell ref="A35:K35"/>
    <mergeCell ref="A37:K37"/>
    <mergeCell ref="A39:K39"/>
  </mergeCell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8D049-FE0A-497F-99ED-31624DBD981C}">
  <dimension ref="A1:T51"/>
  <sheetViews>
    <sheetView showGridLines="0" topLeftCell="A18" zoomScale="95" zoomScaleNormal="95" workbookViewId="0">
      <selection activeCell="A11" sqref="A11:O51"/>
    </sheetView>
  </sheetViews>
  <sheetFormatPr defaultRowHeight="15" x14ac:dyDescent="0.25"/>
  <cols>
    <col min="1" max="1" width="34.42578125" style="5" customWidth="1"/>
    <col min="2" max="2" width="5.85546875" bestFit="1" customWidth="1"/>
    <col min="3" max="3" width="11.5703125" style="5" bestFit="1" customWidth="1"/>
    <col min="4" max="4" width="13.42578125" bestFit="1" customWidth="1"/>
    <col min="5" max="5" width="10.140625" style="5" customWidth="1"/>
    <col min="6" max="6" width="10.5703125" style="5" bestFit="1" customWidth="1"/>
    <col min="7" max="7" width="8.42578125" bestFit="1" customWidth="1"/>
    <col min="8" max="8" width="10.28515625" bestFit="1" customWidth="1"/>
    <col min="9" max="9" width="18.28515625" bestFit="1" customWidth="1"/>
    <col min="10" max="10" width="5.7109375" style="5" customWidth="1"/>
    <col min="11" max="11" width="6" style="5" customWidth="1"/>
    <col min="12" max="12" width="5.85546875" style="5" customWidth="1"/>
    <col min="13" max="13" width="9" style="5" customWidth="1"/>
    <col min="14" max="14" width="9.7109375" style="5" bestFit="1" customWidth="1"/>
    <col min="15" max="15" width="9.7109375" style="5" customWidth="1"/>
  </cols>
  <sheetData>
    <row r="1" spans="1:20" x14ac:dyDescent="0.25">
      <c r="A1" t="s">
        <v>307</v>
      </c>
      <c r="J1"/>
      <c r="K1"/>
      <c r="L1"/>
      <c r="M1"/>
      <c r="N1"/>
      <c r="O1"/>
    </row>
    <row r="2" spans="1:20" x14ac:dyDescent="0.25">
      <c r="A2" t="s">
        <v>308</v>
      </c>
      <c r="J2"/>
      <c r="K2"/>
      <c r="L2"/>
      <c r="M2"/>
      <c r="N2"/>
      <c r="O2"/>
    </row>
    <row r="3" spans="1:20" x14ac:dyDescent="0.25">
      <c r="A3" t="s">
        <v>310</v>
      </c>
      <c r="J3"/>
      <c r="K3"/>
      <c r="L3"/>
      <c r="M3"/>
      <c r="N3"/>
      <c r="O3"/>
    </row>
    <row r="4" spans="1:20" x14ac:dyDescent="0.25">
      <c r="A4" t="s">
        <v>309</v>
      </c>
      <c r="J4"/>
      <c r="K4"/>
      <c r="L4"/>
      <c r="M4"/>
      <c r="N4"/>
      <c r="O4"/>
    </row>
    <row r="5" spans="1:20" x14ac:dyDescent="0.25">
      <c r="A5"/>
      <c r="J5"/>
      <c r="K5"/>
      <c r="L5"/>
      <c r="M5"/>
      <c r="N5"/>
      <c r="O5"/>
    </row>
    <row r="8" spans="1:20" ht="28.5" x14ac:dyDescent="0.45">
      <c r="E8" s="228"/>
      <c r="F8" s="227"/>
      <c r="G8" s="183"/>
      <c r="H8" s="183"/>
      <c r="I8" s="183"/>
    </row>
    <row r="9" spans="1:20" ht="26.25" x14ac:dyDescent="0.4">
      <c r="E9" s="223" t="s">
        <v>322</v>
      </c>
      <c r="F9" s="227"/>
      <c r="G9" s="183"/>
      <c r="H9" s="183"/>
      <c r="I9" s="183"/>
    </row>
    <row r="10" spans="1:20" ht="26.25" x14ac:dyDescent="0.4">
      <c r="F10" s="227"/>
      <c r="G10" s="183"/>
      <c r="H10" s="183"/>
      <c r="I10" s="183"/>
    </row>
    <row r="11" spans="1:20" s="201" customFormat="1" x14ac:dyDescent="0.25">
      <c r="A11" s="26" t="s">
        <v>141</v>
      </c>
      <c r="B11" s="26" t="s">
        <v>405</v>
      </c>
      <c r="C11" s="26" t="s">
        <v>406</v>
      </c>
      <c r="D11" s="26" t="s">
        <v>142</v>
      </c>
      <c r="E11" s="26" t="s">
        <v>266</v>
      </c>
      <c r="F11" s="234" t="s">
        <v>419</v>
      </c>
      <c r="G11" s="234" t="s">
        <v>420</v>
      </c>
      <c r="H11" s="234" t="s">
        <v>423</v>
      </c>
      <c r="I11" s="234" t="s">
        <v>143</v>
      </c>
      <c r="J11" s="235" t="s">
        <v>186</v>
      </c>
      <c r="K11" s="235" t="s">
        <v>187</v>
      </c>
      <c r="L11" s="235" t="s">
        <v>188</v>
      </c>
      <c r="M11" s="235" t="s">
        <v>391</v>
      </c>
      <c r="N11" s="235" t="s">
        <v>392</v>
      </c>
      <c r="O11" s="235" t="s">
        <v>37</v>
      </c>
      <c r="R11" s="174"/>
    </row>
    <row r="12" spans="1:20" s="201" customFormat="1" ht="14.25" customHeight="1" x14ac:dyDescent="0.25">
      <c r="A12" s="270" t="s">
        <v>364</v>
      </c>
      <c r="B12" s="271" t="s">
        <v>400</v>
      </c>
      <c r="C12" s="271">
        <v>12002</v>
      </c>
      <c r="D12" s="272" t="s">
        <v>4</v>
      </c>
      <c r="E12" s="273" t="s">
        <v>268</v>
      </c>
      <c r="F12" s="276">
        <v>202315593</v>
      </c>
      <c r="G12" s="276">
        <v>214236</v>
      </c>
      <c r="H12" s="273">
        <v>2025</v>
      </c>
      <c r="I12" s="271" t="s">
        <v>717</v>
      </c>
      <c r="J12" s="163">
        <v>3.79</v>
      </c>
      <c r="K12" s="163">
        <v>3.33</v>
      </c>
      <c r="L12" s="163">
        <v>4.5</v>
      </c>
      <c r="M12" s="332">
        <v>3.82</v>
      </c>
      <c r="N12" s="312">
        <v>4</v>
      </c>
      <c r="O12" s="328">
        <v>3</v>
      </c>
      <c r="R12" s="174"/>
      <c r="S12" s="174"/>
      <c r="T12" s="174"/>
    </row>
    <row r="13" spans="1:20" s="201" customFormat="1" x14ac:dyDescent="0.25">
      <c r="A13" s="240" t="s">
        <v>22</v>
      </c>
      <c r="B13" s="236" t="s">
        <v>399</v>
      </c>
      <c r="C13" s="236">
        <v>1300375</v>
      </c>
      <c r="D13" s="236" t="s">
        <v>293</v>
      </c>
      <c r="E13" s="236" t="s">
        <v>292</v>
      </c>
      <c r="F13" s="276">
        <v>202317921</v>
      </c>
      <c r="G13" s="276">
        <v>217643</v>
      </c>
      <c r="H13" s="236">
        <v>2025</v>
      </c>
      <c r="I13" s="274" t="s">
        <v>718</v>
      </c>
      <c r="J13" s="186">
        <v>3.61</v>
      </c>
      <c r="K13" s="107">
        <v>4.78</v>
      </c>
      <c r="L13" s="107">
        <v>3.11</v>
      </c>
      <c r="M13" s="332">
        <v>3.93</v>
      </c>
      <c r="N13" s="312">
        <v>4</v>
      </c>
      <c r="O13" s="328">
        <v>3</v>
      </c>
      <c r="R13" s="174"/>
      <c r="S13" s="174"/>
      <c r="T13" s="174"/>
    </row>
    <row r="14" spans="1:20" s="201" customFormat="1" ht="15.75" customHeight="1" x14ac:dyDescent="0.25">
      <c r="A14" s="342" t="s">
        <v>296</v>
      </c>
      <c r="B14" s="346" t="s">
        <v>399</v>
      </c>
      <c r="C14" s="346">
        <v>12026</v>
      </c>
      <c r="D14" s="268" t="s">
        <v>4</v>
      </c>
      <c r="E14" s="348" t="s">
        <v>268</v>
      </c>
      <c r="F14" s="268">
        <v>202321314</v>
      </c>
      <c r="G14" s="346">
        <v>217430</v>
      </c>
      <c r="H14" s="348">
        <v>2025</v>
      </c>
      <c r="I14" s="346" t="s">
        <v>719</v>
      </c>
      <c r="J14" s="163">
        <v>4.2</v>
      </c>
      <c r="K14" s="163">
        <v>4.67</v>
      </c>
      <c r="L14" s="163">
        <v>5</v>
      </c>
      <c r="M14" s="333">
        <v>4.63</v>
      </c>
      <c r="N14" s="169">
        <v>5</v>
      </c>
      <c r="O14" s="329">
        <v>5</v>
      </c>
      <c r="R14" s="174"/>
      <c r="S14" s="174"/>
      <c r="T14" s="174"/>
    </row>
    <row r="15" spans="1:20" s="201" customFormat="1" ht="15.75" customHeight="1" x14ac:dyDescent="0.25">
      <c r="A15" s="342" t="s">
        <v>2024</v>
      </c>
      <c r="B15" s="346" t="s">
        <v>400</v>
      </c>
      <c r="C15" s="346">
        <v>12025</v>
      </c>
      <c r="D15" s="268" t="s">
        <v>4</v>
      </c>
      <c r="E15" s="348" t="s">
        <v>268</v>
      </c>
      <c r="F15" s="268">
        <v>202321313</v>
      </c>
      <c r="G15" s="346">
        <v>217474</v>
      </c>
      <c r="H15" s="348">
        <v>2025</v>
      </c>
      <c r="I15" s="346" t="s">
        <v>2025</v>
      </c>
      <c r="J15" s="163">
        <v>4.8600000000000003</v>
      </c>
      <c r="K15" s="163">
        <v>4.67</v>
      </c>
      <c r="L15" s="163">
        <v>4.8899999999999997</v>
      </c>
      <c r="M15" s="333">
        <v>4.79</v>
      </c>
      <c r="N15" s="169">
        <v>5</v>
      </c>
      <c r="O15" s="329">
        <v>5</v>
      </c>
      <c r="R15" s="174"/>
      <c r="S15" s="174"/>
      <c r="T15" s="174"/>
    </row>
    <row r="16" spans="1:20" s="201" customFormat="1" ht="15.75" customHeight="1" x14ac:dyDescent="0.25">
      <c r="A16" s="342" t="s">
        <v>25</v>
      </c>
      <c r="B16" s="346" t="s">
        <v>399</v>
      </c>
      <c r="C16" s="346">
        <v>12085</v>
      </c>
      <c r="D16" s="268" t="s">
        <v>39</v>
      </c>
      <c r="E16" s="348" t="s">
        <v>276</v>
      </c>
      <c r="F16" s="268">
        <v>202321325</v>
      </c>
      <c r="G16" s="346">
        <v>217388</v>
      </c>
      <c r="H16" s="348">
        <v>2025</v>
      </c>
      <c r="I16" s="346" t="s">
        <v>2042</v>
      </c>
      <c r="J16" s="163">
        <v>4.72</v>
      </c>
      <c r="K16" s="163">
        <v>4.78</v>
      </c>
      <c r="L16" s="163">
        <v>4.25</v>
      </c>
      <c r="M16" s="333">
        <v>4.5999999999999996</v>
      </c>
      <c r="N16" s="169">
        <v>5</v>
      </c>
      <c r="O16" s="329">
        <v>5</v>
      </c>
      <c r="R16" s="174"/>
      <c r="S16" s="174"/>
      <c r="T16" s="174"/>
    </row>
    <row r="17" spans="1:20" s="201" customFormat="1" ht="15.75" customHeight="1" x14ac:dyDescent="0.25">
      <c r="A17" s="269" t="s">
        <v>527</v>
      </c>
      <c r="B17" s="275" t="s">
        <v>416</v>
      </c>
      <c r="C17" s="275">
        <v>1522596</v>
      </c>
      <c r="D17" s="230" t="s">
        <v>92</v>
      </c>
      <c r="E17" s="236" t="s">
        <v>681</v>
      </c>
      <c r="F17" s="276">
        <v>202118156</v>
      </c>
      <c r="G17" s="276">
        <v>172671</v>
      </c>
      <c r="H17" s="236">
        <v>2025</v>
      </c>
      <c r="I17" s="277" t="s">
        <v>2027</v>
      </c>
      <c r="J17" s="163">
        <v>3.71</v>
      </c>
      <c r="K17" s="163">
        <v>4</v>
      </c>
      <c r="L17" s="163">
        <v>3.5</v>
      </c>
      <c r="M17" s="333">
        <v>3.76</v>
      </c>
      <c r="N17" s="169">
        <v>4</v>
      </c>
      <c r="O17" s="329">
        <v>5</v>
      </c>
      <c r="R17" s="174"/>
      <c r="S17" s="174"/>
      <c r="T17" s="174"/>
    </row>
    <row r="18" spans="1:20" s="201" customFormat="1" ht="15.75" customHeight="1" x14ac:dyDescent="0.25">
      <c r="A18" s="269" t="s">
        <v>178</v>
      </c>
      <c r="B18" s="275" t="s">
        <v>416</v>
      </c>
      <c r="C18" s="275">
        <v>1299461</v>
      </c>
      <c r="D18" s="230" t="s">
        <v>102</v>
      </c>
      <c r="E18" s="236" t="s">
        <v>287</v>
      </c>
      <c r="F18" s="276">
        <v>202317912</v>
      </c>
      <c r="G18" s="276">
        <v>217635</v>
      </c>
      <c r="H18" s="236">
        <v>2025</v>
      </c>
      <c r="I18" s="277" t="s">
        <v>2026</v>
      </c>
      <c r="J18" s="163">
        <v>4.71</v>
      </c>
      <c r="K18" s="163">
        <v>5</v>
      </c>
      <c r="L18" s="163">
        <v>3.1</v>
      </c>
      <c r="M18" s="333">
        <v>4.34</v>
      </c>
      <c r="N18" s="169">
        <v>4</v>
      </c>
      <c r="O18" s="329">
        <v>5</v>
      </c>
      <c r="R18" s="174"/>
      <c r="S18" s="174"/>
      <c r="T18" s="174"/>
    </row>
    <row r="19" spans="1:20" s="201" customFormat="1" ht="15.75" customHeight="1" x14ac:dyDescent="0.25">
      <c r="A19" s="269" t="s">
        <v>2028</v>
      </c>
      <c r="B19" s="275" t="s">
        <v>399</v>
      </c>
      <c r="C19" s="275">
        <v>18487</v>
      </c>
      <c r="D19" s="230" t="s">
        <v>26</v>
      </c>
      <c r="E19" s="236" t="s">
        <v>377</v>
      </c>
      <c r="F19" s="276">
        <v>202321554</v>
      </c>
      <c r="G19" s="276">
        <v>220011</v>
      </c>
      <c r="H19" s="236">
        <v>2025</v>
      </c>
      <c r="I19" s="277" t="s">
        <v>2027</v>
      </c>
      <c r="J19" s="163">
        <v>4.1100000000000003</v>
      </c>
      <c r="K19" s="163">
        <v>4.4400000000000004</v>
      </c>
      <c r="L19" s="163">
        <v>3.6</v>
      </c>
      <c r="M19" s="333">
        <v>4.09</v>
      </c>
      <c r="N19" s="169">
        <v>4</v>
      </c>
      <c r="O19" s="329">
        <v>5</v>
      </c>
      <c r="R19" s="174"/>
      <c r="S19" s="174"/>
      <c r="T19" s="174"/>
    </row>
    <row r="20" spans="1:20" s="201" customFormat="1" ht="15.75" customHeight="1" x14ac:dyDescent="0.25">
      <c r="A20" s="269" t="s">
        <v>48</v>
      </c>
      <c r="B20" s="275" t="s">
        <v>399</v>
      </c>
      <c r="C20" s="275">
        <v>11995</v>
      </c>
      <c r="D20" s="230" t="s">
        <v>4</v>
      </c>
      <c r="E20" s="236" t="s">
        <v>270</v>
      </c>
      <c r="F20" s="276">
        <v>202321309</v>
      </c>
      <c r="G20" s="276">
        <v>220066</v>
      </c>
      <c r="H20" s="236">
        <v>2025</v>
      </c>
      <c r="I20" s="277" t="s">
        <v>2036</v>
      </c>
      <c r="J20" s="163">
        <v>4.5599999999999996</v>
      </c>
      <c r="K20" s="163">
        <v>4.78</v>
      </c>
      <c r="L20" s="163">
        <v>4</v>
      </c>
      <c r="M20" s="333">
        <v>4.4800000000000004</v>
      </c>
      <c r="N20" s="169">
        <v>4</v>
      </c>
      <c r="O20" s="329">
        <v>5</v>
      </c>
      <c r="R20" s="174"/>
      <c r="S20" s="174"/>
      <c r="T20" s="174"/>
    </row>
    <row r="21" spans="1:20" s="201" customFormat="1" ht="15.75" customHeight="1" x14ac:dyDescent="0.25">
      <c r="A21" s="269" t="s">
        <v>22</v>
      </c>
      <c r="B21" s="275" t="s">
        <v>399</v>
      </c>
      <c r="C21" s="275">
        <v>12044</v>
      </c>
      <c r="D21" s="230" t="s">
        <v>28</v>
      </c>
      <c r="E21" s="236" t="s">
        <v>274</v>
      </c>
      <c r="F21" s="276">
        <v>202321318</v>
      </c>
      <c r="G21" s="276">
        <v>217475</v>
      </c>
      <c r="H21" s="236">
        <v>2025</v>
      </c>
      <c r="I21" s="277" t="s">
        <v>2036</v>
      </c>
      <c r="J21" s="163">
        <v>3.83</v>
      </c>
      <c r="K21" s="163">
        <v>4.22</v>
      </c>
      <c r="L21" s="163">
        <v>4.71</v>
      </c>
      <c r="M21" s="333">
        <v>4.25</v>
      </c>
      <c r="N21" s="169">
        <v>4</v>
      </c>
      <c r="O21" s="329">
        <v>4</v>
      </c>
      <c r="R21" s="174"/>
      <c r="S21" s="174"/>
      <c r="T21" s="174"/>
    </row>
    <row r="22" spans="1:20" s="201" customFormat="1" ht="15.75" customHeight="1" x14ac:dyDescent="0.25">
      <c r="A22" s="342" t="s">
        <v>130</v>
      </c>
      <c r="B22" s="346" t="s">
        <v>399</v>
      </c>
      <c r="C22" s="346">
        <v>1330343</v>
      </c>
      <c r="D22" s="268" t="s">
        <v>102</v>
      </c>
      <c r="E22" s="348" t="s">
        <v>287</v>
      </c>
      <c r="F22" s="268">
        <v>202317987</v>
      </c>
      <c r="G22" s="346">
        <v>217679</v>
      </c>
      <c r="H22" s="348">
        <v>2025</v>
      </c>
      <c r="I22" s="346" t="s">
        <v>2037</v>
      </c>
      <c r="J22" s="163">
        <v>5</v>
      </c>
      <c r="K22" s="163">
        <v>4.67</v>
      </c>
      <c r="L22" s="163">
        <v>4.3</v>
      </c>
      <c r="M22" s="333">
        <v>4.66</v>
      </c>
      <c r="N22" s="169">
        <v>5</v>
      </c>
      <c r="O22" s="329">
        <v>5</v>
      </c>
      <c r="R22" s="174"/>
      <c r="S22" s="174"/>
      <c r="T22" s="174"/>
    </row>
    <row r="23" spans="1:20" s="201" customFormat="1" ht="15.75" customHeight="1" x14ac:dyDescent="0.25">
      <c r="A23" s="342" t="s">
        <v>298</v>
      </c>
      <c r="B23" s="346" t="s">
        <v>399</v>
      </c>
      <c r="C23" s="346">
        <v>114852</v>
      </c>
      <c r="D23" s="268" t="s">
        <v>4</v>
      </c>
      <c r="E23" s="348" t="s">
        <v>681</v>
      </c>
      <c r="F23" s="268">
        <v>202316967</v>
      </c>
      <c r="G23" s="346">
        <v>220026</v>
      </c>
      <c r="H23" s="348">
        <v>2025</v>
      </c>
      <c r="I23" s="346" t="s">
        <v>2038</v>
      </c>
      <c r="J23" s="163">
        <v>4.5599999999999996</v>
      </c>
      <c r="K23" s="163">
        <v>4.78</v>
      </c>
      <c r="L23" s="163">
        <v>4.7</v>
      </c>
      <c r="M23" s="333">
        <v>4.6900000000000004</v>
      </c>
      <c r="N23" s="169">
        <v>5</v>
      </c>
      <c r="O23" s="329">
        <v>5</v>
      </c>
      <c r="R23" s="174"/>
      <c r="S23" s="174"/>
      <c r="T23" s="174"/>
    </row>
    <row r="24" spans="1:20" s="201" customFormat="1" ht="15.75" customHeight="1" x14ac:dyDescent="0.25">
      <c r="A24" s="269" t="s">
        <v>25</v>
      </c>
      <c r="B24" s="275" t="s">
        <v>399</v>
      </c>
      <c r="C24" s="275">
        <v>12048</v>
      </c>
      <c r="D24" s="230" t="s">
        <v>44</v>
      </c>
      <c r="E24" s="236" t="s">
        <v>278</v>
      </c>
      <c r="F24" s="276">
        <v>202321319</v>
      </c>
      <c r="G24" s="276">
        <v>217981</v>
      </c>
      <c r="H24" s="236">
        <v>2025</v>
      </c>
      <c r="I24" s="277" t="s">
        <v>2039</v>
      </c>
      <c r="J24" s="163">
        <v>4.5</v>
      </c>
      <c r="K24" s="163">
        <v>4.22</v>
      </c>
      <c r="L24" s="163">
        <v>4.1399999999999997</v>
      </c>
      <c r="M24" s="333">
        <v>4.28</v>
      </c>
      <c r="N24" s="169">
        <v>4</v>
      </c>
      <c r="O24" s="329">
        <v>5</v>
      </c>
      <c r="R24" s="174"/>
      <c r="S24" s="174"/>
      <c r="T24" s="174"/>
    </row>
    <row r="25" spans="1:20" s="201" customFormat="1" ht="15.75" customHeight="1" x14ac:dyDescent="0.25">
      <c r="A25" s="342" t="s">
        <v>48</v>
      </c>
      <c r="B25" s="346" t="s">
        <v>399</v>
      </c>
      <c r="C25" s="346">
        <v>1330342</v>
      </c>
      <c r="D25" s="268" t="s">
        <v>102</v>
      </c>
      <c r="E25" s="348" t="s">
        <v>287</v>
      </c>
      <c r="F25" s="268">
        <v>202317986</v>
      </c>
      <c r="G25" s="346">
        <v>217545</v>
      </c>
      <c r="H25" s="348">
        <v>2025</v>
      </c>
      <c r="I25" s="346" t="s">
        <v>2039</v>
      </c>
      <c r="J25" s="163">
        <v>4.72</v>
      </c>
      <c r="K25" s="163">
        <v>4.78</v>
      </c>
      <c r="L25" s="163">
        <v>4.33</v>
      </c>
      <c r="M25" s="333">
        <v>4.63</v>
      </c>
      <c r="N25" s="169">
        <v>5</v>
      </c>
      <c r="O25" s="329">
        <v>5</v>
      </c>
      <c r="R25" s="174"/>
      <c r="S25" s="174"/>
      <c r="T25" s="174"/>
    </row>
    <row r="26" spans="1:20" s="201" customFormat="1" ht="15.75" customHeight="1" x14ac:dyDescent="0.25">
      <c r="A26" s="278" t="s">
        <v>452</v>
      </c>
      <c r="B26" s="236" t="s">
        <v>399</v>
      </c>
      <c r="C26" s="236">
        <v>11994</v>
      </c>
      <c r="D26" s="236" t="s">
        <v>4</v>
      </c>
      <c r="E26" s="236" t="s">
        <v>270</v>
      </c>
      <c r="F26" s="276">
        <v>202321308</v>
      </c>
      <c r="G26" s="276">
        <v>218984</v>
      </c>
      <c r="H26" s="236">
        <v>2025</v>
      </c>
      <c r="I26" s="2" t="s">
        <v>2039</v>
      </c>
      <c r="J26" s="163">
        <v>4</v>
      </c>
      <c r="K26" s="163">
        <v>4.8899999999999997</v>
      </c>
      <c r="L26" s="163">
        <v>4.25</v>
      </c>
      <c r="M26" s="333">
        <v>4.43</v>
      </c>
      <c r="N26" s="169">
        <v>4</v>
      </c>
      <c r="O26" s="329">
        <v>5</v>
      </c>
      <c r="R26" s="174"/>
      <c r="S26" s="174"/>
      <c r="T26" s="174"/>
    </row>
    <row r="27" spans="1:20" s="201" customFormat="1" ht="15.75" customHeight="1" x14ac:dyDescent="0.25">
      <c r="A27" s="342" t="s">
        <v>25</v>
      </c>
      <c r="B27" s="346" t="s">
        <v>399</v>
      </c>
      <c r="C27" s="346">
        <v>11996</v>
      </c>
      <c r="D27" s="268" t="s">
        <v>4</v>
      </c>
      <c r="E27" s="348" t="s">
        <v>317</v>
      </c>
      <c r="F27" s="268">
        <v>202321310</v>
      </c>
      <c r="G27" s="346">
        <v>217458</v>
      </c>
      <c r="H27" s="348">
        <v>2025</v>
      </c>
      <c r="I27" s="346" t="s">
        <v>2034</v>
      </c>
      <c r="J27" s="163">
        <v>4.8899999999999997</v>
      </c>
      <c r="K27" s="163">
        <v>4.78</v>
      </c>
      <c r="L27" s="163">
        <v>4.75</v>
      </c>
      <c r="M27" s="333">
        <v>4.8</v>
      </c>
      <c r="N27" s="169">
        <v>5</v>
      </c>
      <c r="O27" s="329">
        <v>5</v>
      </c>
      <c r="R27" s="174"/>
      <c r="S27" s="174"/>
      <c r="T27" s="174"/>
    </row>
    <row r="28" spans="1:20" s="201" customFormat="1" x14ac:dyDescent="0.25">
      <c r="A28" s="251" t="s">
        <v>312</v>
      </c>
      <c r="B28" s="196" t="s">
        <v>400</v>
      </c>
      <c r="C28" s="196">
        <v>12010</v>
      </c>
      <c r="D28" s="230" t="s">
        <v>4</v>
      </c>
      <c r="E28" s="236" t="s">
        <v>268</v>
      </c>
      <c r="F28" s="276">
        <v>202315595</v>
      </c>
      <c r="G28" s="276">
        <v>214159</v>
      </c>
      <c r="H28" s="236">
        <v>2025</v>
      </c>
      <c r="I28" s="281" t="s">
        <v>2044</v>
      </c>
      <c r="J28" s="163">
        <v>4.21</v>
      </c>
      <c r="K28" s="163">
        <v>3.11</v>
      </c>
      <c r="L28" s="163">
        <v>3.67</v>
      </c>
      <c r="M28" s="333">
        <v>3.61</v>
      </c>
      <c r="N28" s="169">
        <v>4</v>
      </c>
      <c r="O28" s="329">
        <v>5</v>
      </c>
      <c r="R28" s="174"/>
      <c r="S28" s="174"/>
      <c r="T28" s="174"/>
    </row>
    <row r="29" spans="1:20" s="201" customFormat="1" x14ac:dyDescent="0.25">
      <c r="A29" s="342" t="s">
        <v>716</v>
      </c>
      <c r="B29" s="346" t="s">
        <v>399</v>
      </c>
      <c r="C29" s="346">
        <v>26501</v>
      </c>
      <c r="D29" s="268" t="s">
        <v>4</v>
      </c>
      <c r="E29" s="348" t="s">
        <v>269</v>
      </c>
      <c r="F29" s="268">
        <v>202315857</v>
      </c>
      <c r="G29" s="346">
        <v>214318</v>
      </c>
      <c r="H29" s="348">
        <v>2025</v>
      </c>
      <c r="I29" s="346" t="s">
        <v>2030</v>
      </c>
      <c r="J29" s="163">
        <v>4.78</v>
      </c>
      <c r="K29" s="163">
        <v>5</v>
      </c>
      <c r="L29" s="163">
        <v>3.78</v>
      </c>
      <c r="M29" s="333">
        <v>4.57</v>
      </c>
      <c r="N29" s="169">
        <v>5</v>
      </c>
      <c r="O29" s="329">
        <v>4</v>
      </c>
    </row>
    <row r="30" spans="1:20" x14ac:dyDescent="0.25">
      <c r="A30" s="342" t="s">
        <v>25</v>
      </c>
      <c r="B30" s="346" t="s">
        <v>399</v>
      </c>
      <c r="C30" s="346">
        <v>12069</v>
      </c>
      <c r="D30" s="268" t="s">
        <v>42</v>
      </c>
      <c r="E30" s="348" t="s">
        <v>277</v>
      </c>
      <c r="F30" s="268">
        <v>202321320</v>
      </c>
      <c r="G30" s="346">
        <v>217476</v>
      </c>
      <c r="H30" s="348">
        <v>2025</v>
      </c>
      <c r="I30" s="346" t="s">
        <v>2030</v>
      </c>
      <c r="J30" s="163">
        <v>5</v>
      </c>
      <c r="K30" s="163">
        <v>5</v>
      </c>
      <c r="L30" s="163">
        <v>4.5599999999999996</v>
      </c>
      <c r="M30" s="333">
        <v>4.87</v>
      </c>
      <c r="N30" s="169">
        <v>5</v>
      </c>
      <c r="O30" s="329">
        <v>5</v>
      </c>
    </row>
    <row r="31" spans="1:20" s="201" customFormat="1" ht="15.75" customHeight="1" x14ac:dyDescent="0.25">
      <c r="A31" s="342" t="s">
        <v>1712</v>
      </c>
      <c r="B31" s="346" t="s">
        <v>400</v>
      </c>
      <c r="C31" s="346">
        <v>1465787</v>
      </c>
      <c r="D31" s="268" t="s">
        <v>4</v>
      </c>
      <c r="E31" s="348" t="s">
        <v>289</v>
      </c>
      <c r="F31" s="268">
        <v>202417983</v>
      </c>
      <c r="G31" s="346">
        <v>226368</v>
      </c>
      <c r="H31" s="348">
        <v>2025</v>
      </c>
      <c r="I31" s="346" t="s">
        <v>2030</v>
      </c>
      <c r="J31" s="163">
        <v>4.6100000000000003</v>
      </c>
      <c r="K31" s="163">
        <v>4.7300000000000004</v>
      </c>
      <c r="L31" s="163">
        <v>4.75</v>
      </c>
      <c r="M31" s="334">
        <v>4.7</v>
      </c>
      <c r="N31" s="311">
        <v>5</v>
      </c>
      <c r="O31" s="330">
        <v>5</v>
      </c>
      <c r="R31" s="174"/>
      <c r="S31" s="174"/>
      <c r="T31" s="174"/>
    </row>
    <row r="32" spans="1:20" s="201" customFormat="1" ht="15.75" customHeight="1" x14ac:dyDescent="0.25">
      <c r="A32" s="152" t="s">
        <v>58</v>
      </c>
      <c r="B32" s="3" t="s">
        <v>399</v>
      </c>
      <c r="C32" s="3">
        <v>114814</v>
      </c>
      <c r="D32" s="3" t="s">
        <v>4</v>
      </c>
      <c r="E32" s="3" t="s">
        <v>681</v>
      </c>
      <c r="F32" s="276">
        <v>202316961</v>
      </c>
      <c r="G32" s="276">
        <v>220066</v>
      </c>
      <c r="H32" s="3">
        <v>2025</v>
      </c>
      <c r="I32" s="2" t="s">
        <v>2040</v>
      </c>
      <c r="J32" s="163">
        <v>4.22</v>
      </c>
      <c r="K32" s="163">
        <v>4.33</v>
      </c>
      <c r="L32" s="163">
        <v>3.75</v>
      </c>
      <c r="M32" s="334">
        <v>4.12</v>
      </c>
      <c r="N32" s="311">
        <v>4</v>
      </c>
      <c r="O32" s="330">
        <v>5</v>
      </c>
      <c r="R32" s="174"/>
      <c r="S32" s="174"/>
      <c r="T32" s="174"/>
    </row>
    <row r="33" spans="1:15" x14ac:dyDescent="0.25">
      <c r="A33" s="152" t="s">
        <v>2032</v>
      </c>
      <c r="B33" s="3" t="s">
        <v>399</v>
      </c>
      <c r="C33" s="293" t="s">
        <v>2033</v>
      </c>
      <c r="D33" s="3" t="s">
        <v>4</v>
      </c>
      <c r="E33" s="3" t="s">
        <v>284</v>
      </c>
      <c r="F33" s="276">
        <v>202321312</v>
      </c>
      <c r="G33" s="276">
        <v>220067</v>
      </c>
      <c r="H33" s="3">
        <v>2025</v>
      </c>
      <c r="I33" s="2" t="s">
        <v>2031</v>
      </c>
      <c r="J33" s="163">
        <v>3.89</v>
      </c>
      <c r="K33" s="163">
        <v>4.1100000000000003</v>
      </c>
      <c r="L33" s="163">
        <v>3.9</v>
      </c>
      <c r="M33" s="333">
        <v>3.98</v>
      </c>
      <c r="N33" s="169">
        <v>4</v>
      </c>
      <c r="O33" s="329">
        <v>5</v>
      </c>
    </row>
    <row r="34" spans="1:15" x14ac:dyDescent="0.25">
      <c r="A34" s="278" t="s">
        <v>297</v>
      </c>
      <c r="B34" s="236" t="s">
        <v>400</v>
      </c>
      <c r="C34" s="236">
        <v>12024</v>
      </c>
      <c r="D34" s="230" t="s">
        <v>4</v>
      </c>
      <c r="E34" s="236" t="s">
        <v>268</v>
      </c>
      <c r="F34" s="276">
        <v>202423316</v>
      </c>
      <c r="G34" s="276">
        <v>226593</v>
      </c>
      <c r="H34" s="236">
        <v>2025</v>
      </c>
      <c r="I34" s="2" t="s">
        <v>2041</v>
      </c>
      <c r="J34" s="163">
        <v>4.1399999999999997</v>
      </c>
      <c r="K34" s="163">
        <v>3.89</v>
      </c>
      <c r="L34" s="163">
        <v>4.29</v>
      </c>
      <c r="M34" s="333">
        <v>4.09</v>
      </c>
      <c r="N34" s="169">
        <v>4</v>
      </c>
      <c r="O34" s="329">
        <v>5</v>
      </c>
    </row>
    <row r="35" spans="1:15" s="343" customFormat="1" x14ac:dyDescent="0.25">
      <c r="A35" s="342" t="s">
        <v>415</v>
      </c>
      <c r="B35" s="346" t="s">
        <v>399</v>
      </c>
      <c r="C35" s="346">
        <v>50012323</v>
      </c>
      <c r="D35" s="268" t="s">
        <v>44</v>
      </c>
      <c r="E35" s="348" t="s">
        <v>278</v>
      </c>
      <c r="F35" s="268">
        <v>202318086</v>
      </c>
      <c r="G35" s="346">
        <v>217735</v>
      </c>
      <c r="H35" s="348">
        <v>2025</v>
      </c>
      <c r="I35" s="346" t="s">
        <v>2041</v>
      </c>
      <c r="J35" s="163">
        <v>4.8899999999999997</v>
      </c>
      <c r="K35" s="163">
        <v>5</v>
      </c>
      <c r="L35" s="163">
        <v>4.78</v>
      </c>
      <c r="M35" s="333">
        <v>4.9000000000000004</v>
      </c>
      <c r="N35" s="169">
        <v>5</v>
      </c>
      <c r="O35" s="329">
        <v>5</v>
      </c>
    </row>
    <row r="36" spans="1:15" x14ac:dyDescent="0.25">
      <c r="A36" s="152" t="s">
        <v>2035</v>
      </c>
      <c r="B36" s="3" t="s">
        <v>416</v>
      </c>
      <c r="C36" s="3">
        <v>1191346</v>
      </c>
      <c r="D36" s="3" t="s">
        <v>4</v>
      </c>
      <c r="E36" s="3" t="s">
        <v>271</v>
      </c>
      <c r="F36" s="276">
        <v>202424826</v>
      </c>
      <c r="G36" s="276">
        <v>226608</v>
      </c>
      <c r="H36" s="3">
        <v>2025</v>
      </c>
      <c r="I36" s="2" t="s">
        <v>2050</v>
      </c>
      <c r="J36" s="163">
        <v>3.46</v>
      </c>
      <c r="K36" s="163">
        <v>4.78</v>
      </c>
      <c r="L36" s="163">
        <v>4.78</v>
      </c>
      <c r="M36" s="333">
        <v>4.38</v>
      </c>
      <c r="N36" s="169">
        <v>4</v>
      </c>
      <c r="O36" s="329">
        <v>4</v>
      </c>
    </row>
    <row r="37" spans="1:15" s="343" customFormat="1" x14ac:dyDescent="0.25">
      <c r="A37" s="342" t="s">
        <v>465</v>
      </c>
      <c r="B37" s="346" t="s">
        <v>400</v>
      </c>
      <c r="C37" s="346">
        <v>12027</v>
      </c>
      <c r="D37" s="268" t="s">
        <v>4</v>
      </c>
      <c r="E37" s="348" t="s">
        <v>284</v>
      </c>
      <c r="F37" s="268">
        <v>202321316</v>
      </c>
      <c r="G37" s="346">
        <v>220068</v>
      </c>
      <c r="H37" s="348">
        <v>2025</v>
      </c>
      <c r="I37" s="346" t="s">
        <v>2050</v>
      </c>
      <c r="J37" s="163">
        <v>4.8600000000000003</v>
      </c>
      <c r="K37" s="163">
        <v>4.78</v>
      </c>
      <c r="L37" s="163">
        <v>4.7</v>
      </c>
      <c r="M37" s="333">
        <v>4.78</v>
      </c>
      <c r="N37" s="169">
        <v>5</v>
      </c>
      <c r="O37" s="329">
        <v>5</v>
      </c>
    </row>
    <row r="38" spans="1:15" s="343" customFormat="1" x14ac:dyDescent="0.25">
      <c r="A38" s="342" t="s">
        <v>25</v>
      </c>
      <c r="B38" s="346" t="s">
        <v>399</v>
      </c>
      <c r="C38" s="346">
        <v>12111</v>
      </c>
      <c r="D38" s="268" t="s">
        <v>28</v>
      </c>
      <c r="E38" s="348" t="s">
        <v>274</v>
      </c>
      <c r="F38" s="268">
        <v>202321326</v>
      </c>
      <c r="G38" s="346">
        <v>220007</v>
      </c>
      <c r="H38" s="348">
        <v>2025</v>
      </c>
      <c r="I38" s="346" t="s">
        <v>2043</v>
      </c>
      <c r="J38" s="163">
        <v>4.67</v>
      </c>
      <c r="K38" s="163">
        <v>5</v>
      </c>
      <c r="L38" s="163">
        <v>5</v>
      </c>
      <c r="M38" s="333">
        <v>4.9000000000000004</v>
      </c>
      <c r="N38" s="169">
        <v>5</v>
      </c>
      <c r="O38" s="329">
        <v>3</v>
      </c>
    </row>
    <row r="39" spans="1:15" x14ac:dyDescent="0.25">
      <c r="A39" s="341" t="s">
        <v>2045</v>
      </c>
      <c r="B39" s="345" t="s">
        <v>399</v>
      </c>
      <c r="C39" s="345">
        <v>5000216</v>
      </c>
      <c r="D39" s="90" t="s">
        <v>4</v>
      </c>
      <c r="E39" s="347" t="s">
        <v>288</v>
      </c>
      <c r="F39" s="345">
        <v>202318060</v>
      </c>
      <c r="G39" s="345">
        <v>217723</v>
      </c>
      <c r="H39" s="347">
        <v>2025</v>
      </c>
      <c r="I39" s="345" t="s">
        <v>2046</v>
      </c>
      <c r="J39" s="163">
        <v>4.0599999999999996</v>
      </c>
      <c r="K39" s="163">
        <v>4.5599999999999996</v>
      </c>
      <c r="L39" s="163">
        <v>4.4000000000000004</v>
      </c>
      <c r="M39" s="333">
        <v>4.3600000000000003</v>
      </c>
      <c r="N39" s="169">
        <v>4</v>
      </c>
      <c r="O39" s="329">
        <v>5</v>
      </c>
    </row>
    <row r="40" spans="1:15" x14ac:dyDescent="0.25">
      <c r="A40" s="342" t="s">
        <v>715</v>
      </c>
      <c r="B40" s="346" t="s">
        <v>399</v>
      </c>
      <c r="C40" s="346">
        <v>5001236</v>
      </c>
      <c r="D40" s="346" t="s">
        <v>44</v>
      </c>
      <c r="E40" s="346" t="s">
        <v>278</v>
      </c>
      <c r="F40" s="268">
        <v>202318087</v>
      </c>
      <c r="G40" s="346">
        <v>217735</v>
      </c>
      <c r="H40" s="346">
        <v>2025</v>
      </c>
      <c r="I40" s="346" t="s">
        <v>2029</v>
      </c>
      <c r="J40" s="163">
        <v>4.9400000000000004</v>
      </c>
      <c r="K40" s="163">
        <v>4.8899999999999997</v>
      </c>
      <c r="L40" s="163">
        <v>4.75</v>
      </c>
      <c r="M40" s="333">
        <v>4.8600000000000003</v>
      </c>
      <c r="N40" s="169">
        <v>5</v>
      </c>
      <c r="O40" s="329">
        <v>5</v>
      </c>
    </row>
    <row r="41" spans="1:15" s="343" customFormat="1" x14ac:dyDescent="0.25">
      <c r="A41" s="152" t="s">
        <v>295</v>
      </c>
      <c r="B41" s="3" t="s">
        <v>399</v>
      </c>
      <c r="C41" s="3">
        <v>1364837</v>
      </c>
      <c r="D41" s="3" t="s">
        <v>293</v>
      </c>
      <c r="E41" s="3" t="s">
        <v>292</v>
      </c>
      <c r="F41" s="276">
        <v>202002133</v>
      </c>
      <c r="G41" s="276">
        <v>225167</v>
      </c>
      <c r="H41" s="3">
        <v>2025</v>
      </c>
      <c r="I41" s="2" t="s">
        <v>2029</v>
      </c>
      <c r="J41" s="163">
        <v>3.67</v>
      </c>
      <c r="K41" s="163">
        <v>3.56</v>
      </c>
      <c r="L41" s="163">
        <v>3.33</v>
      </c>
      <c r="M41" s="333">
        <v>3.52</v>
      </c>
      <c r="N41" s="169">
        <v>4</v>
      </c>
      <c r="O41" s="329">
        <v>3</v>
      </c>
    </row>
    <row r="42" spans="1:15" s="343" customFormat="1" x14ac:dyDescent="0.25">
      <c r="A42" s="342" t="s">
        <v>421</v>
      </c>
      <c r="B42" s="346" t="s">
        <v>399</v>
      </c>
      <c r="C42" s="346">
        <v>1113545</v>
      </c>
      <c r="D42" s="268" t="s">
        <v>26</v>
      </c>
      <c r="E42" s="348" t="s">
        <v>273</v>
      </c>
      <c r="F42" s="268">
        <v>202317451</v>
      </c>
      <c r="G42" s="346">
        <v>216023</v>
      </c>
      <c r="H42" s="348">
        <v>2025</v>
      </c>
      <c r="I42" s="346" t="s">
        <v>2047</v>
      </c>
      <c r="J42" s="163">
        <v>4.6100000000000003</v>
      </c>
      <c r="K42" s="163">
        <v>4.8899999999999997</v>
      </c>
      <c r="L42" s="163">
        <v>4.9000000000000004</v>
      </c>
      <c r="M42" s="333">
        <v>4.8099999999999996</v>
      </c>
      <c r="N42" s="169">
        <v>5</v>
      </c>
      <c r="O42" s="329">
        <v>5</v>
      </c>
    </row>
    <row r="43" spans="1:15" x14ac:dyDescent="0.25">
      <c r="A43" s="342" t="s">
        <v>167</v>
      </c>
      <c r="B43" s="346" t="s">
        <v>400</v>
      </c>
      <c r="C43" s="346">
        <v>1113542</v>
      </c>
      <c r="D43" s="268" t="s">
        <v>4</v>
      </c>
      <c r="E43" s="348" t="s">
        <v>271</v>
      </c>
      <c r="F43" s="268">
        <v>202424645</v>
      </c>
      <c r="G43" s="346">
        <v>226606</v>
      </c>
      <c r="H43" s="348">
        <v>2025</v>
      </c>
      <c r="I43" s="346" t="s">
        <v>2049</v>
      </c>
      <c r="J43" s="163">
        <v>4.8600000000000003</v>
      </c>
      <c r="K43" s="163">
        <v>4.8899999999999997</v>
      </c>
      <c r="L43" s="163">
        <v>4.38</v>
      </c>
      <c r="M43" s="333">
        <v>4.7300000000000004</v>
      </c>
      <c r="N43" s="169">
        <v>5</v>
      </c>
      <c r="O43" s="329">
        <v>5</v>
      </c>
    </row>
    <row r="44" spans="1:15" x14ac:dyDescent="0.25">
      <c r="A44" s="152" t="s">
        <v>421</v>
      </c>
      <c r="B44" s="3" t="s">
        <v>399</v>
      </c>
      <c r="C44" s="3">
        <v>1113575</v>
      </c>
      <c r="D44" s="90" t="s">
        <v>42</v>
      </c>
      <c r="E44" s="26" t="s">
        <v>277</v>
      </c>
      <c r="F44" s="276">
        <v>202317452</v>
      </c>
      <c r="G44" s="3">
        <v>216027</v>
      </c>
      <c r="H44" s="26">
        <v>2025</v>
      </c>
      <c r="I44" s="2" t="s">
        <v>2048</v>
      </c>
      <c r="J44" s="163">
        <v>3.72</v>
      </c>
      <c r="K44" s="163">
        <v>3.67</v>
      </c>
      <c r="L44" s="163">
        <v>3.7</v>
      </c>
      <c r="M44" s="333">
        <v>3.69</v>
      </c>
      <c r="N44" s="169">
        <v>4</v>
      </c>
      <c r="O44" s="329">
        <v>5</v>
      </c>
    </row>
    <row r="45" spans="1:15" s="343" customFormat="1" x14ac:dyDescent="0.25">
      <c r="A45" s="341" t="s">
        <v>329</v>
      </c>
      <c r="B45" s="3" t="s">
        <v>400</v>
      </c>
      <c r="C45" s="344">
        <v>1179143</v>
      </c>
      <c r="D45" s="3" t="s">
        <v>4</v>
      </c>
      <c r="E45" s="3" t="s">
        <v>289</v>
      </c>
      <c r="F45" s="90">
        <v>202317632</v>
      </c>
      <c r="G45" s="345">
        <v>215995</v>
      </c>
      <c r="H45" s="3">
        <v>2025</v>
      </c>
      <c r="I45" s="345" t="s">
        <v>2054</v>
      </c>
      <c r="J45" s="163">
        <v>4.71</v>
      </c>
      <c r="K45" s="163">
        <v>5</v>
      </c>
      <c r="L45" s="163">
        <v>5</v>
      </c>
      <c r="M45" s="333">
        <v>4.91</v>
      </c>
      <c r="N45" s="169">
        <v>5</v>
      </c>
      <c r="O45" s="329">
        <v>5</v>
      </c>
    </row>
    <row r="46" spans="1:15" s="343" customFormat="1" x14ac:dyDescent="0.25">
      <c r="A46" s="359" t="s">
        <v>715</v>
      </c>
      <c r="B46" s="360" t="s">
        <v>399</v>
      </c>
      <c r="C46" s="360">
        <v>5001237</v>
      </c>
      <c r="D46" s="279" t="s">
        <v>42</v>
      </c>
      <c r="E46" s="361" t="s">
        <v>277</v>
      </c>
      <c r="F46" s="279">
        <v>202318088</v>
      </c>
      <c r="G46" s="360">
        <v>217739</v>
      </c>
      <c r="H46" s="361">
        <v>2025</v>
      </c>
      <c r="I46" s="359" t="s">
        <v>2055</v>
      </c>
      <c r="J46" s="163">
        <v>5</v>
      </c>
      <c r="K46" s="163">
        <v>4.8899999999999997</v>
      </c>
      <c r="L46" s="163" t="s">
        <v>2065</v>
      </c>
      <c r="M46" s="333">
        <v>4.84</v>
      </c>
      <c r="N46" s="169">
        <v>5</v>
      </c>
      <c r="O46" s="329">
        <v>5</v>
      </c>
    </row>
    <row r="47" spans="1:15" x14ac:dyDescent="0.25">
      <c r="A47" s="278" t="s">
        <v>296</v>
      </c>
      <c r="B47" s="236" t="s">
        <v>399</v>
      </c>
      <c r="C47" s="236">
        <v>1330344</v>
      </c>
      <c r="D47" s="230" t="s">
        <v>102</v>
      </c>
      <c r="E47" s="236" t="s">
        <v>287</v>
      </c>
      <c r="F47" s="276">
        <v>202317988</v>
      </c>
      <c r="G47" s="276">
        <v>217683</v>
      </c>
      <c r="H47" s="236">
        <v>2025</v>
      </c>
      <c r="I47" s="2" t="s">
        <v>2060</v>
      </c>
      <c r="J47" s="163">
        <v>4.83</v>
      </c>
      <c r="K47" s="163">
        <v>5</v>
      </c>
      <c r="L47" s="163">
        <v>3.78</v>
      </c>
      <c r="M47" s="333">
        <v>4.58</v>
      </c>
      <c r="N47" s="169">
        <v>5</v>
      </c>
      <c r="O47" s="329">
        <v>5</v>
      </c>
    </row>
    <row r="48" spans="1:15" s="343" customFormat="1" x14ac:dyDescent="0.25">
      <c r="A48" s="240" t="s">
        <v>364</v>
      </c>
      <c r="B48" s="236" t="s">
        <v>399</v>
      </c>
      <c r="C48" s="236">
        <v>1330339</v>
      </c>
      <c r="D48" s="230" t="s">
        <v>102</v>
      </c>
      <c r="E48" s="230" t="s">
        <v>287</v>
      </c>
      <c r="F48" s="276">
        <v>202317985</v>
      </c>
      <c r="G48" s="276">
        <v>217544</v>
      </c>
      <c r="H48" s="230">
        <v>2025</v>
      </c>
      <c r="I48" s="2" t="s">
        <v>2062</v>
      </c>
      <c r="J48" s="163">
        <v>3.78</v>
      </c>
      <c r="K48" s="163">
        <v>4.78</v>
      </c>
      <c r="L48" s="163">
        <v>4.63</v>
      </c>
      <c r="M48" s="333">
        <v>4.4400000000000004</v>
      </c>
      <c r="N48" s="169">
        <v>4</v>
      </c>
      <c r="O48" s="329">
        <v>3</v>
      </c>
    </row>
    <row r="49" spans="1:15" s="343" customFormat="1" x14ac:dyDescent="0.25">
      <c r="A49" s="3" t="s">
        <v>2056</v>
      </c>
      <c r="B49" s="338" t="s">
        <v>399</v>
      </c>
      <c r="C49" s="3">
        <v>1465742</v>
      </c>
      <c r="D49" s="338" t="s">
        <v>4</v>
      </c>
      <c r="E49" s="3" t="s">
        <v>288</v>
      </c>
      <c r="F49" s="3">
        <v>202417994</v>
      </c>
      <c r="G49" s="276">
        <v>226369</v>
      </c>
      <c r="H49" s="338">
        <v>2025</v>
      </c>
      <c r="I49" s="2" t="s">
        <v>2057</v>
      </c>
      <c r="J49" s="163">
        <v>4.41</v>
      </c>
      <c r="K49" s="163">
        <v>4.67</v>
      </c>
      <c r="L49" s="163">
        <v>4.5</v>
      </c>
      <c r="M49" s="333">
        <v>4.54</v>
      </c>
      <c r="N49" s="169">
        <v>5</v>
      </c>
      <c r="O49" s="329">
        <v>5</v>
      </c>
    </row>
    <row r="50" spans="1:15" s="343" customFormat="1" x14ac:dyDescent="0.25">
      <c r="A50" s="341" t="s">
        <v>421</v>
      </c>
      <c r="B50" s="3" t="s">
        <v>399</v>
      </c>
      <c r="C50" s="344">
        <v>114910</v>
      </c>
      <c r="D50" s="3" t="s">
        <v>4</v>
      </c>
      <c r="E50" s="3" t="s">
        <v>268</v>
      </c>
      <c r="F50" s="90">
        <v>202316960</v>
      </c>
      <c r="G50" s="345">
        <v>214453</v>
      </c>
      <c r="H50" s="3">
        <v>2025</v>
      </c>
      <c r="I50" s="349" t="s">
        <v>2067</v>
      </c>
      <c r="J50" s="163">
        <v>4.72</v>
      </c>
      <c r="K50" s="163">
        <v>4.8899999999999997</v>
      </c>
      <c r="L50" s="163">
        <v>5</v>
      </c>
      <c r="M50" s="333">
        <v>4.87</v>
      </c>
      <c r="N50" s="169">
        <v>5</v>
      </c>
      <c r="O50" s="329">
        <v>5</v>
      </c>
    </row>
    <row r="51" spans="1:15" x14ac:dyDescent="0.25">
      <c r="I51" s="241" t="s">
        <v>162</v>
      </c>
      <c r="J51" s="242">
        <f t="shared" ref="J51:O51" si="0">AVERAGE(J12:J50)</f>
        <v>4.4053846153846159</v>
      </c>
      <c r="K51" s="242">
        <f t="shared" si="0"/>
        <v>4.5694871794871776</v>
      </c>
      <c r="L51" s="242">
        <f t="shared" si="0"/>
        <v>4.3015789473684212</v>
      </c>
      <c r="M51" s="335">
        <f t="shared" si="0"/>
        <v>4.4417948717948725</v>
      </c>
      <c r="N51" s="244">
        <f t="shared" si="0"/>
        <v>4.5384615384615383</v>
      </c>
      <c r="O51" s="331">
        <f t="shared" si="0"/>
        <v>4.666666666666667</v>
      </c>
    </row>
  </sheetData>
  <phoneticPr fontId="10" type="noConversion"/>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3330-1191-49B4-8A3C-1556F4B7D783}">
  <dimension ref="A3:D37"/>
  <sheetViews>
    <sheetView topLeftCell="A11" workbookViewId="0">
      <selection activeCell="A3" sqref="A3:D37"/>
    </sheetView>
  </sheetViews>
  <sheetFormatPr defaultRowHeight="15" x14ac:dyDescent="0.25"/>
  <cols>
    <col min="1" max="1" width="38.7109375" bestFit="1" customWidth="1"/>
    <col min="2" max="2" width="15.85546875" bestFit="1" customWidth="1"/>
    <col min="3" max="3" width="18.85546875" style="5" bestFit="1" customWidth="1"/>
    <col min="4" max="4" width="14.7109375" style="5" bestFit="1" customWidth="1"/>
  </cols>
  <sheetData>
    <row r="3" spans="1:4" x14ac:dyDescent="0.25">
      <c r="A3" s="284" t="s">
        <v>2543</v>
      </c>
      <c r="B3" s="369" t="s">
        <v>2544</v>
      </c>
      <c r="C3" s="5" t="s">
        <v>2541</v>
      </c>
      <c r="D3" s="5" t="s">
        <v>2542</v>
      </c>
    </row>
    <row r="4" spans="1:4" x14ac:dyDescent="0.25">
      <c r="A4" s="388">
        <v>4</v>
      </c>
      <c r="B4" s="389">
        <v>18</v>
      </c>
      <c r="C4" s="390">
        <v>4.0872222222222225</v>
      </c>
      <c r="D4" s="390">
        <v>4.4444444444444446</v>
      </c>
    </row>
    <row r="5" spans="1:4" x14ac:dyDescent="0.25">
      <c r="A5" s="285" t="s">
        <v>2028</v>
      </c>
      <c r="B5" s="387">
        <v>1</v>
      </c>
      <c r="C5" s="386">
        <v>4.09</v>
      </c>
      <c r="D5" s="177">
        <v>5</v>
      </c>
    </row>
    <row r="6" spans="1:4" x14ac:dyDescent="0.25">
      <c r="A6" s="285" t="s">
        <v>2032</v>
      </c>
      <c r="B6" s="387">
        <v>1</v>
      </c>
      <c r="C6" s="386">
        <v>3.98</v>
      </c>
      <c r="D6" s="177">
        <v>5</v>
      </c>
    </row>
    <row r="7" spans="1:4" x14ac:dyDescent="0.25">
      <c r="A7" s="285" t="s">
        <v>421</v>
      </c>
      <c r="B7" s="387">
        <v>1</v>
      </c>
      <c r="C7" s="386">
        <v>3.69</v>
      </c>
      <c r="D7" s="177">
        <v>5</v>
      </c>
    </row>
    <row r="8" spans="1:4" x14ac:dyDescent="0.25">
      <c r="A8" s="285" t="s">
        <v>58</v>
      </c>
      <c r="B8" s="387">
        <v>1</v>
      </c>
      <c r="C8" s="386">
        <v>4.12</v>
      </c>
      <c r="D8" s="177">
        <v>5</v>
      </c>
    </row>
    <row r="9" spans="1:4" x14ac:dyDescent="0.25">
      <c r="A9" s="285" t="s">
        <v>297</v>
      </c>
      <c r="B9" s="387">
        <v>1</v>
      </c>
      <c r="C9" s="386">
        <v>4.09</v>
      </c>
      <c r="D9" s="177">
        <v>5</v>
      </c>
    </row>
    <row r="10" spans="1:4" x14ac:dyDescent="0.25">
      <c r="A10" s="285" t="s">
        <v>452</v>
      </c>
      <c r="B10" s="387">
        <v>1</v>
      </c>
      <c r="C10" s="386">
        <v>4.43</v>
      </c>
      <c r="D10" s="177">
        <v>5</v>
      </c>
    </row>
    <row r="11" spans="1:4" x14ac:dyDescent="0.25">
      <c r="A11" s="285" t="s">
        <v>295</v>
      </c>
      <c r="B11" s="387">
        <v>1</v>
      </c>
      <c r="C11" s="386">
        <v>3.52</v>
      </c>
      <c r="D11" s="177">
        <v>3</v>
      </c>
    </row>
    <row r="12" spans="1:4" x14ac:dyDescent="0.25">
      <c r="A12" s="285" t="s">
        <v>364</v>
      </c>
      <c r="B12" s="387">
        <v>2</v>
      </c>
      <c r="C12" s="386">
        <v>4.13</v>
      </c>
      <c r="D12" s="177">
        <v>3</v>
      </c>
    </row>
    <row r="13" spans="1:4" x14ac:dyDescent="0.25">
      <c r="A13" s="285" t="s">
        <v>178</v>
      </c>
      <c r="B13" s="387">
        <v>1</v>
      </c>
      <c r="C13" s="386">
        <v>4.34</v>
      </c>
      <c r="D13" s="177">
        <v>5</v>
      </c>
    </row>
    <row r="14" spans="1:4" x14ac:dyDescent="0.25">
      <c r="A14" s="285" t="s">
        <v>48</v>
      </c>
      <c r="B14" s="387">
        <v>1</v>
      </c>
      <c r="C14" s="386">
        <v>4.4800000000000004</v>
      </c>
      <c r="D14" s="177">
        <v>5</v>
      </c>
    </row>
    <row r="15" spans="1:4" x14ac:dyDescent="0.25">
      <c r="A15" s="285" t="s">
        <v>2045</v>
      </c>
      <c r="B15" s="387">
        <v>1</v>
      </c>
      <c r="C15" s="386">
        <v>4.3600000000000003</v>
      </c>
      <c r="D15" s="177">
        <v>5</v>
      </c>
    </row>
    <row r="16" spans="1:4" x14ac:dyDescent="0.25">
      <c r="A16" s="285" t="s">
        <v>22</v>
      </c>
      <c r="B16" s="387">
        <v>2</v>
      </c>
      <c r="C16" s="386">
        <v>4.09</v>
      </c>
      <c r="D16" s="177">
        <v>3.5</v>
      </c>
    </row>
    <row r="17" spans="1:4" x14ac:dyDescent="0.25">
      <c r="A17" s="285" t="s">
        <v>25</v>
      </c>
      <c r="B17" s="387">
        <v>1</v>
      </c>
      <c r="C17" s="386">
        <v>4.28</v>
      </c>
      <c r="D17" s="177">
        <v>5</v>
      </c>
    </row>
    <row r="18" spans="1:4" x14ac:dyDescent="0.25">
      <c r="A18" s="285" t="s">
        <v>2035</v>
      </c>
      <c r="B18" s="387">
        <v>1</v>
      </c>
      <c r="C18" s="386">
        <v>4.38</v>
      </c>
      <c r="D18" s="177">
        <v>4</v>
      </c>
    </row>
    <row r="19" spans="1:4" x14ac:dyDescent="0.25">
      <c r="A19" s="285" t="s">
        <v>527</v>
      </c>
      <c r="B19" s="387">
        <v>1</v>
      </c>
      <c r="C19" s="386">
        <v>3.76</v>
      </c>
      <c r="D19" s="177">
        <v>5</v>
      </c>
    </row>
    <row r="20" spans="1:4" x14ac:dyDescent="0.25">
      <c r="A20" s="285" t="s">
        <v>312</v>
      </c>
      <c r="B20" s="387">
        <v>1</v>
      </c>
      <c r="C20" s="386">
        <v>3.61</v>
      </c>
      <c r="D20" s="177">
        <v>5</v>
      </c>
    </row>
    <row r="21" spans="1:4" x14ac:dyDescent="0.25">
      <c r="A21" s="388">
        <v>5</v>
      </c>
      <c r="B21" s="389">
        <v>21</v>
      </c>
      <c r="C21" s="390">
        <v>4.7457142857142856</v>
      </c>
      <c r="D21" s="390">
        <v>4.8571428571428568</v>
      </c>
    </row>
    <row r="22" spans="1:4" x14ac:dyDescent="0.25">
      <c r="A22" s="285" t="s">
        <v>329</v>
      </c>
      <c r="B22" s="387">
        <v>1</v>
      </c>
      <c r="C22" s="386">
        <v>4.91</v>
      </c>
      <c r="D22" s="177">
        <v>5</v>
      </c>
    </row>
    <row r="23" spans="1:4" x14ac:dyDescent="0.25">
      <c r="A23" s="285" t="s">
        <v>1712</v>
      </c>
      <c r="B23" s="387">
        <v>1</v>
      </c>
      <c r="C23" s="386">
        <v>4.7</v>
      </c>
      <c r="D23" s="177">
        <v>5</v>
      </c>
    </row>
    <row r="24" spans="1:4" x14ac:dyDescent="0.25">
      <c r="A24" s="285" t="s">
        <v>2024</v>
      </c>
      <c r="B24" s="387">
        <v>1</v>
      </c>
      <c r="C24" s="386">
        <v>4.79</v>
      </c>
      <c r="D24" s="177">
        <v>5</v>
      </c>
    </row>
    <row r="25" spans="1:4" x14ac:dyDescent="0.25">
      <c r="A25" s="285" t="s">
        <v>465</v>
      </c>
      <c r="B25" s="387">
        <v>1</v>
      </c>
      <c r="C25" s="386">
        <v>4.78</v>
      </c>
      <c r="D25" s="177">
        <v>5</v>
      </c>
    </row>
    <row r="26" spans="1:4" x14ac:dyDescent="0.25">
      <c r="A26" s="285" t="s">
        <v>421</v>
      </c>
      <c r="B26" s="387">
        <v>2</v>
      </c>
      <c r="C26" s="386">
        <v>4.84</v>
      </c>
      <c r="D26" s="177">
        <v>5</v>
      </c>
    </row>
    <row r="27" spans="1:4" x14ac:dyDescent="0.25">
      <c r="A27" s="285" t="s">
        <v>715</v>
      </c>
      <c r="B27" s="387">
        <v>2</v>
      </c>
      <c r="C27" s="386">
        <v>4.8499999999999996</v>
      </c>
      <c r="D27" s="177">
        <v>5</v>
      </c>
    </row>
    <row r="28" spans="1:4" x14ac:dyDescent="0.25">
      <c r="A28" s="285" t="s">
        <v>415</v>
      </c>
      <c r="B28" s="387">
        <v>1</v>
      </c>
      <c r="C28" s="386">
        <v>4.9000000000000004</v>
      </c>
      <c r="D28" s="177">
        <v>5</v>
      </c>
    </row>
    <row r="29" spans="1:4" x14ac:dyDescent="0.25">
      <c r="A29" s="285" t="s">
        <v>130</v>
      </c>
      <c r="B29" s="387">
        <v>1</v>
      </c>
      <c r="C29" s="386">
        <v>4.66</v>
      </c>
      <c r="D29" s="177">
        <v>5</v>
      </c>
    </row>
    <row r="30" spans="1:4" x14ac:dyDescent="0.25">
      <c r="A30" s="285" t="s">
        <v>48</v>
      </c>
      <c r="B30" s="387">
        <v>1</v>
      </c>
      <c r="C30" s="386">
        <v>4.63</v>
      </c>
      <c r="D30" s="177">
        <v>5</v>
      </c>
    </row>
    <row r="31" spans="1:4" x14ac:dyDescent="0.25">
      <c r="A31" s="285" t="s">
        <v>716</v>
      </c>
      <c r="B31" s="387">
        <v>1</v>
      </c>
      <c r="C31" s="386">
        <v>4.57</v>
      </c>
      <c r="D31" s="177">
        <v>4</v>
      </c>
    </row>
    <row r="32" spans="1:4" x14ac:dyDescent="0.25">
      <c r="A32" s="285" t="s">
        <v>2056</v>
      </c>
      <c r="B32" s="387">
        <v>1</v>
      </c>
      <c r="C32" s="386">
        <v>4.54</v>
      </c>
      <c r="D32" s="177">
        <v>5</v>
      </c>
    </row>
    <row r="33" spans="1:4" x14ac:dyDescent="0.25">
      <c r="A33" s="285" t="s">
        <v>167</v>
      </c>
      <c r="B33" s="387">
        <v>1</v>
      </c>
      <c r="C33" s="386">
        <v>4.7300000000000004</v>
      </c>
      <c r="D33" s="177">
        <v>5</v>
      </c>
    </row>
    <row r="34" spans="1:4" x14ac:dyDescent="0.25">
      <c r="A34" s="285" t="s">
        <v>25</v>
      </c>
      <c r="B34" s="387">
        <v>4</v>
      </c>
      <c r="C34" s="386">
        <v>4.7925000000000004</v>
      </c>
      <c r="D34" s="177">
        <v>4.5</v>
      </c>
    </row>
    <row r="35" spans="1:4" x14ac:dyDescent="0.25">
      <c r="A35" s="285" t="s">
        <v>296</v>
      </c>
      <c r="B35" s="387">
        <v>2</v>
      </c>
      <c r="C35" s="386">
        <v>4.6050000000000004</v>
      </c>
      <c r="D35" s="177">
        <v>5</v>
      </c>
    </row>
    <row r="36" spans="1:4" x14ac:dyDescent="0.25">
      <c r="A36" s="285" t="s">
        <v>298</v>
      </c>
      <c r="B36" s="387">
        <v>1</v>
      </c>
      <c r="C36" s="386">
        <v>4.6900000000000004</v>
      </c>
      <c r="D36" s="177">
        <v>5</v>
      </c>
    </row>
    <row r="37" spans="1:4" x14ac:dyDescent="0.25">
      <c r="A37" s="388" t="s">
        <v>1704</v>
      </c>
      <c r="B37" s="389">
        <v>39</v>
      </c>
      <c r="C37" s="390">
        <v>4.4417948717948725</v>
      </c>
      <c r="D37" s="390">
        <v>4.666666666666667</v>
      </c>
    </row>
  </sheetData>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181A2-2C4E-471C-86AE-57B5A4B64CBD}">
  <dimension ref="A1:O41"/>
  <sheetViews>
    <sheetView workbookViewId="0">
      <selection activeCell="V19" sqref="V19"/>
    </sheetView>
  </sheetViews>
  <sheetFormatPr defaultRowHeight="15" x14ac:dyDescent="0.25"/>
  <sheetData>
    <row r="1" spans="1:15" x14ac:dyDescent="0.25">
      <c r="A1" s="26" t="s">
        <v>141</v>
      </c>
      <c r="B1" s="26" t="s">
        <v>405</v>
      </c>
      <c r="C1" s="26" t="s">
        <v>406</v>
      </c>
      <c r="D1" s="26" t="s">
        <v>142</v>
      </c>
      <c r="E1" s="26" t="s">
        <v>266</v>
      </c>
      <c r="F1" s="234" t="s">
        <v>419</v>
      </c>
      <c r="G1" s="234" t="s">
        <v>420</v>
      </c>
      <c r="H1" s="234" t="s">
        <v>423</v>
      </c>
      <c r="I1" s="234" t="s">
        <v>143</v>
      </c>
      <c r="J1" s="235" t="s">
        <v>186</v>
      </c>
      <c r="K1" s="235" t="s">
        <v>187</v>
      </c>
      <c r="L1" s="235" t="s">
        <v>188</v>
      </c>
      <c r="M1" s="235" t="s">
        <v>391</v>
      </c>
      <c r="N1" s="235" t="s">
        <v>392</v>
      </c>
      <c r="O1" s="235" t="s">
        <v>37</v>
      </c>
    </row>
    <row r="2" spans="1:15" x14ac:dyDescent="0.25">
      <c r="A2" s="270" t="s">
        <v>364</v>
      </c>
      <c r="B2" s="271" t="s">
        <v>400</v>
      </c>
      <c r="C2" s="271">
        <v>12002</v>
      </c>
      <c r="D2" s="272" t="s">
        <v>4</v>
      </c>
      <c r="E2" s="273" t="s">
        <v>268</v>
      </c>
      <c r="F2" s="276">
        <v>202315593</v>
      </c>
      <c r="G2" s="276">
        <v>214236</v>
      </c>
      <c r="H2" s="273">
        <v>2025</v>
      </c>
      <c r="I2" s="271" t="s">
        <v>717</v>
      </c>
      <c r="J2" s="163">
        <v>3.79</v>
      </c>
      <c r="K2" s="163">
        <v>3.33</v>
      </c>
      <c r="L2" s="163">
        <v>4.5</v>
      </c>
      <c r="M2" s="332">
        <v>3.82</v>
      </c>
      <c r="N2" s="312">
        <v>4</v>
      </c>
      <c r="O2" s="328">
        <v>3</v>
      </c>
    </row>
    <row r="3" spans="1:15" x14ac:dyDescent="0.25">
      <c r="A3" s="240" t="s">
        <v>22</v>
      </c>
      <c r="B3" s="236" t="s">
        <v>399</v>
      </c>
      <c r="C3" s="236">
        <v>1300375</v>
      </c>
      <c r="D3" s="236" t="s">
        <v>293</v>
      </c>
      <c r="E3" s="236" t="s">
        <v>292</v>
      </c>
      <c r="F3" s="276">
        <v>202317921</v>
      </c>
      <c r="G3" s="276">
        <v>217643</v>
      </c>
      <c r="H3" s="236">
        <v>2025</v>
      </c>
      <c r="I3" s="274" t="s">
        <v>718</v>
      </c>
      <c r="J3" s="186">
        <v>3.61</v>
      </c>
      <c r="K3" s="107">
        <v>4.78</v>
      </c>
      <c r="L3" s="107">
        <v>3.11</v>
      </c>
      <c r="M3" s="332">
        <v>3.93</v>
      </c>
      <c r="N3" s="312">
        <v>4</v>
      </c>
      <c r="O3" s="328">
        <v>3</v>
      </c>
    </row>
    <row r="4" spans="1:15" x14ac:dyDescent="0.25">
      <c r="A4" s="342" t="s">
        <v>296</v>
      </c>
      <c r="B4" s="346" t="s">
        <v>399</v>
      </c>
      <c r="C4" s="346">
        <v>12026</v>
      </c>
      <c r="D4" s="268" t="s">
        <v>4</v>
      </c>
      <c r="E4" s="348" t="s">
        <v>268</v>
      </c>
      <c r="F4" s="268">
        <v>202321314</v>
      </c>
      <c r="G4" s="346">
        <v>217430</v>
      </c>
      <c r="H4" s="348">
        <v>2025</v>
      </c>
      <c r="I4" s="346" t="s">
        <v>719</v>
      </c>
      <c r="J4" s="163">
        <v>4.2</v>
      </c>
      <c r="K4" s="163">
        <v>4.67</v>
      </c>
      <c r="L4" s="163">
        <v>5</v>
      </c>
      <c r="M4" s="333">
        <v>4.63</v>
      </c>
      <c r="N4" s="169">
        <v>5</v>
      </c>
      <c r="O4" s="329">
        <v>5</v>
      </c>
    </row>
    <row r="5" spans="1:15" x14ac:dyDescent="0.25">
      <c r="A5" s="342" t="s">
        <v>2024</v>
      </c>
      <c r="B5" s="346" t="s">
        <v>400</v>
      </c>
      <c r="C5" s="346">
        <v>12025</v>
      </c>
      <c r="D5" s="268" t="s">
        <v>4</v>
      </c>
      <c r="E5" s="348" t="s">
        <v>268</v>
      </c>
      <c r="F5" s="268">
        <v>202321313</v>
      </c>
      <c r="G5" s="346">
        <v>217474</v>
      </c>
      <c r="H5" s="348">
        <v>2025</v>
      </c>
      <c r="I5" s="346" t="s">
        <v>2025</v>
      </c>
      <c r="J5" s="163">
        <v>4.8600000000000003</v>
      </c>
      <c r="K5" s="163">
        <v>4.67</v>
      </c>
      <c r="L5" s="163">
        <v>4.8899999999999997</v>
      </c>
      <c r="M5" s="333">
        <v>4.79</v>
      </c>
      <c r="N5" s="169">
        <v>5</v>
      </c>
      <c r="O5" s="329">
        <v>5</v>
      </c>
    </row>
    <row r="6" spans="1:15" x14ac:dyDescent="0.25">
      <c r="A6" s="342" t="s">
        <v>25</v>
      </c>
      <c r="B6" s="346" t="s">
        <v>399</v>
      </c>
      <c r="C6" s="346">
        <v>12085</v>
      </c>
      <c r="D6" s="268" t="s">
        <v>39</v>
      </c>
      <c r="E6" s="348" t="s">
        <v>276</v>
      </c>
      <c r="F6" s="268">
        <v>202321325</v>
      </c>
      <c r="G6" s="346">
        <v>217388</v>
      </c>
      <c r="H6" s="348">
        <v>2025</v>
      </c>
      <c r="I6" s="346" t="s">
        <v>2042</v>
      </c>
      <c r="J6" s="163">
        <v>4.72</v>
      </c>
      <c r="K6" s="163">
        <v>4.78</v>
      </c>
      <c r="L6" s="163">
        <v>4.25</v>
      </c>
      <c r="M6" s="333">
        <v>4.5999999999999996</v>
      </c>
      <c r="N6" s="169">
        <v>5</v>
      </c>
      <c r="O6" s="329">
        <v>5</v>
      </c>
    </row>
    <row r="7" spans="1:15" x14ac:dyDescent="0.25">
      <c r="A7" s="269" t="s">
        <v>527</v>
      </c>
      <c r="B7" s="275" t="s">
        <v>416</v>
      </c>
      <c r="C7" s="275">
        <v>1522596</v>
      </c>
      <c r="D7" s="230" t="s">
        <v>92</v>
      </c>
      <c r="E7" s="236" t="s">
        <v>681</v>
      </c>
      <c r="F7" s="276">
        <v>202118156</v>
      </c>
      <c r="G7" s="276">
        <v>172671</v>
      </c>
      <c r="H7" s="236">
        <v>2025</v>
      </c>
      <c r="I7" s="277" t="s">
        <v>2027</v>
      </c>
      <c r="J7" s="163">
        <v>3.71</v>
      </c>
      <c r="K7" s="163">
        <v>4</v>
      </c>
      <c r="L7" s="163">
        <v>3.5</v>
      </c>
      <c r="M7" s="333">
        <v>3.76</v>
      </c>
      <c r="N7" s="169">
        <v>4</v>
      </c>
      <c r="O7" s="329">
        <v>5</v>
      </c>
    </row>
    <row r="8" spans="1:15" x14ac:dyDescent="0.25">
      <c r="A8" s="269" t="s">
        <v>178</v>
      </c>
      <c r="B8" s="275" t="s">
        <v>416</v>
      </c>
      <c r="C8" s="275">
        <v>1299461</v>
      </c>
      <c r="D8" s="230" t="s">
        <v>102</v>
      </c>
      <c r="E8" s="236" t="s">
        <v>287</v>
      </c>
      <c r="F8" s="276">
        <v>202317912</v>
      </c>
      <c r="G8" s="276">
        <v>217635</v>
      </c>
      <c r="H8" s="236">
        <v>2025</v>
      </c>
      <c r="I8" s="277" t="s">
        <v>2026</v>
      </c>
      <c r="J8" s="163">
        <v>4.71</v>
      </c>
      <c r="K8" s="163">
        <v>5</v>
      </c>
      <c r="L8" s="163">
        <v>3.1</v>
      </c>
      <c r="M8" s="333">
        <v>4.34</v>
      </c>
      <c r="N8" s="169">
        <v>4</v>
      </c>
      <c r="O8" s="329">
        <v>5</v>
      </c>
    </row>
    <row r="9" spans="1:15" x14ac:dyDescent="0.25">
      <c r="A9" s="269" t="s">
        <v>2028</v>
      </c>
      <c r="B9" s="275" t="s">
        <v>399</v>
      </c>
      <c r="C9" s="275">
        <v>18487</v>
      </c>
      <c r="D9" s="230" t="s">
        <v>26</v>
      </c>
      <c r="E9" s="236" t="s">
        <v>377</v>
      </c>
      <c r="F9" s="276">
        <v>202321554</v>
      </c>
      <c r="G9" s="276">
        <v>220011</v>
      </c>
      <c r="H9" s="236">
        <v>2025</v>
      </c>
      <c r="I9" s="277" t="s">
        <v>2027</v>
      </c>
      <c r="J9" s="163">
        <v>4.1100000000000003</v>
      </c>
      <c r="K9" s="163">
        <v>4.4400000000000004</v>
      </c>
      <c r="L9" s="163">
        <v>3.6</v>
      </c>
      <c r="M9" s="333">
        <v>4.09</v>
      </c>
      <c r="N9" s="169">
        <v>4</v>
      </c>
      <c r="O9" s="329">
        <v>5</v>
      </c>
    </row>
    <row r="10" spans="1:15" x14ac:dyDescent="0.25">
      <c r="A10" s="269" t="s">
        <v>48</v>
      </c>
      <c r="B10" s="275" t="s">
        <v>399</v>
      </c>
      <c r="C10" s="275">
        <v>11995</v>
      </c>
      <c r="D10" s="230" t="s">
        <v>4</v>
      </c>
      <c r="E10" s="236" t="s">
        <v>270</v>
      </c>
      <c r="F10" s="276">
        <v>202321309</v>
      </c>
      <c r="G10" s="276">
        <v>220066</v>
      </c>
      <c r="H10" s="236">
        <v>2025</v>
      </c>
      <c r="I10" s="277" t="s">
        <v>2036</v>
      </c>
      <c r="J10" s="163">
        <v>4.5599999999999996</v>
      </c>
      <c r="K10" s="163">
        <v>4.78</v>
      </c>
      <c r="L10" s="163">
        <v>4</v>
      </c>
      <c r="M10" s="333">
        <v>4.4800000000000004</v>
      </c>
      <c r="N10" s="169">
        <v>4</v>
      </c>
      <c r="O10" s="329">
        <v>5</v>
      </c>
    </row>
    <row r="11" spans="1:15" x14ac:dyDescent="0.25">
      <c r="A11" s="269" t="s">
        <v>22</v>
      </c>
      <c r="B11" s="275" t="s">
        <v>399</v>
      </c>
      <c r="C11" s="275">
        <v>12044</v>
      </c>
      <c r="D11" s="230" t="s">
        <v>28</v>
      </c>
      <c r="E11" s="236" t="s">
        <v>274</v>
      </c>
      <c r="F11" s="276">
        <v>202321318</v>
      </c>
      <c r="G11" s="276">
        <v>217475</v>
      </c>
      <c r="H11" s="236">
        <v>2025</v>
      </c>
      <c r="I11" s="277" t="s">
        <v>2036</v>
      </c>
      <c r="J11" s="163">
        <v>3.83</v>
      </c>
      <c r="K11" s="163">
        <v>4.22</v>
      </c>
      <c r="L11" s="163">
        <v>4.71</v>
      </c>
      <c r="M11" s="333">
        <v>4.25</v>
      </c>
      <c r="N11" s="169">
        <v>4</v>
      </c>
      <c r="O11" s="329">
        <v>4</v>
      </c>
    </row>
    <row r="12" spans="1:15" x14ac:dyDescent="0.25">
      <c r="A12" s="342" t="s">
        <v>130</v>
      </c>
      <c r="B12" s="346" t="s">
        <v>399</v>
      </c>
      <c r="C12" s="346">
        <v>1330343</v>
      </c>
      <c r="D12" s="268" t="s">
        <v>102</v>
      </c>
      <c r="E12" s="348" t="s">
        <v>287</v>
      </c>
      <c r="F12" s="268">
        <v>202317987</v>
      </c>
      <c r="G12" s="346">
        <v>217679</v>
      </c>
      <c r="H12" s="348">
        <v>2025</v>
      </c>
      <c r="I12" s="346" t="s">
        <v>2037</v>
      </c>
      <c r="J12" s="163">
        <v>5</v>
      </c>
      <c r="K12" s="163">
        <v>4.67</v>
      </c>
      <c r="L12" s="163">
        <v>4.3</v>
      </c>
      <c r="M12" s="333">
        <v>4.66</v>
      </c>
      <c r="N12" s="169">
        <v>5</v>
      </c>
      <c r="O12" s="329">
        <v>5</v>
      </c>
    </row>
    <row r="13" spans="1:15" x14ac:dyDescent="0.25">
      <c r="A13" s="342" t="s">
        <v>298</v>
      </c>
      <c r="B13" s="346" t="s">
        <v>399</v>
      </c>
      <c r="C13" s="346">
        <v>114852</v>
      </c>
      <c r="D13" s="268" t="s">
        <v>4</v>
      </c>
      <c r="E13" s="348" t="s">
        <v>681</v>
      </c>
      <c r="F13" s="268">
        <v>202316967</v>
      </c>
      <c r="G13" s="346">
        <v>220026</v>
      </c>
      <c r="H13" s="348">
        <v>2025</v>
      </c>
      <c r="I13" s="346" t="s">
        <v>2038</v>
      </c>
      <c r="J13" s="163">
        <v>4.5599999999999996</v>
      </c>
      <c r="K13" s="163">
        <v>4.78</v>
      </c>
      <c r="L13" s="163">
        <v>4.7</v>
      </c>
      <c r="M13" s="333">
        <v>4.6900000000000004</v>
      </c>
      <c r="N13" s="169">
        <v>5</v>
      </c>
      <c r="O13" s="329">
        <v>5</v>
      </c>
    </row>
    <row r="14" spans="1:15" x14ac:dyDescent="0.25">
      <c r="A14" s="269" t="s">
        <v>25</v>
      </c>
      <c r="B14" s="275" t="s">
        <v>399</v>
      </c>
      <c r="C14" s="275">
        <v>12048</v>
      </c>
      <c r="D14" s="230" t="s">
        <v>44</v>
      </c>
      <c r="E14" s="236" t="s">
        <v>278</v>
      </c>
      <c r="F14" s="276">
        <v>202321319</v>
      </c>
      <c r="G14" s="276">
        <v>217981</v>
      </c>
      <c r="H14" s="236">
        <v>2025</v>
      </c>
      <c r="I14" s="277" t="s">
        <v>2039</v>
      </c>
      <c r="J14" s="163">
        <v>4.5</v>
      </c>
      <c r="K14" s="163">
        <v>4.22</v>
      </c>
      <c r="L14" s="163">
        <v>4.1399999999999997</v>
      </c>
      <c r="M14" s="333">
        <v>4.28</v>
      </c>
      <c r="N14" s="169">
        <v>4</v>
      </c>
      <c r="O14" s="329">
        <v>5</v>
      </c>
    </row>
    <row r="15" spans="1:15" x14ac:dyDescent="0.25">
      <c r="A15" s="342" t="s">
        <v>48</v>
      </c>
      <c r="B15" s="346" t="s">
        <v>399</v>
      </c>
      <c r="C15" s="346">
        <v>1330342</v>
      </c>
      <c r="D15" s="268" t="s">
        <v>102</v>
      </c>
      <c r="E15" s="348" t="s">
        <v>287</v>
      </c>
      <c r="F15" s="268">
        <v>202317986</v>
      </c>
      <c r="G15" s="346">
        <v>217545</v>
      </c>
      <c r="H15" s="348">
        <v>2025</v>
      </c>
      <c r="I15" s="346" t="s">
        <v>2039</v>
      </c>
      <c r="J15" s="163">
        <v>4.72</v>
      </c>
      <c r="K15" s="163">
        <v>4.78</v>
      </c>
      <c r="L15" s="163">
        <v>4.33</v>
      </c>
      <c r="M15" s="333">
        <v>4.63</v>
      </c>
      <c r="N15" s="169">
        <v>5</v>
      </c>
      <c r="O15" s="329">
        <v>5</v>
      </c>
    </row>
    <row r="16" spans="1:15" x14ac:dyDescent="0.25">
      <c r="A16" s="278" t="s">
        <v>452</v>
      </c>
      <c r="B16" s="236" t="s">
        <v>399</v>
      </c>
      <c r="C16" s="236">
        <v>11994</v>
      </c>
      <c r="D16" s="236" t="s">
        <v>4</v>
      </c>
      <c r="E16" s="236" t="s">
        <v>270</v>
      </c>
      <c r="F16" s="276">
        <v>202321308</v>
      </c>
      <c r="G16" s="276">
        <v>218984</v>
      </c>
      <c r="H16" s="236">
        <v>2025</v>
      </c>
      <c r="I16" s="370" t="s">
        <v>2039</v>
      </c>
      <c r="J16" s="163">
        <v>4</v>
      </c>
      <c r="K16" s="163">
        <v>4.8899999999999997</v>
      </c>
      <c r="L16" s="163">
        <v>4.25</v>
      </c>
      <c r="M16" s="333">
        <v>4.43</v>
      </c>
      <c r="N16" s="169">
        <v>4</v>
      </c>
      <c r="O16" s="329">
        <v>5</v>
      </c>
    </row>
    <row r="17" spans="1:15" x14ac:dyDescent="0.25">
      <c r="A17" s="342" t="s">
        <v>25</v>
      </c>
      <c r="B17" s="346" t="s">
        <v>399</v>
      </c>
      <c r="C17" s="346">
        <v>11996</v>
      </c>
      <c r="D17" s="268" t="s">
        <v>4</v>
      </c>
      <c r="E17" s="348" t="s">
        <v>317</v>
      </c>
      <c r="F17" s="268">
        <v>202321310</v>
      </c>
      <c r="G17" s="346">
        <v>217458</v>
      </c>
      <c r="H17" s="348">
        <v>2025</v>
      </c>
      <c r="I17" s="346" t="s">
        <v>2034</v>
      </c>
      <c r="J17" s="163">
        <v>4.8899999999999997</v>
      </c>
      <c r="K17" s="163">
        <v>4.78</v>
      </c>
      <c r="L17" s="163">
        <v>4.75</v>
      </c>
      <c r="M17" s="333">
        <v>4.8</v>
      </c>
      <c r="N17" s="169">
        <v>5</v>
      </c>
      <c r="O17" s="329">
        <v>5</v>
      </c>
    </row>
    <row r="18" spans="1:15" x14ac:dyDescent="0.25">
      <c r="A18" s="251" t="s">
        <v>312</v>
      </c>
      <c r="B18" s="196" t="s">
        <v>400</v>
      </c>
      <c r="C18" s="196">
        <v>12010</v>
      </c>
      <c r="D18" s="230" t="s">
        <v>4</v>
      </c>
      <c r="E18" s="236" t="s">
        <v>268</v>
      </c>
      <c r="F18" s="276">
        <v>202315595</v>
      </c>
      <c r="G18" s="276">
        <v>214159</v>
      </c>
      <c r="H18" s="236">
        <v>2025</v>
      </c>
      <c r="I18" s="281" t="s">
        <v>2044</v>
      </c>
      <c r="J18" s="163">
        <v>4.21</v>
      </c>
      <c r="K18" s="163">
        <v>3.11</v>
      </c>
      <c r="L18" s="163">
        <v>3.67</v>
      </c>
      <c r="M18" s="333">
        <v>3.61</v>
      </c>
      <c r="N18" s="169">
        <v>4</v>
      </c>
      <c r="O18" s="329">
        <v>5</v>
      </c>
    </row>
    <row r="19" spans="1:15" x14ac:dyDescent="0.25">
      <c r="A19" s="342" t="s">
        <v>716</v>
      </c>
      <c r="B19" s="346" t="s">
        <v>399</v>
      </c>
      <c r="C19" s="346">
        <v>26501</v>
      </c>
      <c r="D19" s="268" t="s">
        <v>4</v>
      </c>
      <c r="E19" s="348" t="s">
        <v>269</v>
      </c>
      <c r="F19" s="268">
        <v>202315857</v>
      </c>
      <c r="G19" s="346">
        <v>214318</v>
      </c>
      <c r="H19" s="348">
        <v>2025</v>
      </c>
      <c r="I19" s="346" t="s">
        <v>2030</v>
      </c>
      <c r="J19" s="163">
        <v>4.78</v>
      </c>
      <c r="K19" s="163">
        <v>5</v>
      </c>
      <c r="L19" s="163">
        <v>3.78</v>
      </c>
      <c r="M19" s="333">
        <v>4.57</v>
      </c>
      <c r="N19" s="169">
        <v>5</v>
      </c>
      <c r="O19" s="329">
        <v>4</v>
      </c>
    </row>
    <row r="20" spans="1:15" x14ac:dyDescent="0.25">
      <c r="A20" s="342" t="s">
        <v>25</v>
      </c>
      <c r="B20" s="346" t="s">
        <v>399</v>
      </c>
      <c r="C20" s="346">
        <v>12069</v>
      </c>
      <c r="D20" s="268" t="s">
        <v>42</v>
      </c>
      <c r="E20" s="348" t="s">
        <v>277</v>
      </c>
      <c r="F20" s="268">
        <v>202321320</v>
      </c>
      <c r="G20" s="346">
        <v>217476</v>
      </c>
      <c r="H20" s="348">
        <v>2025</v>
      </c>
      <c r="I20" s="346" t="s">
        <v>2030</v>
      </c>
      <c r="J20" s="163">
        <v>5</v>
      </c>
      <c r="K20" s="163">
        <v>5</v>
      </c>
      <c r="L20" s="163">
        <v>4.5599999999999996</v>
      </c>
      <c r="M20" s="333">
        <v>4.87</v>
      </c>
      <c r="N20" s="169">
        <v>5</v>
      </c>
      <c r="O20" s="329">
        <v>5</v>
      </c>
    </row>
    <row r="21" spans="1:15" x14ac:dyDescent="0.25">
      <c r="A21" s="342" t="s">
        <v>1712</v>
      </c>
      <c r="B21" s="346" t="s">
        <v>400</v>
      </c>
      <c r="C21" s="346">
        <v>1465787</v>
      </c>
      <c r="D21" s="268" t="s">
        <v>4</v>
      </c>
      <c r="E21" s="348" t="s">
        <v>289</v>
      </c>
      <c r="F21" s="268">
        <v>202417983</v>
      </c>
      <c r="G21" s="346">
        <v>226368</v>
      </c>
      <c r="H21" s="348">
        <v>2025</v>
      </c>
      <c r="I21" s="346" t="s">
        <v>2030</v>
      </c>
      <c r="J21" s="163">
        <v>4.6100000000000003</v>
      </c>
      <c r="K21" s="163">
        <v>4.7300000000000004</v>
      </c>
      <c r="L21" s="163">
        <v>4.75</v>
      </c>
      <c r="M21" s="334">
        <v>4.7</v>
      </c>
      <c r="N21" s="311">
        <v>5</v>
      </c>
      <c r="O21" s="330">
        <v>5</v>
      </c>
    </row>
    <row r="22" spans="1:15" x14ac:dyDescent="0.25">
      <c r="A22" s="152" t="s">
        <v>58</v>
      </c>
      <c r="B22" s="377" t="s">
        <v>399</v>
      </c>
      <c r="C22" s="377">
        <v>114814</v>
      </c>
      <c r="D22" s="377" t="s">
        <v>4</v>
      </c>
      <c r="E22" s="377" t="s">
        <v>681</v>
      </c>
      <c r="F22" s="276">
        <v>202316961</v>
      </c>
      <c r="G22" s="276">
        <v>220066</v>
      </c>
      <c r="H22" s="377">
        <v>2025</v>
      </c>
      <c r="I22" s="370" t="s">
        <v>2040</v>
      </c>
      <c r="J22" s="163">
        <v>4.22</v>
      </c>
      <c r="K22" s="163">
        <v>4.33</v>
      </c>
      <c r="L22" s="163">
        <v>3.75</v>
      </c>
      <c r="M22" s="334">
        <v>4.12</v>
      </c>
      <c r="N22" s="311">
        <v>4</v>
      </c>
      <c r="O22" s="330">
        <v>5</v>
      </c>
    </row>
    <row r="23" spans="1:15" x14ac:dyDescent="0.25">
      <c r="A23" s="152" t="s">
        <v>2032</v>
      </c>
      <c r="B23" s="377" t="s">
        <v>399</v>
      </c>
      <c r="C23" s="293" t="s">
        <v>2033</v>
      </c>
      <c r="D23" s="377" t="s">
        <v>4</v>
      </c>
      <c r="E23" s="377" t="s">
        <v>284</v>
      </c>
      <c r="F23" s="276">
        <v>202321312</v>
      </c>
      <c r="G23" s="276">
        <v>220067</v>
      </c>
      <c r="H23" s="377">
        <v>2025</v>
      </c>
      <c r="I23" s="370" t="s">
        <v>2031</v>
      </c>
      <c r="J23" s="163">
        <v>3.89</v>
      </c>
      <c r="K23" s="163">
        <v>4.1100000000000003</v>
      </c>
      <c r="L23" s="163">
        <v>3.9</v>
      </c>
      <c r="M23" s="333">
        <v>3.98</v>
      </c>
      <c r="N23" s="169">
        <v>4</v>
      </c>
      <c r="O23" s="329">
        <v>5</v>
      </c>
    </row>
    <row r="24" spans="1:15" x14ac:dyDescent="0.25">
      <c r="A24" s="278" t="s">
        <v>297</v>
      </c>
      <c r="B24" s="236" t="s">
        <v>400</v>
      </c>
      <c r="C24" s="236">
        <v>12024</v>
      </c>
      <c r="D24" s="230" t="s">
        <v>4</v>
      </c>
      <c r="E24" s="236" t="s">
        <v>268</v>
      </c>
      <c r="F24" s="276">
        <v>202423316</v>
      </c>
      <c r="G24" s="276">
        <v>226593</v>
      </c>
      <c r="H24" s="236">
        <v>2025</v>
      </c>
      <c r="I24" s="370" t="s">
        <v>2041</v>
      </c>
      <c r="J24" s="163">
        <v>4.1399999999999997</v>
      </c>
      <c r="K24" s="163">
        <v>3.89</v>
      </c>
      <c r="L24" s="163">
        <v>4.29</v>
      </c>
      <c r="M24" s="333">
        <v>4.09</v>
      </c>
      <c r="N24" s="169">
        <v>4</v>
      </c>
      <c r="O24" s="329">
        <v>5</v>
      </c>
    </row>
    <row r="25" spans="1:15" x14ac:dyDescent="0.25">
      <c r="A25" s="342" t="s">
        <v>415</v>
      </c>
      <c r="B25" s="346" t="s">
        <v>399</v>
      </c>
      <c r="C25" s="346">
        <v>50012323</v>
      </c>
      <c r="D25" s="268" t="s">
        <v>44</v>
      </c>
      <c r="E25" s="348" t="s">
        <v>278</v>
      </c>
      <c r="F25" s="268">
        <v>202318086</v>
      </c>
      <c r="G25" s="346">
        <v>217735</v>
      </c>
      <c r="H25" s="348">
        <v>2025</v>
      </c>
      <c r="I25" s="346" t="s">
        <v>2041</v>
      </c>
      <c r="J25" s="163">
        <v>4.8899999999999997</v>
      </c>
      <c r="K25" s="163">
        <v>5</v>
      </c>
      <c r="L25" s="163">
        <v>4.78</v>
      </c>
      <c r="M25" s="333">
        <v>4.9000000000000004</v>
      </c>
      <c r="N25" s="169">
        <v>5</v>
      </c>
      <c r="O25" s="329">
        <v>5</v>
      </c>
    </row>
    <row r="26" spans="1:15" x14ac:dyDescent="0.25">
      <c r="A26" s="152" t="s">
        <v>2035</v>
      </c>
      <c r="B26" s="377" t="s">
        <v>416</v>
      </c>
      <c r="C26" s="377">
        <v>1191346</v>
      </c>
      <c r="D26" s="377" t="s">
        <v>4</v>
      </c>
      <c r="E26" s="377" t="s">
        <v>271</v>
      </c>
      <c r="F26" s="276">
        <v>202424826</v>
      </c>
      <c r="G26" s="276">
        <v>226608</v>
      </c>
      <c r="H26" s="377">
        <v>2025</v>
      </c>
      <c r="I26" s="370" t="s">
        <v>2050</v>
      </c>
      <c r="J26" s="163">
        <v>3.46</v>
      </c>
      <c r="K26" s="163">
        <v>4.78</v>
      </c>
      <c r="L26" s="163">
        <v>4.78</v>
      </c>
      <c r="M26" s="333">
        <v>4.38</v>
      </c>
      <c r="N26" s="169">
        <v>4</v>
      </c>
      <c r="O26" s="329">
        <v>4</v>
      </c>
    </row>
    <row r="27" spans="1:15" x14ac:dyDescent="0.25">
      <c r="A27" s="342" t="s">
        <v>465</v>
      </c>
      <c r="B27" s="346" t="s">
        <v>400</v>
      </c>
      <c r="C27" s="346">
        <v>12027</v>
      </c>
      <c r="D27" s="268" t="s">
        <v>4</v>
      </c>
      <c r="E27" s="348" t="s">
        <v>284</v>
      </c>
      <c r="F27" s="268">
        <v>202321316</v>
      </c>
      <c r="G27" s="346">
        <v>220068</v>
      </c>
      <c r="H27" s="348">
        <v>2025</v>
      </c>
      <c r="I27" s="346" t="s">
        <v>2050</v>
      </c>
      <c r="J27" s="163">
        <v>4.8600000000000003</v>
      </c>
      <c r="K27" s="163">
        <v>4.78</v>
      </c>
      <c r="L27" s="163">
        <v>4.7</v>
      </c>
      <c r="M27" s="333">
        <v>4.78</v>
      </c>
      <c r="N27" s="169">
        <v>5</v>
      </c>
      <c r="O27" s="329">
        <v>5</v>
      </c>
    </row>
    <row r="28" spans="1:15" x14ac:dyDescent="0.25">
      <c r="A28" s="342" t="s">
        <v>25</v>
      </c>
      <c r="B28" s="346" t="s">
        <v>399</v>
      </c>
      <c r="C28" s="346">
        <v>12111</v>
      </c>
      <c r="D28" s="268" t="s">
        <v>28</v>
      </c>
      <c r="E28" s="348" t="s">
        <v>274</v>
      </c>
      <c r="F28" s="268">
        <v>202321326</v>
      </c>
      <c r="G28" s="346">
        <v>220007</v>
      </c>
      <c r="H28" s="348">
        <v>2025</v>
      </c>
      <c r="I28" s="346" t="s">
        <v>2043</v>
      </c>
      <c r="J28" s="163">
        <v>4.67</v>
      </c>
      <c r="K28" s="163">
        <v>5</v>
      </c>
      <c r="L28" s="163">
        <v>5</v>
      </c>
      <c r="M28" s="333">
        <v>4.9000000000000004</v>
      </c>
      <c r="N28" s="169">
        <v>5</v>
      </c>
      <c r="O28" s="329">
        <v>3</v>
      </c>
    </row>
    <row r="29" spans="1:15" x14ac:dyDescent="0.25">
      <c r="A29" s="341" t="s">
        <v>2045</v>
      </c>
      <c r="B29" s="345" t="s">
        <v>399</v>
      </c>
      <c r="C29" s="345">
        <v>5000216</v>
      </c>
      <c r="D29" s="90" t="s">
        <v>4</v>
      </c>
      <c r="E29" s="347" t="s">
        <v>288</v>
      </c>
      <c r="F29" s="345">
        <v>202318060</v>
      </c>
      <c r="G29" s="345">
        <v>217723</v>
      </c>
      <c r="H29" s="347">
        <v>2025</v>
      </c>
      <c r="I29" s="345" t="s">
        <v>2046</v>
      </c>
      <c r="J29" s="163">
        <v>4.0599999999999996</v>
      </c>
      <c r="K29" s="163">
        <v>4.5599999999999996</v>
      </c>
      <c r="L29" s="163">
        <v>4.4000000000000004</v>
      </c>
      <c r="M29" s="333">
        <v>4.3600000000000003</v>
      </c>
      <c r="N29" s="169">
        <v>4</v>
      </c>
      <c r="O29" s="329">
        <v>5</v>
      </c>
    </row>
    <row r="30" spans="1:15" x14ac:dyDescent="0.25">
      <c r="A30" s="342" t="s">
        <v>715</v>
      </c>
      <c r="B30" s="346" t="s">
        <v>399</v>
      </c>
      <c r="C30" s="346">
        <v>5001236</v>
      </c>
      <c r="D30" s="346" t="s">
        <v>44</v>
      </c>
      <c r="E30" s="346" t="s">
        <v>278</v>
      </c>
      <c r="F30" s="268">
        <v>202318087</v>
      </c>
      <c r="G30" s="346">
        <v>217735</v>
      </c>
      <c r="H30" s="346">
        <v>2025</v>
      </c>
      <c r="I30" s="346" t="s">
        <v>2029</v>
      </c>
      <c r="J30" s="163">
        <v>4.9400000000000004</v>
      </c>
      <c r="K30" s="163">
        <v>4.8899999999999997</v>
      </c>
      <c r="L30" s="163">
        <v>4.75</v>
      </c>
      <c r="M30" s="333">
        <v>4.8600000000000003</v>
      </c>
      <c r="N30" s="169">
        <v>5</v>
      </c>
      <c r="O30" s="329">
        <v>5</v>
      </c>
    </row>
    <row r="31" spans="1:15" x14ac:dyDescent="0.25">
      <c r="A31" s="152" t="s">
        <v>295</v>
      </c>
      <c r="B31" s="377" t="s">
        <v>399</v>
      </c>
      <c r="C31" s="377">
        <v>1364837</v>
      </c>
      <c r="D31" s="377" t="s">
        <v>293</v>
      </c>
      <c r="E31" s="377" t="s">
        <v>292</v>
      </c>
      <c r="F31" s="276">
        <v>202002133</v>
      </c>
      <c r="G31" s="276">
        <v>225167</v>
      </c>
      <c r="H31" s="377">
        <v>2025</v>
      </c>
      <c r="I31" s="370" t="s">
        <v>2029</v>
      </c>
      <c r="J31" s="163">
        <v>3.67</v>
      </c>
      <c r="K31" s="163">
        <v>3.56</v>
      </c>
      <c r="L31" s="163">
        <v>3.33</v>
      </c>
      <c r="M31" s="333">
        <v>3.52</v>
      </c>
      <c r="N31" s="169">
        <v>4</v>
      </c>
      <c r="O31" s="329">
        <v>3</v>
      </c>
    </row>
    <row r="32" spans="1:15" x14ac:dyDescent="0.25">
      <c r="A32" s="342" t="s">
        <v>421</v>
      </c>
      <c r="B32" s="346" t="s">
        <v>399</v>
      </c>
      <c r="C32" s="346">
        <v>1113545</v>
      </c>
      <c r="D32" s="268" t="s">
        <v>26</v>
      </c>
      <c r="E32" s="348" t="s">
        <v>273</v>
      </c>
      <c r="F32" s="268">
        <v>202317451</v>
      </c>
      <c r="G32" s="346">
        <v>216023</v>
      </c>
      <c r="H32" s="348">
        <v>2025</v>
      </c>
      <c r="I32" s="346" t="s">
        <v>2047</v>
      </c>
      <c r="J32" s="163">
        <v>4.6100000000000003</v>
      </c>
      <c r="K32" s="163">
        <v>4.8899999999999997</v>
      </c>
      <c r="L32" s="163">
        <v>4.9000000000000004</v>
      </c>
      <c r="M32" s="333">
        <v>4.8099999999999996</v>
      </c>
      <c r="N32" s="169">
        <v>5</v>
      </c>
      <c r="O32" s="329">
        <v>5</v>
      </c>
    </row>
    <row r="33" spans="1:15" x14ac:dyDescent="0.25">
      <c r="A33" s="342" t="s">
        <v>167</v>
      </c>
      <c r="B33" s="346" t="s">
        <v>400</v>
      </c>
      <c r="C33" s="346">
        <v>1113542</v>
      </c>
      <c r="D33" s="268" t="s">
        <v>4</v>
      </c>
      <c r="E33" s="348" t="s">
        <v>271</v>
      </c>
      <c r="F33" s="268">
        <v>202424645</v>
      </c>
      <c r="G33" s="346">
        <v>226606</v>
      </c>
      <c r="H33" s="348">
        <v>2025</v>
      </c>
      <c r="I33" s="346" t="s">
        <v>2049</v>
      </c>
      <c r="J33" s="163">
        <v>4.8600000000000003</v>
      </c>
      <c r="K33" s="163">
        <v>4.8899999999999997</v>
      </c>
      <c r="L33" s="163">
        <v>4.38</v>
      </c>
      <c r="M33" s="333">
        <v>4.7300000000000004</v>
      </c>
      <c r="N33" s="169">
        <v>5</v>
      </c>
      <c r="O33" s="329">
        <v>5</v>
      </c>
    </row>
    <row r="34" spans="1:15" x14ac:dyDescent="0.25">
      <c r="A34" s="152" t="s">
        <v>421</v>
      </c>
      <c r="B34" s="377" t="s">
        <v>399</v>
      </c>
      <c r="C34" s="377">
        <v>1113575</v>
      </c>
      <c r="D34" s="90" t="s">
        <v>42</v>
      </c>
      <c r="E34" s="26" t="s">
        <v>277</v>
      </c>
      <c r="F34" s="276">
        <v>202317452</v>
      </c>
      <c r="G34" s="377">
        <v>216027</v>
      </c>
      <c r="H34" s="26">
        <v>2025</v>
      </c>
      <c r="I34" s="370" t="s">
        <v>2048</v>
      </c>
      <c r="J34" s="163">
        <v>3.72</v>
      </c>
      <c r="K34" s="163">
        <v>3.67</v>
      </c>
      <c r="L34" s="163">
        <v>3.7</v>
      </c>
      <c r="M34" s="333">
        <v>3.69</v>
      </c>
      <c r="N34" s="169">
        <v>4</v>
      </c>
      <c r="O34" s="329">
        <v>5</v>
      </c>
    </row>
    <row r="35" spans="1:15" x14ac:dyDescent="0.25">
      <c r="A35" s="341" t="s">
        <v>329</v>
      </c>
      <c r="B35" s="377" t="s">
        <v>400</v>
      </c>
      <c r="C35" s="344">
        <v>1179143</v>
      </c>
      <c r="D35" s="377" t="s">
        <v>4</v>
      </c>
      <c r="E35" s="377" t="s">
        <v>289</v>
      </c>
      <c r="F35" s="90">
        <v>202317632</v>
      </c>
      <c r="G35" s="345">
        <v>215995</v>
      </c>
      <c r="H35" s="377">
        <v>2025</v>
      </c>
      <c r="I35" s="345" t="s">
        <v>2054</v>
      </c>
      <c r="J35" s="163">
        <v>4.71</v>
      </c>
      <c r="K35" s="163">
        <v>5</v>
      </c>
      <c r="L35" s="163">
        <v>5</v>
      </c>
      <c r="M35" s="333">
        <v>4.91</v>
      </c>
      <c r="N35" s="169">
        <v>5</v>
      </c>
      <c r="O35" s="329">
        <v>5</v>
      </c>
    </row>
    <row r="36" spans="1:15" x14ac:dyDescent="0.25">
      <c r="A36" s="359" t="s">
        <v>715</v>
      </c>
      <c r="B36" s="360" t="s">
        <v>399</v>
      </c>
      <c r="C36" s="360">
        <v>5001237</v>
      </c>
      <c r="D36" s="279" t="s">
        <v>42</v>
      </c>
      <c r="E36" s="361" t="s">
        <v>277</v>
      </c>
      <c r="F36" s="279">
        <v>202318088</v>
      </c>
      <c r="G36" s="360">
        <v>217739</v>
      </c>
      <c r="H36" s="361">
        <v>2025</v>
      </c>
      <c r="I36" s="359" t="s">
        <v>2055</v>
      </c>
      <c r="J36" s="163">
        <v>5</v>
      </c>
      <c r="K36" s="163">
        <v>4.8899999999999997</v>
      </c>
      <c r="L36" s="163" t="s">
        <v>2065</v>
      </c>
      <c r="M36" s="333">
        <v>4.84</v>
      </c>
      <c r="N36" s="169">
        <v>5</v>
      </c>
      <c r="O36" s="329">
        <v>5</v>
      </c>
    </row>
    <row r="37" spans="1:15" x14ac:dyDescent="0.25">
      <c r="A37" s="278" t="s">
        <v>296</v>
      </c>
      <c r="B37" s="236" t="s">
        <v>399</v>
      </c>
      <c r="C37" s="236">
        <v>1330344</v>
      </c>
      <c r="D37" s="230" t="s">
        <v>102</v>
      </c>
      <c r="E37" s="236" t="s">
        <v>287</v>
      </c>
      <c r="F37" s="276">
        <v>202317988</v>
      </c>
      <c r="G37" s="276">
        <v>217683</v>
      </c>
      <c r="H37" s="236">
        <v>2025</v>
      </c>
      <c r="I37" s="370" t="s">
        <v>2060</v>
      </c>
      <c r="J37" s="163">
        <v>4.83</v>
      </c>
      <c r="K37" s="163">
        <v>5</v>
      </c>
      <c r="L37" s="163">
        <v>3.78</v>
      </c>
      <c r="M37" s="333">
        <v>4.58</v>
      </c>
      <c r="N37" s="169">
        <v>5</v>
      </c>
      <c r="O37" s="329">
        <v>5</v>
      </c>
    </row>
    <row r="38" spans="1:15" x14ac:dyDescent="0.25">
      <c r="A38" s="240" t="s">
        <v>364</v>
      </c>
      <c r="B38" s="236" t="s">
        <v>399</v>
      </c>
      <c r="C38" s="236">
        <v>1330339</v>
      </c>
      <c r="D38" s="230" t="s">
        <v>102</v>
      </c>
      <c r="E38" s="230" t="s">
        <v>287</v>
      </c>
      <c r="F38" s="276">
        <v>202317985</v>
      </c>
      <c r="G38" s="276">
        <v>217544</v>
      </c>
      <c r="H38" s="230">
        <v>2025</v>
      </c>
      <c r="I38" s="370" t="s">
        <v>2062</v>
      </c>
      <c r="J38" s="163">
        <v>3.78</v>
      </c>
      <c r="K38" s="163">
        <v>4.78</v>
      </c>
      <c r="L38" s="163">
        <v>4.63</v>
      </c>
      <c r="M38" s="333">
        <v>4.4400000000000004</v>
      </c>
      <c r="N38" s="169">
        <v>4</v>
      </c>
      <c r="O38" s="329">
        <v>3</v>
      </c>
    </row>
    <row r="39" spans="1:15" x14ac:dyDescent="0.25">
      <c r="A39" s="377" t="s">
        <v>2056</v>
      </c>
      <c r="B39" s="338" t="s">
        <v>399</v>
      </c>
      <c r="C39" s="377">
        <v>1465742</v>
      </c>
      <c r="D39" s="338" t="s">
        <v>4</v>
      </c>
      <c r="E39" s="377" t="s">
        <v>288</v>
      </c>
      <c r="F39" s="377">
        <v>202417994</v>
      </c>
      <c r="G39" s="276">
        <v>226369</v>
      </c>
      <c r="H39" s="338">
        <v>2025</v>
      </c>
      <c r="I39" s="370" t="s">
        <v>2057</v>
      </c>
      <c r="J39" s="163">
        <v>4.41</v>
      </c>
      <c r="K39" s="163">
        <v>4.67</v>
      </c>
      <c r="L39" s="163">
        <v>4.5</v>
      </c>
      <c r="M39" s="333">
        <v>4.54</v>
      </c>
      <c r="N39" s="169">
        <v>5</v>
      </c>
      <c r="O39" s="329">
        <v>5</v>
      </c>
    </row>
    <row r="40" spans="1:15" x14ac:dyDescent="0.25">
      <c r="A40" s="341" t="s">
        <v>421</v>
      </c>
      <c r="B40" s="377" t="s">
        <v>399</v>
      </c>
      <c r="C40" s="344">
        <v>114910</v>
      </c>
      <c r="D40" s="377" t="s">
        <v>4</v>
      </c>
      <c r="E40" s="377" t="s">
        <v>268</v>
      </c>
      <c r="F40" s="90">
        <v>202316960</v>
      </c>
      <c r="G40" s="345">
        <v>214453</v>
      </c>
      <c r="H40" s="377">
        <v>2025</v>
      </c>
      <c r="I40" s="349" t="s">
        <v>2067</v>
      </c>
      <c r="J40" s="163">
        <v>4.72</v>
      </c>
      <c r="K40" s="163">
        <v>4.8899999999999997</v>
      </c>
      <c r="L40" s="163">
        <v>5</v>
      </c>
      <c r="M40" s="333">
        <v>4.87</v>
      </c>
      <c r="N40" s="169">
        <v>5</v>
      </c>
      <c r="O40" s="329">
        <v>5</v>
      </c>
    </row>
    <row r="41" spans="1:15" x14ac:dyDescent="0.25">
      <c r="A41" s="5"/>
      <c r="B41" s="369"/>
      <c r="C41" s="5"/>
      <c r="D41" s="369"/>
      <c r="E41" s="5"/>
      <c r="F41" s="5"/>
      <c r="G41" s="369"/>
      <c r="H41" s="369"/>
      <c r="I41" s="241" t="s">
        <v>162</v>
      </c>
      <c r="J41" s="242">
        <f t="shared" ref="J41:O41" si="0">AVERAGE(J2:J40)</f>
        <v>4.4053846153846159</v>
      </c>
      <c r="K41" s="242">
        <f t="shared" si="0"/>
        <v>4.5694871794871776</v>
      </c>
      <c r="L41" s="242">
        <f t="shared" si="0"/>
        <v>4.3015789473684212</v>
      </c>
      <c r="M41" s="335">
        <f t="shared" si="0"/>
        <v>4.4417948717948725</v>
      </c>
      <c r="N41" s="244">
        <f t="shared" si="0"/>
        <v>4.5384615384615383</v>
      </c>
      <c r="O41" s="331">
        <f t="shared" si="0"/>
        <v>4.666666666666667</v>
      </c>
    </row>
  </sheetData>
  <pageMargins left="0.511811024" right="0.511811024" top="0.78740157499999996" bottom="0.78740157499999996" header="0.31496062000000002" footer="0.31496062000000002"/>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49967-0A1A-4480-A6D3-89C59C26D480}">
  <dimension ref="A1:P46"/>
  <sheetViews>
    <sheetView showGridLines="0" topLeftCell="A16" zoomScale="71" zoomScaleNormal="71" workbookViewId="0">
      <selection activeCell="Q31" sqref="Q31"/>
    </sheetView>
  </sheetViews>
  <sheetFormatPr defaultRowHeight="15" x14ac:dyDescent="0.25"/>
  <cols>
    <col min="1" max="1" width="17" style="5" bestFit="1" customWidth="1"/>
    <col min="2" max="2" width="21.42578125" bestFit="1" customWidth="1"/>
    <col min="3" max="3" width="14.140625" bestFit="1" customWidth="1"/>
    <col min="4" max="4" width="9" customWidth="1"/>
    <col min="5" max="5" width="9.140625" bestFit="1" customWidth="1"/>
    <col min="6" max="6" width="9.140625" style="5" bestFit="1" customWidth="1"/>
    <col min="7" max="7" width="12" style="5" bestFit="1" customWidth="1"/>
    <col min="8" max="9" width="6.7109375" style="5" bestFit="1" customWidth="1"/>
    <col min="10" max="10" width="5.7109375" style="5" bestFit="1" customWidth="1"/>
  </cols>
  <sheetData>
    <row r="1" spans="1:11" x14ac:dyDescent="0.25">
      <c r="A1" t="s">
        <v>307</v>
      </c>
      <c r="F1"/>
      <c r="G1"/>
      <c r="H1"/>
      <c r="I1"/>
      <c r="J1"/>
    </row>
    <row r="2" spans="1:11" x14ac:dyDescent="0.25">
      <c r="A2" t="s">
        <v>308</v>
      </c>
      <c r="F2"/>
      <c r="G2"/>
      <c r="H2"/>
      <c r="I2"/>
      <c r="J2"/>
    </row>
    <row r="3" spans="1:11" x14ac:dyDescent="0.25">
      <c r="A3" t="s">
        <v>310</v>
      </c>
      <c r="F3"/>
      <c r="G3"/>
      <c r="H3"/>
      <c r="I3"/>
      <c r="J3"/>
    </row>
    <row r="4" spans="1:11" x14ac:dyDescent="0.25">
      <c r="A4" t="s">
        <v>309</v>
      </c>
      <c r="F4"/>
      <c r="G4"/>
      <c r="H4"/>
      <c r="I4"/>
      <c r="J4"/>
    </row>
    <row r="5" spans="1:11" x14ac:dyDescent="0.25">
      <c r="A5"/>
      <c r="F5"/>
      <c r="G5"/>
      <c r="H5"/>
      <c r="I5"/>
      <c r="J5"/>
    </row>
    <row r="9" spans="1:11" ht="26.25" x14ac:dyDescent="0.4">
      <c r="K9" s="183"/>
    </row>
    <row r="16" spans="1:11" x14ac:dyDescent="0.25">
      <c r="C16" s="3" t="s">
        <v>266</v>
      </c>
      <c r="D16" s="26" t="s">
        <v>186</v>
      </c>
      <c r="E16" s="26" t="s">
        <v>187</v>
      </c>
      <c r="F16" s="26" t="s">
        <v>188</v>
      </c>
      <c r="G16" s="1" t="s">
        <v>2066</v>
      </c>
    </row>
    <row r="17" spans="1:10" x14ac:dyDescent="0.25">
      <c r="C17" s="3" t="s">
        <v>278</v>
      </c>
      <c r="D17" s="176" t="e">
        <f>AVERAGE('2025'!J24,'2025'!J35,'2025'!J40,'2025'!#REF!)</f>
        <v>#REF!</v>
      </c>
      <c r="E17" s="176" t="e">
        <f>AVERAGE('2025'!K24,'2025'!K35,'2025'!K40,'2025'!#REF!)</f>
        <v>#REF!</v>
      </c>
      <c r="F17" s="176" t="e">
        <f>AVERAGE('2025'!L24,'2025'!L35,'2025'!L40,'2025'!#REF!)</f>
        <v>#REF!</v>
      </c>
      <c r="G17" s="204" t="e">
        <f>AVERAGE(D17:F17)</f>
        <v>#REF!</v>
      </c>
    </row>
    <row r="18" spans="1:10" x14ac:dyDescent="0.25">
      <c r="C18" s="90" t="s">
        <v>287</v>
      </c>
      <c r="D18" s="170">
        <f>AVERAGE('2025'!J18,'2025'!J22,'2025'!J25,'2025'!J47,'2025'!J48)</f>
        <v>4.6079999999999997</v>
      </c>
      <c r="E18" s="170">
        <f>AVERAGE('2025'!K18,'2025'!K22,'2025'!K25,'2025'!K47,'2025'!K48)</f>
        <v>4.8460000000000001</v>
      </c>
      <c r="F18" s="170">
        <f>AVERAGE('2025'!L18,'2025'!L22,'2025'!L25,'2025'!L47,'2025'!L48)</f>
        <v>4.0280000000000005</v>
      </c>
      <c r="G18" s="204">
        <f t="shared" ref="G18:G34" si="0">AVERAGE(D18:F18)</f>
        <v>4.4940000000000007</v>
      </c>
    </row>
    <row r="19" spans="1:10" x14ac:dyDescent="0.25">
      <c r="C19" s="90" t="s">
        <v>274</v>
      </c>
      <c r="D19" s="170">
        <f>AVERAGE('2025'!J21)</f>
        <v>3.83</v>
      </c>
      <c r="E19" s="170">
        <f>AVERAGE('2025'!K21)</f>
        <v>4.22</v>
      </c>
      <c r="F19" s="170">
        <f>AVERAGE('2025'!L21)</f>
        <v>4.71</v>
      </c>
      <c r="G19" s="204">
        <f t="shared" si="0"/>
        <v>4.2533333333333339</v>
      </c>
    </row>
    <row r="20" spans="1:10" s="343" customFormat="1" x14ac:dyDescent="0.25">
      <c r="A20" s="5"/>
      <c r="C20" s="90" t="s">
        <v>273</v>
      </c>
      <c r="D20" s="170">
        <f>AVERAGE('2025'!J19,'2025'!J42)</f>
        <v>4.3600000000000003</v>
      </c>
      <c r="E20" s="170">
        <f>AVERAGE('2025'!K19,'2025'!K42)</f>
        <v>4.665</v>
      </c>
      <c r="F20" s="170">
        <f>AVERAGE('2025'!L19,'2025'!L42)</f>
        <v>4.25</v>
      </c>
      <c r="G20" s="204">
        <f t="shared" si="0"/>
        <v>4.4249999999999998</v>
      </c>
      <c r="H20" s="5"/>
      <c r="I20" s="5"/>
      <c r="J20" s="5"/>
    </row>
    <row r="21" spans="1:10" x14ac:dyDescent="0.25">
      <c r="C21" s="90" t="s">
        <v>277</v>
      </c>
      <c r="D21" s="170">
        <f>AVERAGE('2025'!J30,'2025'!J44,'2025'!J46)</f>
        <v>4.5733333333333333</v>
      </c>
      <c r="E21" s="170">
        <f>AVERAGE('2025'!K30,'2025'!K44,'2025'!K46)</f>
        <v>4.5199999999999996</v>
      </c>
      <c r="F21" s="170">
        <f>AVERAGE('2025'!L30,'2025'!L44,'2025'!L46)</f>
        <v>4.13</v>
      </c>
      <c r="G21" s="204">
        <f t="shared" si="0"/>
        <v>4.4077777777777776</v>
      </c>
    </row>
    <row r="22" spans="1:10" x14ac:dyDescent="0.25">
      <c r="C22" s="90" t="s">
        <v>276</v>
      </c>
      <c r="D22" s="170">
        <f>AVERAGE('2025'!J16)</f>
        <v>4.72</v>
      </c>
      <c r="E22" s="170">
        <f>AVERAGE('2025'!K16)</f>
        <v>4.78</v>
      </c>
      <c r="F22" s="170">
        <f>AVERAGE('2025'!L16)</f>
        <v>4.25</v>
      </c>
      <c r="G22" s="204">
        <f t="shared" si="0"/>
        <v>4.583333333333333</v>
      </c>
    </row>
    <row r="23" spans="1:10" x14ac:dyDescent="0.25">
      <c r="C23" s="90" t="s">
        <v>681</v>
      </c>
      <c r="D23" s="170">
        <f>AVERAGE('2025'!J17,'2025'!J23,'2025'!J32)</f>
        <v>4.1633333333333331</v>
      </c>
      <c r="E23" s="170">
        <f>AVERAGE('2025'!K17,'2025'!K23,'2025'!K32)</f>
        <v>4.37</v>
      </c>
      <c r="F23" s="170">
        <f>AVERAGE('2025'!L17,'2025'!L23,'2025'!L32)</f>
        <v>3.9833333333333329</v>
      </c>
      <c r="G23" s="204">
        <f t="shared" si="0"/>
        <v>4.1722222222222216</v>
      </c>
    </row>
    <row r="24" spans="1:10" x14ac:dyDescent="0.25">
      <c r="C24" s="90" t="s">
        <v>271</v>
      </c>
      <c r="D24" s="170">
        <f>AVERAGE('2025'!J36,'2025'!J43)</f>
        <v>4.16</v>
      </c>
      <c r="E24" s="170">
        <f>AVERAGE('2025'!K36,'2025'!K43)</f>
        <v>4.835</v>
      </c>
      <c r="F24" s="170">
        <f>AVERAGE('2025'!L36,'2025'!L43)</f>
        <v>4.58</v>
      </c>
      <c r="G24" s="204">
        <f t="shared" si="0"/>
        <v>4.5250000000000004</v>
      </c>
    </row>
    <row r="25" spans="1:10" x14ac:dyDescent="0.25">
      <c r="C25" s="90" t="s">
        <v>284</v>
      </c>
      <c r="D25" s="170">
        <f>AVERAGE('2025'!J33,'2025'!J37)</f>
        <v>4.375</v>
      </c>
      <c r="E25" s="170">
        <f>AVERAGE('2025'!K33,'2025'!K37)</f>
        <v>4.4450000000000003</v>
      </c>
      <c r="F25" s="170">
        <f>AVERAGE('2025'!L33,'2025'!L37)</f>
        <v>4.3</v>
      </c>
      <c r="G25" s="204">
        <f t="shared" si="0"/>
        <v>4.373333333333334</v>
      </c>
    </row>
    <row r="26" spans="1:10" x14ac:dyDescent="0.25">
      <c r="C26" s="90" t="s">
        <v>317</v>
      </c>
      <c r="D26" s="170">
        <f>AVERAGE('2025'!J27)</f>
        <v>4.8899999999999997</v>
      </c>
      <c r="E26" s="170">
        <f>AVERAGE('2025'!K27)</f>
        <v>4.78</v>
      </c>
      <c r="F26" s="170">
        <f>AVERAGE('2025'!L27)</f>
        <v>4.75</v>
      </c>
      <c r="G26" s="204">
        <f t="shared" si="0"/>
        <v>4.8066666666666666</v>
      </c>
    </row>
    <row r="27" spans="1:10" x14ac:dyDescent="0.25">
      <c r="C27" s="3" t="s">
        <v>268</v>
      </c>
      <c r="D27" s="170">
        <f>AVERAGE('2025'!J12,'2025'!J14,'2025'!J15,'2025'!J28,'2025'!J34,'2025'!J50)</f>
        <v>4.32</v>
      </c>
      <c r="E27" s="170">
        <f>AVERAGE('2025'!K12,'2025'!K14,'2025'!K15,'2025'!K28,'2025'!K34,'2025'!K50)</f>
        <v>4.0933333333333328</v>
      </c>
      <c r="F27" s="170">
        <f>AVERAGE('2025'!L12,'2025'!L14,'2025'!L15,'2025'!L28,'2025'!L34,'2025'!L50)</f>
        <v>4.5583333333333336</v>
      </c>
      <c r="G27" s="204">
        <f t="shared" si="0"/>
        <v>4.3238888888888889</v>
      </c>
    </row>
    <row r="28" spans="1:10" x14ac:dyDescent="0.25">
      <c r="C28" s="3" t="s">
        <v>289</v>
      </c>
      <c r="D28" s="170">
        <f>AVERAGE('2025'!J31,'2025'!J45)</f>
        <v>4.66</v>
      </c>
      <c r="E28" s="170">
        <f>AVERAGE('2025'!K31,'2025'!K45)</f>
        <v>4.8650000000000002</v>
      </c>
      <c r="F28" s="170">
        <f>AVERAGE('2025'!L31,'2025'!L45)</f>
        <v>4.875</v>
      </c>
      <c r="G28" s="204">
        <f t="shared" si="0"/>
        <v>4.8</v>
      </c>
    </row>
    <row r="29" spans="1:10" x14ac:dyDescent="0.25">
      <c r="C29" s="3" t="s">
        <v>377</v>
      </c>
      <c r="D29" s="176">
        <f>AVERAGE('2025'!J19)</f>
        <v>4.1100000000000003</v>
      </c>
      <c r="E29" s="176">
        <f>AVERAGE('2025'!K19)</f>
        <v>4.4400000000000004</v>
      </c>
      <c r="F29" s="176">
        <f>AVERAGE('2025'!L19)</f>
        <v>3.6</v>
      </c>
      <c r="G29" s="204">
        <f t="shared" si="0"/>
        <v>4.05</v>
      </c>
    </row>
    <row r="30" spans="1:10" s="343" customFormat="1" x14ac:dyDescent="0.25">
      <c r="A30" s="5"/>
      <c r="C30" s="3" t="s">
        <v>288</v>
      </c>
      <c r="D30" s="176">
        <f>AVERAGE('2025'!J39,'2025'!J49)</f>
        <v>4.2349999999999994</v>
      </c>
      <c r="E30" s="176">
        <f>AVERAGE('2025'!K39,'2025'!K49)</f>
        <v>4.6150000000000002</v>
      </c>
      <c r="F30" s="176">
        <f>AVERAGE('2025'!L39,'2025'!L49)</f>
        <v>4.45</v>
      </c>
      <c r="G30" s="204">
        <f t="shared" si="0"/>
        <v>4.4333333333333336</v>
      </c>
      <c r="H30" s="5"/>
      <c r="I30" s="5"/>
      <c r="J30" s="5"/>
    </row>
    <row r="31" spans="1:10" s="343" customFormat="1" x14ac:dyDescent="0.25">
      <c r="A31" s="5"/>
      <c r="C31" s="3" t="s">
        <v>270</v>
      </c>
      <c r="D31" s="176">
        <f>AVERAGE('2025'!J20,'2025'!J26)</f>
        <v>4.2799999999999994</v>
      </c>
      <c r="E31" s="176">
        <f>AVERAGE('2025'!K20,'2025'!K26)</f>
        <v>4.835</v>
      </c>
      <c r="F31" s="176">
        <f>AVERAGE('2025'!L20,'2025'!L26)</f>
        <v>4.125</v>
      </c>
      <c r="G31" s="204">
        <f t="shared" si="0"/>
        <v>4.4133333333333331</v>
      </c>
      <c r="H31" s="5"/>
      <c r="I31" s="5"/>
      <c r="J31" s="5"/>
    </row>
    <row r="32" spans="1:10" x14ac:dyDescent="0.25">
      <c r="C32" s="90" t="s">
        <v>269</v>
      </c>
      <c r="D32" s="170">
        <f>AVERAGE('2025'!J29)</f>
        <v>4.78</v>
      </c>
      <c r="E32" s="170">
        <f>AVERAGE('2025'!K29)</f>
        <v>5</v>
      </c>
      <c r="F32" s="170">
        <f>AVERAGE('2025'!L29)</f>
        <v>3.78</v>
      </c>
      <c r="G32" s="204">
        <f t="shared" si="0"/>
        <v>4.5200000000000005</v>
      </c>
    </row>
    <row r="33" spans="1:16" x14ac:dyDescent="0.25">
      <c r="C33" s="90" t="s">
        <v>292</v>
      </c>
      <c r="D33" s="170">
        <f>AVERAGE('2025'!J13)</f>
        <v>3.61</v>
      </c>
      <c r="E33" s="170">
        <f>AVERAGE('2025'!K13)</f>
        <v>4.78</v>
      </c>
      <c r="F33" s="170">
        <f>AVERAGE('2025'!L13)</f>
        <v>3.11</v>
      </c>
      <c r="G33" s="204">
        <f t="shared" si="0"/>
        <v>3.8333333333333335</v>
      </c>
    </row>
    <row r="34" spans="1:16" x14ac:dyDescent="0.25">
      <c r="C34" s="338" t="s">
        <v>286</v>
      </c>
      <c r="D34" s="170" t="e">
        <f>AVERAGE(D17:D33)</f>
        <v>#REF!</v>
      </c>
      <c r="E34" s="170" t="e">
        <f t="shared" ref="E34:F34" si="1">AVERAGE(E17:E33)</f>
        <v>#REF!</v>
      </c>
      <c r="F34" s="170" t="e">
        <f t="shared" si="1"/>
        <v>#REF!</v>
      </c>
      <c r="G34" s="204" t="e">
        <f t="shared" si="0"/>
        <v>#REF!</v>
      </c>
    </row>
    <row r="42" spans="1:16" ht="98.25" customHeight="1" x14ac:dyDescent="0.25">
      <c r="A42" s="433" t="s">
        <v>279</v>
      </c>
      <c r="B42" s="433"/>
      <c r="C42" s="433"/>
      <c r="D42" s="433"/>
      <c r="E42" s="433"/>
      <c r="F42" s="433"/>
      <c r="G42" s="433"/>
      <c r="H42" s="433"/>
      <c r="I42" s="433"/>
      <c r="J42" s="433"/>
      <c r="K42" s="433"/>
      <c r="N42" s="5"/>
      <c r="O42" s="5"/>
      <c r="P42" s="5"/>
    </row>
    <row r="43" spans="1:16" x14ac:dyDescent="0.25">
      <c r="A43"/>
      <c r="F43"/>
      <c r="G43"/>
      <c r="H43"/>
      <c r="I43"/>
      <c r="J43"/>
      <c r="N43" s="5"/>
      <c r="O43" s="5"/>
      <c r="P43" s="5"/>
    </row>
    <row r="44" spans="1:16" ht="70.5" customHeight="1" x14ac:dyDescent="0.25">
      <c r="A44" s="434" t="s">
        <v>280</v>
      </c>
      <c r="B44" s="434"/>
      <c r="C44" s="434"/>
      <c r="D44" s="434"/>
      <c r="E44" s="434"/>
      <c r="F44" s="434"/>
      <c r="G44" s="434"/>
      <c r="H44" s="434"/>
      <c r="I44" s="434"/>
      <c r="J44" s="434"/>
      <c r="K44" s="434"/>
      <c r="N44" s="5"/>
      <c r="O44" s="5"/>
      <c r="P44" s="5"/>
    </row>
    <row r="45" spans="1:16" x14ac:dyDescent="0.25">
      <c r="A45"/>
      <c r="F45"/>
      <c r="G45"/>
      <c r="H45"/>
      <c r="I45"/>
      <c r="J45"/>
      <c r="N45" s="5"/>
      <c r="O45" s="5"/>
      <c r="P45" s="5"/>
    </row>
    <row r="46" spans="1:16" ht="64.5" customHeight="1" x14ac:dyDescent="0.25">
      <c r="A46" s="434" t="s">
        <v>281</v>
      </c>
      <c r="B46" s="434"/>
      <c r="C46" s="434"/>
      <c r="D46" s="434"/>
      <c r="E46" s="434"/>
      <c r="F46" s="434"/>
      <c r="G46" s="434"/>
      <c r="H46" s="434"/>
      <c r="I46" s="434"/>
      <c r="J46" s="434"/>
      <c r="K46" s="434"/>
      <c r="N46" s="5"/>
      <c r="O46" s="5"/>
      <c r="P46" s="5"/>
    </row>
  </sheetData>
  <sortState ref="C18:F33">
    <sortCondition ref="C17"/>
  </sortState>
  <mergeCells count="3">
    <mergeCell ref="A42:K42"/>
    <mergeCell ref="A44:K44"/>
    <mergeCell ref="A46:K46"/>
  </mergeCells>
  <pageMargins left="0.511811024" right="0.511811024" top="0.78740157499999996" bottom="0.78740157499999996" header="0.31496062000000002" footer="0.31496062000000002"/>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7762-D51B-46C7-BB6A-EFEE4B3046B0}">
  <dimension ref="A1:T51"/>
  <sheetViews>
    <sheetView showGridLines="0" topLeftCell="A13" zoomScale="95" zoomScaleNormal="95" workbookViewId="0">
      <selection activeCell="N12" sqref="N12"/>
    </sheetView>
  </sheetViews>
  <sheetFormatPr defaultRowHeight="15" x14ac:dyDescent="0.25"/>
  <cols>
    <col min="1" max="1" width="34.42578125" style="5" customWidth="1"/>
    <col min="2" max="2" width="5.85546875" style="369" bestFit="1" customWidth="1"/>
    <col min="3" max="3" width="11.5703125" style="5" bestFit="1" customWidth="1"/>
    <col min="4" max="4" width="13.42578125" style="369" bestFit="1" customWidth="1"/>
    <col min="5" max="5" width="10.140625" style="5" customWidth="1"/>
    <col min="6" max="6" width="10.5703125" style="5" bestFit="1" customWidth="1"/>
    <col min="7" max="7" width="8.42578125" style="369" bestFit="1" customWidth="1"/>
    <col min="8" max="8" width="10.28515625" style="369" bestFit="1" customWidth="1"/>
    <col min="9" max="9" width="18.28515625" style="369" bestFit="1" customWidth="1"/>
    <col min="10" max="10" width="5.7109375" style="5" customWidth="1"/>
    <col min="11" max="11" width="6" style="5" customWidth="1"/>
    <col min="12" max="12" width="5.85546875" style="5" customWidth="1"/>
    <col min="13" max="13" width="9" style="5" customWidth="1"/>
    <col min="14" max="14" width="9.7109375" style="5" bestFit="1" customWidth="1"/>
    <col min="15" max="15" width="9.7109375" style="5" customWidth="1"/>
    <col min="16" max="16384" width="9.140625" style="369"/>
  </cols>
  <sheetData>
    <row r="1" spans="1:20" x14ac:dyDescent="0.25">
      <c r="A1" s="369" t="s">
        <v>307</v>
      </c>
      <c r="J1" s="369"/>
      <c r="K1" s="369"/>
      <c r="L1" s="369"/>
      <c r="M1" s="369"/>
      <c r="N1" s="369"/>
      <c r="O1" s="369"/>
    </row>
    <row r="2" spans="1:20" x14ac:dyDescent="0.25">
      <c r="A2" s="369" t="s">
        <v>308</v>
      </c>
      <c r="J2" s="369"/>
      <c r="K2" s="369"/>
      <c r="L2" s="369"/>
      <c r="M2" s="369"/>
      <c r="N2" s="369"/>
      <c r="O2" s="369"/>
    </row>
    <row r="3" spans="1:20" x14ac:dyDescent="0.25">
      <c r="A3" s="369" t="s">
        <v>310</v>
      </c>
      <c r="J3" s="369"/>
      <c r="K3" s="369"/>
      <c r="L3" s="369"/>
      <c r="M3" s="369"/>
      <c r="N3" s="369"/>
      <c r="O3" s="369"/>
    </row>
    <row r="4" spans="1:20" x14ac:dyDescent="0.25">
      <c r="A4" s="369" t="s">
        <v>309</v>
      </c>
      <c r="J4" s="369"/>
      <c r="K4" s="369"/>
      <c r="L4" s="369"/>
      <c r="M4" s="369"/>
      <c r="N4" s="369"/>
      <c r="O4" s="369"/>
    </row>
    <row r="5" spans="1:20" x14ac:dyDescent="0.25">
      <c r="A5" s="369"/>
      <c r="J5" s="369"/>
      <c r="K5" s="369"/>
      <c r="L5" s="369"/>
      <c r="M5" s="369"/>
      <c r="N5" s="369"/>
      <c r="O5" s="369"/>
    </row>
    <row r="8" spans="1:20" ht="28.5" x14ac:dyDescent="0.45">
      <c r="E8" s="228"/>
      <c r="F8" s="227"/>
      <c r="G8" s="183"/>
      <c r="H8" s="183"/>
      <c r="I8" s="183"/>
    </row>
    <row r="9" spans="1:20" ht="26.25" x14ac:dyDescent="0.4">
      <c r="E9" s="223" t="s">
        <v>322</v>
      </c>
      <c r="F9" s="227"/>
      <c r="G9" s="183"/>
      <c r="H9" s="183"/>
      <c r="I9" s="183"/>
    </row>
    <row r="10" spans="1:20" ht="26.25" x14ac:dyDescent="0.4">
      <c r="F10" s="227"/>
      <c r="G10" s="183"/>
      <c r="H10" s="183"/>
      <c r="I10" s="183"/>
    </row>
    <row r="11" spans="1:20" s="201" customFormat="1" x14ac:dyDescent="0.25">
      <c r="A11" s="26" t="s">
        <v>141</v>
      </c>
      <c r="B11" s="26" t="s">
        <v>405</v>
      </c>
      <c r="C11" s="26" t="s">
        <v>406</v>
      </c>
      <c r="D11" s="26" t="s">
        <v>142</v>
      </c>
      <c r="E11" s="26" t="s">
        <v>266</v>
      </c>
      <c r="F11" s="234" t="s">
        <v>419</v>
      </c>
      <c r="G11" s="234" t="s">
        <v>420</v>
      </c>
      <c r="H11" s="234" t="s">
        <v>423</v>
      </c>
      <c r="I11" s="234" t="s">
        <v>143</v>
      </c>
      <c r="J11" s="235" t="s">
        <v>186</v>
      </c>
      <c r="K11" s="235" t="s">
        <v>187</v>
      </c>
      <c r="L11" s="235" t="s">
        <v>188</v>
      </c>
      <c r="M11" s="235" t="s">
        <v>391</v>
      </c>
      <c r="N11" s="235" t="s">
        <v>392</v>
      </c>
      <c r="O11" s="235" t="s">
        <v>37</v>
      </c>
      <c r="R11" s="174"/>
    </row>
    <row r="12" spans="1:20" s="201" customFormat="1" ht="14.25" customHeight="1" x14ac:dyDescent="0.25">
      <c r="A12" s="391"/>
      <c r="B12" s="392"/>
      <c r="C12" s="392"/>
      <c r="D12" s="393"/>
      <c r="E12" s="394"/>
      <c r="F12" s="395"/>
      <c r="G12" s="395"/>
      <c r="H12" s="394"/>
      <c r="I12" s="392"/>
      <c r="J12" s="163"/>
      <c r="K12" s="163"/>
      <c r="L12" s="163"/>
      <c r="M12" s="332"/>
      <c r="N12" s="312"/>
      <c r="O12" s="328"/>
      <c r="R12" s="174"/>
      <c r="S12" s="174"/>
      <c r="T12" s="174"/>
    </row>
    <row r="13" spans="1:20" s="201" customFormat="1" x14ac:dyDescent="0.25">
      <c r="A13" s="396"/>
      <c r="B13" s="340"/>
      <c r="C13" s="340"/>
      <c r="D13" s="340"/>
      <c r="E13" s="340"/>
      <c r="F13" s="395"/>
      <c r="G13" s="395"/>
      <c r="H13" s="340"/>
      <c r="I13" s="338"/>
      <c r="J13" s="186"/>
      <c r="K13" s="107"/>
      <c r="L13" s="107"/>
      <c r="M13" s="332"/>
      <c r="N13" s="312"/>
      <c r="O13" s="328"/>
      <c r="R13" s="174"/>
      <c r="S13" s="174"/>
      <c r="T13" s="174"/>
    </row>
    <row r="14" spans="1:20" s="201" customFormat="1" ht="15.75" customHeight="1" x14ac:dyDescent="0.25">
      <c r="A14" s="397"/>
      <c r="B14" s="398"/>
      <c r="C14" s="398"/>
      <c r="D14" s="339"/>
      <c r="E14" s="399"/>
      <c r="F14" s="339"/>
      <c r="G14" s="398"/>
      <c r="H14" s="399"/>
      <c r="I14" s="398"/>
      <c r="J14" s="163"/>
      <c r="K14" s="163"/>
      <c r="L14" s="163"/>
      <c r="M14" s="333"/>
      <c r="N14" s="169"/>
      <c r="O14" s="329"/>
      <c r="R14" s="174"/>
      <c r="S14" s="174"/>
      <c r="T14" s="174"/>
    </row>
    <row r="15" spans="1:20" s="201" customFormat="1" ht="15.75" customHeight="1" x14ac:dyDescent="0.25">
      <c r="A15" s="397"/>
      <c r="B15" s="398"/>
      <c r="C15" s="398"/>
      <c r="D15" s="339"/>
      <c r="E15" s="399"/>
      <c r="F15" s="339"/>
      <c r="G15" s="398"/>
      <c r="H15" s="399"/>
      <c r="I15" s="398"/>
      <c r="J15" s="163"/>
      <c r="K15" s="163"/>
      <c r="L15" s="163"/>
      <c r="M15" s="333"/>
      <c r="N15" s="169"/>
      <c r="O15" s="329"/>
      <c r="R15" s="174"/>
      <c r="S15" s="174"/>
      <c r="T15" s="174"/>
    </row>
    <row r="16" spans="1:20" s="201" customFormat="1" ht="15.75" customHeight="1" x14ac:dyDescent="0.25">
      <c r="A16" s="397"/>
      <c r="B16" s="398"/>
      <c r="C16" s="398"/>
      <c r="D16" s="339"/>
      <c r="E16" s="399"/>
      <c r="F16" s="339"/>
      <c r="G16" s="398"/>
      <c r="H16" s="399"/>
      <c r="I16" s="398"/>
      <c r="J16" s="163"/>
      <c r="K16" s="163"/>
      <c r="L16" s="163"/>
      <c r="M16" s="333"/>
      <c r="N16" s="169"/>
      <c r="O16" s="329"/>
      <c r="R16" s="174"/>
      <c r="S16" s="174"/>
      <c r="T16" s="174"/>
    </row>
    <row r="17" spans="1:20" s="201" customFormat="1" ht="15.75" customHeight="1" x14ac:dyDescent="0.25">
      <c r="A17" s="336"/>
      <c r="B17" s="400"/>
      <c r="C17" s="400"/>
      <c r="D17" s="339"/>
      <c r="E17" s="340"/>
      <c r="F17" s="395"/>
      <c r="G17" s="395"/>
      <c r="H17" s="340"/>
      <c r="I17" s="401"/>
      <c r="J17" s="163"/>
      <c r="K17" s="163"/>
      <c r="L17" s="163"/>
      <c r="M17" s="333"/>
      <c r="N17" s="169"/>
      <c r="O17" s="329"/>
      <c r="R17" s="174"/>
      <c r="S17" s="174"/>
      <c r="T17" s="174"/>
    </row>
    <row r="18" spans="1:20" s="201" customFormat="1" ht="15.75" customHeight="1" x14ac:dyDescent="0.25">
      <c r="A18" s="336"/>
      <c r="B18" s="400"/>
      <c r="C18" s="400"/>
      <c r="D18" s="339"/>
      <c r="E18" s="340"/>
      <c r="F18" s="395"/>
      <c r="G18" s="395"/>
      <c r="H18" s="340"/>
      <c r="I18" s="401"/>
      <c r="J18" s="163"/>
      <c r="K18" s="163"/>
      <c r="L18" s="163"/>
      <c r="M18" s="333"/>
      <c r="N18" s="169"/>
      <c r="O18" s="329"/>
      <c r="R18" s="174"/>
      <c r="S18" s="174"/>
      <c r="T18" s="174"/>
    </row>
    <row r="19" spans="1:20" s="201" customFormat="1" ht="15.75" customHeight="1" x14ac:dyDescent="0.25">
      <c r="A19" s="336"/>
      <c r="B19" s="400"/>
      <c r="C19" s="400"/>
      <c r="D19" s="339"/>
      <c r="E19" s="340"/>
      <c r="F19" s="395"/>
      <c r="G19" s="395"/>
      <c r="H19" s="340"/>
      <c r="I19" s="401"/>
      <c r="J19" s="163"/>
      <c r="K19" s="163"/>
      <c r="L19" s="163"/>
      <c r="M19" s="333"/>
      <c r="N19" s="169"/>
      <c r="O19" s="329"/>
      <c r="R19" s="174"/>
      <c r="S19" s="174"/>
      <c r="T19" s="174"/>
    </row>
    <row r="20" spans="1:20" s="201" customFormat="1" ht="15.75" customHeight="1" x14ac:dyDescent="0.25">
      <c r="A20" s="336"/>
      <c r="B20" s="400"/>
      <c r="C20" s="400"/>
      <c r="D20" s="339"/>
      <c r="E20" s="340"/>
      <c r="F20" s="395"/>
      <c r="G20" s="395"/>
      <c r="H20" s="340"/>
      <c r="I20" s="401"/>
      <c r="J20" s="163"/>
      <c r="K20" s="163"/>
      <c r="L20" s="163"/>
      <c r="M20" s="333"/>
      <c r="N20" s="169"/>
      <c r="O20" s="329"/>
      <c r="R20" s="174"/>
      <c r="S20" s="174"/>
      <c r="T20" s="174"/>
    </row>
    <row r="21" spans="1:20" s="201" customFormat="1" ht="15.75" customHeight="1" x14ac:dyDescent="0.25">
      <c r="A21" s="336"/>
      <c r="B21" s="400"/>
      <c r="C21" s="400"/>
      <c r="D21" s="339"/>
      <c r="E21" s="340"/>
      <c r="F21" s="395"/>
      <c r="G21" s="395"/>
      <c r="H21" s="340"/>
      <c r="I21" s="401"/>
      <c r="J21" s="163"/>
      <c r="K21" s="163"/>
      <c r="L21" s="163"/>
      <c r="M21" s="333"/>
      <c r="N21" s="169"/>
      <c r="O21" s="329"/>
      <c r="R21" s="174"/>
      <c r="S21" s="174"/>
      <c r="T21" s="174"/>
    </row>
    <row r="22" spans="1:20" s="201" customFormat="1" ht="15.75" customHeight="1" x14ac:dyDescent="0.25">
      <c r="A22" s="397"/>
      <c r="B22" s="398"/>
      <c r="C22" s="398"/>
      <c r="D22" s="339"/>
      <c r="E22" s="399"/>
      <c r="F22" s="339"/>
      <c r="G22" s="398"/>
      <c r="H22" s="399"/>
      <c r="I22" s="398"/>
      <c r="J22" s="163"/>
      <c r="K22" s="163"/>
      <c r="L22" s="163"/>
      <c r="M22" s="333"/>
      <c r="N22" s="169"/>
      <c r="O22" s="329"/>
      <c r="R22" s="174"/>
      <c r="S22" s="174"/>
      <c r="T22" s="174"/>
    </row>
    <row r="23" spans="1:20" s="201" customFormat="1" ht="15.75" customHeight="1" x14ac:dyDescent="0.25">
      <c r="A23" s="397"/>
      <c r="B23" s="398"/>
      <c r="C23" s="398"/>
      <c r="D23" s="339"/>
      <c r="E23" s="399"/>
      <c r="F23" s="339"/>
      <c r="G23" s="398"/>
      <c r="H23" s="399"/>
      <c r="I23" s="398"/>
      <c r="J23" s="163"/>
      <c r="K23" s="163"/>
      <c r="L23" s="163"/>
      <c r="M23" s="333"/>
      <c r="N23" s="169"/>
      <c r="O23" s="329"/>
      <c r="R23" s="174"/>
      <c r="S23" s="174"/>
      <c r="T23" s="174"/>
    </row>
    <row r="24" spans="1:20" s="201" customFormat="1" ht="15.75" customHeight="1" x14ac:dyDescent="0.25">
      <c r="A24" s="336"/>
      <c r="B24" s="400"/>
      <c r="C24" s="400"/>
      <c r="D24" s="339"/>
      <c r="E24" s="340"/>
      <c r="F24" s="395"/>
      <c r="G24" s="395"/>
      <c r="H24" s="340"/>
      <c r="I24" s="401"/>
      <c r="J24" s="163"/>
      <c r="K24" s="163"/>
      <c r="L24" s="163"/>
      <c r="M24" s="333"/>
      <c r="N24" s="169"/>
      <c r="O24" s="329"/>
      <c r="R24" s="174"/>
      <c r="S24" s="174"/>
      <c r="T24" s="174"/>
    </row>
    <row r="25" spans="1:20" s="201" customFormat="1" ht="15.75" customHeight="1" x14ac:dyDescent="0.25">
      <c r="A25" s="397"/>
      <c r="B25" s="398"/>
      <c r="C25" s="398"/>
      <c r="D25" s="339"/>
      <c r="E25" s="399"/>
      <c r="F25" s="339"/>
      <c r="G25" s="398"/>
      <c r="H25" s="399"/>
      <c r="I25" s="398"/>
      <c r="J25" s="163"/>
      <c r="K25" s="163"/>
      <c r="L25" s="163"/>
      <c r="M25" s="333"/>
      <c r="N25" s="169"/>
      <c r="O25" s="329"/>
      <c r="R25" s="174"/>
      <c r="S25" s="174"/>
      <c r="T25" s="174"/>
    </row>
    <row r="26" spans="1:20" s="201" customFormat="1" ht="15.75" customHeight="1" x14ac:dyDescent="0.25">
      <c r="A26" s="402"/>
      <c r="B26" s="340"/>
      <c r="C26" s="340"/>
      <c r="D26" s="340"/>
      <c r="E26" s="340"/>
      <c r="F26" s="395"/>
      <c r="G26" s="395"/>
      <c r="H26" s="340"/>
      <c r="I26" s="403"/>
      <c r="J26" s="163"/>
      <c r="K26" s="163"/>
      <c r="L26" s="163"/>
      <c r="M26" s="333"/>
      <c r="N26" s="169"/>
      <c r="O26" s="329"/>
      <c r="R26" s="174"/>
      <c r="S26" s="174"/>
      <c r="T26" s="174"/>
    </row>
    <row r="27" spans="1:20" s="201" customFormat="1" ht="15.75" customHeight="1" x14ac:dyDescent="0.25">
      <c r="A27" s="397"/>
      <c r="B27" s="398"/>
      <c r="C27" s="398"/>
      <c r="D27" s="339"/>
      <c r="E27" s="399"/>
      <c r="F27" s="339"/>
      <c r="G27" s="398"/>
      <c r="H27" s="399"/>
      <c r="I27" s="398"/>
      <c r="J27" s="163"/>
      <c r="K27" s="163"/>
      <c r="L27" s="163"/>
      <c r="M27" s="333"/>
      <c r="N27" s="169"/>
      <c r="O27" s="329"/>
      <c r="R27" s="174"/>
      <c r="S27" s="174"/>
      <c r="T27" s="174"/>
    </row>
    <row r="28" spans="1:20" s="201" customFormat="1" x14ac:dyDescent="0.25">
      <c r="A28" s="336"/>
      <c r="B28" s="338"/>
      <c r="C28" s="338"/>
      <c r="D28" s="339"/>
      <c r="E28" s="340"/>
      <c r="F28" s="395"/>
      <c r="G28" s="395"/>
      <c r="H28" s="340"/>
      <c r="I28" s="404"/>
      <c r="J28" s="163"/>
      <c r="K28" s="163"/>
      <c r="L28" s="163"/>
      <c r="M28" s="333"/>
      <c r="N28" s="169"/>
      <c r="O28" s="329"/>
      <c r="R28" s="174"/>
      <c r="S28" s="174"/>
      <c r="T28" s="174"/>
    </row>
    <row r="29" spans="1:20" s="201" customFormat="1" x14ac:dyDescent="0.25">
      <c r="A29" s="397"/>
      <c r="B29" s="398"/>
      <c r="C29" s="398"/>
      <c r="D29" s="339"/>
      <c r="E29" s="399"/>
      <c r="F29" s="339"/>
      <c r="G29" s="398"/>
      <c r="H29" s="399"/>
      <c r="I29" s="398"/>
      <c r="J29" s="163"/>
      <c r="K29" s="163"/>
      <c r="L29" s="163"/>
      <c r="M29" s="333"/>
      <c r="N29" s="169"/>
      <c r="O29" s="329"/>
    </row>
    <row r="30" spans="1:20" x14ac:dyDescent="0.25">
      <c r="A30" s="397"/>
      <c r="B30" s="398"/>
      <c r="C30" s="398"/>
      <c r="D30" s="339"/>
      <c r="E30" s="399"/>
      <c r="F30" s="339"/>
      <c r="G30" s="398"/>
      <c r="H30" s="399"/>
      <c r="I30" s="398"/>
      <c r="J30" s="163"/>
      <c r="K30" s="163"/>
      <c r="L30" s="163"/>
      <c r="M30" s="333"/>
      <c r="N30" s="169"/>
      <c r="O30" s="329"/>
    </row>
    <row r="31" spans="1:20" s="201" customFormat="1" ht="15.75" customHeight="1" x14ac:dyDescent="0.25">
      <c r="A31" s="397"/>
      <c r="B31" s="398"/>
      <c r="C31" s="398"/>
      <c r="D31" s="339"/>
      <c r="E31" s="399"/>
      <c r="F31" s="339"/>
      <c r="G31" s="398"/>
      <c r="H31" s="399"/>
      <c r="I31" s="398"/>
      <c r="J31" s="163"/>
      <c r="K31" s="163"/>
      <c r="L31" s="163"/>
      <c r="M31" s="334"/>
      <c r="N31" s="311"/>
      <c r="O31" s="330"/>
      <c r="R31" s="174"/>
      <c r="S31" s="174"/>
      <c r="T31" s="174"/>
    </row>
    <row r="32" spans="1:20" s="201" customFormat="1" ht="15.75" customHeight="1" x14ac:dyDescent="0.25">
      <c r="A32" s="336"/>
      <c r="B32" s="338"/>
      <c r="C32" s="338"/>
      <c r="D32" s="338"/>
      <c r="E32" s="338"/>
      <c r="F32" s="395"/>
      <c r="G32" s="395"/>
      <c r="H32" s="338"/>
      <c r="I32" s="403"/>
      <c r="J32" s="163"/>
      <c r="K32" s="163"/>
      <c r="L32" s="163"/>
      <c r="M32" s="334"/>
      <c r="N32" s="311"/>
      <c r="O32" s="330"/>
      <c r="R32" s="174"/>
      <c r="S32" s="174"/>
      <c r="T32" s="174"/>
    </row>
    <row r="33" spans="1:15" x14ac:dyDescent="0.25">
      <c r="A33" s="336"/>
      <c r="B33" s="338"/>
      <c r="C33" s="405"/>
      <c r="D33" s="338"/>
      <c r="E33" s="338"/>
      <c r="F33" s="395"/>
      <c r="G33" s="395"/>
      <c r="H33" s="338"/>
      <c r="I33" s="403"/>
      <c r="J33" s="163"/>
      <c r="K33" s="163"/>
      <c r="L33" s="163"/>
      <c r="M33" s="333"/>
      <c r="N33" s="169"/>
      <c r="O33" s="329"/>
    </row>
    <row r="34" spans="1:15" x14ac:dyDescent="0.25">
      <c r="A34" s="402"/>
      <c r="B34" s="340"/>
      <c r="C34" s="340"/>
      <c r="D34" s="339"/>
      <c r="E34" s="340"/>
      <c r="F34" s="395"/>
      <c r="G34" s="395"/>
      <c r="H34" s="340"/>
      <c r="I34" s="403"/>
      <c r="J34" s="163"/>
      <c r="K34" s="163"/>
      <c r="L34" s="163"/>
      <c r="M34" s="333"/>
      <c r="N34" s="169"/>
      <c r="O34" s="329"/>
    </row>
    <row r="35" spans="1:15" x14ac:dyDescent="0.25">
      <c r="A35" s="397"/>
      <c r="B35" s="398"/>
      <c r="C35" s="398"/>
      <c r="D35" s="339"/>
      <c r="E35" s="399"/>
      <c r="F35" s="339"/>
      <c r="G35" s="398"/>
      <c r="H35" s="399"/>
      <c r="I35" s="398"/>
      <c r="J35" s="163"/>
      <c r="K35" s="163"/>
      <c r="L35" s="163"/>
      <c r="M35" s="333"/>
      <c r="N35" s="169"/>
      <c r="O35" s="329"/>
    </row>
    <row r="36" spans="1:15" x14ac:dyDescent="0.25">
      <c r="A36" s="336"/>
      <c r="B36" s="338"/>
      <c r="C36" s="338"/>
      <c r="D36" s="338"/>
      <c r="E36" s="338"/>
      <c r="F36" s="395"/>
      <c r="G36" s="395"/>
      <c r="H36" s="338"/>
      <c r="I36" s="403"/>
      <c r="J36" s="163"/>
      <c r="K36" s="163"/>
      <c r="L36" s="163"/>
      <c r="M36" s="333"/>
      <c r="N36" s="169"/>
      <c r="O36" s="329"/>
    </row>
    <row r="37" spans="1:15" x14ac:dyDescent="0.25">
      <c r="A37" s="397"/>
      <c r="B37" s="398"/>
      <c r="C37" s="398"/>
      <c r="D37" s="339"/>
      <c r="E37" s="399"/>
      <c r="F37" s="339"/>
      <c r="G37" s="398"/>
      <c r="H37" s="399"/>
      <c r="I37" s="398"/>
      <c r="J37" s="163"/>
      <c r="K37" s="163"/>
      <c r="L37" s="163"/>
      <c r="M37" s="333"/>
      <c r="N37" s="169"/>
      <c r="O37" s="329"/>
    </row>
    <row r="38" spans="1:15" x14ac:dyDescent="0.25">
      <c r="A38" s="397"/>
      <c r="B38" s="398"/>
      <c r="C38" s="398"/>
      <c r="D38" s="339"/>
      <c r="E38" s="399"/>
      <c r="F38" s="339"/>
      <c r="G38" s="398"/>
      <c r="H38" s="399"/>
      <c r="I38" s="398"/>
      <c r="J38" s="163"/>
      <c r="K38" s="163"/>
      <c r="L38" s="163"/>
      <c r="M38" s="333"/>
      <c r="N38" s="169"/>
      <c r="O38" s="329"/>
    </row>
    <row r="39" spans="1:15" x14ac:dyDescent="0.25">
      <c r="A39" s="397"/>
      <c r="B39" s="398"/>
      <c r="C39" s="398"/>
      <c r="D39" s="339"/>
      <c r="E39" s="399"/>
      <c r="F39" s="398"/>
      <c r="G39" s="398"/>
      <c r="H39" s="399"/>
      <c r="I39" s="398"/>
      <c r="J39" s="163"/>
      <c r="K39" s="163"/>
      <c r="L39" s="163"/>
      <c r="M39" s="333"/>
      <c r="N39" s="169"/>
      <c r="O39" s="329"/>
    </row>
    <row r="40" spans="1:15" x14ac:dyDescent="0.25">
      <c r="A40" s="397"/>
      <c r="B40" s="398"/>
      <c r="C40" s="398"/>
      <c r="D40" s="398"/>
      <c r="E40" s="398"/>
      <c r="F40" s="339"/>
      <c r="G40" s="398"/>
      <c r="H40" s="398"/>
      <c r="I40" s="398"/>
      <c r="J40" s="163"/>
      <c r="K40" s="163"/>
      <c r="L40" s="163"/>
      <c r="M40" s="333"/>
      <c r="N40" s="169"/>
      <c r="O40" s="329"/>
    </row>
    <row r="41" spans="1:15" x14ac:dyDescent="0.25">
      <c r="A41" s="336"/>
      <c r="B41" s="338"/>
      <c r="C41" s="338"/>
      <c r="D41" s="338"/>
      <c r="E41" s="338"/>
      <c r="F41" s="395"/>
      <c r="G41" s="395"/>
      <c r="H41" s="338"/>
      <c r="I41" s="403"/>
      <c r="J41" s="163"/>
      <c r="K41" s="163"/>
      <c r="L41" s="163"/>
      <c r="M41" s="333"/>
      <c r="N41" s="169"/>
      <c r="O41" s="329"/>
    </row>
    <row r="42" spans="1:15" x14ac:dyDescent="0.25">
      <c r="A42" s="397"/>
      <c r="B42" s="398"/>
      <c r="C42" s="398"/>
      <c r="D42" s="339"/>
      <c r="E42" s="399"/>
      <c r="F42" s="339"/>
      <c r="G42" s="398"/>
      <c r="H42" s="399"/>
      <c r="I42" s="398"/>
      <c r="J42" s="163"/>
      <c r="K42" s="163"/>
      <c r="L42" s="163"/>
      <c r="M42" s="333"/>
      <c r="N42" s="169"/>
      <c r="O42" s="329"/>
    </row>
    <row r="43" spans="1:15" x14ac:dyDescent="0.25">
      <c r="A43" s="397"/>
      <c r="B43" s="398"/>
      <c r="C43" s="398"/>
      <c r="D43" s="339"/>
      <c r="E43" s="399"/>
      <c r="F43" s="339"/>
      <c r="G43" s="398"/>
      <c r="H43" s="399"/>
      <c r="I43" s="398"/>
      <c r="J43" s="163"/>
      <c r="K43" s="163"/>
      <c r="L43" s="163"/>
      <c r="M43" s="333"/>
      <c r="N43" s="169"/>
      <c r="O43" s="329"/>
    </row>
    <row r="44" spans="1:15" x14ac:dyDescent="0.25">
      <c r="A44" s="336"/>
      <c r="B44" s="338"/>
      <c r="C44" s="338"/>
      <c r="D44" s="339"/>
      <c r="E44" s="340"/>
      <c r="F44" s="395"/>
      <c r="G44" s="338"/>
      <c r="H44" s="340"/>
      <c r="I44" s="403"/>
      <c r="J44" s="163"/>
      <c r="K44" s="163"/>
      <c r="L44" s="163"/>
      <c r="M44" s="333"/>
      <c r="N44" s="169"/>
      <c r="O44" s="329"/>
    </row>
    <row r="45" spans="1:15" x14ac:dyDescent="0.25">
      <c r="A45" s="397"/>
      <c r="B45" s="338"/>
      <c r="C45" s="406"/>
      <c r="D45" s="338"/>
      <c r="E45" s="338"/>
      <c r="F45" s="339"/>
      <c r="G45" s="398"/>
      <c r="H45" s="338"/>
      <c r="I45" s="398"/>
      <c r="J45" s="163"/>
      <c r="K45" s="163"/>
      <c r="L45" s="163"/>
      <c r="M45" s="333"/>
      <c r="N45" s="169"/>
      <c r="O45" s="329"/>
    </row>
    <row r="46" spans="1:15" x14ac:dyDescent="0.25">
      <c r="A46" s="397"/>
      <c r="B46" s="398"/>
      <c r="C46" s="398"/>
      <c r="D46" s="339"/>
      <c r="E46" s="399"/>
      <c r="F46" s="339"/>
      <c r="G46" s="398"/>
      <c r="H46" s="399"/>
      <c r="I46" s="397"/>
      <c r="J46" s="163"/>
      <c r="K46" s="163"/>
      <c r="L46" s="163"/>
      <c r="M46" s="333"/>
      <c r="N46" s="169"/>
      <c r="O46" s="329"/>
    </row>
    <row r="47" spans="1:15" x14ac:dyDescent="0.25">
      <c r="A47" s="402"/>
      <c r="B47" s="340"/>
      <c r="C47" s="340"/>
      <c r="D47" s="339"/>
      <c r="E47" s="340"/>
      <c r="F47" s="395"/>
      <c r="G47" s="395"/>
      <c r="H47" s="340"/>
      <c r="I47" s="403"/>
      <c r="J47" s="163"/>
      <c r="K47" s="163"/>
      <c r="L47" s="163"/>
      <c r="M47" s="333"/>
      <c r="N47" s="169"/>
      <c r="O47" s="329"/>
    </row>
    <row r="48" spans="1:15" x14ac:dyDescent="0.25">
      <c r="A48" s="396"/>
      <c r="B48" s="340"/>
      <c r="C48" s="340"/>
      <c r="D48" s="339"/>
      <c r="E48" s="339"/>
      <c r="F48" s="395"/>
      <c r="G48" s="395"/>
      <c r="H48" s="339"/>
      <c r="I48" s="403"/>
      <c r="J48" s="163"/>
      <c r="K48" s="163"/>
      <c r="L48" s="163"/>
      <c r="M48" s="333"/>
      <c r="N48" s="169"/>
      <c r="O48" s="329"/>
    </row>
    <row r="49" spans="1:15" x14ac:dyDescent="0.25">
      <c r="A49" s="338"/>
      <c r="B49" s="338"/>
      <c r="C49" s="338"/>
      <c r="D49" s="338"/>
      <c r="E49" s="338"/>
      <c r="F49" s="338"/>
      <c r="G49" s="395"/>
      <c r="H49" s="338"/>
      <c r="I49" s="403"/>
      <c r="J49" s="163"/>
      <c r="K49" s="163"/>
      <c r="L49" s="163"/>
      <c r="M49" s="333"/>
      <c r="N49" s="169"/>
      <c r="O49" s="329"/>
    </row>
    <row r="50" spans="1:15" x14ac:dyDescent="0.25">
      <c r="A50" s="397"/>
      <c r="B50" s="338"/>
      <c r="C50" s="406"/>
      <c r="D50" s="338"/>
      <c r="E50" s="338"/>
      <c r="F50" s="339"/>
      <c r="G50" s="398"/>
      <c r="H50" s="338"/>
      <c r="I50" s="407"/>
      <c r="J50" s="163"/>
      <c r="K50" s="163"/>
      <c r="L50" s="163"/>
      <c r="M50" s="333"/>
      <c r="N50" s="169"/>
      <c r="O50" s="329"/>
    </row>
    <row r="51" spans="1:15" x14ac:dyDescent="0.25">
      <c r="A51" s="408"/>
      <c r="B51" s="409"/>
      <c r="C51" s="408"/>
      <c r="D51" s="409"/>
      <c r="E51" s="408"/>
      <c r="F51" s="408"/>
      <c r="G51" s="409"/>
      <c r="H51" s="409"/>
      <c r="I51" s="410" t="s">
        <v>162</v>
      </c>
      <c r="J51" s="242" t="e">
        <f t="shared" ref="J51:O51" si="0">AVERAGE(J12:J50)</f>
        <v>#DIV/0!</v>
      </c>
      <c r="K51" s="242" t="e">
        <f t="shared" si="0"/>
        <v>#DIV/0!</v>
      </c>
      <c r="L51" s="242" t="e">
        <f t="shared" si="0"/>
        <v>#DIV/0!</v>
      </c>
      <c r="M51" s="335" t="e">
        <f t="shared" si="0"/>
        <v>#DIV/0!</v>
      </c>
      <c r="N51" s="244" t="e">
        <f t="shared" si="0"/>
        <v>#DIV/0!</v>
      </c>
      <c r="O51" s="331" t="e">
        <f t="shared" si="0"/>
        <v>#DIV/0!</v>
      </c>
    </row>
  </sheetData>
  <pageMargins left="0.511811024" right="0.511811024" top="0.78740157499999996" bottom="0.78740157499999996" header="0.31496062000000002" footer="0.31496062000000002"/>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A56F-0131-4AF8-96F0-8BEB3F7E2D2D}">
  <dimension ref="A1:P46"/>
  <sheetViews>
    <sheetView showGridLines="0" zoomScale="71" zoomScaleNormal="71" workbookViewId="0">
      <selection activeCell="Y21" sqref="Y21"/>
    </sheetView>
  </sheetViews>
  <sheetFormatPr defaultRowHeight="15" x14ac:dyDescent="0.25"/>
  <cols>
    <col min="1" max="1" width="17" style="5" bestFit="1" customWidth="1"/>
    <col min="2" max="2" width="21.42578125" style="369" bestFit="1" customWidth="1"/>
    <col min="3" max="3" width="14.140625" style="369" bestFit="1" customWidth="1"/>
    <col min="4" max="4" width="9" style="369" customWidth="1"/>
    <col min="5" max="5" width="9.140625" style="369" bestFit="1" customWidth="1"/>
    <col min="6" max="6" width="9.140625" style="5" bestFit="1" customWidth="1"/>
    <col min="7" max="7" width="12" style="5" bestFit="1" customWidth="1"/>
    <col min="8" max="9" width="6.7109375" style="5" bestFit="1" customWidth="1"/>
    <col min="10" max="10" width="5.7109375" style="5" bestFit="1" customWidth="1"/>
    <col min="11" max="16384" width="9.140625" style="369"/>
  </cols>
  <sheetData>
    <row r="1" spans="1:11" x14ac:dyDescent="0.25">
      <c r="A1" s="369" t="s">
        <v>307</v>
      </c>
      <c r="F1" s="369"/>
      <c r="G1" s="369"/>
      <c r="H1" s="369"/>
      <c r="I1" s="369"/>
      <c r="J1" s="369"/>
    </row>
    <row r="2" spans="1:11" x14ac:dyDescent="0.25">
      <c r="A2" s="369" t="s">
        <v>308</v>
      </c>
      <c r="F2" s="369"/>
      <c r="G2" s="369"/>
      <c r="H2" s="369"/>
      <c r="I2" s="369"/>
      <c r="J2" s="369"/>
    </row>
    <row r="3" spans="1:11" x14ac:dyDescent="0.25">
      <c r="A3" s="369" t="s">
        <v>310</v>
      </c>
      <c r="F3" s="369"/>
      <c r="G3" s="369"/>
      <c r="H3" s="369"/>
      <c r="I3" s="369"/>
      <c r="J3" s="369"/>
    </row>
    <row r="4" spans="1:11" x14ac:dyDescent="0.25">
      <c r="A4" s="369" t="s">
        <v>309</v>
      </c>
      <c r="F4" s="369"/>
      <c r="G4" s="369"/>
      <c r="H4" s="369"/>
      <c r="I4" s="369"/>
      <c r="J4" s="369"/>
    </row>
    <row r="5" spans="1:11" x14ac:dyDescent="0.25">
      <c r="A5" s="369"/>
      <c r="F5" s="369"/>
      <c r="G5" s="369"/>
      <c r="H5" s="369"/>
      <c r="I5" s="369"/>
      <c r="J5" s="369"/>
    </row>
    <row r="9" spans="1:11" ht="26.25" x14ac:dyDescent="0.4">
      <c r="K9" s="183"/>
    </row>
    <row r="16" spans="1:11" x14ac:dyDescent="0.25">
      <c r="C16" s="377" t="s">
        <v>266</v>
      </c>
      <c r="D16" s="26" t="s">
        <v>186</v>
      </c>
      <c r="E16" s="26" t="s">
        <v>187</v>
      </c>
      <c r="F16" s="26" t="s">
        <v>188</v>
      </c>
      <c r="G16" s="1" t="s">
        <v>2066</v>
      </c>
    </row>
    <row r="17" spans="3:7" x14ac:dyDescent="0.25">
      <c r="C17" s="377"/>
      <c r="D17" s="176"/>
      <c r="E17" s="176"/>
      <c r="F17" s="176"/>
      <c r="G17" s="204"/>
    </row>
    <row r="18" spans="3:7" x14ac:dyDescent="0.25">
      <c r="C18" s="90"/>
      <c r="D18" s="170"/>
      <c r="E18" s="170"/>
      <c r="F18" s="170"/>
      <c r="G18" s="204"/>
    </row>
    <row r="19" spans="3:7" x14ac:dyDescent="0.25">
      <c r="C19" s="90"/>
      <c r="D19" s="170"/>
      <c r="E19" s="170"/>
      <c r="F19" s="170"/>
      <c r="G19" s="204"/>
    </row>
    <row r="20" spans="3:7" x14ac:dyDescent="0.25">
      <c r="C20" s="90"/>
      <c r="D20" s="170"/>
      <c r="E20" s="170"/>
      <c r="F20" s="170"/>
      <c r="G20" s="204"/>
    </row>
    <row r="21" spans="3:7" x14ac:dyDescent="0.25">
      <c r="C21" s="90"/>
      <c r="D21" s="170"/>
      <c r="E21" s="170"/>
      <c r="F21" s="170"/>
      <c r="G21" s="204"/>
    </row>
    <row r="22" spans="3:7" x14ac:dyDescent="0.25">
      <c r="C22" s="90"/>
      <c r="D22" s="170"/>
      <c r="E22" s="170"/>
      <c r="F22" s="170"/>
      <c r="G22" s="204"/>
    </row>
    <row r="23" spans="3:7" x14ac:dyDescent="0.25">
      <c r="C23" s="90"/>
      <c r="D23" s="170"/>
      <c r="E23" s="170"/>
      <c r="F23" s="170"/>
      <c r="G23" s="204"/>
    </row>
    <row r="24" spans="3:7" x14ac:dyDescent="0.25">
      <c r="C24" s="90"/>
      <c r="D24" s="170"/>
      <c r="E24" s="170"/>
      <c r="F24" s="170"/>
      <c r="G24" s="204"/>
    </row>
    <row r="25" spans="3:7" x14ac:dyDescent="0.25">
      <c r="C25" s="90"/>
      <c r="D25" s="170"/>
      <c r="E25" s="170"/>
      <c r="F25" s="170"/>
      <c r="G25" s="204"/>
    </row>
    <row r="26" spans="3:7" x14ac:dyDescent="0.25">
      <c r="C26" s="90"/>
      <c r="D26" s="170"/>
      <c r="E26" s="170"/>
      <c r="F26" s="170"/>
      <c r="G26" s="204"/>
    </row>
    <row r="27" spans="3:7" x14ac:dyDescent="0.25">
      <c r="C27" s="377"/>
      <c r="D27" s="170"/>
      <c r="E27" s="170"/>
      <c r="F27" s="170"/>
      <c r="G27" s="204"/>
    </row>
    <row r="28" spans="3:7" x14ac:dyDescent="0.25">
      <c r="C28" s="377"/>
      <c r="D28" s="170"/>
      <c r="E28" s="170"/>
      <c r="F28" s="170"/>
      <c r="G28" s="204"/>
    </row>
    <row r="29" spans="3:7" x14ac:dyDescent="0.25">
      <c r="C29" s="377"/>
      <c r="D29" s="176"/>
      <c r="E29" s="176"/>
      <c r="F29" s="176"/>
      <c r="G29" s="204"/>
    </row>
    <row r="30" spans="3:7" x14ac:dyDescent="0.25">
      <c r="C30" s="377"/>
      <c r="D30" s="176"/>
      <c r="E30" s="176"/>
      <c r="F30" s="176"/>
      <c r="G30" s="204"/>
    </row>
    <row r="31" spans="3:7" x14ac:dyDescent="0.25">
      <c r="C31" s="377"/>
      <c r="D31" s="176"/>
      <c r="E31" s="176"/>
      <c r="F31" s="176"/>
      <c r="G31" s="204"/>
    </row>
    <row r="32" spans="3:7" x14ac:dyDescent="0.25">
      <c r="C32" s="90"/>
      <c r="D32" s="170"/>
      <c r="E32" s="170"/>
      <c r="F32" s="170"/>
      <c r="G32" s="204"/>
    </row>
    <row r="33" spans="1:16" x14ac:dyDescent="0.25">
      <c r="C33" s="90"/>
      <c r="D33" s="170"/>
      <c r="E33" s="170"/>
      <c r="F33" s="170"/>
      <c r="G33" s="204"/>
    </row>
    <row r="34" spans="1:16" x14ac:dyDescent="0.25">
      <c r="C34" s="338"/>
      <c r="D34" s="170"/>
      <c r="E34" s="170"/>
      <c r="F34" s="170"/>
      <c r="G34" s="204"/>
    </row>
    <row r="42" spans="1:16" ht="98.25" customHeight="1" x14ac:dyDescent="0.25">
      <c r="A42" s="433" t="s">
        <v>279</v>
      </c>
      <c r="B42" s="433"/>
      <c r="C42" s="433"/>
      <c r="D42" s="433"/>
      <c r="E42" s="433"/>
      <c r="F42" s="433"/>
      <c r="G42" s="433"/>
      <c r="H42" s="433"/>
      <c r="I42" s="433"/>
      <c r="J42" s="433"/>
      <c r="K42" s="433"/>
      <c r="N42" s="5"/>
      <c r="O42" s="5"/>
      <c r="P42" s="5"/>
    </row>
    <row r="43" spans="1:16" x14ac:dyDescent="0.25">
      <c r="A43" s="369"/>
      <c r="F43" s="369"/>
      <c r="G43" s="369"/>
      <c r="H43" s="369"/>
      <c r="I43" s="369"/>
      <c r="J43" s="369"/>
      <c r="N43" s="5"/>
      <c r="O43" s="5"/>
      <c r="P43" s="5"/>
    </row>
    <row r="44" spans="1:16" ht="70.5" customHeight="1" x14ac:dyDescent="0.25">
      <c r="A44" s="434" t="s">
        <v>280</v>
      </c>
      <c r="B44" s="434"/>
      <c r="C44" s="434"/>
      <c r="D44" s="434"/>
      <c r="E44" s="434"/>
      <c r="F44" s="434"/>
      <c r="G44" s="434"/>
      <c r="H44" s="434"/>
      <c r="I44" s="434"/>
      <c r="J44" s="434"/>
      <c r="K44" s="434"/>
      <c r="N44" s="5"/>
      <c r="O44" s="5"/>
      <c r="P44" s="5"/>
    </row>
    <row r="45" spans="1:16" x14ac:dyDescent="0.25">
      <c r="A45" s="369"/>
      <c r="F45" s="369"/>
      <c r="G45" s="369"/>
      <c r="H45" s="369"/>
      <c r="I45" s="369"/>
      <c r="J45" s="369"/>
      <c r="N45" s="5"/>
      <c r="O45" s="5"/>
      <c r="P45" s="5"/>
    </row>
    <row r="46" spans="1:16" ht="64.5" customHeight="1" x14ac:dyDescent="0.25">
      <c r="A46" s="434" t="s">
        <v>281</v>
      </c>
      <c r="B46" s="434"/>
      <c r="C46" s="434"/>
      <c r="D46" s="434"/>
      <c r="E46" s="434"/>
      <c r="F46" s="434"/>
      <c r="G46" s="434"/>
      <c r="H46" s="434"/>
      <c r="I46" s="434"/>
      <c r="J46" s="434"/>
      <c r="K46" s="434"/>
      <c r="N46" s="5"/>
      <c r="O46" s="5"/>
      <c r="P46" s="5"/>
    </row>
  </sheetData>
  <mergeCells count="3">
    <mergeCell ref="A42:K42"/>
    <mergeCell ref="A44:K44"/>
    <mergeCell ref="A46:K46"/>
  </mergeCells>
  <pageMargins left="0.511811024" right="0.511811024" top="0.78740157499999996" bottom="0.78740157499999996" header="0.31496062000000002" footer="0.31496062000000002"/>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38"/>
  <sheetViews>
    <sheetView showGridLines="0" topLeftCell="A14" zoomScale="87" zoomScaleNormal="87" workbookViewId="0">
      <selection activeCell="E10" sqref="E10:E238"/>
    </sheetView>
  </sheetViews>
  <sheetFormatPr defaultRowHeight="15" x14ac:dyDescent="0.25"/>
  <cols>
    <col min="1" max="1" width="35.28515625" bestFit="1" customWidth="1"/>
    <col min="2" max="2" width="18.7109375" bestFit="1" customWidth="1"/>
    <col min="3" max="3" width="16.5703125" style="5" bestFit="1" customWidth="1"/>
    <col min="4" max="4" width="16.140625" style="5" bestFit="1" customWidth="1"/>
    <col min="5" max="5" width="16.140625" style="5" customWidth="1"/>
    <col min="6" max="6" width="13" style="5" customWidth="1"/>
    <col min="7" max="7" width="13.28515625" style="5" bestFit="1" customWidth="1"/>
    <col min="8" max="8" width="13.140625" style="5" bestFit="1" customWidth="1"/>
    <col min="9" max="9" width="13.5703125" style="5" bestFit="1" customWidth="1"/>
    <col min="10" max="10" width="18.85546875" style="5" bestFit="1" customWidth="1"/>
    <col min="11" max="11" width="20.85546875" style="5" bestFit="1" customWidth="1"/>
    <col min="12" max="12" width="8.85546875" style="5" bestFit="1" customWidth="1"/>
    <col min="13" max="13" width="8.85546875" style="207" bestFit="1" customWidth="1"/>
    <col min="14" max="14" width="8.7109375" style="5" bestFit="1" customWidth="1"/>
    <col min="15" max="15" width="11.28515625" style="5" bestFit="1" customWidth="1"/>
    <col min="17" max="17" width="12.42578125" style="369" customWidth="1"/>
  </cols>
  <sheetData>
    <row r="1" spans="1:17" x14ac:dyDescent="0.25">
      <c r="A1" t="s">
        <v>307</v>
      </c>
      <c r="B1" s="267" t="s">
        <v>697</v>
      </c>
      <c r="D1"/>
      <c r="E1" s="369"/>
      <c r="F1"/>
      <c r="G1"/>
      <c r="H1"/>
      <c r="I1"/>
      <c r="M1" s="5"/>
    </row>
    <row r="2" spans="1:17" x14ac:dyDescent="0.25">
      <c r="A2" t="s">
        <v>308</v>
      </c>
      <c r="D2"/>
      <c r="E2" s="369"/>
      <c r="F2"/>
      <c r="G2"/>
      <c r="H2"/>
      <c r="I2"/>
      <c r="M2" s="5"/>
    </row>
    <row r="3" spans="1:17" x14ac:dyDescent="0.25">
      <c r="A3" t="s">
        <v>310</v>
      </c>
      <c r="D3"/>
      <c r="E3" s="369"/>
      <c r="F3"/>
      <c r="G3"/>
      <c r="H3"/>
      <c r="I3"/>
      <c r="M3" s="5"/>
    </row>
    <row r="4" spans="1:17" x14ac:dyDescent="0.25">
      <c r="A4" t="s">
        <v>309</v>
      </c>
      <c r="D4"/>
      <c r="E4" s="369"/>
      <c r="F4"/>
      <c r="G4"/>
      <c r="H4"/>
      <c r="I4"/>
      <c r="M4" s="5"/>
    </row>
    <row r="5" spans="1:17" x14ac:dyDescent="0.25">
      <c r="D5"/>
      <c r="E5" s="369"/>
      <c r="F5"/>
      <c r="G5"/>
      <c r="H5"/>
      <c r="I5"/>
      <c r="M5" s="5"/>
    </row>
    <row r="6" spans="1:17" x14ac:dyDescent="0.25">
      <c r="A6" s="5"/>
      <c r="B6" s="5"/>
      <c r="D6"/>
      <c r="E6" s="369"/>
      <c r="F6"/>
      <c r="G6"/>
      <c r="H6"/>
      <c r="I6"/>
      <c r="M6" s="5"/>
    </row>
    <row r="7" spans="1:17" x14ac:dyDescent="0.25">
      <c r="A7" s="5"/>
      <c r="B7" s="5"/>
      <c r="D7"/>
      <c r="E7" s="369"/>
      <c r="F7"/>
      <c r="G7"/>
      <c r="H7"/>
      <c r="I7"/>
      <c r="M7" s="5"/>
    </row>
    <row r="8" spans="1:17" x14ac:dyDescent="0.25">
      <c r="A8" s="5"/>
      <c r="B8" s="5"/>
      <c r="D8"/>
      <c r="E8" s="369"/>
      <c r="F8"/>
      <c r="G8"/>
      <c r="H8"/>
      <c r="I8"/>
      <c r="M8" s="5"/>
    </row>
    <row r="9" spans="1:17" x14ac:dyDescent="0.25">
      <c r="A9" s="59" t="s">
        <v>0</v>
      </c>
      <c r="B9" s="59" t="s">
        <v>696</v>
      </c>
      <c r="C9" s="59" t="s">
        <v>405</v>
      </c>
      <c r="D9" s="59" t="s">
        <v>406</v>
      </c>
      <c r="E9" s="59" t="s">
        <v>2545</v>
      </c>
      <c r="F9" s="59" t="s">
        <v>1</v>
      </c>
      <c r="G9" s="59" t="s">
        <v>266</v>
      </c>
      <c r="H9" s="59" t="s">
        <v>402</v>
      </c>
      <c r="I9" s="59" t="s">
        <v>403</v>
      </c>
      <c r="J9" s="59" t="s">
        <v>404</v>
      </c>
      <c r="K9" s="59" t="s">
        <v>2</v>
      </c>
      <c r="L9" s="59" t="s">
        <v>186</v>
      </c>
      <c r="M9" s="59" t="s">
        <v>187</v>
      </c>
      <c r="N9" s="59" t="s">
        <v>188</v>
      </c>
      <c r="O9" s="314" t="s">
        <v>189</v>
      </c>
      <c r="P9" s="314" t="s">
        <v>37</v>
      </c>
      <c r="Q9" s="368" t="s">
        <v>2540</v>
      </c>
    </row>
    <row r="10" spans="1:17" x14ac:dyDescent="0.25">
      <c r="A10" s="152" t="s">
        <v>361</v>
      </c>
      <c r="B10" s="301" t="s">
        <v>576</v>
      </c>
      <c r="C10" s="377" t="s">
        <v>399</v>
      </c>
      <c r="D10" s="377">
        <v>104598</v>
      </c>
      <c r="E10" s="377" t="s">
        <v>1036</v>
      </c>
      <c r="F10" s="377" t="s">
        <v>4</v>
      </c>
      <c r="G10" s="377" t="s">
        <v>317</v>
      </c>
      <c r="H10" s="377">
        <v>200905989</v>
      </c>
      <c r="I10" s="377">
        <v>84356</v>
      </c>
      <c r="J10" s="377">
        <v>2010</v>
      </c>
      <c r="K10" s="380" t="s">
        <v>21</v>
      </c>
      <c r="L10" s="7">
        <v>4</v>
      </c>
      <c r="M10" s="7">
        <v>4</v>
      </c>
      <c r="N10" s="7">
        <v>4</v>
      </c>
      <c r="O10" s="142">
        <v>4</v>
      </c>
      <c r="P10" s="315">
        <v>2</v>
      </c>
      <c r="Q10" s="367" t="s">
        <v>2119</v>
      </c>
    </row>
    <row r="11" spans="1:17" x14ac:dyDescent="0.25">
      <c r="A11" s="152" t="s">
        <v>12</v>
      </c>
      <c r="B11" s="301" t="s">
        <v>576</v>
      </c>
      <c r="C11" s="377" t="s">
        <v>400</v>
      </c>
      <c r="D11" s="377">
        <v>311992</v>
      </c>
      <c r="E11" s="377" t="s">
        <v>1036</v>
      </c>
      <c r="F11" s="3" t="s">
        <v>4</v>
      </c>
      <c r="G11" s="377" t="s">
        <v>270</v>
      </c>
      <c r="H11" s="377">
        <v>201102336</v>
      </c>
      <c r="I11" s="377">
        <v>90053</v>
      </c>
      <c r="J11" s="377">
        <v>2011</v>
      </c>
      <c r="K11" s="380" t="s">
        <v>13</v>
      </c>
      <c r="L11" s="7">
        <v>3</v>
      </c>
      <c r="M11" s="7">
        <v>5</v>
      </c>
      <c r="N11" s="7">
        <v>2</v>
      </c>
      <c r="O11" s="142">
        <v>3</v>
      </c>
      <c r="P11" s="315">
        <v>3</v>
      </c>
      <c r="Q11" s="367" t="s">
        <v>2119</v>
      </c>
    </row>
    <row r="12" spans="1:17" x14ac:dyDescent="0.25">
      <c r="A12" s="152" t="s">
        <v>14</v>
      </c>
      <c r="B12" s="301" t="s">
        <v>576</v>
      </c>
      <c r="C12" s="377" t="s">
        <v>399</v>
      </c>
      <c r="D12" s="377">
        <v>11992</v>
      </c>
      <c r="E12" s="377" t="s">
        <v>1036</v>
      </c>
      <c r="F12" s="3" t="s">
        <v>4</v>
      </c>
      <c r="G12" s="377" t="s">
        <v>270</v>
      </c>
      <c r="H12" s="377">
        <v>201102881</v>
      </c>
      <c r="I12" s="377">
        <v>90059</v>
      </c>
      <c r="J12" s="377">
        <v>2011</v>
      </c>
      <c r="K12" s="380" t="s">
        <v>13</v>
      </c>
      <c r="L12" s="7">
        <v>3</v>
      </c>
      <c r="M12" s="7">
        <v>5</v>
      </c>
      <c r="N12" s="7">
        <v>2</v>
      </c>
      <c r="O12" s="142">
        <v>3</v>
      </c>
      <c r="P12" s="315">
        <v>3</v>
      </c>
      <c r="Q12" s="367" t="s">
        <v>2119</v>
      </c>
    </row>
    <row r="13" spans="1:17" x14ac:dyDescent="0.25">
      <c r="A13" s="152" t="s">
        <v>8</v>
      </c>
      <c r="B13" s="301" t="s">
        <v>576</v>
      </c>
      <c r="C13" s="3" t="s">
        <v>400</v>
      </c>
      <c r="D13" s="3">
        <v>28352</v>
      </c>
      <c r="E13" s="377" t="s">
        <v>1036</v>
      </c>
      <c r="F13" s="377" t="s">
        <v>4</v>
      </c>
      <c r="G13" s="377" t="s">
        <v>269</v>
      </c>
      <c r="H13" s="3">
        <v>201101868</v>
      </c>
      <c r="I13" s="377">
        <v>89286</v>
      </c>
      <c r="J13" s="377">
        <v>2011</v>
      </c>
      <c r="K13" s="380" t="s">
        <v>7</v>
      </c>
      <c r="L13" s="7">
        <v>3</v>
      </c>
      <c r="M13" s="7">
        <v>4</v>
      </c>
      <c r="N13" s="7">
        <v>2</v>
      </c>
      <c r="O13" s="142">
        <v>3</v>
      </c>
      <c r="P13" s="315">
        <v>3</v>
      </c>
      <c r="Q13" s="367" t="s">
        <v>2244</v>
      </c>
    </row>
    <row r="14" spans="1:17" x14ac:dyDescent="0.25">
      <c r="A14" s="152" t="s">
        <v>339</v>
      </c>
      <c r="B14" s="301" t="s">
        <v>576</v>
      </c>
      <c r="C14" s="377" t="s">
        <v>400</v>
      </c>
      <c r="D14" s="377"/>
      <c r="E14" s="377" t="s">
        <v>2546</v>
      </c>
      <c r="F14" s="377" t="s">
        <v>32</v>
      </c>
      <c r="G14" s="377" t="s">
        <v>275</v>
      </c>
      <c r="H14" s="377">
        <v>200900270</v>
      </c>
      <c r="I14" s="377">
        <v>84741</v>
      </c>
      <c r="J14" s="377">
        <v>2011</v>
      </c>
      <c r="K14" s="380" t="s">
        <v>36</v>
      </c>
      <c r="L14" s="7">
        <v>4</v>
      </c>
      <c r="M14" s="7">
        <v>4</v>
      </c>
      <c r="N14" s="7">
        <v>3</v>
      </c>
      <c r="O14" s="142">
        <v>4</v>
      </c>
      <c r="P14" s="315">
        <v>4</v>
      </c>
      <c r="Q14" s="367" t="s">
        <v>2244</v>
      </c>
    </row>
    <row r="15" spans="1:17" x14ac:dyDescent="0.25">
      <c r="A15" s="152" t="s">
        <v>338</v>
      </c>
      <c r="B15" s="301" t="s">
        <v>576</v>
      </c>
      <c r="C15" s="377" t="s">
        <v>400</v>
      </c>
      <c r="D15" s="377">
        <v>12004</v>
      </c>
      <c r="E15" s="377" t="s">
        <v>1036</v>
      </c>
      <c r="F15" s="377" t="s">
        <v>4</v>
      </c>
      <c r="G15" s="377" t="s">
        <v>267</v>
      </c>
      <c r="H15" s="377">
        <v>201101219</v>
      </c>
      <c r="I15" s="377">
        <v>89277</v>
      </c>
      <c r="J15" s="377">
        <v>2011</v>
      </c>
      <c r="K15" s="380" t="s">
        <v>10</v>
      </c>
      <c r="L15" s="7">
        <v>2</v>
      </c>
      <c r="M15" s="7">
        <v>4</v>
      </c>
      <c r="N15" s="7">
        <v>3</v>
      </c>
      <c r="O15" s="142">
        <v>3</v>
      </c>
      <c r="P15" s="315">
        <v>2</v>
      </c>
      <c r="Q15" s="367" t="s">
        <v>2244</v>
      </c>
    </row>
    <row r="16" spans="1:17" x14ac:dyDescent="0.25">
      <c r="A16" s="152" t="s">
        <v>337</v>
      </c>
      <c r="B16" s="301" t="s">
        <v>576</v>
      </c>
      <c r="C16" s="377" t="s">
        <v>400</v>
      </c>
      <c r="D16" s="377">
        <v>12003</v>
      </c>
      <c r="E16" s="377" t="s">
        <v>1036</v>
      </c>
      <c r="F16" s="377" t="s">
        <v>4</v>
      </c>
      <c r="G16" s="377" t="s">
        <v>267</v>
      </c>
      <c r="H16" s="377">
        <v>201101816</v>
      </c>
      <c r="I16" s="377">
        <v>89285</v>
      </c>
      <c r="J16" s="377">
        <v>2011</v>
      </c>
      <c r="K16" s="380" t="s">
        <v>7</v>
      </c>
      <c r="L16" s="7">
        <v>3</v>
      </c>
      <c r="M16" s="7">
        <v>3</v>
      </c>
      <c r="N16" s="7">
        <v>2</v>
      </c>
      <c r="O16" s="142">
        <v>3</v>
      </c>
      <c r="P16" s="315">
        <v>3</v>
      </c>
      <c r="Q16" s="367" t="s">
        <v>2244</v>
      </c>
    </row>
    <row r="17" spans="1:17" x14ac:dyDescent="0.25">
      <c r="A17" s="152" t="s">
        <v>340</v>
      </c>
      <c r="B17" s="301" t="s">
        <v>576</v>
      </c>
      <c r="C17" s="3" t="s">
        <v>400</v>
      </c>
      <c r="D17" s="3">
        <v>87758</v>
      </c>
      <c r="E17" s="377" t="s">
        <v>1036</v>
      </c>
      <c r="F17" s="377" t="s">
        <v>4</v>
      </c>
      <c r="G17" s="3" t="s">
        <v>267</v>
      </c>
      <c r="H17" s="3">
        <v>200902233</v>
      </c>
      <c r="I17" s="3">
        <v>84354</v>
      </c>
      <c r="J17" s="3">
        <v>2011</v>
      </c>
      <c r="K17" s="6" t="s">
        <v>16</v>
      </c>
      <c r="L17" s="7">
        <v>5</v>
      </c>
      <c r="M17" s="7">
        <v>5</v>
      </c>
      <c r="N17" s="7">
        <v>5</v>
      </c>
      <c r="O17" s="142">
        <v>5</v>
      </c>
      <c r="P17" s="315">
        <v>4</v>
      </c>
      <c r="Q17" s="367" t="s">
        <v>2244</v>
      </c>
    </row>
    <row r="18" spans="1:17" x14ac:dyDescent="0.25">
      <c r="A18" s="152" t="s">
        <v>341</v>
      </c>
      <c r="B18" s="301" t="s">
        <v>576</v>
      </c>
      <c r="C18" s="377" t="s">
        <v>400</v>
      </c>
      <c r="D18" s="377">
        <v>12006</v>
      </c>
      <c r="E18" s="377" t="s">
        <v>1036</v>
      </c>
      <c r="F18" s="377" t="s">
        <v>4</v>
      </c>
      <c r="G18" s="377" t="s">
        <v>267</v>
      </c>
      <c r="H18" s="3">
        <v>201102682</v>
      </c>
      <c r="I18" s="3">
        <v>89288</v>
      </c>
      <c r="J18" s="3">
        <v>2011</v>
      </c>
      <c r="K18" s="380">
        <v>40677</v>
      </c>
      <c r="L18" s="7">
        <v>2</v>
      </c>
      <c r="M18" s="7">
        <v>4</v>
      </c>
      <c r="N18" s="7">
        <v>3</v>
      </c>
      <c r="O18" s="142">
        <v>3</v>
      </c>
      <c r="P18" s="315">
        <v>2</v>
      </c>
      <c r="Q18" s="367" t="s">
        <v>2244</v>
      </c>
    </row>
    <row r="19" spans="1:17" x14ac:dyDescent="0.25">
      <c r="A19" s="190" t="s">
        <v>164</v>
      </c>
      <c r="B19" s="301" t="s">
        <v>576</v>
      </c>
      <c r="C19" s="3" t="s">
        <v>400</v>
      </c>
      <c r="D19" s="3"/>
      <c r="E19" s="377" t="s">
        <v>2546</v>
      </c>
      <c r="F19" s="3" t="s">
        <v>32</v>
      </c>
      <c r="G19" s="3" t="s">
        <v>275</v>
      </c>
      <c r="H19" s="3">
        <v>200812042</v>
      </c>
      <c r="I19" s="3">
        <v>82698</v>
      </c>
      <c r="J19" s="3">
        <v>2011</v>
      </c>
      <c r="K19" s="6" t="s">
        <v>33</v>
      </c>
      <c r="L19" s="7">
        <v>4</v>
      </c>
      <c r="M19" s="7">
        <v>4</v>
      </c>
      <c r="N19" s="7">
        <v>4</v>
      </c>
      <c r="O19" s="142">
        <v>4</v>
      </c>
      <c r="P19" s="315">
        <v>4</v>
      </c>
      <c r="Q19" s="367" t="s">
        <v>2129</v>
      </c>
    </row>
    <row r="20" spans="1:17" x14ac:dyDescent="0.25">
      <c r="A20" s="152" t="s">
        <v>17</v>
      </c>
      <c r="B20" s="301" t="s">
        <v>576</v>
      </c>
      <c r="C20" s="377" t="s">
        <v>400</v>
      </c>
      <c r="D20" s="377">
        <v>12024</v>
      </c>
      <c r="E20" s="377" t="s">
        <v>1036</v>
      </c>
      <c r="F20" s="377" t="s">
        <v>4</v>
      </c>
      <c r="G20" s="377" t="s">
        <v>268</v>
      </c>
      <c r="H20" s="377">
        <v>201101331</v>
      </c>
      <c r="I20" s="3">
        <v>89456</v>
      </c>
      <c r="J20" s="377">
        <v>2011</v>
      </c>
      <c r="K20" s="380" t="s">
        <v>18</v>
      </c>
      <c r="L20" s="7">
        <v>2</v>
      </c>
      <c r="M20" s="7">
        <v>4</v>
      </c>
      <c r="N20" s="7">
        <v>2</v>
      </c>
      <c r="O20" s="142">
        <v>3</v>
      </c>
      <c r="P20" s="315">
        <v>2</v>
      </c>
      <c r="Q20" s="367" t="s">
        <v>2129</v>
      </c>
    </row>
    <row r="21" spans="1:17" x14ac:dyDescent="0.25">
      <c r="A21" s="190" t="s">
        <v>364</v>
      </c>
      <c r="B21" s="301" t="s">
        <v>576</v>
      </c>
      <c r="C21" s="377" t="s">
        <v>399</v>
      </c>
      <c r="D21" s="377">
        <v>12022</v>
      </c>
      <c r="E21" s="377" t="s">
        <v>1036</v>
      </c>
      <c r="F21" s="377" t="s">
        <v>4</v>
      </c>
      <c r="G21" s="377" t="s">
        <v>268</v>
      </c>
      <c r="H21" s="377">
        <v>201101549</v>
      </c>
      <c r="I21" s="377">
        <v>89689</v>
      </c>
      <c r="J21" s="377">
        <v>2011</v>
      </c>
      <c r="K21" s="380" t="s">
        <v>10</v>
      </c>
      <c r="L21" s="7">
        <v>3</v>
      </c>
      <c r="M21" s="7">
        <v>4</v>
      </c>
      <c r="N21" s="7">
        <v>3</v>
      </c>
      <c r="O21" s="142">
        <v>3</v>
      </c>
      <c r="P21" s="315">
        <v>3</v>
      </c>
      <c r="Q21" s="367" t="s">
        <v>785</v>
      </c>
    </row>
    <row r="22" spans="1:17" x14ac:dyDescent="0.25">
      <c r="A22" s="152" t="s">
        <v>95</v>
      </c>
      <c r="B22" s="301" t="s">
        <v>576</v>
      </c>
      <c r="C22" s="377" t="s">
        <v>399</v>
      </c>
      <c r="D22" s="377">
        <v>115013</v>
      </c>
      <c r="E22" s="377" t="s">
        <v>2546</v>
      </c>
      <c r="F22" s="3" t="s">
        <v>28</v>
      </c>
      <c r="G22" s="377" t="s">
        <v>274</v>
      </c>
      <c r="H22" s="377">
        <v>201101503</v>
      </c>
      <c r="I22" s="377">
        <v>89587</v>
      </c>
      <c r="J22" s="377">
        <v>2011</v>
      </c>
      <c r="K22" s="380" t="s">
        <v>30</v>
      </c>
      <c r="L22" s="7">
        <v>3</v>
      </c>
      <c r="M22" s="7">
        <v>3</v>
      </c>
      <c r="N22" s="7">
        <v>2</v>
      </c>
      <c r="O22" s="142">
        <v>3</v>
      </c>
      <c r="P22" s="315">
        <v>3</v>
      </c>
      <c r="Q22" s="367" t="s">
        <v>1598</v>
      </c>
    </row>
    <row r="23" spans="1:17" x14ac:dyDescent="0.25">
      <c r="A23" s="152" t="s">
        <v>22</v>
      </c>
      <c r="B23" s="301" t="s">
        <v>576</v>
      </c>
      <c r="C23" s="377" t="s">
        <v>399</v>
      </c>
      <c r="D23" s="377">
        <v>114853</v>
      </c>
      <c r="E23" s="377" t="s">
        <v>2546</v>
      </c>
      <c r="F23" s="90" t="s">
        <v>23</v>
      </c>
      <c r="G23" s="377" t="s">
        <v>272</v>
      </c>
      <c r="H23" s="3">
        <v>201101188</v>
      </c>
      <c r="I23" s="3">
        <v>89275</v>
      </c>
      <c r="J23" s="3">
        <v>2011</v>
      </c>
      <c r="K23" s="380" t="s">
        <v>24</v>
      </c>
      <c r="L23" s="7">
        <v>3</v>
      </c>
      <c r="M23" s="7">
        <v>3</v>
      </c>
      <c r="N23" s="7">
        <v>3</v>
      </c>
      <c r="O23" s="142">
        <v>3</v>
      </c>
      <c r="P23" s="315">
        <v>1</v>
      </c>
      <c r="Q23" s="367" t="s">
        <v>1598</v>
      </c>
    </row>
    <row r="24" spans="1:17" x14ac:dyDescent="0.25">
      <c r="A24" s="152" t="s">
        <v>19</v>
      </c>
      <c r="B24" s="301" t="s">
        <v>576</v>
      </c>
      <c r="C24" s="377" t="s">
        <v>399</v>
      </c>
      <c r="D24" s="377">
        <v>114950</v>
      </c>
      <c r="E24" s="377" t="s">
        <v>1036</v>
      </c>
      <c r="F24" s="3" t="s">
        <v>4</v>
      </c>
      <c r="G24" s="377" t="s">
        <v>271</v>
      </c>
      <c r="H24" s="377">
        <v>201007619</v>
      </c>
      <c r="I24" s="377">
        <v>85732</v>
      </c>
      <c r="J24" s="377">
        <v>2011</v>
      </c>
      <c r="K24" s="380" t="s">
        <v>20</v>
      </c>
      <c r="L24" s="7">
        <v>4</v>
      </c>
      <c r="M24" s="7">
        <v>4</v>
      </c>
      <c r="N24" s="7">
        <v>2</v>
      </c>
      <c r="O24" s="142">
        <v>4</v>
      </c>
      <c r="P24" s="315">
        <v>3</v>
      </c>
      <c r="Q24" s="367" t="s">
        <v>785</v>
      </c>
    </row>
    <row r="25" spans="1:17" x14ac:dyDescent="0.25">
      <c r="A25" s="152" t="s">
        <v>25</v>
      </c>
      <c r="B25" s="301" t="s">
        <v>576</v>
      </c>
      <c r="C25" s="3" t="s">
        <v>399</v>
      </c>
      <c r="D25" s="3">
        <v>12061</v>
      </c>
      <c r="E25" s="377" t="s">
        <v>2546</v>
      </c>
      <c r="F25" s="63" t="s">
        <v>26</v>
      </c>
      <c r="G25" s="377" t="s">
        <v>273</v>
      </c>
      <c r="H25" s="3">
        <v>201101182</v>
      </c>
      <c r="I25" s="3">
        <v>89582</v>
      </c>
      <c r="J25" s="377">
        <v>2011</v>
      </c>
      <c r="K25" s="380" t="s">
        <v>27</v>
      </c>
      <c r="L25" s="7">
        <v>3</v>
      </c>
      <c r="M25" s="7">
        <v>3</v>
      </c>
      <c r="N25" s="7">
        <v>2</v>
      </c>
      <c r="O25" s="142">
        <v>3</v>
      </c>
      <c r="P25" s="315">
        <v>3</v>
      </c>
      <c r="Q25" s="367" t="s">
        <v>785</v>
      </c>
    </row>
    <row r="26" spans="1:17" x14ac:dyDescent="0.25">
      <c r="A26" s="152" t="s">
        <v>25</v>
      </c>
      <c r="B26" s="301" t="s">
        <v>576</v>
      </c>
      <c r="C26" s="377" t="s">
        <v>399</v>
      </c>
      <c r="D26" s="377">
        <v>12111</v>
      </c>
      <c r="E26" s="377" t="s">
        <v>2546</v>
      </c>
      <c r="F26" s="3" t="s">
        <v>28</v>
      </c>
      <c r="G26" s="377" t="s">
        <v>274</v>
      </c>
      <c r="H26" s="377">
        <v>201101283</v>
      </c>
      <c r="I26" s="377">
        <v>89279</v>
      </c>
      <c r="J26" s="377">
        <v>2011</v>
      </c>
      <c r="K26" s="380" t="s">
        <v>29</v>
      </c>
      <c r="L26" s="7">
        <v>3</v>
      </c>
      <c r="M26" s="7">
        <v>3</v>
      </c>
      <c r="N26" s="7">
        <v>2</v>
      </c>
      <c r="O26" s="142">
        <v>3</v>
      </c>
      <c r="P26" s="315">
        <v>3</v>
      </c>
      <c r="Q26" s="367" t="s">
        <v>2129</v>
      </c>
    </row>
    <row r="27" spans="1:17" x14ac:dyDescent="0.25">
      <c r="A27" s="62" t="s">
        <v>296</v>
      </c>
      <c r="B27" s="301" t="s">
        <v>576</v>
      </c>
      <c r="C27" s="377" t="s">
        <v>400</v>
      </c>
      <c r="D27" s="377">
        <v>12007</v>
      </c>
      <c r="E27" s="377" t="s">
        <v>1036</v>
      </c>
      <c r="F27" s="3" t="s">
        <v>4</v>
      </c>
      <c r="G27" s="377" t="s">
        <v>268</v>
      </c>
      <c r="H27" s="3">
        <v>201101981</v>
      </c>
      <c r="I27" s="377">
        <v>89629</v>
      </c>
      <c r="J27" s="377">
        <v>2011</v>
      </c>
      <c r="K27" s="380" t="s">
        <v>6</v>
      </c>
      <c r="L27" s="7">
        <v>3</v>
      </c>
      <c r="M27" s="7">
        <v>4</v>
      </c>
      <c r="N27" s="7">
        <v>3</v>
      </c>
      <c r="O27" s="142">
        <v>3</v>
      </c>
      <c r="P27" s="315">
        <v>3</v>
      </c>
      <c r="Q27" s="367" t="s">
        <v>2129</v>
      </c>
    </row>
    <row r="28" spans="1:17" x14ac:dyDescent="0.25">
      <c r="A28" s="68" t="s">
        <v>176</v>
      </c>
      <c r="B28" s="301" t="s">
        <v>576</v>
      </c>
      <c r="C28" s="16" t="s">
        <v>400</v>
      </c>
      <c r="D28" s="16">
        <v>53101</v>
      </c>
      <c r="E28" s="377" t="s">
        <v>2546</v>
      </c>
      <c r="F28" s="16" t="s">
        <v>44</v>
      </c>
      <c r="G28" s="16" t="s">
        <v>278</v>
      </c>
      <c r="H28" s="16">
        <v>201201459</v>
      </c>
      <c r="I28" s="16">
        <v>96700</v>
      </c>
      <c r="J28" s="16">
        <v>2012</v>
      </c>
      <c r="K28" s="16" t="s">
        <v>65</v>
      </c>
      <c r="L28" s="73">
        <v>2.9</v>
      </c>
      <c r="M28" s="73">
        <v>3.5</v>
      </c>
      <c r="N28" s="73">
        <v>1.6</v>
      </c>
      <c r="O28" s="425">
        <v>3</v>
      </c>
      <c r="P28" s="315">
        <v>3</v>
      </c>
      <c r="Q28" s="367" t="s">
        <v>2129</v>
      </c>
    </row>
    <row r="29" spans="1:17" x14ac:dyDescent="0.25">
      <c r="A29" s="68" t="s">
        <v>59</v>
      </c>
      <c r="B29" s="301" t="s">
        <v>576</v>
      </c>
      <c r="C29" s="16" t="s">
        <v>399</v>
      </c>
      <c r="D29" s="16">
        <v>18491</v>
      </c>
      <c r="E29" s="377" t="s">
        <v>2546</v>
      </c>
      <c r="F29" s="16" t="s">
        <v>44</v>
      </c>
      <c r="G29" s="16" t="s">
        <v>278</v>
      </c>
      <c r="H29" s="16">
        <v>201201654</v>
      </c>
      <c r="I29" s="16">
        <v>96705</v>
      </c>
      <c r="J29" s="16">
        <v>2012</v>
      </c>
      <c r="K29" s="16" t="s">
        <v>49</v>
      </c>
      <c r="L29" s="74">
        <v>3.6</v>
      </c>
      <c r="M29" s="74">
        <v>4.4000000000000004</v>
      </c>
      <c r="N29" s="74">
        <v>4.3</v>
      </c>
      <c r="O29" s="306">
        <v>4</v>
      </c>
      <c r="P29" s="315">
        <v>3</v>
      </c>
      <c r="Q29" s="367" t="s">
        <v>2264</v>
      </c>
    </row>
    <row r="30" spans="1:17" x14ac:dyDescent="0.25">
      <c r="A30" s="68" t="s">
        <v>59</v>
      </c>
      <c r="B30" s="301" t="s">
        <v>576</v>
      </c>
      <c r="C30" s="16" t="s">
        <v>399</v>
      </c>
      <c r="D30" s="16">
        <v>104640</v>
      </c>
      <c r="E30" s="377" t="s">
        <v>2546</v>
      </c>
      <c r="F30" s="16" t="s">
        <v>60</v>
      </c>
      <c r="G30" s="16" t="s">
        <v>283</v>
      </c>
      <c r="H30" s="16">
        <v>201113635</v>
      </c>
      <c r="I30" s="16">
        <v>94739</v>
      </c>
      <c r="J30" s="16">
        <v>2012</v>
      </c>
      <c r="K30" s="16" t="s">
        <v>61</v>
      </c>
      <c r="L30" s="74">
        <v>3</v>
      </c>
      <c r="M30" s="74">
        <v>3.7</v>
      </c>
      <c r="N30" s="74">
        <v>2.2000000000000002</v>
      </c>
      <c r="O30" s="306">
        <v>3</v>
      </c>
      <c r="P30" s="315">
        <v>3</v>
      </c>
      <c r="Q30" s="367" t="s">
        <v>2137</v>
      </c>
    </row>
    <row r="31" spans="1:17" x14ac:dyDescent="0.25">
      <c r="A31" s="68" t="s">
        <v>324</v>
      </c>
      <c r="B31" s="301" t="s">
        <v>576</v>
      </c>
      <c r="C31" s="16" t="s">
        <v>399</v>
      </c>
      <c r="D31" s="16">
        <v>1148030</v>
      </c>
      <c r="E31" s="377" t="s">
        <v>1036</v>
      </c>
      <c r="F31" s="3" t="s">
        <v>4</v>
      </c>
      <c r="G31" s="16" t="s">
        <v>284</v>
      </c>
      <c r="H31" s="16">
        <v>201200046</v>
      </c>
      <c r="I31" s="16">
        <v>96386</v>
      </c>
      <c r="J31" s="16">
        <v>2012</v>
      </c>
      <c r="K31" s="16" t="s">
        <v>62</v>
      </c>
      <c r="L31" s="74">
        <v>3.4</v>
      </c>
      <c r="M31" s="74">
        <v>4.0999999999999996</v>
      </c>
      <c r="N31" s="74">
        <v>2.1</v>
      </c>
      <c r="O31" s="306">
        <v>3</v>
      </c>
      <c r="P31" s="315">
        <v>2</v>
      </c>
      <c r="Q31" s="367" t="s">
        <v>2137</v>
      </c>
    </row>
    <row r="32" spans="1:17" x14ac:dyDescent="0.25">
      <c r="A32" s="68" t="s">
        <v>55</v>
      </c>
      <c r="B32" s="301" t="s">
        <v>576</v>
      </c>
      <c r="C32" s="16" t="s">
        <v>400</v>
      </c>
      <c r="D32" s="16">
        <v>114894</v>
      </c>
      <c r="E32" s="377" t="s">
        <v>2546</v>
      </c>
      <c r="F32" s="16" t="s">
        <v>44</v>
      </c>
      <c r="G32" s="16" t="s">
        <v>278</v>
      </c>
      <c r="H32" s="16">
        <v>201200645</v>
      </c>
      <c r="I32" s="16">
        <v>96306</v>
      </c>
      <c r="J32" s="16">
        <v>2012</v>
      </c>
      <c r="K32" s="16" t="s">
        <v>56</v>
      </c>
      <c r="L32" s="75">
        <v>3.3</v>
      </c>
      <c r="M32" s="75">
        <v>3.5</v>
      </c>
      <c r="N32" s="75">
        <v>3.3</v>
      </c>
      <c r="O32" s="324">
        <v>3</v>
      </c>
      <c r="P32" s="315">
        <v>2</v>
      </c>
      <c r="Q32" s="367" t="s">
        <v>2174</v>
      </c>
    </row>
    <row r="33" spans="1:17" x14ac:dyDescent="0.25">
      <c r="A33" s="68" t="s">
        <v>53</v>
      </c>
      <c r="B33" s="301" t="s">
        <v>576</v>
      </c>
      <c r="C33" s="16" t="s">
        <v>400</v>
      </c>
      <c r="D33" s="16">
        <v>1113574</v>
      </c>
      <c r="E33" s="377" t="s">
        <v>1036</v>
      </c>
      <c r="F33" s="377" t="s">
        <v>4</v>
      </c>
      <c r="G33" s="16" t="s">
        <v>267</v>
      </c>
      <c r="H33" s="16">
        <v>201008291</v>
      </c>
      <c r="I33" s="16">
        <v>85797</v>
      </c>
      <c r="J33" s="16">
        <v>2012</v>
      </c>
      <c r="K33" s="16" t="s">
        <v>54</v>
      </c>
      <c r="L33" s="75">
        <v>5</v>
      </c>
      <c r="M33" s="75">
        <v>5</v>
      </c>
      <c r="N33" s="75">
        <v>4</v>
      </c>
      <c r="O33" s="324">
        <v>5</v>
      </c>
      <c r="P33" s="315">
        <v>3</v>
      </c>
      <c r="Q33" s="367" t="s">
        <v>2137</v>
      </c>
    </row>
    <row r="34" spans="1:17" x14ac:dyDescent="0.25">
      <c r="A34" s="68" t="s">
        <v>50</v>
      </c>
      <c r="B34" s="301" t="s">
        <v>576</v>
      </c>
      <c r="C34" s="16" t="s">
        <v>400</v>
      </c>
      <c r="D34" s="16">
        <v>12005</v>
      </c>
      <c r="E34" s="377" t="s">
        <v>1036</v>
      </c>
      <c r="F34" s="377" t="s">
        <v>4</v>
      </c>
      <c r="G34" s="16" t="s">
        <v>282</v>
      </c>
      <c r="H34" s="16">
        <v>201114820</v>
      </c>
      <c r="I34" s="16">
        <v>95661</v>
      </c>
      <c r="J34" s="16">
        <v>2012</v>
      </c>
      <c r="K34" s="16" t="s">
        <v>51</v>
      </c>
      <c r="L34" s="74">
        <v>4.4000000000000004</v>
      </c>
      <c r="M34" s="74">
        <v>4.3</v>
      </c>
      <c r="N34" s="74">
        <v>4.3</v>
      </c>
      <c r="O34" s="306">
        <v>4</v>
      </c>
      <c r="P34" s="315">
        <v>4</v>
      </c>
      <c r="Q34" s="367" t="s">
        <v>785</v>
      </c>
    </row>
    <row r="35" spans="1:17" x14ac:dyDescent="0.25">
      <c r="A35" s="68" t="s">
        <v>50</v>
      </c>
      <c r="B35" s="301" t="s">
        <v>576</v>
      </c>
      <c r="C35" s="16" t="s">
        <v>400</v>
      </c>
      <c r="D35" s="16"/>
      <c r="E35" s="377" t="s">
        <v>2546</v>
      </c>
      <c r="F35" s="377" t="s">
        <v>32</v>
      </c>
      <c r="G35" s="16" t="s">
        <v>275</v>
      </c>
      <c r="H35" s="16">
        <v>201113411</v>
      </c>
      <c r="I35" s="16">
        <v>94201</v>
      </c>
      <c r="J35" s="16">
        <v>2012</v>
      </c>
      <c r="K35" s="16" t="s">
        <v>52</v>
      </c>
      <c r="L35" s="74">
        <v>3.1</v>
      </c>
      <c r="M35" s="74">
        <v>4.0999999999999996</v>
      </c>
      <c r="N35" s="74">
        <v>3.3</v>
      </c>
      <c r="O35" s="306">
        <v>3</v>
      </c>
      <c r="P35" s="315">
        <v>1</v>
      </c>
      <c r="Q35" s="367" t="s">
        <v>785</v>
      </c>
    </row>
    <row r="36" spans="1:17" x14ac:dyDescent="0.25">
      <c r="A36" s="62" t="s">
        <v>48</v>
      </c>
      <c r="B36" s="301" t="s">
        <v>576</v>
      </c>
      <c r="C36" s="16" t="s">
        <v>399</v>
      </c>
      <c r="D36" s="16">
        <v>12073</v>
      </c>
      <c r="E36" s="377" t="s">
        <v>2546</v>
      </c>
      <c r="F36" s="191" t="s">
        <v>42</v>
      </c>
      <c r="G36" s="16" t="s">
        <v>270</v>
      </c>
      <c r="H36" s="16">
        <v>201201787</v>
      </c>
      <c r="I36" s="16">
        <v>96713</v>
      </c>
      <c r="J36" s="16">
        <v>2012</v>
      </c>
      <c r="K36" s="16" t="s">
        <v>49</v>
      </c>
      <c r="L36" s="74">
        <v>3</v>
      </c>
      <c r="M36" s="74">
        <v>4.3</v>
      </c>
      <c r="N36" s="74">
        <v>1.9</v>
      </c>
      <c r="O36" s="306">
        <v>3</v>
      </c>
      <c r="P36" s="315">
        <v>3</v>
      </c>
      <c r="Q36" s="367" t="s">
        <v>785</v>
      </c>
    </row>
    <row r="37" spans="1:17" x14ac:dyDescent="0.25">
      <c r="A37" s="62" t="s">
        <v>345</v>
      </c>
      <c r="B37" s="301" t="s">
        <v>576</v>
      </c>
      <c r="C37" s="16" t="s">
        <v>399</v>
      </c>
      <c r="D37" s="16">
        <v>86286</v>
      </c>
      <c r="E37" s="377" t="s">
        <v>1036</v>
      </c>
      <c r="F37" s="3" t="s">
        <v>4</v>
      </c>
      <c r="G37" s="16" t="s">
        <v>269</v>
      </c>
      <c r="H37" s="16">
        <v>201100607</v>
      </c>
      <c r="I37" s="16">
        <v>93434</v>
      </c>
      <c r="J37" s="16">
        <v>2012</v>
      </c>
      <c r="K37" s="16" t="s">
        <v>47</v>
      </c>
      <c r="L37" s="74">
        <v>3.5</v>
      </c>
      <c r="M37" s="74">
        <v>3.4</v>
      </c>
      <c r="N37" s="74">
        <v>3.6</v>
      </c>
      <c r="O37" s="306">
        <v>4</v>
      </c>
      <c r="P37" s="315">
        <v>3</v>
      </c>
      <c r="Q37" s="367" t="s">
        <v>785</v>
      </c>
    </row>
    <row r="38" spans="1:17" x14ac:dyDescent="0.25">
      <c r="A38" s="62" t="s">
        <v>346</v>
      </c>
      <c r="B38" s="301" t="s">
        <v>576</v>
      </c>
      <c r="C38" s="16" t="s">
        <v>399</v>
      </c>
      <c r="D38" s="16">
        <v>114876</v>
      </c>
      <c r="E38" s="377" t="s">
        <v>2546</v>
      </c>
      <c r="F38" s="16" t="s">
        <v>44</v>
      </c>
      <c r="G38" s="16" t="s">
        <v>278</v>
      </c>
      <c r="H38" s="16">
        <v>201201183</v>
      </c>
      <c r="I38" s="16">
        <v>96312</v>
      </c>
      <c r="J38" s="16">
        <v>2012</v>
      </c>
      <c r="K38" s="16" t="s">
        <v>45</v>
      </c>
      <c r="L38" s="74">
        <v>3.2</v>
      </c>
      <c r="M38" s="74">
        <v>4.3</v>
      </c>
      <c r="N38" s="74">
        <v>2.1</v>
      </c>
      <c r="O38" s="306">
        <v>3</v>
      </c>
      <c r="P38" s="315">
        <v>3</v>
      </c>
      <c r="Q38" s="367" t="s">
        <v>2137</v>
      </c>
    </row>
    <row r="39" spans="1:17" x14ac:dyDescent="0.25">
      <c r="A39" s="152" t="s">
        <v>22</v>
      </c>
      <c r="B39" s="301" t="s">
        <v>576</v>
      </c>
      <c r="C39" s="16" t="s">
        <v>399</v>
      </c>
      <c r="D39" s="16">
        <v>12074</v>
      </c>
      <c r="E39" s="377" t="s">
        <v>2546</v>
      </c>
      <c r="F39" s="191" t="s">
        <v>42</v>
      </c>
      <c r="G39" s="16" t="s">
        <v>277</v>
      </c>
      <c r="H39" s="16">
        <v>201202145</v>
      </c>
      <c r="I39" s="16">
        <v>96718</v>
      </c>
      <c r="J39" s="16">
        <v>2012</v>
      </c>
      <c r="K39" s="16" t="s">
        <v>40</v>
      </c>
      <c r="L39" s="76">
        <v>2.9</v>
      </c>
      <c r="M39" s="76">
        <v>4.0999999999999996</v>
      </c>
      <c r="N39" s="76">
        <v>1.6</v>
      </c>
      <c r="O39" s="307">
        <v>3</v>
      </c>
      <c r="P39" s="315">
        <v>3</v>
      </c>
      <c r="Q39" s="367" t="s">
        <v>785</v>
      </c>
    </row>
    <row r="40" spans="1:17" x14ac:dyDescent="0.25">
      <c r="A40" s="62" t="s">
        <v>366</v>
      </c>
      <c r="B40" s="301" t="s">
        <v>576</v>
      </c>
      <c r="C40" s="16" t="s">
        <v>399</v>
      </c>
      <c r="D40" s="16">
        <v>114892</v>
      </c>
      <c r="E40" s="377" t="s">
        <v>1036</v>
      </c>
      <c r="F40" s="3" t="s">
        <v>4</v>
      </c>
      <c r="G40" s="16" t="s">
        <v>268</v>
      </c>
      <c r="H40" s="16">
        <v>201113636</v>
      </c>
      <c r="I40" s="16">
        <v>96694</v>
      </c>
      <c r="J40" s="16">
        <v>2012</v>
      </c>
      <c r="K40" s="16" t="s">
        <v>49</v>
      </c>
      <c r="L40" s="101">
        <v>2.2999999999999998</v>
      </c>
      <c r="M40" s="101">
        <v>3.2</v>
      </c>
      <c r="N40" s="101">
        <v>1.8</v>
      </c>
      <c r="O40" s="429">
        <v>2</v>
      </c>
      <c r="P40" s="315">
        <v>2</v>
      </c>
      <c r="Q40" s="367" t="s">
        <v>785</v>
      </c>
    </row>
    <row r="41" spans="1:17" x14ac:dyDescent="0.25">
      <c r="A41" s="190" t="s">
        <v>38</v>
      </c>
      <c r="B41" s="301" t="s">
        <v>576</v>
      </c>
      <c r="C41" s="16" t="s">
        <v>400</v>
      </c>
      <c r="D41" s="16">
        <v>1113582</v>
      </c>
      <c r="E41" s="377" t="s">
        <v>2546</v>
      </c>
      <c r="F41" s="191" t="s">
        <v>39</v>
      </c>
      <c r="G41" s="16" t="s">
        <v>276</v>
      </c>
      <c r="H41" s="16">
        <v>201203993</v>
      </c>
      <c r="I41" s="16">
        <v>96801</v>
      </c>
      <c r="J41" s="16">
        <v>2012</v>
      </c>
      <c r="K41" s="16" t="s">
        <v>40</v>
      </c>
      <c r="L41" s="77">
        <v>2.7</v>
      </c>
      <c r="M41" s="77">
        <v>3.9</v>
      </c>
      <c r="N41" s="77">
        <v>2.6</v>
      </c>
      <c r="O41" s="428">
        <v>3</v>
      </c>
      <c r="P41" s="315">
        <v>1</v>
      </c>
      <c r="Q41" s="367" t="s">
        <v>785</v>
      </c>
    </row>
    <row r="42" spans="1:17" x14ac:dyDescent="0.25">
      <c r="A42" s="62" t="s">
        <v>122</v>
      </c>
      <c r="B42" s="301" t="s">
        <v>576</v>
      </c>
      <c r="C42" s="63" t="s">
        <v>399</v>
      </c>
      <c r="D42" s="63">
        <v>114907</v>
      </c>
      <c r="E42" s="377" t="s">
        <v>1036</v>
      </c>
      <c r="F42" s="377" t="s">
        <v>4</v>
      </c>
      <c r="G42" s="63" t="s">
        <v>271</v>
      </c>
      <c r="H42" s="63">
        <v>201108850</v>
      </c>
      <c r="I42" s="63">
        <v>93690</v>
      </c>
      <c r="J42" s="63">
        <v>2013</v>
      </c>
      <c r="K42" s="63" t="s">
        <v>79</v>
      </c>
      <c r="L42" s="78">
        <v>3.5</v>
      </c>
      <c r="M42" s="78">
        <v>4.5999999999999996</v>
      </c>
      <c r="N42" s="78">
        <v>2.5</v>
      </c>
      <c r="O42" s="308">
        <v>4</v>
      </c>
      <c r="P42" s="316">
        <v>3</v>
      </c>
      <c r="Q42" s="367" t="s">
        <v>785</v>
      </c>
    </row>
    <row r="43" spans="1:17" x14ac:dyDescent="0.25">
      <c r="A43" s="62" t="s">
        <v>82</v>
      </c>
      <c r="B43" s="301" t="s">
        <v>576</v>
      </c>
      <c r="C43" s="63" t="s">
        <v>400</v>
      </c>
      <c r="D43" s="63">
        <v>1109834</v>
      </c>
      <c r="E43" s="377" t="s">
        <v>1036</v>
      </c>
      <c r="F43" s="3" t="s">
        <v>4</v>
      </c>
      <c r="G43" s="63" t="s">
        <v>284</v>
      </c>
      <c r="H43" s="63">
        <v>201203362</v>
      </c>
      <c r="I43" s="63">
        <v>96504</v>
      </c>
      <c r="J43" s="63">
        <v>2013</v>
      </c>
      <c r="K43" s="63" t="s">
        <v>83</v>
      </c>
      <c r="L43" s="78">
        <v>3.5</v>
      </c>
      <c r="M43" s="78">
        <v>3.9</v>
      </c>
      <c r="N43" s="78">
        <v>2.5</v>
      </c>
      <c r="O43" s="308">
        <v>3</v>
      </c>
      <c r="P43" s="316">
        <v>2</v>
      </c>
      <c r="Q43" s="367" t="e">
        <v>#N/A</v>
      </c>
    </row>
    <row r="44" spans="1:17" x14ac:dyDescent="0.25">
      <c r="A44" s="152" t="s">
        <v>421</v>
      </c>
      <c r="B44" s="301" t="s">
        <v>576</v>
      </c>
      <c r="C44" s="63" t="s">
        <v>399</v>
      </c>
      <c r="D44" s="3">
        <v>114910</v>
      </c>
      <c r="E44" s="377" t="s">
        <v>1036</v>
      </c>
      <c r="F44" s="3" t="s">
        <v>4</v>
      </c>
      <c r="G44" s="63" t="s">
        <v>268</v>
      </c>
      <c r="H44" s="63">
        <v>201112597</v>
      </c>
      <c r="I44" s="63">
        <v>98531</v>
      </c>
      <c r="J44" s="63">
        <v>2013</v>
      </c>
      <c r="K44" s="63" t="s">
        <v>75</v>
      </c>
      <c r="L44" s="78">
        <v>3.1</v>
      </c>
      <c r="M44" s="78">
        <v>4.2</v>
      </c>
      <c r="N44" s="78">
        <v>4</v>
      </c>
      <c r="O44" s="308">
        <v>4</v>
      </c>
      <c r="P44" s="316">
        <v>3</v>
      </c>
      <c r="Q44" s="367" t="s">
        <v>785</v>
      </c>
    </row>
    <row r="45" spans="1:17" x14ac:dyDescent="0.25">
      <c r="A45" s="152" t="s">
        <v>421</v>
      </c>
      <c r="B45" s="301" t="s">
        <v>576</v>
      </c>
      <c r="C45" s="63" t="s">
        <v>399</v>
      </c>
      <c r="D45" s="63">
        <v>1113545</v>
      </c>
      <c r="E45" s="377" t="s">
        <v>2546</v>
      </c>
      <c r="F45" s="63" t="s">
        <v>26</v>
      </c>
      <c r="G45" s="63" t="s">
        <v>273</v>
      </c>
      <c r="H45" s="63">
        <v>201117382</v>
      </c>
      <c r="I45" s="63">
        <v>97990</v>
      </c>
      <c r="J45" s="63">
        <v>2013</v>
      </c>
      <c r="K45" s="63" t="s">
        <v>79</v>
      </c>
      <c r="L45" s="78">
        <v>3.6</v>
      </c>
      <c r="M45" s="78">
        <v>3.5</v>
      </c>
      <c r="N45" s="78">
        <v>3.1</v>
      </c>
      <c r="O45" s="308">
        <v>3</v>
      </c>
      <c r="P45" s="316">
        <v>3</v>
      </c>
      <c r="Q45" s="367" t="s">
        <v>785</v>
      </c>
    </row>
    <row r="46" spans="1:17" x14ac:dyDescent="0.25">
      <c r="A46" s="152" t="s">
        <v>421</v>
      </c>
      <c r="B46" s="301" t="s">
        <v>576</v>
      </c>
      <c r="C46" s="63" t="s">
        <v>399</v>
      </c>
      <c r="D46" s="63">
        <v>1113575</v>
      </c>
      <c r="E46" s="377" t="s">
        <v>2546</v>
      </c>
      <c r="F46" s="191" t="s">
        <v>42</v>
      </c>
      <c r="G46" s="63" t="s">
        <v>277</v>
      </c>
      <c r="H46" s="63">
        <v>201203940</v>
      </c>
      <c r="I46" s="63">
        <v>97999</v>
      </c>
      <c r="J46" s="63">
        <v>2013</v>
      </c>
      <c r="K46" s="63" t="s">
        <v>81</v>
      </c>
      <c r="L46" s="79">
        <v>2.9</v>
      </c>
      <c r="M46" s="79">
        <v>3.4</v>
      </c>
      <c r="N46" s="79">
        <v>1.8</v>
      </c>
      <c r="O46" s="308">
        <v>3</v>
      </c>
      <c r="P46" s="316">
        <v>2</v>
      </c>
      <c r="Q46" s="367" t="s">
        <v>785</v>
      </c>
    </row>
    <row r="47" spans="1:17" x14ac:dyDescent="0.25">
      <c r="A47" s="152" t="s">
        <v>421</v>
      </c>
      <c r="B47" s="301" t="s">
        <v>576</v>
      </c>
      <c r="C47" s="63" t="s">
        <v>399</v>
      </c>
      <c r="D47" s="63"/>
      <c r="E47" s="377" t="s">
        <v>2546</v>
      </c>
      <c r="F47" s="377" t="s">
        <v>32</v>
      </c>
      <c r="G47" s="63" t="s">
        <v>275</v>
      </c>
      <c r="H47" s="63"/>
      <c r="I47" s="63"/>
      <c r="J47" s="63">
        <v>2013</v>
      </c>
      <c r="K47" s="63" t="s">
        <v>97</v>
      </c>
      <c r="L47" s="79">
        <v>2.6</v>
      </c>
      <c r="M47" s="79">
        <v>4.0999999999999996</v>
      </c>
      <c r="N47" s="79">
        <v>2.1</v>
      </c>
      <c r="O47" s="325">
        <v>3</v>
      </c>
      <c r="P47" s="316">
        <v>3</v>
      </c>
      <c r="Q47" s="367" t="s">
        <v>785</v>
      </c>
    </row>
    <row r="48" spans="1:17" x14ac:dyDescent="0.25">
      <c r="A48" s="68" t="s">
        <v>128</v>
      </c>
      <c r="B48" s="301" t="s">
        <v>576</v>
      </c>
      <c r="C48" s="63" t="s">
        <v>399</v>
      </c>
      <c r="D48" s="63"/>
      <c r="E48" s="377" t="s">
        <v>2546</v>
      </c>
      <c r="F48" s="377" t="s">
        <v>32</v>
      </c>
      <c r="G48" s="63" t="s">
        <v>275</v>
      </c>
      <c r="H48" s="63">
        <v>201013329</v>
      </c>
      <c r="I48" s="63">
        <v>88618</v>
      </c>
      <c r="J48" s="63">
        <v>2013</v>
      </c>
      <c r="K48" s="63" t="s">
        <v>73</v>
      </c>
      <c r="L48" s="78">
        <v>4</v>
      </c>
      <c r="M48" s="78">
        <v>4</v>
      </c>
      <c r="N48" s="78">
        <v>3</v>
      </c>
      <c r="O48" s="308">
        <v>4</v>
      </c>
      <c r="P48" s="316">
        <v>2</v>
      </c>
      <c r="Q48" s="367" t="s">
        <v>785</v>
      </c>
    </row>
    <row r="49" spans="1:17" x14ac:dyDescent="0.25">
      <c r="A49" s="62" t="s">
        <v>333</v>
      </c>
      <c r="B49" s="301" t="s">
        <v>576</v>
      </c>
      <c r="C49" s="63" t="s">
        <v>400</v>
      </c>
      <c r="D49" s="63">
        <v>92859</v>
      </c>
      <c r="E49" s="377" t="s">
        <v>2546</v>
      </c>
      <c r="F49" s="63" t="s">
        <v>70</v>
      </c>
      <c r="G49" s="63" t="s">
        <v>285</v>
      </c>
      <c r="H49" s="63">
        <v>201204945</v>
      </c>
      <c r="I49" s="63">
        <v>97689</v>
      </c>
      <c r="J49" s="63">
        <v>2013</v>
      </c>
      <c r="K49" s="63" t="s">
        <v>71</v>
      </c>
      <c r="L49" s="78">
        <v>3.2</v>
      </c>
      <c r="M49" s="78">
        <v>3.6</v>
      </c>
      <c r="N49" s="78">
        <v>3.1</v>
      </c>
      <c r="O49" s="308">
        <v>3</v>
      </c>
      <c r="P49" s="316">
        <v>3</v>
      </c>
      <c r="Q49" s="367" t="s">
        <v>785</v>
      </c>
    </row>
    <row r="50" spans="1:17" x14ac:dyDescent="0.25">
      <c r="A50" s="62" t="s">
        <v>335</v>
      </c>
      <c r="B50" s="301" t="s">
        <v>576</v>
      </c>
      <c r="C50" s="63" t="s">
        <v>400</v>
      </c>
      <c r="D50" s="63">
        <v>92853</v>
      </c>
      <c r="E50" s="377" t="s">
        <v>2546</v>
      </c>
      <c r="F50" s="63" t="s">
        <v>26</v>
      </c>
      <c r="G50" s="63" t="s">
        <v>273</v>
      </c>
      <c r="H50" s="63">
        <v>201008709</v>
      </c>
      <c r="I50" s="63">
        <v>84679</v>
      </c>
      <c r="J50" s="63">
        <v>2013</v>
      </c>
      <c r="K50" s="63" t="s">
        <v>74</v>
      </c>
      <c r="L50" s="78">
        <v>4</v>
      </c>
      <c r="M50" s="78">
        <v>5</v>
      </c>
      <c r="N50" s="78">
        <v>1</v>
      </c>
      <c r="O50" s="308">
        <v>3</v>
      </c>
      <c r="P50" s="316">
        <v>3</v>
      </c>
      <c r="Q50" s="367" t="s">
        <v>785</v>
      </c>
    </row>
    <row r="51" spans="1:17" x14ac:dyDescent="0.25">
      <c r="A51" s="152" t="s">
        <v>338</v>
      </c>
      <c r="B51" s="301" t="s">
        <v>576</v>
      </c>
      <c r="C51" s="63" t="s">
        <v>400</v>
      </c>
      <c r="D51" s="63">
        <v>92861</v>
      </c>
      <c r="E51" s="377" t="s">
        <v>2546</v>
      </c>
      <c r="F51" s="63" t="s">
        <v>70</v>
      </c>
      <c r="G51" s="63" t="s">
        <v>285</v>
      </c>
      <c r="H51" s="63">
        <v>201206405</v>
      </c>
      <c r="I51" s="63">
        <v>98763</v>
      </c>
      <c r="J51" s="63">
        <v>2013</v>
      </c>
      <c r="K51" s="63" t="s">
        <v>79</v>
      </c>
      <c r="L51" s="78">
        <v>3.8</v>
      </c>
      <c r="M51" s="78">
        <v>3.4</v>
      </c>
      <c r="N51" s="78">
        <v>3.4</v>
      </c>
      <c r="O51" s="308">
        <v>4</v>
      </c>
      <c r="P51" s="316"/>
      <c r="Q51" s="367" t="s">
        <v>2129</v>
      </c>
    </row>
    <row r="52" spans="1:17" x14ac:dyDescent="0.25">
      <c r="A52" s="152" t="s">
        <v>337</v>
      </c>
      <c r="B52" s="301" t="s">
        <v>576</v>
      </c>
      <c r="C52" s="63" t="s">
        <v>400</v>
      </c>
      <c r="D52" s="63">
        <v>12003</v>
      </c>
      <c r="E52" s="377" t="s">
        <v>1036</v>
      </c>
      <c r="F52" s="3" t="s">
        <v>4</v>
      </c>
      <c r="G52" s="63" t="s">
        <v>267</v>
      </c>
      <c r="H52" s="63">
        <v>201216515</v>
      </c>
      <c r="I52" s="63">
        <v>99225</v>
      </c>
      <c r="J52" s="63">
        <v>2013</v>
      </c>
      <c r="K52" s="63" t="s">
        <v>88</v>
      </c>
      <c r="L52" s="78">
        <v>3.5</v>
      </c>
      <c r="M52" s="78">
        <v>4.3</v>
      </c>
      <c r="N52" s="78">
        <v>3.4</v>
      </c>
      <c r="O52" s="308">
        <v>4</v>
      </c>
      <c r="P52" s="316">
        <v>3</v>
      </c>
      <c r="Q52" s="367" t="s">
        <v>2129</v>
      </c>
    </row>
    <row r="53" spans="1:17" x14ac:dyDescent="0.25">
      <c r="A53" s="62" t="s">
        <v>48</v>
      </c>
      <c r="B53" s="301" t="s">
        <v>576</v>
      </c>
      <c r="C53" s="63" t="s">
        <v>399</v>
      </c>
      <c r="D53" s="63">
        <v>12065</v>
      </c>
      <c r="E53" s="377" t="s">
        <v>2546</v>
      </c>
      <c r="F53" s="63" t="s">
        <v>26</v>
      </c>
      <c r="G53" s="63" t="s">
        <v>273</v>
      </c>
      <c r="H53" s="63">
        <v>201207762</v>
      </c>
      <c r="I53" s="63">
        <v>98031</v>
      </c>
      <c r="J53" s="63">
        <v>2013</v>
      </c>
      <c r="K53" s="63" t="s">
        <v>76</v>
      </c>
      <c r="L53" s="78">
        <v>4.0999999999999996</v>
      </c>
      <c r="M53" s="78">
        <v>4.8</v>
      </c>
      <c r="N53" s="78">
        <v>3.1</v>
      </c>
      <c r="O53" s="308">
        <v>4</v>
      </c>
      <c r="P53" s="316">
        <v>4</v>
      </c>
      <c r="Q53" s="367" t="s">
        <v>785</v>
      </c>
    </row>
    <row r="54" spans="1:17" x14ac:dyDescent="0.25">
      <c r="A54" s="152" t="s">
        <v>95</v>
      </c>
      <c r="B54" s="301" t="s">
        <v>576</v>
      </c>
      <c r="C54" s="63" t="s">
        <v>399</v>
      </c>
      <c r="D54" s="63">
        <v>115013</v>
      </c>
      <c r="E54" s="377" t="s">
        <v>2546</v>
      </c>
      <c r="F54" s="63" t="s">
        <v>28</v>
      </c>
      <c r="G54" s="63" t="s">
        <v>274</v>
      </c>
      <c r="H54" s="63">
        <v>201216487</v>
      </c>
      <c r="I54" s="63">
        <v>99223</v>
      </c>
      <c r="J54" s="63">
        <v>2013</v>
      </c>
      <c r="K54" s="63" t="s">
        <v>96</v>
      </c>
      <c r="L54" s="79">
        <v>3.1</v>
      </c>
      <c r="M54" s="79">
        <v>3.6</v>
      </c>
      <c r="N54" s="79">
        <v>2.4</v>
      </c>
      <c r="O54" s="325">
        <v>3</v>
      </c>
      <c r="P54" s="316">
        <v>2</v>
      </c>
      <c r="Q54" s="367" t="s">
        <v>1598</v>
      </c>
    </row>
    <row r="55" spans="1:17" x14ac:dyDescent="0.25">
      <c r="A55" s="190" t="s">
        <v>125</v>
      </c>
      <c r="B55" s="301" t="s">
        <v>576</v>
      </c>
      <c r="C55" s="63" t="s">
        <v>399</v>
      </c>
      <c r="D55" s="63">
        <v>104612</v>
      </c>
      <c r="E55" s="377" t="s">
        <v>1036</v>
      </c>
      <c r="F55" s="3" t="s">
        <v>4</v>
      </c>
      <c r="G55" s="63" t="s">
        <v>269</v>
      </c>
      <c r="H55" s="63">
        <v>201210141</v>
      </c>
      <c r="I55" s="63">
        <v>99821</v>
      </c>
      <c r="J55" s="63">
        <v>2013</v>
      </c>
      <c r="K55" s="63" t="s">
        <v>89</v>
      </c>
      <c r="L55" s="78">
        <v>3.8</v>
      </c>
      <c r="M55" s="78">
        <v>4.2</v>
      </c>
      <c r="N55" s="78">
        <v>3.6</v>
      </c>
      <c r="O55" s="308">
        <v>4</v>
      </c>
      <c r="P55" s="316">
        <v>2</v>
      </c>
      <c r="Q55" s="367" t="s">
        <v>1598</v>
      </c>
    </row>
    <row r="56" spans="1:17" x14ac:dyDescent="0.25">
      <c r="A56" s="62" t="s">
        <v>436</v>
      </c>
      <c r="B56" s="301" t="s">
        <v>576</v>
      </c>
      <c r="C56" s="63" t="s">
        <v>399</v>
      </c>
      <c r="D56" s="63">
        <v>114877</v>
      </c>
      <c r="E56" s="377" t="s">
        <v>2546</v>
      </c>
      <c r="F56" s="16" t="s">
        <v>44</v>
      </c>
      <c r="G56" s="63" t="s">
        <v>278</v>
      </c>
      <c r="H56" s="63">
        <v>201207537</v>
      </c>
      <c r="I56" s="63">
        <v>99526</v>
      </c>
      <c r="J56" s="63">
        <v>2013</v>
      </c>
      <c r="K56" s="63" t="s">
        <v>87</v>
      </c>
      <c r="L56" s="78">
        <v>4</v>
      </c>
      <c r="M56" s="78">
        <v>4</v>
      </c>
      <c r="N56" s="78">
        <v>2</v>
      </c>
      <c r="O56" s="308">
        <v>3</v>
      </c>
      <c r="P56" s="316">
        <v>4</v>
      </c>
      <c r="Q56" s="367" t="s">
        <v>2129</v>
      </c>
    </row>
    <row r="57" spans="1:17" x14ac:dyDescent="0.25">
      <c r="A57" s="62" t="s">
        <v>436</v>
      </c>
      <c r="B57" s="301" t="s">
        <v>576</v>
      </c>
      <c r="C57" s="63" t="s">
        <v>399</v>
      </c>
      <c r="D57" s="63">
        <v>114875</v>
      </c>
      <c r="E57" s="377" t="s">
        <v>2546</v>
      </c>
      <c r="F57" s="63" t="s">
        <v>26</v>
      </c>
      <c r="G57" s="63" t="s">
        <v>273</v>
      </c>
      <c r="H57" s="63">
        <v>201206412</v>
      </c>
      <c r="I57" s="63">
        <v>99330</v>
      </c>
      <c r="J57" s="63">
        <v>2013</v>
      </c>
      <c r="K57" s="63" t="s">
        <v>89</v>
      </c>
      <c r="L57" s="78">
        <v>4.0999999999999996</v>
      </c>
      <c r="M57" s="78">
        <v>4.5999999999999996</v>
      </c>
      <c r="N57" s="78">
        <v>3.3</v>
      </c>
      <c r="O57" s="308">
        <v>4</v>
      </c>
      <c r="P57" s="316">
        <v>2</v>
      </c>
      <c r="Q57" s="367" t="s">
        <v>2119</v>
      </c>
    </row>
    <row r="58" spans="1:17" x14ac:dyDescent="0.25">
      <c r="A58" s="62" t="s">
        <v>437</v>
      </c>
      <c r="B58" s="301" t="s">
        <v>576</v>
      </c>
      <c r="C58" s="63" t="s">
        <v>399</v>
      </c>
      <c r="D58" s="63">
        <v>115161</v>
      </c>
      <c r="E58" s="377" t="s">
        <v>1036</v>
      </c>
      <c r="F58" s="3" t="s">
        <v>4</v>
      </c>
      <c r="G58" s="63" t="s">
        <v>269</v>
      </c>
      <c r="H58" s="63">
        <v>201200143</v>
      </c>
      <c r="I58" s="63">
        <v>96388</v>
      </c>
      <c r="J58" s="63">
        <v>2013</v>
      </c>
      <c r="K58" s="63" t="s">
        <v>72</v>
      </c>
      <c r="L58" s="78">
        <v>3.5</v>
      </c>
      <c r="M58" s="78">
        <v>4</v>
      </c>
      <c r="N58" s="78">
        <v>3.4</v>
      </c>
      <c r="O58" s="308">
        <v>4</v>
      </c>
      <c r="P58" s="316">
        <v>2</v>
      </c>
      <c r="Q58" s="367" t="s">
        <v>2119</v>
      </c>
    </row>
    <row r="59" spans="1:17" x14ac:dyDescent="0.25">
      <c r="A59" s="62" t="s">
        <v>346</v>
      </c>
      <c r="B59" s="301" t="s">
        <v>576</v>
      </c>
      <c r="C59" s="63" t="s">
        <v>399</v>
      </c>
      <c r="D59" s="63">
        <v>114850</v>
      </c>
      <c r="E59" s="377" t="s">
        <v>2546</v>
      </c>
      <c r="F59" s="90" t="s">
        <v>23</v>
      </c>
      <c r="G59" s="63" t="s">
        <v>272</v>
      </c>
      <c r="H59" s="63">
        <v>201208944</v>
      </c>
      <c r="I59" s="63">
        <v>99987</v>
      </c>
      <c r="J59" s="63">
        <v>2013</v>
      </c>
      <c r="K59" s="63" t="s">
        <v>85</v>
      </c>
      <c r="L59" s="79">
        <v>2.5</v>
      </c>
      <c r="M59" s="79">
        <v>3.7</v>
      </c>
      <c r="N59" s="79">
        <v>2.8</v>
      </c>
      <c r="O59" s="308">
        <v>3</v>
      </c>
      <c r="P59" s="316">
        <v>1</v>
      </c>
      <c r="Q59" s="367" t="s">
        <v>1598</v>
      </c>
    </row>
    <row r="60" spans="1:17" x14ac:dyDescent="0.25">
      <c r="A60" s="62" t="s">
        <v>346</v>
      </c>
      <c r="B60" s="301" t="s">
        <v>576</v>
      </c>
      <c r="C60" s="63" t="s">
        <v>399</v>
      </c>
      <c r="D60" s="63">
        <v>114846</v>
      </c>
      <c r="E60" s="377" t="s">
        <v>2546</v>
      </c>
      <c r="F60" s="191" t="s">
        <v>42</v>
      </c>
      <c r="G60" s="63" t="s">
        <v>277</v>
      </c>
      <c r="H60" s="63">
        <v>201209286</v>
      </c>
      <c r="I60" s="63">
        <v>10001</v>
      </c>
      <c r="J60" s="63">
        <v>2013</v>
      </c>
      <c r="K60" s="63" t="s">
        <v>94</v>
      </c>
      <c r="L60" s="78">
        <v>3</v>
      </c>
      <c r="M60" s="78">
        <v>4</v>
      </c>
      <c r="N60" s="78">
        <v>2.4</v>
      </c>
      <c r="O60" s="308">
        <v>3</v>
      </c>
      <c r="P60" s="316">
        <v>2</v>
      </c>
      <c r="Q60" s="367" t="s">
        <v>785</v>
      </c>
    </row>
    <row r="61" spans="1:17" ht="30" x14ac:dyDescent="0.25">
      <c r="A61" s="62" t="s">
        <v>366</v>
      </c>
      <c r="B61" s="301" t="s">
        <v>576</v>
      </c>
      <c r="C61" s="63" t="s">
        <v>399</v>
      </c>
      <c r="D61" s="63"/>
      <c r="E61" s="377" t="s">
        <v>2546</v>
      </c>
      <c r="F61" s="63" t="s">
        <v>69</v>
      </c>
      <c r="G61" s="63" t="s">
        <v>268</v>
      </c>
      <c r="H61" s="63">
        <v>201113636</v>
      </c>
      <c r="I61" s="63">
        <v>96695</v>
      </c>
      <c r="J61" s="63">
        <v>2013</v>
      </c>
      <c r="K61" s="63" t="s">
        <v>68</v>
      </c>
      <c r="L61" s="78">
        <v>3</v>
      </c>
      <c r="M61" s="78">
        <v>3.2</v>
      </c>
      <c r="N61" s="78">
        <v>3.2</v>
      </c>
      <c r="O61" s="308">
        <v>3</v>
      </c>
      <c r="P61" s="316">
        <v>2</v>
      </c>
      <c r="Q61" s="367" t="s">
        <v>785</v>
      </c>
    </row>
    <row r="62" spans="1:17" x14ac:dyDescent="0.25">
      <c r="A62" s="62" t="s">
        <v>438</v>
      </c>
      <c r="B62" s="301" t="s">
        <v>576</v>
      </c>
      <c r="C62" s="63" t="s">
        <v>414</v>
      </c>
      <c r="D62" s="63"/>
      <c r="E62" s="377" t="s">
        <v>1036</v>
      </c>
      <c r="F62" s="3" t="s">
        <v>4</v>
      </c>
      <c r="G62" s="63" t="s">
        <v>319</v>
      </c>
      <c r="H62" s="63">
        <v>201203603</v>
      </c>
      <c r="I62" s="63">
        <v>100904</v>
      </c>
      <c r="J62" s="63">
        <v>2013</v>
      </c>
      <c r="K62" s="63" t="s">
        <v>101</v>
      </c>
      <c r="L62" s="79">
        <v>5</v>
      </c>
      <c r="M62" s="79">
        <v>2</v>
      </c>
      <c r="N62" s="79">
        <v>4</v>
      </c>
      <c r="O62" s="308">
        <v>3</v>
      </c>
      <c r="P62" s="316">
        <v>5</v>
      </c>
      <c r="Q62" s="367" t="e">
        <v>#N/A</v>
      </c>
    </row>
    <row r="63" spans="1:17" x14ac:dyDescent="0.25">
      <c r="A63" s="22" t="s">
        <v>424</v>
      </c>
      <c r="B63" s="301" t="s">
        <v>576</v>
      </c>
      <c r="C63" s="29" t="s">
        <v>400</v>
      </c>
      <c r="D63" s="29">
        <v>1203245</v>
      </c>
      <c r="E63" s="295" t="s">
        <v>1036</v>
      </c>
      <c r="F63" s="295" t="s">
        <v>4</v>
      </c>
      <c r="G63" s="29" t="s">
        <v>289</v>
      </c>
      <c r="H63" s="296">
        <v>201305868</v>
      </c>
      <c r="I63" s="296">
        <v>100591</v>
      </c>
      <c r="J63" s="296">
        <v>2014</v>
      </c>
      <c r="K63" s="29" t="s">
        <v>108</v>
      </c>
      <c r="L63" s="92">
        <v>4.4000000000000004</v>
      </c>
      <c r="M63" s="92">
        <v>4.5</v>
      </c>
      <c r="N63" s="92">
        <v>4.0999999999999996</v>
      </c>
      <c r="O63" s="309">
        <v>4</v>
      </c>
      <c r="P63" s="315">
        <v>4</v>
      </c>
      <c r="Q63" s="367" t="s">
        <v>2244</v>
      </c>
    </row>
    <row r="64" spans="1:17" x14ac:dyDescent="0.25">
      <c r="A64" s="58" t="s">
        <v>176</v>
      </c>
      <c r="B64" s="301" t="s">
        <v>576</v>
      </c>
      <c r="C64" s="29" t="s">
        <v>400</v>
      </c>
      <c r="D64" s="29">
        <v>1179151</v>
      </c>
      <c r="E64" s="377" t="s">
        <v>2546</v>
      </c>
      <c r="F64" s="29" t="s">
        <v>42</v>
      </c>
      <c r="G64" s="29" t="s">
        <v>277</v>
      </c>
      <c r="H64" s="296">
        <v>201413846</v>
      </c>
      <c r="I64" s="296">
        <v>116285</v>
      </c>
      <c r="J64" s="296">
        <v>2014</v>
      </c>
      <c r="K64" s="35" t="s">
        <v>179</v>
      </c>
      <c r="L64" s="92">
        <v>3.2</v>
      </c>
      <c r="M64" s="92">
        <v>4.4000000000000004</v>
      </c>
      <c r="N64" s="92">
        <v>2.2999999999999998</v>
      </c>
      <c r="O64" s="309">
        <v>3</v>
      </c>
      <c r="P64" s="315">
        <v>2</v>
      </c>
      <c r="Q64" s="367" t="s">
        <v>2119</v>
      </c>
    </row>
    <row r="65" spans="1:17" x14ac:dyDescent="0.25">
      <c r="A65" s="40" t="s">
        <v>434</v>
      </c>
      <c r="B65" s="301" t="s">
        <v>576</v>
      </c>
      <c r="C65" s="29" t="s">
        <v>400</v>
      </c>
      <c r="D65" s="29">
        <v>25795</v>
      </c>
      <c r="E65" s="377" t="s">
        <v>1036</v>
      </c>
      <c r="F65" s="377" t="s">
        <v>4</v>
      </c>
      <c r="G65" s="29" t="s">
        <v>269</v>
      </c>
      <c r="H65" s="296">
        <v>201360675</v>
      </c>
      <c r="I65" s="296">
        <v>115517</v>
      </c>
      <c r="J65" s="296">
        <v>2014</v>
      </c>
      <c r="K65" s="35" t="s">
        <v>179</v>
      </c>
      <c r="L65" s="92">
        <v>3.1</v>
      </c>
      <c r="M65" s="92">
        <v>4.4000000000000004</v>
      </c>
      <c r="N65" s="92">
        <v>2.8</v>
      </c>
      <c r="O65" s="309">
        <v>3</v>
      </c>
      <c r="P65" s="315">
        <v>2</v>
      </c>
      <c r="Q65" s="367" t="e">
        <v>#N/A</v>
      </c>
    </row>
    <row r="66" spans="1:17" x14ac:dyDescent="0.25">
      <c r="A66" s="40" t="s">
        <v>58</v>
      </c>
      <c r="B66" s="301" t="s">
        <v>576</v>
      </c>
      <c r="C66" s="29" t="s">
        <v>399</v>
      </c>
      <c r="D66" s="29">
        <v>114914</v>
      </c>
      <c r="E66" s="377" t="s">
        <v>1036</v>
      </c>
      <c r="F66" s="3" t="s">
        <v>4</v>
      </c>
      <c r="G66" s="29" t="s">
        <v>271</v>
      </c>
      <c r="H66" s="296">
        <v>201007991</v>
      </c>
      <c r="I66" s="296">
        <v>85886</v>
      </c>
      <c r="J66" s="296">
        <v>2014</v>
      </c>
      <c r="K66" s="29" t="s">
        <v>112</v>
      </c>
      <c r="L66" s="92">
        <v>5</v>
      </c>
      <c r="M66" s="92">
        <v>5</v>
      </c>
      <c r="N66" s="92">
        <v>4</v>
      </c>
      <c r="O66" s="309">
        <v>5</v>
      </c>
      <c r="P66" s="315">
        <v>4</v>
      </c>
      <c r="Q66" s="367" t="e">
        <v>#N/A</v>
      </c>
    </row>
    <row r="67" spans="1:17" x14ac:dyDescent="0.25">
      <c r="A67" s="40" t="s">
        <v>173</v>
      </c>
      <c r="B67" s="301" t="s">
        <v>576</v>
      </c>
      <c r="C67" s="29" t="s">
        <v>400</v>
      </c>
      <c r="D67" s="29">
        <v>11990</v>
      </c>
      <c r="E67" s="377" t="s">
        <v>1036</v>
      </c>
      <c r="F67" s="377" t="s">
        <v>4</v>
      </c>
      <c r="G67" s="29" t="s">
        <v>291</v>
      </c>
      <c r="H67" s="296">
        <v>201402776</v>
      </c>
      <c r="I67" s="296">
        <v>110014</v>
      </c>
      <c r="J67" s="296">
        <v>2014</v>
      </c>
      <c r="K67" s="29" t="s">
        <v>118</v>
      </c>
      <c r="L67" s="92">
        <v>3.1</v>
      </c>
      <c r="M67" s="92">
        <v>3.9</v>
      </c>
      <c r="N67" s="92">
        <v>2.8</v>
      </c>
      <c r="O67" s="309">
        <v>3</v>
      </c>
      <c r="P67" s="315">
        <v>2</v>
      </c>
      <c r="Q67" s="367" t="e">
        <v>#N/A</v>
      </c>
    </row>
    <row r="68" spans="1:17" x14ac:dyDescent="0.25">
      <c r="A68" s="40" t="s">
        <v>98</v>
      </c>
      <c r="B68" s="301" t="s">
        <v>576</v>
      </c>
      <c r="C68" s="29" t="s">
        <v>414</v>
      </c>
      <c r="D68" s="29"/>
      <c r="E68" s="377" t="s">
        <v>2546</v>
      </c>
      <c r="F68" s="191" t="s">
        <v>100</v>
      </c>
      <c r="G68" s="29" t="s">
        <v>286</v>
      </c>
      <c r="H68" s="29">
        <v>201203603</v>
      </c>
      <c r="I68" s="29">
        <v>100906</v>
      </c>
      <c r="J68" s="29">
        <v>2014</v>
      </c>
      <c r="K68" s="29" t="s">
        <v>104</v>
      </c>
      <c r="L68" s="92">
        <v>2</v>
      </c>
      <c r="M68" s="92">
        <v>2</v>
      </c>
      <c r="N68" s="92">
        <v>3</v>
      </c>
      <c r="O68" s="306">
        <v>2</v>
      </c>
      <c r="P68" s="315">
        <v>2</v>
      </c>
      <c r="Q68" s="367" t="s">
        <v>785</v>
      </c>
    </row>
    <row r="69" spans="1:17" x14ac:dyDescent="0.25">
      <c r="A69" s="40" t="s">
        <v>185</v>
      </c>
      <c r="B69" s="301" t="s">
        <v>576</v>
      </c>
      <c r="C69" s="29" t="s">
        <v>414</v>
      </c>
      <c r="D69" s="29"/>
      <c r="E69" s="295" t="s">
        <v>1036</v>
      </c>
      <c r="F69" s="295" t="s">
        <v>4</v>
      </c>
      <c r="G69" s="29" t="s">
        <v>286</v>
      </c>
      <c r="H69" s="296">
        <v>201203603</v>
      </c>
      <c r="I69" s="296">
        <v>100905</v>
      </c>
      <c r="J69" s="296">
        <v>2014</v>
      </c>
      <c r="K69" s="29" t="s">
        <v>113</v>
      </c>
      <c r="L69" s="92">
        <v>2</v>
      </c>
      <c r="M69" s="92">
        <v>2</v>
      </c>
      <c r="N69" s="92">
        <v>3</v>
      </c>
      <c r="O69" s="309">
        <v>3</v>
      </c>
      <c r="P69" s="315">
        <v>2</v>
      </c>
      <c r="Q69" s="367" t="s">
        <v>785</v>
      </c>
    </row>
    <row r="70" spans="1:17" x14ac:dyDescent="0.25">
      <c r="A70" s="40" t="s">
        <v>183</v>
      </c>
      <c r="B70" s="301" t="s">
        <v>576</v>
      </c>
      <c r="C70" s="29" t="s">
        <v>414</v>
      </c>
      <c r="D70" s="29"/>
      <c r="E70" s="377" t="s">
        <v>2546</v>
      </c>
      <c r="F70" s="3" t="s">
        <v>32</v>
      </c>
      <c r="G70" s="29" t="s">
        <v>275</v>
      </c>
      <c r="H70" s="296">
        <v>201203603</v>
      </c>
      <c r="I70" s="296">
        <v>100907</v>
      </c>
      <c r="J70" s="296">
        <v>2014</v>
      </c>
      <c r="K70" s="35">
        <v>41737</v>
      </c>
      <c r="L70" s="92">
        <v>3</v>
      </c>
      <c r="M70" s="92">
        <v>3</v>
      </c>
      <c r="N70" s="92">
        <v>3</v>
      </c>
      <c r="O70" s="309">
        <v>3</v>
      </c>
      <c r="P70" s="315">
        <v>3</v>
      </c>
      <c r="Q70" s="367" t="e">
        <v>#N/A</v>
      </c>
    </row>
    <row r="71" spans="1:17" x14ac:dyDescent="0.25">
      <c r="A71" s="40" t="s">
        <v>93</v>
      </c>
      <c r="B71" s="301" t="s">
        <v>576</v>
      </c>
      <c r="C71" s="29" t="s">
        <v>400</v>
      </c>
      <c r="D71" s="29">
        <v>1110447</v>
      </c>
      <c r="E71" s="377" t="s">
        <v>2546</v>
      </c>
      <c r="F71" s="90" t="s">
        <v>23</v>
      </c>
      <c r="G71" s="29" t="s">
        <v>272</v>
      </c>
      <c r="H71" s="29">
        <v>201013883</v>
      </c>
      <c r="I71" s="29">
        <v>88057</v>
      </c>
      <c r="J71" s="29">
        <v>2014</v>
      </c>
      <c r="K71" s="29" t="s">
        <v>105</v>
      </c>
      <c r="L71" s="92">
        <v>3</v>
      </c>
      <c r="M71" s="92">
        <v>4</v>
      </c>
      <c r="N71" s="92">
        <v>3</v>
      </c>
      <c r="O71" s="309">
        <v>3</v>
      </c>
      <c r="P71" s="315">
        <v>2</v>
      </c>
      <c r="Q71" s="367" t="s">
        <v>785</v>
      </c>
    </row>
    <row r="72" spans="1:17" x14ac:dyDescent="0.25">
      <c r="A72" s="40" t="s">
        <v>164</v>
      </c>
      <c r="B72" s="301" t="s">
        <v>576</v>
      </c>
      <c r="C72" s="29" t="s">
        <v>400</v>
      </c>
      <c r="D72" s="29">
        <v>5001235</v>
      </c>
      <c r="E72" s="377" t="s">
        <v>2546</v>
      </c>
      <c r="F72" s="191" t="s">
        <v>102</v>
      </c>
      <c r="G72" s="29" t="s">
        <v>287</v>
      </c>
      <c r="H72" s="29">
        <v>201302215</v>
      </c>
      <c r="I72" s="29">
        <v>104523</v>
      </c>
      <c r="J72" s="29">
        <v>2014</v>
      </c>
      <c r="K72" s="29" t="s">
        <v>103</v>
      </c>
      <c r="L72" s="92">
        <v>3.4</v>
      </c>
      <c r="M72" s="92">
        <v>4</v>
      </c>
      <c r="N72" s="92">
        <v>2.9</v>
      </c>
      <c r="O72" s="309">
        <v>3</v>
      </c>
      <c r="P72" s="315">
        <v>3</v>
      </c>
      <c r="Q72" s="367" t="s">
        <v>785</v>
      </c>
    </row>
    <row r="73" spans="1:17" x14ac:dyDescent="0.25">
      <c r="A73" s="40" t="s">
        <v>415</v>
      </c>
      <c r="B73" s="301" t="s">
        <v>576</v>
      </c>
      <c r="C73" s="29" t="s">
        <v>400</v>
      </c>
      <c r="D73" s="29">
        <v>5001234</v>
      </c>
      <c r="E73" s="377" t="s">
        <v>2546</v>
      </c>
      <c r="F73" s="11" t="s">
        <v>44</v>
      </c>
      <c r="G73" s="29" t="s">
        <v>278</v>
      </c>
      <c r="H73" s="296">
        <v>201200573</v>
      </c>
      <c r="I73" s="296">
        <v>101607</v>
      </c>
      <c r="J73" s="296">
        <v>2014</v>
      </c>
      <c r="K73" s="29" t="s">
        <v>111</v>
      </c>
      <c r="L73" s="92">
        <v>3.4</v>
      </c>
      <c r="M73" s="92">
        <v>3.4</v>
      </c>
      <c r="N73" s="92">
        <v>2.8</v>
      </c>
      <c r="O73" s="309">
        <v>3</v>
      </c>
      <c r="P73" s="315">
        <v>1</v>
      </c>
      <c r="Q73" s="367" t="s">
        <v>785</v>
      </c>
    </row>
    <row r="74" spans="1:17" x14ac:dyDescent="0.25">
      <c r="A74" s="40" t="s">
        <v>364</v>
      </c>
      <c r="B74" s="301" t="s">
        <v>576</v>
      </c>
      <c r="C74" s="29" t="s">
        <v>399</v>
      </c>
      <c r="D74" s="29">
        <v>92851</v>
      </c>
      <c r="E74" s="377" t="s">
        <v>2546</v>
      </c>
      <c r="F74" s="90" t="s">
        <v>23</v>
      </c>
      <c r="G74" s="29" t="s">
        <v>272</v>
      </c>
      <c r="H74" s="296">
        <v>201403706</v>
      </c>
      <c r="I74" s="296">
        <v>110253</v>
      </c>
      <c r="J74" s="296">
        <v>2014</v>
      </c>
      <c r="K74" s="29" t="s">
        <v>114</v>
      </c>
      <c r="L74" s="74">
        <v>3.8</v>
      </c>
      <c r="M74" s="74">
        <v>3.7</v>
      </c>
      <c r="N74" s="74">
        <v>3.5</v>
      </c>
      <c r="O74" s="309">
        <v>4</v>
      </c>
      <c r="P74" s="315">
        <v>3</v>
      </c>
      <c r="Q74" s="367" t="s">
        <v>785</v>
      </c>
    </row>
    <row r="75" spans="1:17" x14ac:dyDescent="0.25">
      <c r="A75" s="40" t="s">
        <v>168</v>
      </c>
      <c r="B75" s="301" t="s">
        <v>576</v>
      </c>
      <c r="C75" s="29" t="s">
        <v>400</v>
      </c>
      <c r="D75" s="29">
        <v>1113541</v>
      </c>
      <c r="E75" s="295" t="s">
        <v>1036</v>
      </c>
      <c r="F75" s="295" t="s">
        <v>4</v>
      </c>
      <c r="G75" s="29" t="s">
        <v>290</v>
      </c>
      <c r="H75" s="296">
        <v>201300118</v>
      </c>
      <c r="I75" s="296">
        <v>108467</v>
      </c>
      <c r="J75" s="296">
        <v>2014</v>
      </c>
      <c r="K75" s="29" t="s">
        <v>109</v>
      </c>
      <c r="L75" s="92">
        <v>4.3</v>
      </c>
      <c r="M75" s="92">
        <v>4.0999999999999996</v>
      </c>
      <c r="N75" s="92">
        <v>2.5</v>
      </c>
      <c r="O75" s="309">
        <v>4</v>
      </c>
      <c r="P75" s="315">
        <v>4</v>
      </c>
      <c r="Q75" s="367" t="s">
        <v>785</v>
      </c>
    </row>
    <row r="76" spans="1:17" x14ac:dyDescent="0.25">
      <c r="A76" s="40" t="s">
        <v>343</v>
      </c>
      <c r="B76" s="301" t="s">
        <v>576</v>
      </c>
      <c r="C76" s="36" t="s">
        <v>400</v>
      </c>
      <c r="D76" s="36">
        <v>66739</v>
      </c>
      <c r="E76" s="377" t="s">
        <v>1036</v>
      </c>
      <c r="F76" s="3" t="s">
        <v>4</v>
      </c>
      <c r="G76" s="36" t="s">
        <v>282</v>
      </c>
      <c r="H76" s="296">
        <v>201350666</v>
      </c>
      <c r="I76" s="296">
        <v>104113</v>
      </c>
      <c r="J76" s="296">
        <v>2014</v>
      </c>
      <c r="K76" s="36" t="s">
        <v>116</v>
      </c>
      <c r="L76" s="97">
        <v>3.9</v>
      </c>
      <c r="M76" s="97">
        <v>4.2</v>
      </c>
      <c r="N76" s="423">
        <v>3.3</v>
      </c>
      <c r="O76" s="309">
        <v>4</v>
      </c>
      <c r="P76" s="315">
        <v>3</v>
      </c>
      <c r="Q76" s="367" t="s">
        <v>2264</v>
      </c>
    </row>
    <row r="77" spans="1:17" x14ac:dyDescent="0.25">
      <c r="A77" s="297" t="s">
        <v>130</v>
      </c>
      <c r="B77" s="301" t="s">
        <v>576</v>
      </c>
      <c r="C77" s="36" t="s">
        <v>399</v>
      </c>
      <c r="D77" s="36">
        <v>11991</v>
      </c>
      <c r="E77" s="295" t="s">
        <v>1036</v>
      </c>
      <c r="F77" s="295" t="s">
        <v>4</v>
      </c>
      <c r="G77" s="36" t="s">
        <v>270</v>
      </c>
      <c r="H77" s="29"/>
      <c r="I77" s="29"/>
      <c r="J77" s="29">
        <v>2014</v>
      </c>
      <c r="K77" s="36" t="s">
        <v>180</v>
      </c>
      <c r="L77" s="97">
        <v>3.1</v>
      </c>
      <c r="M77" s="97">
        <v>4</v>
      </c>
      <c r="N77" s="423">
        <v>3.8</v>
      </c>
      <c r="O77" s="309">
        <v>4</v>
      </c>
      <c r="P77" s="315">
        <v>3</v>
      </c>
      <c r="Q77" s="367" t="s">
        <v>2165</v>
      </c>
    </row>
    <row r="78" spans="1:17" ht="30" x14ac:dyDescent="0.25">
      <c r="A78" s="297" t="s">
        <v>439</v>
      </c>
      <c r="B78" s="301" t="s">
        <v>576</v>
      </c>
      <c r="C78" s="32" t="s">
        <v>399</v>
      </c>
      <c r="D78" s="299">
        <v>1465742</v>
      </c>
      <c r="E78" s="26" t="s">
        <v>1036</v>
      </c>
      <c r="F78" s="26" t="s">
        <v>4</v>
      </c>
      <c r="G78" s="32" t="s">
        <v>288</v>
      </c>
      <c r="H78" s="296">
        <v>201203179</v>
      </c>
      <c r="I78" s="296">
        <v>98943</v>
      </c>
      <c r="J78" s="296">
        <v>2014</v>
      </c>
      <c r="K78" s="32" t="s">
        <v>105</v>
      </c>
      <c r="L78" s="418">
        <v>4.0999999999999996</v>
      </c>
      <c r="M78" s="418">
        <v>4.8</v>
      </c>
      <c r="N78" s="93">
        <v>3.4</v>
      </c>
      <c r="O78" s="431">
        <v>4</v>
      </c>
      <c r="P78" s="316">
        <v>2</v>
      </c>
      <c r="Q78" s="367" t="s">
        <v>2165</v>
      </c>
    </row>
    <row r="79" spans="1:17" x14ac:dyDescent="0.25">
      <c r="A79" s="297" t="s">
        <v>436</v>
      </c>
      <c r="B79" s="301" t="s">
        <v>576</v>
      </c>
      <c r="C79" s="29" t="s">
        <v>399</v>
      </c>
      <c r="D79" s="29">
        <v>114847</v>
      </c>
      <c r="E79" s="377" t="s">
        <v>2546</v>
      </c>
      <c r="F79" s="191" t="s">
        <v>42</v>
      </c>
      <c r="G79" s="29" t="s">
        <v>277</v>
      </c>
      <c r="H79" s="296">
        <v>201208072</v>
      </c>
      <c r="I79" s="296">
        <v>100926</v>
      </c>
      <c r="J79" s="296">
        <v>2014</v>
      </c>
      <c r="K79" s="29" t="s">
        <v>108</v>
      </c>
      <c r="L79" s="95">
        <v>4</v>
      </c>
      <c r="M79" s="95">
        <v>4.5</v>
      </c>
      <c r="N79" s="92">
        <v>2.8</v>
      </c>
      <c r="O79" s="430">
        <v>4</v>
      </c>
      <c r="P79" s="315">
        <v>4</v>
      </c>
      <c r="Q79" s="367" t="s">
        <v>2165</v>
      </c>
    </row>
    <row r="80" spans="1:17" x14ac:dyDescent="0.25">
      <c r="A80" s="297" t="s">
        <v>436</v>
      </c>
      <c r="B80" s="301" t="s">
        <v>576</v>
      </c>
      <c r="C80" s="29" t="s">
        <v>399</v>
      </c>
      <c r="D80" s="295">
        <v>95652</v>
      </c>
      <c r="E80" s="377" t="s">
        <v>2546</v>
      </c>
      <c r="F80" s="29" t="s">
        <v>60</v>
      </c>
      <c r="G80" s="29" t="s">
        <v>283</v>
      </c>
      <c r="H80" s="296">
        <v>201357622</v>
      </c>
      <c r="I80" s="296">
        <v>107640</v>
      </c>
      <c r="J80" s="296">
        <v>2014</v>
      </c>
      <c r="K80" s="29" t="s">
        <v>117</v>
      </c>
      <c r="L80" s="92">
        <v>3</v>
      </c>
      <c r="M80" s="92">
        <v>3</v>
      </c>
      <c r="N80" s="92">
        <v>1.9</v>
      </c>
      <c r="O80" s="309">
        <v>3</v>
      </c>
      <c r="P80" s="315">
        <v>3</v>
      </c>
      <c r="Q80" s="367" t="s">
        <v>2165</v>
      </c>
    </row>
    <row r="81" spans="1:17" x14ac:dyDescent="0.25">
      <c r="A81" s="297" t="s">
        <v>346</v>
      </c>
      <c r="B81" s="301" t="s">
        <v>576</v>
      </c>
      <c r="C81" s="29" t="s">
        <v>399</v>
      </c>
      <c r="D81" s="29">
        <v>114857</v>
      </c>
      <c r="E81" s="377" t="s">
        <v>2546</v>
      </c>
      <c r="F81" s="191" t="s">
        <v>39</v>
      </c>
      <c r="G81" s="29" t="s">
        <v>276</v>
      </c>
      <c r="H81" s="296">
        <v>201302056</v>
      </c>
      <c r="I81" s="296">
        <v>100986</v>
      </c>
      <c r="J81" s="296">
        <v>2014</v>
      </c>
      <c r="K81" s="29" t="s">
        <v>115</v>
      </c>
      <c r="L81" s="74">
        <v>3.5</v>
      </c>
      <c r="M81" s="74">
        <v>4.9000000000000004</v>
      </c>
      <c r="N81" s="74">
        <v>4</v>
      </c>
      <c r="O81" s="309">
        <v>4</v>
      </c>
      <c r="P81" s="315">
        <v>4</v>
      </c>
      <c r="Q81" s="367" t="s">
        <v>2165</v>
      </c>
    </row>
    <row r="82" spans="1:17" x14ac:dyDescent="0.25">
      <c r="A82" s="297" t="s">
        <v>388</v>
      </c>
      <c r="B82" s="301" t="s">
        <v>576</v>
      </c>
      <c r="C82" s="29" t="s">
        <v>399</v>
      </c>
      <c r="D82" s="29">
        <v>1186804</v>
      </c>
      <c r="E82" s="377" t="s">
        <v>1036</v>
      </c>
      <c r="F82" s="377" t="s">
        <v>4</v>
      </c>
      <c r="G82" s="29" t="s">
        <v>269</v>
      </c>
      <c r="H82" s="296">
        <v>201306381</v>
      </c>
      <c r="I82" s="296">
        <v>102282</v>
      </c>
      <c r="J82" s="296">
        <v>2014</v>
      </c>
      <c r="K82" s="29" t="s">
        <v>113</v>
      </c>
      <c r="L82" s="96">
        <v>3.3</v>
      </c>
      <c r="M82" s="96">
        <v>3.7</v>
      </c>
      <c r="N82" s="96">
        <v>2.8</v>
      </c>
      <c r="O82" s="309">
        <v>3</v>
      </c>
      <c r="P82" s="315">
        <v>3</v>
      </c>
      <c r="Q82" s="367" t="s">
        <v>2165</v>
      </c>
    </row>
    <row r="83" spans="1:17" x14ac:dyDescent="0.25">
      <c r="A83" s="297" t="s">
        <v>169</v>
      </c>
      <c r="B83" s="301" t="s">
        <v>576</v>
      </c>
      <c r="C83" s="29" t="s">
        <v>400</v>
      </c>
      <c r="D83" s="29">
        <v>12015</v>
      </c>
      <c r="E83" s="377" t="s">
        <v>1036</v>
      </c>
      <c r="F83" s="3" t="s">
        <v>4</v>
      </c>
      <c r="G83" s="29" t="s">
        <v>290</v>
      </c>
      <c r="H83" s="296">
        <v>201101339</v>
      </c>
      <c r="I83" s="296">
        <v>109100</v>
      </c>
      <c r="J83" s="296">
        <v>2014</v>
      </c>
      <c r="K83" s="35" t="s">
        <v>110</v>
      </c>
      <c r="L83" s="417">
        <v>3.3</v>
      </c>
      <c r="M83" s="420">
        <v>4.0999999999999996</v>
      </c>
      <c r="N83" s="422">
        <v>3.3</v>
      </c>
      <c r="O83" s="426">
        <v>4</v>
      </c>
      <c r="P83" s="317">
        <v>3</v>
      </c>
      <c r="Q83" s="367" t="e">
        <v>#N/A</v>
      </c>
    </row>
    <row r="84" spans="1:17" x14ac:dyDescent="0.25">
      <c r="A84" s="41" t="s">
        <v>167</v>
      </c>
      <c r="B84" s="301" t="s">
        <v>576</v>
      </c>
      <c r="C84" s="32" t="s">
        <v>400</v>
      </c>
      <c r="D84" s="32">
        <v>1113542</v>
      </c>
      <c r="E84" s="377" t="s">
        <v>1036</v>
      </c>
      <c r="F84" s="377" t="s">
        <v>4</v>
      </c>
      <c r="G84" s="32" t="s">
        <v>271</v>
      </c>
      <c r="H84" s="296">
        <v>201203361</v>
      </c>
      <c r="I84" s="296">
        <v>108398</v>
      </c>
      <c r="J84" s="296">
        <v>2014</v>
      </c>
      <c r="K84" s="32" t="s">
        <v>109</v>
      </c>
      <c r="L84" s="416">
        <v>3.8</v>
      </c>
      <c r="M84" s="419">
        <v>4.2</v>
      </c>
      <c r="N84" s="421">
        <v>2.6</v>
      </c>
      <c r="O84" s="424">
        <v>4</v>
      </c>
      <c r="P84" s="317">
        <v>4</v>
      </c>
      <c r="Q84" s="367" t="s">
        <v>2244</v>
      </c>
    </row>
    <row r="85" spans="1:17" x14ac:dyDescent="0.25">
      <c r="A85" s="40" t="s">
        <v>182</v>
      </c>
      <c r="B85" s="301" t="s">
        <v>576</v>
      </c>
      <c r="C85" s="29" t="s">
        <v>400</v>
      </c>
      <c r="D85" s="29">
        <v>1164805</v>
      </c>
      <c r="E85" s="377" t="s">
        <v>1036</v>
      </c>
      <c r="F85" s="377" t="s">
        <v>4</v>
      </c>
      <c r="G85" s="29" t="s">
        <v>290</v>
      </c>
      <c r="H85" s="296">
        <v>201357216</v>
      </c>
      <c r="I85" s="296">
        <v>107207</v>
      </c>
      <c r="J85" s="296">
        <v>2014</v>
      </c>
      <c r="K85" s="35" t="s">
        <v>181</v>
      </c>
      <c r="L85" s="98">
        <v>3.3</v>
      </c>
      <c r="M85" s="99">
        <v>3.9</v>
      </c>
      <c r="N85" s="100">
        <v>2.7</v>
      </c>
      <c r="O85" s="426">
        <v>3</v>
      </c>
      <c r="P85" s="317">
        <v>3</v>
      </c>
      <c r="Q85" s="367" t="s">
        <v>2244</v>
      </c>
    </row>
    <row r="86" spans="1:17" x14ac:dyDescent="0.25">
      <c r="A86" s="297" t="s">
        <v>122</v>
      </c>
      <c r="B86" s="301" t="s">
        <v>576</v>
      </c>
      <c r="C86" s="29" t="s">
        <v>400</v>
      </c>
      <c r="D86" s="29">
        <v>414907</v>
      </c>
      <c r="E86" s="377" t="s">
        <v>1036</v>
      </c>
      <c r="F86" s="3" t="s">
        <v>4</v>
      </c>
      <c r="G86" s="29" t="s">
        <v>271</v>
      </c>
      <c r="H86" s="29">
        <v>201350143</v>
      </c>
      <c r="I86" s="29">
        <v>104053</v>
      </c>
      <c r="J86" s="29">
        <v>2015</v>
      </c>
      <c r="K86" s="29" t="s">
        <v>121</v>
      </c>
      <c r="L86" s="92">
        <v>4.0999999999999996</v>
      </c>
      <c r="M86" s="92">
        <v>4.5</v>
      </c>
      <c r="N86" s="92">
        <v>3.8</v>
      </c>
      <c r="O86" s="309">
        <v>4</v>
      </c>
      <c r="P86" s="315">
        <v>3</v>
      </c>
      <c r="Q86" s="367" t="s">
        <v>2165</v>
      </c>
    </row>
    <row r="87" spans="1:17" x14ac:dyDescent="0.25">
      <c r="A87" s="40" t="s">
        <v>131</v>
      </c>
      <c r="B87" s="301" t="s">
        <v>576</v>
      </c>
      <c r="C87" s="29" t="s">
        <v>400</v>
      </c>
      <c r="D87" s="29">
        <v>11987</v>
      </c>
      <c r="E87" s="377" t="s">
        <v>1036</v>
      </c>
      <c r="F87" s="377" t="s">
        <v>4</v>
      </c>
      <c r="G87" s="29" t="s">
        <v>289</v>
      </c>
      <c r="H87" s="29">
        <v>201410728</v>
      </c>
      <c r="I87" s="29">
        <v>119796</v>
      </c>
      <c r="J87" s="29">
        <v>2015</v>
      </c>
      <c r="K87" s="29" t="s">
        <v>132</v>
      </c>
      <c r="L87" s="92">
        <v>3.4</v>
      </c>
      <c r="M87" s="92">
        <v>4.5999999999999996</v>
      </c>
      <c r="N87" s="92">
        <v>2.7</v>
      </c>
      <c r="O87" s="309">
        <v>4</v>
      </c>
      <c r="P87" s="315">
        <v>1</v>
      </c>
      <c r="Q87" s="367" t="s">
        <v>2165</v>
      </c>
    </row>
    <row r="88" spans="1:17" x14ac:dyDescent="0.25">
      <c r="A88" s="40" t="s">
        <v>327</v>
      </c>
      <c r="B88" s="301" t="s">
        <v>576</v>
      </c>
      <c r="C88" s="29" t="s">
        <v>400</v>
      </c>
      <c r="D88" s="29">
        <v>28352</v>
      </c>
      <c r="E88" s="377" t="s">
        <v>1036</v>
      </c>
      <c r="F88" s="3" t="s">
        <v>4</v>
      </c>
      <c r="G88" s="29" t="s">
        <v>269</v>
      </c>
      <c r="H88" s="29">
        <v>201407696</v>
      </c>
      <c r="I88" s="29">
        <v>112181</v>
      </c>
      <c r="J88" s="29">
        <v>2015</v>
      </c>
      <c r="K88" s="29" t="s">
        <v>124</v>
      </c>
      <c r="L88" s="92">
        <v>3.4</v>
      </c>
      <c r="M88" s="92">
        <v>4.5999999999999996</v>
      </c>
      <c r="N88" s="92">
        <v>2.8</v>
      </c>
      <c r="O88" s="309">
        <v>4</v>
      </c>
      <c r="P88" s="315">
        <v>3</v>
      </c>
      <c r="Q88" s="367" t="s">
        <v>2165</v>
      </c>
    </row>
    <row r="89" spans="1:17" x14ac:dyDescent="0.25">
      <c r="A89" s="40" t="s">
        <v>125</v>
      </c>
      <c r="B89" s="301" t="s">
        <v>576</v>
      </c>
      <c r="C89" s="29" t="s">
        <v>399</v>
      </c>
      <c r="D89" s="29">
        <v>1179262</v>
      </c>
      <c r="E89" s="377" t="s">
        <v>2546</v>
      </c>
      <c r="F89" s="90" t="s">
        <v>23</v>
      </c>
      <c r="G89" s="29" t="s">
        <v>272</v>
      </c>
      <c r="H89" s="29">
        <v>201357263</v>
      </c>
      <c r="I89" s="29">
        <v>107071</v>
      </c>
      <c r="J89" s="29">
        <v>2015</v>
      </c>
      <c r="K89" s="29" t="s">
        <v>127</v>
      </c>
      <c r="L89" s="92">
        <v>3.5</v>
      </c>
      <c r="M89" s="92">
        <v>2.2999999999999998</v>
      </c>
      <c r="N89" s="92">
        <v>3.1</v>
      </c>
      <c r="O89" s="309">
        <v>3</v>
      </c>
      <c r="P89" s="315">
        <v>4</v>
      </c>
      <c r="Q89" s="367" t="s">
        <v>2244</v>
      </c>
    </row>
    <row r="90" spans="1:17" x14ac:dyDescent="0.25">
      <c r="A90" s="40" t="s">
        <v>125</v>
      </c>
      <c r="B90" s="301" t="s">
        <v>576</v>
      </c>
      <c r="C90" s="11" t="s">
        <v>399</v>
      </c>
      <c r="D90" s="11">
        <v>1187074</v>
      </c>
      <c r="E90" s="377" t="s">
        <v>2546</v>
      </c>
      <c r="F90" s="29" t="s">
        <v>39</v>
      </c>
      <c r="G90" s="29" t="s">
        <v>276</v>
      </c>
      <c r="H90" s="29">
        <v>201357270</v>
      </c>
      <c r="I90" s="29">
        <v>107115</v>
      </c>
      <c r="J90" s="29">
        <v>2015</v>
      </c>
      <c r="K90" s="11" t="s">
        <v>129</v>
      </c>
      <c r="L90" s="74">
        <v>3.8</v>
      </c>
      <c r="M90" s="74">
        <v>4.5999999999999996</v>
      </c>
      <c r="N90" s="74">
        <v>3.6</v>
      </c>
      <c r="O90" s="306">
        <v>4</v>
      </c>
      <c r="P90" s="315">
        <v>3</v>
      </c>
      <c r="Q90" s="367" t="s">
        <v>2244</v>
      </c>
    </row>
    <row r="91" spans="1:17" x14ac:dyDescent="0.25">
      <c r="A91" s="298" t="s">
        <v>25</v>
      </c>
      <c r="B91" s="301" t="s">
        <v>576</v>
      </c>
      <c r="C91" s="11" t="s">
        <v>399</v>
      </c>
      <c r="D91" s="11">
        <v>12111</v>
      </c>
      <c r="E91" s="377" t="s">
        <v>2546</v>
      </c>
      <c r="F91" s="11" t="s">
        <v>28</v>
      </c>
      <c r="G91" s="11" t="s">
        <v>274</v>
      </c>
      <c r="H91" s="29">
        <v>201216494</v>
      </c>
      <c r="I91" s="29">
        <v>99224</v>
      </c>
      <c r="J91" s="29">
        <v>2015</v>
      </c>
      <c r="K91" s="11" t="s">
        <v>126</v>
      </c>
      <c r="L91" s="74">
        <v>4.0999999999999996</v>
      </c>
      <c r="M91" s="74">
        <v>4.3</v>
      </c>
      <c r="N91" s="74">
        <v>3.5</v>
      </c>
      <c r="O91" s="309">
        <v>4</v>
      </c>
      <c r="P91" s="315">
        <v>3</v>
      </c>
      <c r="Q91" s="367" t="s">
        <v>2165</v>
      </c>
    </row>
    <row r="92" spans="1:17" x14ac:dyDescent="0.25">
      <c r="A92" s="298" t="s">
        <v>2035</v>
      </c>
      <c r="B92" s="301" t="s">
        <v>576</v>
      </c>
      <c r="C92" s="29" t="s">
        <v>416</v>
      </c>
      <c r="D92" s="29">
        <v>1191346</v>
      </c>
      <c r="E92" s="377" t="s">
        <v>1036</v>
      </c>
      <c r="F92" s="3" t="s">
        <v>4</v>
      </c>
      <c r="G92" s="29" t="s">
        <v>271</v>
      </c>
      <c r="H92" s="29">
        <v>201403408</v>
      </c>
      <c r="I92" s="29">
        <v>110470</v>
      </c>
      <c r="J92" s="29">
        <v>2015</v>
      </c>
      <c r="K92" s="29" t="s">
        <v>123</v>
      </c>
      <c r="L92" s="92">
        <v>3.8</v>
      </c>
      <c r="M92" s="92">
        <v>4.4000000000000004</v>
      </c>
      <c r="N92" s="92">
        <v>3.2</v>
      </c>
      <c r="O92" s="309">
        <v>4</v>
      </c>
      <c r="P92" s="315">
        <v>3</v>
      </c>
      <c r="Q92" s="367" t="s">
        <v>2165</v>
      </c>
    </row>
    <row r="93" spans="1:17" x14ac:dyDescent="0.25">
      <c r="A93" s="40" t="s">
        <v>38</v>
      </c>
      <c r="B93" s="301" t="s">
        <v>576</v>
      </c>
      <c r="C93" s="29" t="s">
        <v>400</v>
      </c>
      <c r="D93" s="29">
        <v>1180773</v>
      </c>
      <c r="E93" s="377" t="s">
        <v>2546</v>
      </c>
      <c r="F93" s="191" t="s">
        <v>42</v>
      </c>
      <c r="G93" s="29" t="s">
        <v>277</v>
      </c>
      <c r="H93" s="29">
        <v>201356894</v>
      </c>
      <c r="I93" s="29">
        <v>107052</v>
      </c>
      <c r="J93" s="29">
        <v>2015</v>
      </c>
      <c r="K93" s="29" t="s">
        <v>119</v>
      </c>
      <c r="L93" s="96">
        <v>3.5</v>
      </c>
      <c r="M93" s="96">
        <v>4</v>
      </c>
      <c r="N93" s="96">
        <v>2.9</v>
      </c>
      <c r="O93" s="426">
        <v>3</v>
      </c>
      <c r="P93" s="317">
        <v>2</v>
      </c>
      <c r="Q93" s="367" t="s">
        <v>2165</v>
      </c>
    </row>
    <row r="94" spans="1:17" x14ac:dyDescent="0.25">
      <c r="A94" s="58" t="s">
        <v>174</v>
      </c>
      <c r="B94" s="301" t="s">
        <v>576</v>
      </c>
      <c r="C94" s="16" t="s">
        <v>400</v>
      </c>
      <c r="D94" s="16">
        <v>11989</v>
      </c>
      <c r="E94" s="295" t="s">
        <v>1036</v>
      </c>
      <c r="F94" s="295" t="s">
        <v>4</v>
      </c>
      <c r="G94" s="16" t="s">
        <v>289</v>
      </c>
      <c r="H94" s="16">
        <v>201410961</v>
      </c>
      <c r="I94" s="16">
        <v>120548</v>
      </c>
      <c r="J94" s="16">
        <v>2016</v>
      </c>
      <c r="K94" s="16" t="s">
        <v>133</v>
      </c>
      <c r="L94" s="77">
        <v>3.2</v>
      </c>
      <c r="M94" s="77">
        <v>4.3</v>
      </c>
      <c r="N94" s="77">
        <v>3.1</v>
      </c>
      <c r="O94" s="143">
        <v>4</v>
      </c>
      <c r="P94" s="313">
        <v>3</v>
      </c>
      <c r="Q94" s="367" t="s">
        <v>2165</v>
      </c>
    </row>
    <row r="95" spans="1:17" x14ac:dyDescent="0.25">
      <c r="A95" s="58" t="s">
        <v>176</v>
      </c>
      <c r="B95" s="301" t="s">
        <v>576</v>
      </c>
      <c r="C95" s="16" t="s">
        <v>400</v>
      </c>
      <c r="D95" s="16">
        <v>53101</v>
      </c>
      <c r="E95" s="377" t="s">
        <v>2546</v>
      </c>
      <c r="F95" s="16" t="s">
        <v>44</v>
      </c>
      <c r="G95" s="16" t="s">
        <v>278</v>
      </c>
      <c r="H95" s="16">
        <v>201418317</v>
      </c>
      <c r="I95" s="16">
        <v>125528</v>
      </c>
      <c r="J95" s="16">
        <v>2016</v>
      </c>
      <c r="K95" s="16" t="s">
        <v>138</v>
      </c>
      <c r="L95" s="77">
        <v>3.1</v>
      </c>
      <c r="M95" s="77">
        <v>3.8</v>
      </c>
      <c r="N95" s="77">
        <v>2.2999999999999998</v>
      </c>
      <c r="O95" s="143">
        <v>3</v>
      </c>
      <c r="P95" s="313">
        <v>3</v>
      </c>
      <c r="Q95" s="367" t="s">
        <v>2165</v>
      </c>
    </row>
    <row r="96" spans="1:17" x14ac:dyDescent="0.25">
      <c r="A96" s="22" t="s">
        <v>362</v>
      </c>
      <c r="B96" s="301" t="s">
        <v>576</v>
      </c>
      <c r="C96" s="26" t="s">
        <v>416</v>
      </c>
      <c r="D96" s="16">
        <v>1148597</v>
      </c>
      <c r="E96" s="295" t="s">
        <v>1036</v>
      </c>
      <c r="F96" s="295" t="s">
        <v>4</v>
      </c>
      <c r="G96" s="16" t="s">
        <v>271</v>
      </c>
      <c r="H96" s="16">
        <v>201207562</v>
      </c>
      <c r="I96" s="16">
        <v>99568</v>
      </c>
      <c r="J96" s="16">
        <v>2016</v>
      </c>
      <c r="K96" s="16" t="s">
        <v>136</v>
      </c>
      <c r="L96" s="77">
        <v>3.1</v>
      </c>
      <c r="M96" s="77">
        <v>3.8</v>
      </c>
      <c r="N96" s="77">
        <v>3.4</v>
      </c>
      <c r="O96" s="143">
        <v>3</v>
      </c>
      <c r="P96" s="313">
        <v>3</v>
      </c>
      <c r="Q96" s="367" t="s">
        <v>2165</v>
      </c>
    </row>
    <row r="97" spans="1:17" x14ac:dyDescent="0.25">
      <c r="A97" s="58" t="s">
        <v>128</v>
      </c>
      <c r="B97" s="301" t="s">
        <v>576</v>
      </c>
      <c r="C97" s="16" t="s">
        <v>399</v>
      </c>
      <c r="D97" s="16">
        <v>1134445</v>
      </c>
      <c r="E97" s="377" t="s">
        <v>2546</v>
      </c>
      <c r="F97" s="90" t="s">
        <v>23</v>
      </c>
      <c r="G97" s="16" t="s">
        <v>272</v>
      </c>
      <c r="H97" s="16">
        <v>201208909</v>
      </c>
      <c r="I97" s="16">
        <v>99807</v>
      </c>
      <c r="J97" s="16">
        <v>2016</v>
      </c>
      <c r="K97" s="16" t="s">
        <v>134</v>
      </c>
      <c r="L97" s="77">
        <v>4.3</v>
      </c>
      <c r="M97" s="77">
        <v>4.8</v>
      </c>
      <c r="N97" s="77">
        <v>4</v>
      </c>
      <c r="O97" s="143">
        <v>4</v>
      </c>
      <c r="P97" s="313">
        <v>3</v>
      </c>
      <c r="Q97" s="367" t="s">
        <v>2165</v>
      </c>
    </row>
    <row r="98" spans="1:17" x14ac:dyDescent="0.25">
      <c r="A98" s="68" t="s">
        <v>177</v>
      </c>
      <c r="B98" s="301" t="s">
        <v>576</v>
      </c>
      <c r="C98" s="16" t="s">
        <v>400</v>
      </c>
      <c r="D98" s="16">
        <v>1179144</v>
      </c>
      <c r="E98" s="377" t="s">
        <v>1036</v>
      </c>
      <c r="F98" s="3" t="s">
        <v>4</v>
      </c>
      <c r="G98" s="16" t="s">
        <v>267</v>
      </c>
      <c r="H98" s="16">
        <v>201413841</v>
      </c>
      <c r="I98" s="16">
        <v>117136</v>
      </c>
      <c r="J98" s="16">
        <v>2016</v>
      </c>
      <c r="K98" s="16" t="s">
        <v>139</v>
      </c>
      <c r="L98" s="77">
        <v>2.9</v>
      </c>
      <c r="M98" s="77">
        <v>4.4000000000000004</v>
      </c>
      <c r="N98" s="77">
        <v>2.5</v>
      </c>
      <c r="O98" s="143">
        <v>3</v>
      </c>
      <c r="P98" s="313">
        <v>2</v>
      </c>
      <c r="Q98" s="367" t="s">
        <v>2165</v>
      </c>
    </row>
    <row r="99" spans="1:17" x14ac:dyDescent="0.25">
      <c r="A99" s="62" t="s">
        <v>130</v>
      </c>
      <c r="B99" s="301" t="s">
        <v>576</v>
      </c>
      <c r="C99" s="16" t="s">
        <v>400</v>
      </c>
      <c r="D99" s="16">
        <v>311991</v>
      </c>
      <c r="E99" s="377" t="s">
        <v>1036</v>
      </c>
      <c r="F99" s="3" t="s">
        <v>4</v>
      </c>
      <c r="G99" s="16" t="s">
        <v>270</v>
      </c>
      <c r="H99" s="16">
        <v>201217042</v>
      </c>
      <c r="I99" s="16">
        <v>125503</v>
      </c>
      <c r="J99" s="16">
        <v>2016</v>
      </c>
      <c r="K99" s="16" t="s">
        <v>137</v>
      </c>
      <c r="L99" s="77">
        <v>3.4</v>
      </c>
      <c r="M99" s="77">
        <v>4.2</v>
      </c>
      <c r="N99" s="77">
        <v>2.5</v>
      </c>
      <c r="O99" s="143">
        <v>3</v>
      </c>
      <c r="P99" s="313">
        <v>3</v>
      </c>
      <c r="Q99" s="367" t="s">
        <v>2165</v>
      </c>
    </row>
    <row r="100" spans="1:17" x14ac:dyDescent="0.25">
      <c r="A100" s="62" t="s">
        <v>130</v>
      </c>
      <c r="B100" s="301" t="s">
        <v>576</v>
      </c>
      <c r="C100" s="16" t="s">
        <v>399</v>
      </c>
      <c r="D100" s="16">
        <v>1194057</v>
      </c>
      <c r="E100" s="377" t="s">
        <v>2546</v>
      </c>
      <c r="F100" s="191" t="s">
        <v>42</v>
      </c>
      <c r="G100" s="16" t="s">
        <v>277</v>
      </c>
      <c r="H100" s="16">
        <v>201501047</v>
      </c>
      <c r="I100" s="16">
        <v>123420</v>
      </c>
      <c r="J100" s="16">
        <v>2016</v>
      </c>
      <c r="K100" s="69" t="s">
        <v>135</v>
      </c>
      <c r="L100" s="77">
        <v>3.1</v>
      </c>
      <c r="M100" s="77">
        <v>4.0999999999999996</v>
      </c>
      <c r="N100" s="77">
        <v>1.7</v>
      </c>
      <c r="O100" s="143">
        <v>3</v>
      </c>
      <c r="P100" s="313">
        <v>2</v>
      </c>
      <c r="Q100" s="367" t="e">
        <v>#N/A</v>
      </c>
    </row>
    <row r="101" spans="1:17" x14ac:dyDescent="0.25">
      <c r="A101" s="68" t="s">
        <v>178</v>
      </c>
      <c r="B101" s="301" t="s">
        <v>576</v>
      </c>
      <c r="C101" s="16" t="s">
        <v>416</v>
      </c>
      <c r="D101" s="16">
        <v>1299461</v>
      </c>
      <c r="E101" s="377" t="s">
        <v>2546</v>
      </c>
      <c r="F101" s="191" t="s">
        <v>102</v>
      </c>
      <c r="G101" s="16" t="s">
        <v>287</v>
      </c>
      <c r="H101" s="16">
        <v>201602247</v>
      </c>
      <c r="I101" s="16">
        <v>127685</v>
      </c>
      <c r="J101" s="16">
        <v>2016</v>
      </c>
      <c r="K101" s="16" t="s">
        <v>140</v>
      </c>
      <c r="L101" s="77">
        <v>3.8</v>
      </c>
      <c r="M101" s="77">
        <v>4.0999999999999996</v>
      </c>
      <c r="N101" s="77">
        <v>3.2</v>
      </c>
      <c r="O101" s="143">
        <v>4</v>
      </c>
      <c r="P101" s="313">
        <v>3</v>
      </c>
      <c r="Q101" s="367" t="s">
        <v>2165</v>
      </c>
    </row>
    <row r="102" spans="1:17" x14ac:dyDescent="0.25">
      <c r="A102" s="68" t="s">
        <v>176</v>
      </c>
      <c r="B102" s="301" t="s">
        <v>576</v>
      </c>
      <c r="C102" s="377" t="s">
        <v>400</v>
      </c>
      <c r="D102" s="377">
        <v>1179151</v>
      </c>
      <c r="E102" s="377" t="s">
        <v>2546</v>
      </c>
      <c r="F102" s="191" t="s">
        <v>42</v>
      </c>
      <c r="G102" s="377" t="s">
        <v>277</v>
      </c>
      <c r="H102" s="377">
        <v>201413846</v>
      </c>
      <c r="I102" s="3">
        <v>130974</v>
      </c>
      <c r="J102" s="377">
        <v>2017</v>
      </c>
      <c r="K102" s="380">
        <v>42890</v>
      </c>
      <c r="L102" s="101">
        <v>3.5</v>
      </c>
      <c r="M102" s="101">
        <v>3.6</v>
      </c>
      <c r="N102" s="101">
        <v>3.4</v>
      </c>
      <c r="O102" s="142">
        <v>4</v>
      </c>
      <c r="P102" s="315">
        <v>3</v>
      </c>
      <c r="Q102" s="367" t="s">
        <v>2137</v>
      </c>
    </row>
    <row r="103" spans="1:17" x14ac:dyDescent="0.25">
      <c r="A103" s="152" t="s">
        <v>329</v>
      </c>
      <c r="B103" s="301" t="s">
        <v>576</v>
      </c>
      <c r="C103" s="3" t="s">
        <v>400</v>
      </c>
      <c r="D103" s="3">
        <v>1179143</v>
      </c>
      <c r="E103" s="377" t="s">
        <v>1036</v>
      </c>
      <c r="F103" s="3" t="s">
        <v>4</v>
      </c>
      <c r="G103" s="3" t="s">
        <v>289</v>
      </c>
      <c r="H103" s="3">
        <v>201413605</v>
      </c>
      <c r="I103" s="3">
        <v>116261</v>
      </c>
      <c r="J103" s="3">
        <v>2017</v>
      </c>
      <c r="K103" s="6">
        <v>42834</v>
      </c>
      <c r="L103" s="101">
        <v>4</v>
      </c>
      <c r="M103" s="101">
        <v>4.7</v>
      </c>
      <c r="N103" s="101">
        <v>2.5</v>
      </c>
      <c r="O103" s="142">
        <v>4</v>
      </c>
      <c r="P103" s="315">
        <v>4</v>
      </c>
      <c r="Q103" s="367" t="s">
        <v>2137</v>
      </c>
    </row>
    <row r="104" spans="1:17" x14ac:dyDescent="0.25">
      <c r="A104" s="152" t="s">
        <v>422</v>
      </c>
      <c r="B104" s="301" t="s">
        <v>576</v>
      </c>
      <c r="C104" s="377" t="s">
        <v>400</v>
      </c>
      <c r="D104" s="377">
        <v>5001238</v>
      </c>
      <c r="E104" s="377" t="s">
        <v>2546</v>
      </c>
      <c r="F104" s="191" t="s">
        <v>102</v>
      </c>
      <c r="G104" s="377" t="s">
        <v>287</v>
      </c>
      <c r="H104" s="3">
        <v>201506093</v>
      </c>
      <c r="I104" s="3">
        <v>124705</v>
      </c>
      <c r="J104" s="3">
        <v>2017</v>
      </c>
      <c r="K104" s="380">
        <v>42953</v>
      </c>
      <c r="L104" s="101">
        <v>2.5</v>
      </c>
      <c r="M104" s="101">
        <v>3.9</v>
      </c>
      <c r="N104" s="101">
        <v>2.5</v>
      </c>
      <c r="O104" s="142">
        <v>3</v>
      </c>
      <c r="P104" s="315">
        <v>2</v>
      </c>
      <c r="Q104" s="367" t="s">
        <v>2137</v>
      </c>
    </row>
    <row r="105" spans="1:17" x14ac:dyDescent="0.25">
      <c r="A105" s="152" t="s">
        <v>421</v>
      </c>
      <c r="B105" s="301" t="s">
        <v>576</v>
      </c>
      <c r="C105" s="377" t="s">
        <v>399</v>
      </c>
      <c r="D105" s="377">
        <v>114910</v>
      </c>
      <c r="E105" s="377" t="s">
        <v>1036</v>
      </c>
      <c r="F105" s="377" t="s">
        <v>4</v>
      </c>
      <c r="G105" s="377" t="s">
        <v>268</v>
      </c>
      <c r="H105" s="377">
        <v>201616942</v>
      </c>
      <c r="I105" s="377">
        <v>135897</v>
      </c>
      <c r="J105" s="377">
        <v>2017</v>
      </c>
      <c r="K105" s="380">
        <v>42949</v>
      </c>
      <c r="L105" s="101">
        <v>3.3</v>
      </c>
      <c r="M105" s="101">
        <v>3.9</v>
      </c>
      <c r="N105" s="101">
        <v>3.3</v>
      </c>
      <c r="O105" s="142">
        <v>3</v>
      </c>
      <c r="P105" s="315">
        <v>3</v>
      </c>
      <c r="Q105" s="367" t="s">
        <v>2129</v>
      </c>
    </row>
    <row r="106" spans="1:17" x14ac:dyDescent="0.25">
      <c r="A106" s="152" t="s">
        <v>421</v>
      </c>
      <c r="B106" s="301" t="s">
        <v>576</v>
      </c>
      <c r="C106" s="3" t="s">
        <v>399</v>
      </c>
      <c r="D106" s="3">
        <v>1113545</v>
      </c>
      <c r="E106" s="377" t="s">
        <v>2546</v>
      </c>
      <c r="F106" s="299" t="s">
        <v>26</v>
      </c>
      <c r="G106" s="3" t="s">
        <v>273</v>
      </c>
      <c r="H106" s="3">
        <v>201616997</v>
      </c>
      <c r="I106" s="3">
        <v>135902</v>
      </c>
      <c r="J106" s="3">
        <v>2017</v>
      </c>
      <c r="K106" s="6">
        <v>42946</v>
      </c>
      <c r="L106" s="101">
        <v>3.6</v>
      </c>
      <c r="M106" s="101">
        <v>3.8</v>
      </c>
      <c r="N106" s="101">
        <v>3.1</v>
      </c>
      <c r="O106" s="142">
        <v>4</v>
      </c>
      <c r="P106" s="315">
        <v>3</v>
      </c>
      <c r="Q106" s="367" t="s">
        <v>2129</v>
      </c>
    </row>
    <row r="107" spans="1:17" x14ac:dyDescent="0.25">
      <c r="A107" s="68" t="s">
        <v>128</v>
      </c>
      <c r="B107" s="301" t="s">
        <v>576</v>
      </c>
      <c r="C107" s="377" t="s">
        <v>399</v>
      </c>
      <c r="D107" s="377">
        <v>5001237</v>
      </c>
      <c r="E107" s="377" t="s">
        <v>2546</v>
      </c>
      <c r="F107" s="191" t="s">
        <v>42</v>
      </c>
      <c r="G107" s="377" t="s">
        <v>277</v>
      </c>
      <c r="H107" s="377">
        <v>201607682</v>
      </c>
      <c r="I107" s="377">
        <v>130677</v>
      </c>
      <c r="J107" s="377">
        <v>2017</v>
      </c>
      <c r="K107" s="380">
        <v>42953</v>
      </c>
      <c r="L107" s="101">
        <v>3.6</v>
      </c>
      <c r="M107" s="101">
        <v>4.3</v>
      </c>
      <c r="N107" s="101">
        <v>2.6</v>
      </c>
      <c r="O107" s="142">
        <v>4</v>
      </c>
      <c r="P107" s="315">
        <v>4</v>
      </c>
      <c r="Q107" s="367" t="s">
        <v>785</v>
      </c>
    </row>
    <row r="108" spans="1:17" x14ac:dyDescent="0.25">
      <c r="A108" s="152" t="s">
        <v>435</v>
      </c>
      <c r="B108" s="301" t="s">
        <v>576</v>
      </c>
      <c r="C108" s="377" t="s">
        <v>400</v>
      </c>
      <c r="D108" s="377">
        <v>1191473</v>
      </c>
      <c r="E108" s="377" t="s">
        <v>1036</v>
      </c>
      <c r="F108" s="377" t="s">
        <v>4</v>
      </c>
      <c r="G108" s="377" t="s">
        <v>267</v>
      </c>
      <c r="H108" s="377">
        <v>201505762</v>
      </c>
      <c r="I108" s="377">
        <v>124704</v>
      </c>
      <c r="J108" s="377">
        <v>2017</v>
      </c>
      <c r="K108" s="380">
        <v>43023</v>
      </c>
      <c r="L108" s="101">
        <v>4.0999999999999996</v>
      </c>
      <c r="M108" s="101">
        <v>3.8</v>
      </c>
      <c r="N108" s="101">
        <v>4.2</v>
      </c>
      <c r="O108" s="142">
        <v>4</v>
      </c>
      <c r="P108" s="315">
        <v>2</v>
      </c>
      <c r="Q108" s="367" t="s">
        <v>2129</v>
      </c>
    </row>
    <row r="109" spans="1:17" x14ac:dyDescent="0.25">
      <c r="A109" s="152" t="s">
        <v>440</v>
      </c>
      <c r="B109" s="301" t="s">
        <v>576</v>
      </c>
      <c r="C109" s="377" t="s">
        <v>400</v>
      </c>
      <c r="D109" s="377">
        <v>1285065</v>
      </c>
      <c r="E109" s="377" t="s">
        <v>1036</v>
      </c>
      <c r="F109" s="3" t="s">
        <v>4</v>
      </c>
      <c r="G109" s="377" t="s">
        <v>267</v>
      </c>
      <c r="H109" s="377">
        <v>201607684</v>
      </c>
      <c r="I109" s="377">
        <v>130689</v>
      </c>
      <c r="J109" s="377">
        <v>2017</v>
      </c>
      <c r="K109" s="380">
        <v>43068</v>
      </c>
      <c r="L109" s="101">
        <v>3.3</v>
      </c>
      <c r="M109" s="101">
        <v>4.3</v>
      </c>
      <c r="N109" s="101">
        <v>2.6</v>
      </c>
      <c r="O109" s="142">
        <v>3</v>
      </c>
      <c r="P109" s="315">
        <v>3</v>
      </c>
      <c r="Q109" s="367" t="e">
        <v>#N/A</v>
      </c>
    </row>
    <row r="110" spans="1:17" x14ac:dyDescent="0.25">
      <c r="A110" s="152" t="s">
        <v>426</v>
      </c>
      <c r="B110" s="301" t="s">
        <v>576</v>
      </c>
      <c r="C110" s="377" t="s">
        <v>400</v>
      </c>
      <c r="D110" s="377">
        <v>1188707</v>
      </c>
      <c r="E110" s="377" t="s">
        <v>2546</v>
      </c>
      <c r="F110" s="63" t="s">
        <v>70</v>
      </c>
      <c r="G110" s="377" t="s">
        <v>285</v>
      </c>
      <c r="H110" s="3">
        <v>201602245</v>
      </c>
      <c r="I110" s="377">
        <v>127683</v>
      </c>
      <c r="J110" s="377">
        <v>2017</v>
      </c>
      <c r="K110" s="380">
        <v>42995</v>
      </c>
      <c r="L110" s="101">
        <v>3.7</v>
      </c>
      <c r="M110" s="101">
        <v>4</v>
      </c>
      <c r="N110" s="101">
        <v>3.1</v>
      </c>
      <c r="O110" s="142">
        <v>4</v>
      </c>
      <c r="P110" s="315">
        <v>3</v>
      </c>
      <c r="Q110" s="367" t="s">
        <v>2264</v>
      </c>
    </row>
    <row r="111" spans="1:17" x14ac:dyDescent="0.25">
      <c r="A111" s="190" t="s">
        <v>415</v>
      </c>
      <c r="B111" s="301" t="s">
        <v>576</v>
      </c>
      <c r="C111" s="3" t="s">
        <v>400</v>
      </c>
      <c r="D111" s="3">
        <v>5001234</v>
      </c>
      <c r="E111" s="377" t="s">
        <v>2546</v>
      </c>
      <c r="F111" s="11" t="s">
        <v>44</v>
      </c>
      <c r="G111" s="377" t="s">
        <v>278</v>
      </c>
      <c r="H111" s="3">
        <v>201501042</v>
      </c>
      <c r="I111" s="3">
        <v>123734</v>
      </c>
      <c r="J111" s="377">
        <v>2017</v>
      </c>
      <c r="K111" s="380">
        <v>42949</v>
      </c>
      <c r="L111" s="101">
        <v>3.2</v>
      </c>
      <c r="M111" s="101">
        <v>4.8</v>
      </c>
      <c r="N111" s="101">
        <v>2.9</v>
      </c>
      <c r="O111" s="142">
        <v>4</v>
      </c>
      <c r="P111" s="315">
        <v>3</v>
      </c>
      <c r="Q111" s="367" t="s">
        <v>1598</v>
      </c>
    </row>
    <row r="112" spans="1:17" x14ac:dyDescent="0.25">
      <c r="A112" s="190" t="s">
        <v>415</v>
      </c>
      <c r="B112" s="301" t="s">
        <v>576</v>
      </c>
      <c r="C112" s="377" t="s">
        <v>399</v>
      </c>
      <c r="D112" s="377">
        <v>5001233</v>
      </c>
      <c r="E112" s="377" t="s">
        <v>2546</v>
      </c>
      <c r="F112" s="16" t="s">
        <v>44</v>
      </c>
      <c r="G112" s="377" t="s">
        <v>278</v>
      </c>
      <c r="H112" s="377">
        <v>201501043</v>
      </c>
      <c r="I112" s="3">
        <v>123735</v>
      </c>
      <c r="J112" s="377">
        <v>2017</v>
      </c>
      <c r="K112" s="380">
        <v>43005</v>
      </c>
      <c r="L112" s="101">
        <v>4.2</v>
      </c>
      <c r="M112" s="101">
        <v>4.4000000000000004</v>
      </c>
      <c r="N112" s="101">
        <v>3.1</v>
      </c>
      <c r="O112" s="142">
        <v>4</v>
      </c>
      <c r="P112" s="315">
        <v>3</v>
      </c>
      <c r="Q112" s="367" t="s">
        <v>785</v>
      </c>
    </row>
    <row r="113" spans="1:17" x14ac:dyDescent="0.25">
      <c r="A113" s="190" t="s">
        <v>364</v>
      </c>
      <c r="B113" s="301" t="s">
        <v>576</v>
      </c>
      <c r="C113" s="3" t="s">
        <v>399</v>
      </c>
      <c r="D113" s="3">
        <v>92851</v>
      </c>
      <c r="E113" s="377" t="s">
        <v>2546</v>
      </c>
      <c r="F113" s="90" t="s">
        <v>23</v>
      </c>
      <c r="G113" s="3" t="s">
        <v>272</v>
      </c>
      <c r="H113" s="377">
        <v>201617002</v>
      </c>
      <c r="I113" s="3">
        <v>136961</v>
      </c>
      <c r="J113" s="3">
        <v>2017</v>
      </c>
      <c r="K113" s="380">
        <v>42995</v>
      </c>
      <c r="L113" s="101">
        <v>4.0999999999999996</v>
      </c>
      <c r="M113" s="101">
        <v>3.9</v>
      </c>
      <c r="N113" s="101">
        <v>3.8</v>
      </c>
      <c r="O113" s="142">
        <v>4</v>
      </c>
      <c r="P113" s="315">
        <v>3</v>
      </c>
      <c r="Q113" s="367" t="s">
        <v>785</v>
      </c>
    </row>
    <row r="114" spans="1:17" x14ac:dyDescent="0.25">
      <c r="A114" s="152" t="s">
        <v>417</v>
      </c>
      <c r="B114" s="301" t="s">
        <v>576</v>
      </c>
      <c r="C114" s="3" t="s">
        <v>399</v>
      </c>
      <c r="D114" s="3">
        <v>1202639</v>
      </c>
      <c r="E114" s="295" t="s">
        <v>1036</v>
      </c>
      <c r="F114" s="295" t="s">
        <v>4</v>
      </c>
      <c r="G114" s="3" t="s">
        <v>268</v>
      </c>
      <c r="H114" s="3">
        <v>201505783</v>
      </c>
      <c r="I114" s="3">
        <v>127391</v>
      </c>
      <c r="J114" s="3">
        <v>2017</v>
      </c>
      <c r="K114" s="6">
        <v>42830</v>
      </c>
      <c r="L114" s="101">
        <v>3.2</v>
      </c>
      <c r="M114" s="101">
        <v>3.8</v>
      </c>
      <c r="N114" s="101">
        <v>3.5</v>
      </c>
      <c r="O114" s="142">
        <v>3</v>
      </c>
      <c r="P114" s="315">
        <v>4</v>
      </c>
      <c r="Q114" s="367" t="s">
        <v>785</v>
      </c>
    </row>
    <row r="115" spans="1:17" x14ac:dyDescent="0.25">
      <c r="A115" s="68" t="s">
        <v>50</v>
      </c>
      <c r="B115" s="301" t="s">
        <v>576</v>
      </c>
      <c r="C115" s="377" t="s">
        <v>400</v>
      </c>
      <c r="D115" s="377">
        <v>12005</v>
      </c>
      <c r="E115" s="377" t="s">
        <v>1036</v>
      </c>
      <c r="F115" s="377" t="s">
        <v>4</v>
      </c>
      <c r="G115" s="377" t="s">
        <v>282</v>
      </c>
      <c r="H115" s="377">
        <v>201617017</v>
      </c>
      <c r="I115" s="377">
        <v>135906</v>
      </c>
      <c r="J115" s="377">
        <v>2017</v>
      </c>
      <c r="K115" s="380">
        <v>42907</v>
      </c>
      <c r="L115" s="101">
        <v>4.5</v>
      </c>
      <c r="M115" s="101">
        <v>4.5999999999999996</v>
      </c>
      <c r="N115" s="101">
        <v>4.2</v>
      </c>
      <c r="O115" s="142">
        <v>4</v>
      </c>
      <c r="P115" s="315">
        <v>5</v>
      </c>
      <c r="Q115" s="367" t="s">
        <v>785</v>
      </c>
    </row>
    <row r="116" spans="1:17" x14ac:dyDescent="0.25">
      <c r="A116" s="190" t="s">
        <v>125</v>
      </c>
      <c r="B116" s="301" t="s">
        <v>576</v>
      </c>
      <c r="C116" s="3" t="s">
        <v>399</v>
      </c>
      <c r="D116" s="3">
        <v>1179262</v>
      </c>
      <c r="E116" s="377" t="s">
        <v>2546</v>
      </c>
      <c r="F116" s="90" t="s">
        <v>23</v>
      </c>
      <c r="G116" s="3" t="s">
        <v>272</v>
      </c>
      <c r="H116" s="3">
        <v>201357263</v>
      </c>
      <c r="I116" s="3">
        <v>136178</v>
      </c>
      <c r="J116" s="3">
        <v>2017</v>
      </c>
      <c r="K116" s="380">
        <v>43026</v>
      </c>
      <c r="L116" s="101">
        <v>3.7</v>
      </c>
      <c r="M116" s="101">
        <v>4</v>
      </c>
      <c r="N116" s="101">
        <v>3.5</v>
      </c>
      <c r="O116" s="142">
        <v>4</v>
      </c>
      <c r="P116" s="315">
        <v>3</v>
      </c>
      <c r="Q116" s="367" t="s">
        <v>785</v>
      </c>
    </row>
    <row r="117" spans="1:17" x14ac:dyDescent="0.25">
      <c r="A117" s="62" t="s">
        <v>436</v>
      </c>
      <c r="B117" s="301" t="s">
        <v>576</v>
      </c>
      <c r="C117" s="377" t="s">
        <v>399</v>
      </c>
      <c r="D117" s="377">
        <v>114877</v>
      </c>
      <c r="E117" s="377" t="s">
        <v>2546</v>
      </c>
      <c r="F117" s="16" t="s">
        <v>44</v>
      </c>
      <c r="G117" s="377" t="s">
        <v>278</v>
      </c>
      <c r="H117" s="3">
        <v>201207537</v>
      </c>
      <c r="I117" s="3">
        <v>123732</v>
      </c>
      <c r="J117" s="3">
        <v>2017</v>
      </c>
      <c r="K117" s="380">
        <v>42858</v>
      </c>
      <c r="L117" s="101">
        <v>3.9</v>
      </c>
      <c r="M117" s="101">
        <v>4.5999999999999996</v>
      </c>
      <c r="N117" s="101">
        <v>3.4</v>
      </c>
      <c r="O117" s="142">
        <v>4</v>
      </c>
      <c r="P117" s="315">
        <v>4</v>
      </c>
      <c r="Q117" s="367" t="s">
        <v>785</v>
      </c>
    </row>
    <row r="118" spans="1:17" x14ac:dyDescent="0.25">
      <c r="A118" s="62" t="s">
        <v>436</v>
      </c>
      <c r="B118" s="301" t="s">
        <v>576</v>
      </c>
      <c r="C118" s="377" t="s">
        <v>399</v>
      </c>
      <c r="D118" s="377">
        <v>114875</v>
      </c>
      <c r="E118" s="377" t="s">
        <v>2546</v>
      </c>
      <c r="F118" s="63" t="s">
        <v>26</v>
      </c>
      <c r="G118" s="377" t="s">
        <v>273</v>
      </c>
      <c r="H118" s="377">
        <v>201616850</v>
      </c>
      <c r="I118" s="377">
        <v>135889</v>
      </c>
      <c r="J118" s="377">
        <v>2017</v>
      </c>
      <c r="K118" s="380">
        <v>43033</v>
      </c>
      <c r="L118" s="101">
        <v>4.4000000000000004</v>
      </c>
      <c r="M118" s="101">
        <v>4.5</v>
      </c>
      <c r="N118" s="101">
        <v>3.8</v>
      </c>
      <c r="O118" s="142">
        <v>4</v>
      </c>
      <c r="P118" s="315">
        <v>5</v>
      </c>
      <c r="Q118" s="367" t="s">
        <v>785</v>
      </c>
    </row>
    <row r="119" spans="1:17" x14ac:dyDescent="0.25">
      <c r="A119" s="62" t="s">
        <v>436</v>
      </c>
      <c r="B119" s="301" t="s">
        <v>576</v>
      </c>
      <c r="C119" s="3" t="s">
        <v>399</v>
      </c>
      <c r="D119" s="3">
        <v>95652</v>
      </c>
      <c r="E119" s="377" t="s">
        <v>2546</v>
      </c>
      <c r="F119" s="191" t="s">
        <v>60</v>
      </c>
      <c r="G119" s="377" t="s">
        <v>283</v>
      </c>
      <c r="H119" s="3">
        <v>201357622</v>
      </c>
      <c r="I119" s="377">
        <v>125702</v>
      </c>
      <c r="J119" s="377">
        <v>2017</v>
      </c>
      <c r="K119" s="380">
        <v>42872</v>
      </c>
      <c r="L119" s="101">
        <v>3.6</v>
      </c>
      <c r="M119" s="101">
        <v>4.7</v>
      </c>
      <c r="N119" s="101">
        <v>3.6</v>
      </c>
      <c r="O119" s="142">
        <v>4</v>
      </c>
      <c r="P119" s="315">
        <v>4</v>
      </c>
      <c r="Q119" s="367" t="s">
        <v>785</v>
      </c>
    </row>
    <row r="120" spans="1:17" x14ac:dyDescent="0.25">
      <c r="A120" s="62" t="s">
        <v>346</v>
      </c>
      <c r="B120" s="301" t="s">
        <v>576</v>
      </c>
      <c r="C120" s="3" t="s">
        <v>399</v>
      </c>
      <c r="D120" s="3">
        <v>114876</v>
      </c>
      <c r="E120" s="377" t="s">
        <v>2546</v>
      </c>
      <c r="F120" s="16" t="s">
        <v>44</v>
      </c>
      <c r="G120" s="377" t="s">
        <v>278</v>
      </c>
      <c r="H120" s="377">
        <v>201201183</v>
      </c>
      <c r="I120" s="3">
        <v>123509</v>
      </c>
      <c r="J120" s="377">
        <v>2017</v>
      </c>
      <c r="K120" s="380">
        <v>42865</v>
      </c>
      <c r="L120" s="101">
        <v>3.8</v>
      </c>
      <c r="M120" s="101">
        <v>4.4000000000000004</v>
      </c>
      <c r="N120" s="101">
        <v>3.8</v>
      </c>
      <c r="O120" s="142">
        <v>4</v>
      </c>
      <c r="P120" s="315">
        <v>3</v>
      </c>
      <c r="Q120" s="367" t="s">
        <v>2137</v>
      </c>
    </row>
    <row r="121" spans="1:17" x14ac:dyDescent="0.25">
      <c r="A121" s="152" t="s">
        <v>22</v>
      </c>
      <c r="B121" s="301" t="s">
        <v>576</v>
      </c>
      <c r="C121" s="377" t="s">
        <v>399</v>
      </c>
      <c r="D121" s="377">
        <v>12074</v>
      </c>
      <c r="E121" s="377" t="s">
        <v>2546</v>
      </c>
      <c r="F121" s="191" t="s">
        <v>42</v>
      </c>
      <c r="G121" s="377" t="s">
        <v>277</v>
      </c>
      <c r="H121" s="377">
        <v>201616763</v>
      </c>
      <c r="I121" s="3">
        <v>137891</v>
      </c>
      <c r="J121" s="377">
        <v>2017</v>
      </c>
      <c r="K121" s="380">
        <v>42998</v>
      </c>
      <c r="L121" s="101">
        <v>2.9</v>
      </c>
      <c r="M121" s="101">
        <v>3.8</v>
      </c>
      <c r="N121" s="101">
        <v>3</v>
      </c>
      <c r="O121" s="142">
        <v>3</v>
      </c>
      <c r="P121" s="315">
        <v>3</v>
      </c>
      <c r="Q121" s="367" t="s">
        <v>785</v>
      </c>
    </row>
    <row r="122" spans="1:17" x14ac:dyDescent="0.25">
      <c r="A122" s="152" t="s">
        <v>425</v>
      </c>
      <c r="B122" s="301" t="s">
        <v>576</v>
      </c>
      <c r="C122" s="3" t="s">
        <v>400</v>
      </c>
      <c r="D122" s="3">
        <v>53202</v>
      </c>
      <c r="E122" s="377" t="s">
        <v>2546</v>
      </c>
      <c r="F122" s="191" t="s">
        <v>39</v>
      </c>
      <c r="G122" s="3" t="s">
        <v>321</v>
      </c>
      <c r="H122" s="3">
        <v>201503693</v>
      </c>
      <c r="I122" s="3">
        <v>132597</v>
      </c>
      <c r="J122" s="3">
        <v>2017</v>
      </c>
      <c r="K122" s="6">
        <v>42963</v>
      </c>
      <c r="L122" s="101">
        <v>3</v>
      </c>
      <c r="M122" s="101">
        <v>4.0999999999999996</v>
      </c>
      <c r="N122" s="101">
        <v>3.3</v>
      </c>
      <c r="O122" s="142">
        <v>3</v>
      </c>
      <c r="P122" s="315">
        <v>2</v>
      </c>
      <c r="Q122" s="367" t="s">
        <v>785</v>
      </c>
    </row>
    <row r="123" spans="1:17" x14ac:dyDescent="0.25">
      <c r="A123" s="152" t="s">
        <v>349</v>
      </c>
      <c r="B123" s="301" t="s">
        <v>576</v>
      </c>
      <c r="C123" s="377" t="s">
        <v>400</v>
      </c>
      <c r="D123" s="377">
        <v>12008</v>
      </c>
      <c r="E123" s="377" t="s">
        <v>1036</v>
      </c>
      <c r="F123" s="377" t="s">
        <v>4</v>
      </c>
      <c r="G123" s="377" t="s">
        <v>282</v>
      </c>
      <c r="H123" s="377">
        <v>201509511</v>
      </c>
      <c r="I123" s="3">
        <v>132650</v>
      </c>
      <c r="J123" s="377">
        <v>2017</v>
      </c>
      <c r="K123" s="380">
        <v>43037</v>
      </c>
      <c r="L123" s="101">
        <v>3.8</v>
      </c>
      <c r="M123" s="101">
        <v>4.5</v>
      </c>
      <c r="N123" s="101">
        <v>4</v>
      </c>
      <c r="O123" s="142">
        <v>4</v>
      </c>
      <c r="P123" s="315">
        <v>2</v>
      </c>
      <c r="Q123" s="367" t="s">
        <v>785</v>
      </c>
    </row>
    <row r="124" spans="1:17" x14ac:dyDescent="0.25">
      <c r="A124" s="152" t="s">
        <v>312</v>
      </c>
      <c r="B124" s="301" t="s">
        <v>576</v>
      </c>
      <c r="C124" s="377" t="s">
        <v>400</v>
      </c>
      <c r="D124" s="377">
        <v>12010</v>
      </c>
      <c r="E124" s="377" t="s">
        <v>1036</v>
      </c>
      <c r="F124" s="3" t="s">
        <v>4</v>
      </c>
      <c r="G124" s="377" t="s">
        <v>268</v>
      </c>
      <c r="H124" s="377">
        <v>201616945</v>
      </c>
      <c r="I124" s="377">
        <v>135898</v>
      </c>
      <c r="J124" s="377">
        <v>2017</v>
      </c>
      <c r="K124" s="380">
        <v>42963</v>
      </c>
      <c r="L124" s="101">
        <v>2.4</v>
      </c>
      <c r="M124" s="101">
        <v>3.5</v>
      </c>
      <c r="N124" s="101">
        <v>2.2999999999999998</v>
      </c>
      <c r="O124" s="142">
        <v>3</v>
      </c>
      <c r="P124" s="315">
        <v>2</v>
      </c>
      <c r="Q124" s="367" t="s">
        <v>2264</v>
      </c>
    </row>
    <row r="125" spans="1:17" x14ac:dyDescent="0.25">
      <c r="A125" s="190" t="s">
        <v>131</v>
      </c>
      <c r="B125" s="301" t="s">
        <v>576</v>
      </c>
      <c r="C125" s="63" t="s">
        <v>400</v>
      </c>
      <c r="D125" s="63">
        <v>11987</v>
      </c>
      <c r="E125" s="377" t="s">
        <v>1036</v>
      </c>
      <c r="F125" s="3" t="s">
        <v>4</v>
      </c>
      <c r="G125" s="90" t="s">
        <v>289</v>
      </c>
      <c r="H125" s="3">
        <v>201721936</v>
      </c>
      <c r="I125" s="90">
        <v>147160</v>
      </c>
      <c r="J125" s="90">
        <v>2018</v>
      </c>
      <c r="K125" s="162" t="s">
        <v>265</v>
      </c>
      <c r="L125" s="108">
        <v>3.86</v>
      </c>
      <c r="M125" s="108">
        <v>4.33</v>
      </c>
      <c r="N125" s="108">
        <v>4.25</v>
      </c>
      <c r="O125" s="310">
        <v>4</v>
      </c>
      <c r="P125" s="318">
        <v>4</v>
      </c>
      <c r="Q125" s="367" t="s">
        <v>2264</v>
      </c>
    </row>
    <row r="126" spans="1:17" x14ac:dyDescent="0.25">
      <c r="A126" s="62" t="s">
        <v>82</v>
      </c>
      <c r="B126" s="301" t="s">
        <v>576</v>
      </c>
      <c r="C126" s="63" t="s">
        <v>400</v>
      </c>
      <c r="D126" s="63">
        <v>1109834</v>
      </c>
      <c r="E126" s="377" t="s">
        <v>1036</v>
      </c>
      <c r="F126" s="3" t="s">
        <v>4</v>
      </c>
      <c r="G126" s="90" t="s">
        <v>284</v>
      </c>
      <c r="H126" s="377">
        <v>201503693</v>
      </c>
      <c r="I126" s="90">
        <v>132597</v>
      </c>
      <c r="J126" s="90">
        <v>2018</v>
      </c>
      <c r="K126" s="162" t="s">
        <v>223</v>
      </c>
      <c r="L126" s="163">
        <v>4</v>
      </c>
      <c r="M126" s="163">
        <v>4.6399999999999997</v>
      </c>
      <c r="N126" s="163">
        <v>4.13</v>
      </c>
      <c r="O126" s="311">
        <v>4</v>
      </c>
      <c r="P126" s="319">
        <v>3</v>
      </c>
      <c r="Q126" s="367" t="s">
        <v>2137</v>
      </c>
    </row>
    <row r="127" spans="1:17" x14ac:dyDescent="0.25">
      <c r="A127" s="152" t="s">
        <v>421</v>
      </c>
      <c r="B127" s="301" t="s">
        <v>576</v>
      </c>
      <c r="C127" s="63" t="s">
        <v>399</v>
      </c>
      <c r="D127" s="63">
        <v>65021</v>
      </c>
      <c r="E127" s="377" t="s">
        <v>2546</v>
      </c>
      <c r="F127" s="377" t="s">
        <v>28</v>
      </c>
      <c r="G127" s="90" t="s">
        <v>274</v>
      </c>
      <c r="H127" s="3">
        <v>201505783</v>
      </c>
      <c r="I127" s="90">
        <v>127391</v>
      </c>
      <c r="J127" s="90">
        <v>2018</v>
      </c>
      <c r="K127" s="162" t="s">
        <v>214</v>
      </c>
      <c r="L127" s="163">
        <v>4.1900000000000004</v>
      </c>
      <c r="M127" s="163">
        <v>4.42</v>
      </c>
      <c r="N127" s="163">
        <v>3.88</v>
      </c>
      <c r="O127" s="311">
        <v>4</v>
      </c>
      <c r="P127" s="319">
        <v>3</v>
      </c>
      <c r="Q127" s="367" t="s">
        <v>2137</v>
      </c>
    </row>
    <row r="128" spans="1:17" x14ac:dyDescent="0.25">
      <c r="A128" s="62" t="s">
        <v>433</v>
      </c>
      <c r="B128" s="301" t="s">
        <v>576</v>
      </c>
      <c r="C128" s="63" t="s">
        <v>400</v>
      </c>
      <c r="D128" s="63">
        <v>311992</v>
      </c>
      <c r="E128" s="377" t="s">
        <v>1036</v>
      </c>
      <c r="F128" s="3" t="s">
        <v>4</v>
      </c>
      <c r="G128" s="90" t="s">
        <v>270</v>
      </c>
      <c r="H128" s="377">
        <v>201506093</v>
      </c>
      <c r="I128" s="90">
        <v>124705</v>
      </c>
      <c r="J128" s="90">
        <v>2018</v>
      </c>
      <c r="K128" s="162" t="s">
        <v>221</v>
      </c>
      <c r="L128" s="163">
        <v>3.2</v>
      </c>
      <c r="M128" s="163">
        <v>4.7300000000000004</v>
      </c>
      <c r="N128" s="163">
        <v>4</v>
      </c>
      <c r="O128" s="311">
        <v>4</v>
      </c>
      <c r="P128" s="319">
        <v>4</v>
      </c>
      <c r="Q128" s="367" t="s">
        <v>785</v>
      </c>
    </row>
    <row r="129" spans="1:17" x14ac:dyDescent="0.25">
      <c r="A129" s="68" t="s">
        <v>128</v>
      </c>
      <c r="B129" s="301" t="s">
        <v>576</v>
      </c>
      <c r="C129" s="63" t="s">
        <v>399</v>
      </c>
      <c r="D129" s="63">
        <v>5001236</v>
      </c>
      <c r="E129" s="377" t="s">
        <v>2546</v>
      </c>
      <c r="F129" s="16" t="s">
        <v>44</v>
      </c>
      <c r="G129" s="90" t="s">
        <v>278</v>
      </c>
      <c r="H129" s="377">
        <v>201616997</v>
      </c>
      <c r="I129" s="90">
        <v>135902</v>
      </c>
      <c r="J129" s="90">
        <v>2018</v>
      </c>
      <c r="K129" s="162" t="s">
        <v>220</v>
      </c>
      <c r="L129" s="163">
        <v>4.75</v>
      </c>
      <c r="M129" s="163">
        <v>5</v>
      </c>
      <c r="N129" s="163">
        <v>4.22</v>
      </c>
      <c r="O129" s="311">
        <v>5</v>
      </c>
      <c r="P129" s="319">
        <v>4</v>
      </c>
      <c r="Q129" s="367" t="s">
        <v>2129</v>
      </c>
    </row>
    <row r="130" spans="1:17" x14ac:dyDescent="0.25">
      <c r="A130" s="62" t="s">
        <v>334</v>
      </c>
      <c r="B130" s="301" t="s">
        <v>576</v>
      </c>
      <c r="C130" s="63" t="s">
        <v>400</v>
      </c>
      <c r="D130" s="63">
        <v>1191240</v>
      </c>
      <c r="E130" s="377" t="s">
        <v>2546</v>
      </c>
      <c r="F130" s="191" t="s">
        <v>39</v>
      </c>
      <c r="G130" s="90" t="s">
        <v>276</v>
      </c>
      <c r="H130" s="377">
        <v>201617017</v>
      </c>
      <c r="I130" s="90">
        <v>135906</v>
      </c>
      <c r="J130" s="90">
        <v>2018</v>
      </c>
      <c r="K130" s="162" t="s">
        <v>219</v>
      </c>
      <c r="L130" s="163">
        <v>3.65</v>
      </c>
      <c r="M130" s="163">
        <v>4.1399999999999997</v>
      </c>
      <c r="N130" s="163">
        <v>3.4</v>
      </c>
      <c r="O130" s="311">
        <v>4</v>
      </c>
      <c r="P130" s="319">
        <v>3</v>
      </c>
      <c r="Q130" s="367" t="s">
        <v>785</v>
      </c>
    </row>
    <row r="131" spans="1:17" x14ac:dyDescent="0.25">
      <c r="A131" s="62" t="s">
        <v>334</v>
      </c>
      <c r="B131" s="301" t="s">
        <v>576</v>
      </c>
      <c r="C131" s="63" t="s">
        <v>400</v>
      </c>
      <c r="D131" s="63">
        <v>1189138</v>
      </c>
      <c r="E131" s="377" t="s">
        <v>2546</v>
      </c>
      <c r="F131" s="63" t="s">
        <v>70</v>
      </c>
      <c r="G131" s="90" t="s">
        <v>285</v>
      </c>
      <c r="H131" s="377">
        <v>201413605</v>
      </c>
      <c r="I131" s="90">
        <v>116261</v>
      </c>
      <c r="J131" s="90">
        <v>2018</v>
      </c>
      <c r="K131" s="162" t="s">
        <v>215</v>
      </c>
      <c r="L131" s="163">
        <v>3.6</v>
      </c>
      <c r="M131" s="163">
        <v>4.46</v>
      </c>
      <c r="N131" s="163">
        <v>2.9</v>
      </c>
      <c r="O131" s="311">
        <v>4</v>
      </c>
      <c r="P131" s="319">
        <v>3</v>
      </c>
      <c r="Q131" s="367" t="s">
        <v>785</v>
      </c>
    </row>
    <row r="132" spans="1:17" x14ac:dyDescent="0.25">
      <c r="A132" s="62" t="s">
        <v>335</v>
      </c>
      <c r="B132" s="301" t="s">
        <v>576</v>
      </c>
      <c r="C132" s="63" t="s">
        <v>400</v>
      </c>
      <c r="D132" s="63">
        <v>92853</v>
      </c>
      <c r="E132" s="377" t="s">
        <v>2546</v>
      </c>
      <c r="F132" s="63" t="s">
        <v>26</v>
      </c>
      <c r="G132" s="90" t="s">
        <v>273</v>
      </c>
      <c r="H132" s="377">
        <v>201413846</v>
      </c>
      <c r="I132" s="90">
        <v>130974</v>
      </c>
      <c r="J132" s="90">
        <v>2018</v>
      </c>
      <c r="K132" s="162" t="s">
        <v>218</v>
      </c>
      <c r="L132" s="163">
        <v>4.47</v>
      </c>
      <c r="M132" s="163">
        <v>4.6399999999999997</v>
      </c>
      <c r="N132" s="163">
        <v>3.91</v>
      </c>
      <c r="O132" s="311">
        <v>4</v>
      </c>
      <c r="P132" s="319">
        <v>5</v>
      </c>
      <c r="Q132" s="367" t="s">
        <v>785</v>
      </c>
    </row>
    <row r="133" spans="1:17" x14ac:dyDescent="0.25">
      <c r="A133" s="68" t="s">
        <v>55</v>
      </c>
      <c r="B133" s="301" t="s">
        <v>576</v>
      </c>
      <c r="C133" s="63" t="s">
        <v>400</v>
      </c>
      <c r="D133" s="63">
        <v>114894</v>
      </c>
      <c r="E133" s="377" t="s">
        <v>2546</v>
      </c>
      <c r="F133" s="16" t="s">
        <v>44</v>
      </c>
      <c r="G133" s="90" t="s">
        <v>278</v>
      </c>
      <c r="H133" s="377">
        <v>201616945</v>
      </c>
      <c r="I133" s="90">
        <v>135898</v>
      </c>
      <c r="J133" s="90">
        <v>2018</v>
      </c>
      <c r="K133" s="162" t="s">
        <v>222</v>
      </c>
      <c r="L133" s="163">
        <v>3.67</v>
      </c>
      <c r="M133" s="163">
        <v>4.18</v>
      </c>
      <c r="N133" s="163">
        <v>3.4</v>
      </c>
      <c r="O133" s="311">
        <v>4</v>
      </c>
      <c r="P133" s="319">
        <v>2</v>
      </c>
      <c r="Q133" s="367" t="s">
        <v>785</v>
      </c>
    </row>
    <row r="134" spans="1:17" x14ac:dyDescent="0.25">
      <c r="A134" s="152" t="s">
        <v>337</v>
      </c>
      <c r="B134" s="301" t="s">
        <v>576</v>
      </c>
      <c r="C134" s="63" t="s">
        <v>400</v>
      </c>
      <c r="D134" s="63">
        <v>114844</v>
      </c>
      <c r="E134" s="377" t="s">
        <v>2546</v>
      </c>
      <c r="F134" s="63" t="s">
        <v>70</v>
      </c>
      <c r="G134" s="90" t="s">
        <v>285</v>
      </c>
      <c r="H134" s="377">
        <v>201611632</v>
      </c>
      <c r="I134" s="90">
        <v>142386</v>
      </c>
      <c r="J134" s="90">
        <v>2018</v>
      </c>
      <c r="K134" s="162" t="s">
        <v>229</v>
      </c>
      <c r="L134" s="108">
        <v>3.73</v>
      </c>
      <c r="M134" s="108">
        <v>4.09</v>
      </c>
      <c r="N134" s="108">
        <v>3.1</v>
      </c>
      <c r="O134" s="310">
        <v>4</v>
      </c>
      <c r="P134" s="318">
        <v>4</v>
      </c>
      <c r="Q134" s="367" t="s">
        <v>2137</v>
      </c>
    </row>
    <row r="135" spans="1:17" x14ac:dyDescent="0.25">
      <c r="A135" s="62" t="s">
        <v>342</v>
      </c>
      <c r="B135" s="301" t="s">
        <v>576</v>
      </c>
      <c r="C135" s="63" t="s">
        <v>400</v>
      </c>
      <c r="D135" s="63">
        <v>52003</v>
      </c>
      <c r="E135" s="377" t="s">
        <v>1036</v>
      </c>
      <c r="F135" s="3" t="s">
        <v>4</v>
      </c>
      <c r="G135" s="90" t="s">
        <v>290</v>
      </c>
      <c r="H135" s="377">
        <v>201207537</v>
      </c>
      <c r="I135" s="90">
        <v>123732</v>
      </c>
      <c r="J135" s="90">
        <v>2018</v>
      </c>
      <c r="K135" s="162" t="s">
        <v>216</v>
      </c>
      <c r="L135" s="163">
        <v>4.3899999999999997</v>
      </c>
      <c r="M135" s="163">
        <v>4.75</v>
      </c>
      <c r="N135" s="163">
        <v>3.81</v>
      </c>
      <c r="O135" s="311">
        <v>4</v>
      </c>
      <c r="P135" s="319">
        <v>3</v>
      </c>
      <c r="Q135" s="367" t="e">
        <v>#N/A</v>
      </c>
    </row>
    <row r="136" spans="1:17" x14ac:dyDescent="0.25">
      <c r="A136" s="190" t="s">
        <v>168</v>
      </c>
      <c r="B136" s="301" t="s">
        <v>576</v>
      </c>
      <c r="C136" s="63" t="s">
        <v>400</v>
      </c>
      <c r="D136" s="63">
        <v>1113541</v>
      </c>
      <c r="E136" s="377" t="s">
        <v>1036</v>
      </c>
      <c r="F136" s="3" t="s">
        <v>4</v>
      </c>
      <c r="G136" s="90" t="s">
        <v>290</v>
      </c>
      <c r="H136" s="3">
        <v>201201183</v>
      </c>
      <c r="I136" s="90">
        <v>123509</v>
      </c>
      <c r="J136" s="90">
        <v>2018</v>
      </c>
      <c r="K136" s="162" t="s">
        <v>217</v>
      </c>
      <c r="L136" s="163">
        <v>4.59</v>
      </c>
      <c r="M136" s="163">
        <v>4.91</v>
      </c>
      <c r="N136" s="163">
        <v>4.7699999999999996</v>
      </c>
      <c r="O136" s="311">
        <v>5</v>
      </c>
      <c r="P136" s="319">
        <v>4</v>
      </c>
      <c r="Q136" s="367" t="s">
        <v>2137</v>
      </c>
    </row>
    <row r="137" spans="1:17" x14ac:dyDescent="0.25">
      <c r="A137" s="62" t="s">
        <v>130</v>
      </c>
      <c r="B137" s="301" t="s">
        <v>576</v>
      </c>
      <c r="C137" s="63" t="s">
        <v>399</v>
      </c>
      <c r="D137" s="63">
        <v>1194057</v>
      </c>
      <c r="E137" s="377" t="s">
        <v>2546</v>
      </c>
      <c r="F137" s="191" t="s">
        <v>42</v>
      </c>
      <c r="G137" s="90" t="s">
        <v>277</v>
      </c>
      <c r="H137" s="3">
        <v>201501042</v>
      </c>
      <c r="I137" s="90">
        <v>123734</v>
      </c>
      <c r="J137" s="90">
        <v>2018</v>
      </c>
      <c r="K137" s="162" t="s">
        <v>221</v>
      </c>
      <c r="L137" s="163">
        <v>3.7</v>
      </c>
      <c r="M137" s="163">
        <v>4.58</v>
      </c>
      <c r="N137" s="163">
        <v>3</v>
      </c>
      <c r="O137" s="311">
        <v>4</v>
      </c>
      <c r="P137" s="319">
        <v>4</v>
      </c>
      <c r="Q137" s="367" t="s">
        <v>2137</v>
      </c>
    </row>
    <row r="138" spans="1:17" x14ac:dyDescent="0.25">
      <c r="A138" s="62" t="s">
        <v>48</v>
      </c>
      <c r="B138" s="301" t="s">
        <v>576</v>
      </c>
      <c r="C138" s="63" t="s">
        <v>399</v>
      </c>
      <c r="D138" s="63">
        <v>1330342</v>
      </c>
      <c r="E138" s="377" t="s">
        <v>2546</v>
      </c>
      <c r="F138" s="191" t="s">
        <v>102</v>
      </c>
      <c r="G138" s="90" t="s">
        <v>287</v>
      </c>
      <c r="H138" s="377">
        <v>201815395</v>
      </c>
      <c r="I138" s="90">
        <v>148025</v>
      </c>
      <c r="J138" s="90">
        <v>2018</v>
      </c>
      <c r="K138" s="162" t="s">
        <v>265</v>
      </c>
      <c r="L138" s="108">
        <v>4.28</v>
      </c>
      <c r="M138" s="108">
        <v>4.4400000000000004</v>
      </c>
      <c r="N138" s="108">
        <v>3</v>
      </c>
      <c r="O138" s="310">
        <v>4</v>
      </c>
      <c r="P138" s="318">
        <v>1</v>
      </c>
      <c r="Q138" s="367" t="s">
        <v>2137</v>
      </c>
    </row>
    <row r="139" spans="1:17" ht="30" x14ac:dyDescent="0.25">
      <c r="A139" s="62" t="s">
        <v>439</v>
      </c>
      <c r="B139" s="301" t="s">
        <v>576</v>
      </c>
      <c r="C139" s="63" t="s">
        <v>399</v>
      </c>
      <c r="D139" s="63">
        <v>1465742</v>
      </c>
      <c r="E139" s="26" t="s">
        <v>1036</v>
      </c>
      <c r="F139" s="26" t="s">
        <v>4</v>
      </c>
      <c r="G139" s="90" t="s">
        <v>288</v>
      </c>
      <c r="H139" s="26">
        <v>201617002</v>
      </c>
      <c r="I139" s="90">
        <v>136961</v>
      </c>
      <c r="J139" s="90">
        <v>2018</v>
      </c>
      <c r="K139" s="162" t="s">
        <v>224</v>
      </c>
      <c r="L139" s="163">
        <v>4</v>
      </c>
      <c r="M139" s="163">
        <v>4.92</v>
      </c>
      <c r="N139" s="163">
        <v>4.3</v>
      </c>
      <c r="O139" s="311">
        <v>4</v>
      </c>
      <c r="P139" s="319">
        <v>4</v>
      </c>
      <c r="Q139" s="367" t="s">
        <v>2137</v>
      </c>
    </row>
    <row r="140" spans="1:17" x14ac:dyDescent="0.25">
      <c r="A140" s="62" t="s">
        <v>345</v>
      </c>
      <c r="B140" s="301" t="s">
        <v>576</v>
      </c>
      <c r="C140" s="63" t="s">
        <v>399</v>
      </c>
      <c r="D140" s="63">
        <v>86286</v>
      </c>
      <c r="E140" s="377" t="s">
        <v>1036</v>
      </c>
      <c r="F140" s="377" t="s">
        <v>4</v>
      </c>
      <c r="G140" s="90" t="s">
        <v>269</v>
      </c>
      <c r="H140" s="3">
        <v>201602245</v>
      </c>
      <c r="I140" s="90">
        <v>127683</v>
      </c>
      <c r="J140" s="90">
        <v>2018</v>
      </c>
      <c r="K140" s="162" t="s">
        <v>224</v>
      </c>
      <c r="L140" s="163">
        <v>4.8</v>
      </c>
      <c r="M140" s="163">
        <v>3.31</v>
      </c>
      <c r="N140" s="163">
        <v>4.82</v>
      </c>
      <c r="O140" s="311">
        <v>4</v>
      </c>
      <c r="P140" s="319">
        <v>4</v>
      </c>
      <c r="Q140" s="367" t="s">
        <v>1598</v>
      </c>
    </row>
    <row r="141" spans="1:17" x14ac:dyDescent="0.25">
      <c r="A141" s="190" t="s">
        <v>125</v>
      </c>
      <c r="B141" s="301" t="s">
        <v>576</v>
      </c>
      <c r="C141" s="63" t="s">
        <v>399</v>
      </c>
      <c r="D141" s="63">
        <v>104612</v>
      </c>
      <c r="E141" s="377" t="s">
        <v>1036</v>
      </c>
      <c r="F141" s="377" t="s">
        <v>4</v>
      </c>
      <c r="G141" s="90" t="s">
        <v>269</v>
      </c>
      <c r="H141" s="377">
        <v>201505762</v>
      </c>
      <c r="I141" s="90">
        <v>124704</v>
      </c>
      <c r="J141" s="90">
        <v>2018</v>
      </c>
      <c r="K141" s="162" t="s">
        <v>224</v>
      </c>
      <c r="L141" s="163">
        <v>3.6</v>
      </c>
      <c r="M141" s="163">
        <v>3.64</v>
      </c>
      <c r="N141" s="163">
        <v>4</v>
      </c>
      <c r="O141" s="311">
        <v>4</v>
      </c>
      <c r="P141" s="319">
        <v>3</v>
      </c>
      <c r="Q141" s="367" t="s">
        <v>785</v>
      </c>
    </row>
    <row r="142" spans="1:17" x14ac:dyDescent="0.25">
      <c r="A142" s="62" t="s">
        <v>365</v>
      </c>
      <c r="B142" s="301" t="s">
        <v>576</v>
      </c>
      <c r="C142" s="63" t="s">
        <v>399</v>
      </c>
      <c r="D142" s="63">
        <v>26501</v>
      </c>
      <c r="E142" s="377" t="s">
        <v>1036</v>
      </c>
      <c r="F142" s="377" t="s">
        <v>4</v>
      </c>
      <c r="G142" s="90" t="s">
        <v>269</v>
      </c>
      <c r="H142" s="377">
        <v>201501043</v>
      </c>
      <c r="I142" s="90">
        <v>123735</v>
      </c>
      <c r="J142" s="90">
        <v>2018</v>
      </c>
      <c r="K142" s="162" t="s">
        <v>224</v>
      </c>
      <c r="L142" s="163">
        <v>3.65</v>
      </c>
      <c r="M142" s="163">
        <v>4.46</v>
      </c>
      <c r="N142" s="163">
        <v>4.2</v>
      </c>
      <c r="O142" s="311">
        <v>4</v>
      </c>
      <c r="P142" s="319">
        <v>3</v>
      </c>
      <c r="Q142" s="367" t="s">
        <v>785</v>
      </c>
    </row>
    <row r="143" spans="1:17" x14ac:dyDescent="0.25">
      <c r="A143" s="62" t="s">
        <v>436</v>
      </c>
      <c r="B143" s="301" t="s">
        <v>576</v>
      </c>
      <c r="C143" s="63" t="s">
        <v>399</v>
      </c>
      <c r="D143" s="63">
        <v>23777</v>
      </c>
      <c r="E143" s="377" t="s">
        <v>1036</v>
      </c>
      <c r="F143" s="377" t="s">
        <v>4</v>
      </c>
      <c r="G143" s="90" t="s">
        <v>269</v>
      </c>
      <c r="H143" s="3">
        <v>201616763</v>
      </c>
      <c r="I143" s="90">
        <v>137891</v>
      </c>
      <c r="J143" s="90">
        <v>2018</v>
      </c>
      <c r="K143" s="162" t="s">
        <v>224</v>
      </c>
      <c r="L143" s="163">
        <v>3.75</v>
      </c>
      <c r="M143" s="163">
        <v>3.91</v>
      </c>
      <c r="N143" s="163">
        <v>4</v>
      </c>
      <c r="O143" s="311">
        <v>4</v>
      </c>
      <c r="P143" s="319">
        <v>3</v>
      </c>
      <c r="Q143" s="367" t="s">
        <v>785</v>
      </c>
    </row>
    <row r="144" spans="1:17" x14ac:dyDescent="0.25">
      <c r="A144" s="62" t="s">
        <v>436</v>
      </c>
      <c r="B144" s="301" t="s">
        <v>576</v>
      </c>
      <c r="C144" s="63" t="s">
        <v>399</v>
      </c>
      <c r="D144" s="63">
        <v>114847</v>
      </c>
      <c r="E144" s="377" t="s">
        <v>2546</v>
      </c>
      <c r="F144" s="191" t="s">
        <v>42</v>
      </c>
      <c r="G144" s="90" t="s">
        <v>277</v>
      </c>
      <c r="H144" s="377">
        <v>201617060</v>
      </c>
      <c r="I144" s="90">
        <v>137893</v>
      </c>
      <c r="J144" s="90">
        <v>2018</v>
      </c>
      <c r="K144" s="162" t="s">
        <v>227</v>
      </c>
      <c r="L144" s="163">
        <v>2.9</v>
      </c>
      <c r="M144" s="163">
        <v>4.25</v>
      </c>
      <c r="N144" s="163">
        <v>3</v>
      </c>
      <c r="O144" s="311">
        <v>3</v>
      </c>
      <c r="P144" s="319">
        <v>2</v>
      </c>
      <c r="Q144" s="367" t="s">
        <v>785</v>
      </c>
    </row>
    <row r="145" spans="1:17" x14ac:dyDescent="0.25">
      <c r="A145" s="62" t="s">
        <v>346</v>
      </c>
      <c r="B145" s="301" t="s">
        <v>576</v>
      </c>
      <c r="C145" s="63" t="s">
        <v>399</v>
      </c>
      <c r="D145" s="63">
        <v>114850</v>
      </c>
      <c r="E145" s="377" t="s">
        <v>2546</v>
      </c>
      <c r="F145" s="90" t="s">
        <v>23</v>
      </c>
      <c r="G145" s="90" t="s">
        <v>272</v>
      </c>
      <c r="H145" s="377">
        <v>201616850</v>
      </c>
      <c r="I145" s="90">
        <v>135889</v>
      </c>
      <c r="J145" s="90">
        <v>2018</v>
      </c>
      <c r="K145" s="162" t="s">
        <v>226</v>
      </c>
      <c r="L145" s="163">
        <v>3.25</v>
      </c>
      <c r="M145" s="163">
        <v>4.08</v>
      </c>
      <c r="N145" s="163">
        <v>2.91</v>
      </c>
      <c r="O145" s="311">
        <v>3</v>
      </c>
      <c r="P145" s="319">
        <v>4</v>
      </c>
      <c r="Q145" s="367" t="s">
        <v>785</v>
      </c>
    </row>
    <row r="146" spans="1:17" x14ac:dyDescent="0.25">
      <c r="A146" s="62" t="s">
        <v>346</v>
      </c>
      <c r="B146" s="301" t="s">
        <v>576</v>
      </c>
      <c r="C146" s="63" t="s">
        <v>399</v>
      </c>
      <c r="D146" s="63">
        <v>27645</v>
      </c>
      <c r="E146" s="377" t="s">
        <v>1036</v>
      </c>
      <c r="F146" s="377" t="s">
        <v>4</v>
      </c>
      <c r="G146" s="90" t="s">
        <v>269</v>
      </c>
      <c r="H146" s="377">
        <v>201607682</v>
      </c>
      <c r="I146" s="90">
        <v>130677</v>
      </c>
      <c r="J146" s="90">
        <v>2018</v>
      </c>
      <c r="K146" s="162" t="s">
        <v>221</v>
      </c>
      <c r="L146" s="163">
        <v>3.5</v>
      </c>
      <c r="M146" s="163">
        <v>4.25</v>
      </c>
      <c r="N146" s="163">
        <v>3.25</v>
      </c>
      <c r="O146" s="311">
        <v>4</v>
      </c>
      <c r="P146" s="319">
        <v>4</v>
      </c>
      <c r="Q146" s="367" t="s">
        <v>785</v>
      </c>
    </row>
    <row r="147" spans="1:17" x14ac:dyDescent="0.25">
      <c r="A147" s="152" t="s">
        <v>22</v>
      </c>
      <c r="B147" s="301" t="s">
        <v>576</v>
      </c>
      <c r="C147" s="63" t="s">
        <v>399</v>
      </c>
      <c r="D147" s="63">
        <v>1300375</v>
      </c>
      <c r="E147" s="377" t="s">
        <v>2546</v>
      </c>
      <c r="F147" s="90" t="s">
        <v>293</v>
      </c>
      <c r="G147" s="90" t="s">
        <v>292</v>
      </c>
      <c r="H147" s="377">
        <v>201714129</v>
      </c>
      <c r="I147" s="90">
        <v>141515</v>
      </c>
      <c r="J147" s="90">
        <v>2018</v>
      </c>
      <c r="K147" s="162" t="s">
        <v>228</v>
      </c>
      <c r="L147" s="108">
        <v>4.1100000000000003</v>
      </c>
      <c r="M147" s="108">
        <v>4</v>
      </c>
      <c r="N147" s="108">
        <v>4</v>
      </c>
      <c r="O147" s="310">
        <v>4</v>
      </c>
      <c r="P147" s="318">
        <v>3</v>
      </c>
      <c r="Q147" s="367" t="s">
        <v>785</v>
      </c>
    </row>
    <row r="148" spans="1:17" x14ac:dyDescent="0.25">
      <c r="A148" s="152" t="s">
        <v>19</v>
      </c>
      <c r="B148" s="301" t="s">
        <v>576</v>
      </c>
      <c r="C148" s="63" t="s">
        <v>399</v>
      </c>
      <c r="D148" s="63">
        <v>114950</v>
      </c>
      <c r="E148" s="377" t="s">
        <v>1036</v>
      </c>
      <c r="F148" s="3" t="s">
        <v>4</v>
      </c>
      <c r="G148" s="90" t="s">
        <v>271</v>
      </c>
      <c r="H148" s="3">
        <v>201616942</v>
      </c>
      <c r="I148" s="90">
        <v>135897</v>
      </c>
      <c r="J148" s="90">
        <v>2018</v>
      </c>
      <c r="K148" s="162" t="s">
        <v>221</v>
      </c>
      <c r="L148" s="163">
        <v>4.4000000000000004</v>
      </c>
      <c r="M148" s="163">
        <v>4.17</v>
      </c>
      <c r="N148" s="163">
        <v>4</v>
      </c>
      <c r="O148" s="311">
        <v>4</v>
      </c>
      <c r="P148" s="319">
        <v>3</v>
      </c>
      <c r="Q148" s="367" t="s">
        <v>785</v>
      </c>
    </row>
    <row r="149" spans="1:17" x14ac:dyDescent="0.25">
      <c r="A149" s="62" t="s">
        <v>350</v>
      </c>
      <c r="B149" s="301" t="s">
        <v>576</v>
      </c>
      <c r="C149" s="63" t="s">
        <v>400</v>
      </c>
      <c r="D149" s="63">
        <v>21848</v>
      </c>
      <c r="E149" s="377" t="s">
        <v>1036</v>
      </c>
      <c r="F149" s="377" t="s">
        <v>4</v>
      </c>
      <c r="G149" s="90" t="s">
        <v>282</v>
      </c>
      <c r="H149" s="377">
        <v>201357263</v>
      </c>
      <c r="I149" s="90">
        <v>136178</v>
      </c>
      <c r="J149" s="90">
        <v>2018</v>
      </c>
      <c r="K149" s="162" t="s">
        <v>225</v>
      </c>
      <c r="L149" s="163">
        <v>3.36</v>
      </c>
      <c r="M149" s="163">
        <v>4.46</v>
      </c>
      <c r="N149" s="163">
        <v>3.44</v>
      </c>
      <c r="O149" s="311">
        <v>4</v>
      </c>
      <c r="P149" s="319">
        <v>3</v>
      </c>
      <c r="Q149" s="367" t="s">
        <v>785</v>
      </c>
    </row>
    <row r="150" spans="1:17" x14ac:dyDescent="0.25">
      <c r="A150" s="68" t="s">
        <v>176</v>
      </c>
      <c r="B150" s="301" t="s">
        <v>576</v>
      </c>
      <c r="C150" s="63" t="s">
        <v>400</v>
      </c>
      <c r="D150" s="63">
        <v>53101</v>
      </c>
      <c r="E150" s="377" t="s">
        <v>2546</v>
      </c>
      <c r="F150" s="16" t="s">
        <v>44</v>
      </c>
      <c r="G150" s="90" t="s">
        <v>278</v>
      </c>
      <c r="H150" s="377">
        <v>201816736</v>
      </c>
      <c r="I150" s="377">
        <v>154249</v>
      </c>
      <c r="J150" s="377">
        <v>2019</v>
      </c>
      <c r="K150" s="88" t="s">
        <v>316</v>
      </c>
      <c r="L150" s="107">
        <v>3.79</v>
      </c>
      <c r="M150" s="107">
        <v>3.44</v>
      </c>
      <c r="N150" s="107">
        <v>3.63</v>
      </c>
      <c r="O150" s="312">
        <v>4</v>
      </c>
      <c r="P150" s="320">
        <v>4</v>
      </c>
      <c r="Q150" s="367" t="s">
        <v>785</v>
      </c>
    </row>
    <row r="151" spans="1:17" x14ac:dyDescent="0.25">
      <c r="A151" s="62" t="s">
        <v>122</v>
      </c>
      <c r="B151" s="301" t="s">
        <v>576</v>
      </c>
      <c r="C151" s="63" t="s">
        <v>400</v>
      </c>
      <c r="D151" s="63">
        <v>414907</v>
      </c>
      <c r="E151" s="377" t="s">
        <v>1036</v>
      </c>
      <c r="F151" s="3" t="s">
        <v>4</v>
      </c>
      <c r="G151" s="90" t="s">
        <v>271</v>
      </c>
      <c r="H151" s="3">
        <v>201721935</v>
      </c>
      <c r="I151" s="377">
        <v>144753</v>
      </c>
      <c r="J151" s="377">
        <v>2019</v>
      </c>
      <c r="K151" s="88" t="s">
        <v>300</v>
      </c>
      <c r="L151" s="107">
        <v>3.93</v>
      </c>
      <c r="M151" s="107">
        <v>3.89</v>
      </c>
      <c r="N151" s="107">
        <v>4</v>
      </c>
      <c r="O151" s="312">
        <v>4</v>
      </c>
      <c r="P151" s="320">
        <v>5</v>
      </c>
      <c r="Q151" s="367" t="s">
        <v>785</v>
      </c>
    </row>
    <row r="152" spans="1:17" x14ac:dyDescent="0.25">
      <c r="A152" s="62" t="s">
        <v>314</v>
      </c>
      <c r="B152" s="301" t="s">
        <v>576</v>
      </c>
      <c r="C152" s="63" t="s">
        <v>400</v>
      </c>
      <c r="D152" s="63">
        <v>12014</v>
      </c>
      <c r="E152" s="377" t="s">
        <v>1036</v>
      </c>
      <c r="F152" s="3" t="s">
        <v>4</v>
      </c>
      <c r="G152" s="90" t="s">
        <v>284</v>
      </c>
      <c r="H152" s="377">
        <v>201816735</v>
      </c>
      <c r="I152" s="377">
        <v>154248</v>
      </c>
      <c r="J152" s="377">
        <v>2019</v>
      </c>
      <c r="K152" s="88" t="s">
        <v>315</v>
      </c>
      <c r="L152" s="107">
        <v>3.07</v>
      </c>
      <c r="M152" s="107">
        <v>3.56</v>
      </c>
      <c r="N152" s="107">
        <v>2.85</v>
      </c>
      <c r="O152" s="312">
        <v>3</v>
      </c>
      <c r="P152" s="320">
        <v>3</v>
      </c>
      <c r="Q152" s="367" t="s">
        <v>785</v>
      </c>
    </row>
    <row r="153" spans="1:17" x14ac:dyDescent="0.25">
      <c r="A153" s="190" t="s">
        <v>58</v>
      </c>
      <c r="B153" s="301" t="s">
        <v>576</v>
      </c>
      <c r="C153" s="63" t="s">
        <v>399</v>
      </c>
      <c r="D153" s="191">
        <v>114914</v>
      </c>
      <c r="E153" s="377" t="s">
        <v>1036</v>
      </c>
      <c r="F153" s="377" t="s">
        <v>4</v>
      </c>
      <c r="G153" s="90" t="s">
        <v>271</v>
      </c>
      <c r="H153" s="90">
        <v>201616907</v>
      </c>
      <c r="I153" s="90">
        <v>135895</v>
      </c>
      <c r="J153" s="377">
        <v>2019</v>
      </c>
      <c r="K153" s="88" t="s">
        <v>304</v>
      </c>
      <c r="L153" s="107">
        <v>4.5</v>
      </c>
      <c r="M153" s="107">
        <v>4.92</v>
      </c>
      <c r="N153" s="107">
        <v>4.09</v>
      </c>
      <c r="O153" s="312">
        <v>5</v>
      </c>
      <c r="P153" s="320">
        <v>4</v>
      </c>
      <c r="Q153" s="367" t="s">
        <v>785</v>
      </c>
    </row>
    <row r="154" spans="1:17" x14ac:dyDescent="0.25">
      <c r="A154" s="152" t="s">
        <v>17</v>
      </c>
      <c r="B154" s="301" t="s">
        <v>576</v>
      </c>
      <c r="C154" s="63" t="s">
        <v>400</v>
      </c>
      <c r="D154" s="63">
        <v>12024</v>
      </c>
      <c r="E154" s="377" t="s">
        <v>1036</v>
      </c>
      <c r="F154" s="377" t="s">
        <v>4</v>
      </c>
      <c r="G154" s="90" t="s">
        <v>268</v>
      </c>
      <c r="H154" s="377">
        <v>201721939</v>
      </c>
      <c r="I154" s="377">
        <v>147073</v>
      </c>
      <c r="J154" s="377">
        <v>2019</v>
      </c>
      <c r="K154" s="88" t="s">
        <v>301</v>
      </c>
      <c r="L154" s="107">
        <v>4.43</v>
      </c>
      <c r="M154" s="107">
        <v>4.8899999999999997</v>
      </c>
      <c r="N154" s="107">
        <v>4.43</v>
      </c>
      <c r="O154" s="312">
        <v>5</v>
      </c>
      <c r="P154" s="320">
        <v>5</v>
      </c>
      <c r="Q154" s="367" t="s">
        <v>785</v>
      </c>
    </row>
    <row r="155" spans="1:17" x14ac:dyDescent="0.25">
      <c r="A155" s="190" t="s">
        <v>364</v>
      </c>
      <c r="B155" s="301" t="s">
        <v>576</v>
      </c>
      <c r="C155" s="63" t="s">
        <v>399</v>
      </c>
      <c r="D155" s="63">
        <v>1330339</v>
      </c>
      <c r="E155" s="377" t="s">
        <v>2546</v>
      </c>
      <c r="F155" s="191" t="s">
        <v>102</v>
      </c>
      <c r="G155" s="90" t="s">
        <v>287</v>
      </c>
      <c r="H155" s="3">
        <v>201815397</v>
      </c>
      <c r="I155" s="3">
        <v>148248</v>
      </c>
      <c r="J155" s="3">
        <v>2019</v>
      </c>
      <c r="K155" s="88" t="s">
        <v>299</v>
      </c>
      <c r="L155" s="107">
        <v>3.89</v>
      </c>
      <c r="M155" s="107">
        <v>3.67</v>
      </c>
      <c r="N155" s="107">
        <v>2.63</v>
      </c>
      <c r="O155" s="312">
        <v>3</v>
      </c>
      <c r="P155" s="320">
        <v>1</v>
      </c>
      <c r="Q155" s="367" t="s">
        <v>785</v>
      </c>
    </row>
    <row r="156" spans="1:17" x14ac:dyDescent="0.25">
      <c r="A156" s="62" t="s">
        <v>130</v>
      </c>
      <c r="B156" s="301" t="s">
        <v>576</v>
      </c>
      <c r="C156" s="63" t="s">
        <v>399</v>
      </c>
      <c r="D156" s="63">
        <v>1330343</v>
      </c>
      <c r="E156" s="377" t="s">
        <v>2546</v>
      </c>
      <c r="F156" s="191" t="s">
        <v>102</v>
      </c>
      <c r="G156" s="90" t="s">
        <v>287</v>
      </c>
      <c r="H156" s="3">
        <v>201815396</v>
      </c>
      <c r="I156" s="377">
        <v>148061</v>
      </c>
      <c r="J156" s="377">
        <v>2019</v>
      </c>
      <c r="K156" s="88" t="s">
        <v>299</v>
      </c>
      <c r="L156" s="107">
        <v>4.0599999999999996</v>
      </c>
      <c r="M156" s="107">
        <v>3.78</v>
      </c>
      <c r="N156" s="107">
        <v>3.11</v>
      </c>
      <c r="O156" s="312">
        <v>4</v>
      </c>
      <c r="P156" s="320">
        <v>4</v>
      </c>
      <c r="Q156" s="367" t="s">
        <v>785</v>
      </c>
    </row>
    <row r="157" spans="1:17" x14ac:dyDescent="0.25">
      <c r="A157" s="248" t="s">
        <v>167</v>
      </c>
      <c r="B157" s="301" t="s">
        <v>576</v>
      </c>
      <c r="C157" s="63" t="s">
        <v>400</v>
      </c>
      <c r="D157" s="63">
        <v>1113542</v>
      </c>
      <c r="E157" s="377" t="s">
        <v>1036</v>
      </c>
      <c r="F157" s="377" t="s">
        <v>4</v>
      </c>
      <c r="G157" s="90" t="s">
        <v>271</v>
      </c>
      <c r="H157" s="377">
        <v>201721940</v>
      </c>
      <c r="I157" s="377">
        <v>147074</v>
      </c>
      <c r="J157" s="377">
        <v>2019</v>
      </c>
      <c r="K157" s="88" t="s">
        <v>306</v>
      </c>
      <c r="L157" s="163">
        <v>3.86</v>
      </c>
      <c r="M157" s="163">
        <v>4.33</v>
      </c>
      <c r="N157" s="163">
        <v>3.63</v>
      </c>
      <c r="O157" s="326">
        <v>4</v>
      </c>
      <c r="P157" s="321">
        <v>3</v>
      </c>
      <c r="Q157" s="367" t="s">
        <v>785</v>
      </c>
    </row>
    <row r="158" spans="1:17" x14ac:dyDescent="0.25">
      <c r="A158" s="152" t="s">
        <v>323</v>
      </c>
      <c r="B158" s="301" t="s">
        <v>576</v>
      </c>
      <c r="C158" s="3" t="s">
        <v>400</v>
      </c>
      <c r="D158" s="3">
        <v>12017</v>
      </c>
      <c r="E158" s="377" t="s">
        <v>1036</v>
      </c>
      <c r="F158" s="377" t="s">
        <v>4</v>
      </c>
      <c r="G158" s="377" t="s">
        <v>290</v>
      </c>
      <c r="H158" s="3">
        <v>201813443</v>
      </c>
      <c r="I158" s="3">
        <v>155171</v>
      </c>
      <c r="J158" s="377">
        <v>2019</v>
      </c>
      <c r="K158" s="415" t="s">
        <v>316</v>
      </c>
      <c r="L158" s="163">
        <v>1.87</v>
      </c>
      <c r="M158" s="163">
        <v>3.67</v>
      </c>
      <c r="N158" s="163">
        <v>2.4</v>
      </c>
      <c r="O158" s="311">
        <v>3</v>
      </c>
      <c r="P158" s="319">
        <v>1</v>
      </c>
      <c r="Q158" s="367" t="s">
        <v>785</v>
      </c>
    </row>
    <row r="159" spans="1:17" x14ac:dyDescent="0.25">
      <c r="A159" s="152" t="s">
        <v>2035</v>
      </c>
      <c r="B159" s="301" t="s">
        <v>576</v>
      </c>
      <c r="C159" s="63" t="s">
        <v>416</v>
      </c>
      <c r="D159" s="63">
        <v>1191346</v>
      </c>
      <c r="E159" s="377" t="s">
        <v>1036</v>
      </c>
      <c r="F159" s="377" t="s">
        <v>4</v>
      </c>
      <c r="G159" s="90" t="s">
        <v>271</v>
      </c>
      <c r="H159" s="3">
        <v>201721941</v>
      </c>
      <c r="I159" s="3">
        <v>144767</v>
      </c>
      <c r="J159" s="377">
        <v>2019</v>
      </c>
      <c r="K159" s="88" t="s">
        <v>306</v>
      </c>
      <c r="L159" s="107">
        <v>4.79</v>
      </c>
      <c r="M159" s="107">
        <v>3.22</v>
      </c>
      <c r="N159" s="107">
        <v>4.33</v>
      </c>
      <c r="O159" s="327">
        <v>4</v>
      </c>
      <c r="P159" s="322">
        <v>5</v>
      </c>
      <c r="Q159" s="367" t="s">
        <v>785</v>
      </c>
    </row>
    <row r="160" spans="1:17" x14ac:dyDescent="0.25">
      <c r="A160" s="62" t="s">
        <v>296</v>
      </c>
      <c r="B160" s="301" t="s">
        <v>576</v>
      </c>
      <c r="C160" s="63" t="s">
        <v>399</v>
      </c>
      <c r="D160" s="63">
        <v>1330344</v>
      </c>
      <c r="E160" s="377" t="s">
        <v>2546</v>
      </c>
      <c r="F160" s="191" t="s">
        <v>102</v>
      </c>
      <c r="G160" s="90" t="s">
        <v>287</v>
      </c>
      <c r="H160" s="3">
        <v>201815398</v>
      </c>
      <c r="I160" s="377">
        <v>148085</v>
      </c>
      <c r="J160" s="377">
        <v>2019</v>
      </c>
      <c r="K160" s="88" t="s">
        <v>299</v>
      </c>
      <c r="L160" s="107">
        <v>4.33</v>
      </c>
      <c r="M160" s="107">
        <v>3.67</v>
      </c>
      <c r="N160" s="107">
        <v>3</v>
      </c>
      <c r="O160" s="312">
        <v>4</v>
      </c>
      <c r="P160" s="320">
        <v>1</v>
      </c>
      <c r="Q160" s="367" t="s">
        <v>785</v>
      </c>
    </row>
    <row r="161" spans="1:17" x14ac:dyDescent="0.25">
      <c r="A161" s="152" t="s">
        <v>312</v>
      </c>
      <c r="B161" s="301" t="s">
        <v>576</v>
      </c>
      <c r="C161" s="187" t="s">
        <v>400</v>
      </c>
      <c r="D161" s="187">
        <v>12010</v>
      </c>
      <c r="E161" s="377" t="s">
        <v>1036</v>
      </c>
      <c r="F161" s="377" t="s">
        <v>4</v>
      </c>
      <c r="G161" s="158" t="s">
        <v>268</v>
      </c>
      <c r="H161" s="377">
        <v>201616945</v>
      </c>
      <c r="I161" s="3">
        <v>153061</v>
      </c>
      <c r="J161" s="377">
        <v>2019</v>
      </c>
      <c r="K161" s="89" t="s">
        <v>313</v>
      </c>
      <c r="L161" s="107">
        <v>4.67</v>
      </c>
      <c r="M161" s="107">
        <v>4.55</v>
      </c>
      <c r="N161" s="107">
        <v>4.67</v>
      </c>
      <c r="O161" s="312">
        <v>5</v>
      </c>
      <c r="P161" s="320">
        <v>3</v>
      </c>
      <c r="Q161" s="367" t="s">
        <v>785</v>
      </c>
    </row>
    <row r="162" spans="1:17" x14ac:dyDescent="0.25">
      <c r="A162" s="62" t="s">
        <v>298</v>
      </c>
      <c r="B162" s="301" t="s">
        <v>576</v>
      </c>
      <c r="C162" s="63" t="s">
        <v>400</v>
      </c>
      <c r="D162" s="63">
        <v>114952</v>
      </c>
      <c r="E162" s="377" t="s">
        <v>1036</v>
      </c>
      <c r="F162" s="377" t="s">
        <v>4</v>
      </c>
      <c r="G162" s="90" t="s">
        <v>271</v>
      </c>
      <c r="H162" s="377">
        <v>201616686</v>
      </c>
      <c r="I162" s="377">
        <v>137587</v>
      </c>
      <c r="J162" s="377">
        <v>2019</v>
      </c>
      <c r="K162" s="414" t="s">
        <v>302</v>
      </c>
      <c r="L162" s="186">
        <v>4.95</v>
      </c>
      <c r="M162" s="107">
        <v>4.92</v>
      </c>
      <c r="N162" s="107">
        <v>3.73</v>
      </c>
      <c r="O162" s="312">
        <v>5</v>
      </c>
      <c r="P162" s="320">
        <v>5</v>
      </c>
      <c r="Q162" s="367" t="s">
        <v>785</v>
      </c>
    </row>
    <row r="163" spans="1:17" x14ac:dyDescent="0.25">
      <c r="A163" s="62" t="s">
        <v>353</v>
      </c>
      <c r="B163" s="301" t="s">
        <v>576</v>
      </c>
      <c r="C163" s="63" t="s">
        <v>400</v>
      </c>
      <c r="D163" s="63">
        <v>12013</v>
      </c>
      <c r="E163" s="377" t="s">
        <v>1036</v>
      </c>
      <c r="F163" s="377" t="s">
        <v>4</v>
      </c>
      <c r="G163" s="90" t="s">
        <v>290</v>
      </c>
      <c r="H163" s="90">
        <v>201812688</v>
      </c>
      <c r="I163" s="90">
        <v>155170</v>
      </c>
      <c r="J163" s="90">
        <v>2020</v>
      </c>
      <c r="K163" s="162" t="s">
        <v>326</v>
      </c>
      <c r="L163" s="163">
        <v>3.13</v>
      </c>
      <c r="M163" s="163">
        <v>3</v>
      </c>
      <c r="N163" s="163">
        <v>3.25</v>
      </c>
      <c r="O163" s="311">
        <v>3</v>
      </c>
      <c r="P163" s="319">
        <v>3</v>
      </c>
      <c r="Q163" s="367" t="s">
        <v>785</v>
      </c>
    </row>
    <row r="164" spans="1:17" x14ac:dyDescent="0.25">
      <c r="A164" s="190" t="s">
        <v>364</v>
      </c>
      <c r="B164" s="301" t="s">
        <v>576</v>
      </c>
      <c r="C164" s="63" t="s">
        <v>399</v>
      </c>
      <c r="D164" s="63">
        <v>1330339</v>
      </c>
      <c r="E164" s="377" t="s">
        <v>2546</v>
      </c>
      <c r="F164" s="191" t="s">
        <v>102</v>
      </c>
      <c r="G164" s="90" t="s">
        <v>287</v>
      </c>
      <c r="H164" s="90">
        <v>201815397</v>
      </c>
      <c r="I164" s="90">
        <v>160983</v>
      </c>
      <c r="J164" s="90">
        <v>2021</v>
      </c>
      <c r="K164" s="162" t="s">
        <v>368</v>
      </c>
      <c r="L164" s="163">
        <v>4.5599999999999996</v>
      </c>
      <c r="M164" s="163">
        <v>4.67</v>
      </c>
      <c r="N164" s="163">
        <v>3.67</v>
      </c>
      <c r="O164" s="311">
        <v>4</v>
      </c>
      <c r="P164" s="319">
        <v>5</v>
      </c>
      <c r="Q164" s="367" t="s">
        <v>785</v>
      </c>
    </row>
    <row r="165" spans="1:17" x14ac:dyDescent="0.25">
      <c r="A165" s="152" t="s">
        <v>370</v>
      </c>
      <c r="B165" s="301" t="s">
        <v>576</v>
      </c>
      <c r="C165" s="377" t="s">
        <v>400</v>
      </c>
      <c r="D165" s="3">
        <v>1441235</v>
      </c>
      <c r="E165" s="377" t="s">
        <v>2546</v>
      </c>
      <c r="F165" s="90" t="s">
        <v>23</v>
      </c>
      <c r="G165" s="90" t="s">
        <v>272</v>
      </c>
      <c r="H165" s="377">
        <v>202003419</v>
      </c>
      <c r="I165" s="90">
        <v>159962</v>
      </c>
      <c r="J165" s="90">
        <v>2022</v>
      </c>
      <c r="K165" s="162" t="s">
        <v>379</v>
      </c>
      <c r="L165" s="233">
        <v>4.79</v>
      </c>
      <c r="M165" s="163">
        <v>4.78</v>
      </c>
      <c r="N165" s="163">
        <v>4.0999999999999996</v>
      </c>
      <c r="O165" s="312">
        <v>5</v>
      </c>
      <c r="P165" s="320">
        <v>5</v>
      </c>
      <c r="Q165" s="367" t="s">
        <v>785</v>
      </c>
    </row>
    <row r="166" spans="1:17" x14ac:dyDescent="0.25">
      <c r="A166" s="152" t="s">
        <v>371</v>
      </c>
      <c r="B166" s="301" t="s">
        <v>576</v>
      </c>
      <c r="C166" s="377" t="s">
        <v>400</v>
      </c>
      <c r="D166" s="377">
        <v>1423432</v>
      </c>
      <c r="E166" s="377" t="s">
        <v>1036</v>
      </c>
      <c r="F166" s="377" t="s">
        <v>4</v>
      </c>
      <c r="G166" s="90" t="s">
        <v>372</v>
      </c>
      <c r="H166" s="377">
        <v>202108978</v>
      </c>
      <c r="I166" s="90">
        <v>171887</v>
      </c>
      <c r="J166" s="90">
        <v>2022</v>
      </c>
      <c r="K166" s="162" t="s">
        <v>383</v>
      </c>
      <c r="L166" s="186">
        <v>5</v>
      </c>
      <c r="M166" s="107">
        <v>4.78</v>
      </c>
      <c r="N166" s="107">
        <v>3.86</v>
      </c>
      <c r="O166" s="327">
        <v>5</v>
      </c>
      <c r="P166" s="322">
        <v>5</v>
      </c>
      <c r="Q166" s="367" t="s">
        <v>785</v>
      </c>
    </row>
    <row r="167" spans="1:17" x14ac:dyDescent="0.25">
      <c r="A167" s="152" t="s">
        <v>376</v>
      </c>
      <c r="B167" s="301" t="s">
        <v>576</v>
      </c>
      <c r="C167" s="377" t="s">
        <v>400</v>
      </c>
      <c r="D167" s="377">
        <v>1335259</v>
      </c>
      <c r="E167" s="377" t="s">
        <v>1036</v>
      </c>
      <c r="F167" s="377" t="s">
        <v>4</v>
      </c>
      <c r="G167" s="90" t="s">
        <v>284</v>
      </c>
      <c r="H167" s="377">
        <v>201815394</v>
      </c>
      <c r="I167" s="90">
        <v>155172</v>
      </c>
      <c r="J167" s="90">
        <v>2022</v>
      </c>
      <c r="K167" s="162" t="s">
        <v>384</v>
      </c>
      <c r="L167" s="186">
        <v>4.8600000000000003</v>
      </c>
      <c r="M167" s="107">
        <v>4.8899999999999997</v>
      </c>
      <c r="N167" s="107">
        <v>4.1399999999999997</v>
      </c>
      <c r="O167" s="312">
        <v>5</v>
      </c>
      <c r="P167" s="320">
        <v>5</v>
      </c>
      <c r="Q167" s="367" t="s">
        <v>785</v>
      </c>
    </row>
    <row r="168" spans="1:17" x14ac:dyDescent="0.25">
      <c r="A168" s="62" t="s">
        <v>378</v>
      </c>
      <c r="B168" s="301" t="s">
        <v>576</v>
      </c>
      <c r="C168" s="63" t="s">
        <v>400</v>
      </c>
      <c r="D168" s="63">
        <v>1299455</v>
      </c>
      <c r="E168" s="377" t="s">
        <v>2546</v>
      </c>
      <c r="F168" s="300" t="s">
        <v>293</v>
      </c>
      <c r="G168" s="90" t="s">
        <v>292</v>
      </c>
      <c r="H168" s="377">
        <v>201815399</v>
      </c>
      <c r="I168" s="90">
        <v>148976</v>
      </c>
      <c r="J168" s="90">
        <v>2022</v>
      </c>
      <c r="K168" s="162" t="s">
        <v>380</v>
      </c>
      <c r="L168" s="233">
        <v>3.43</v>
      </c>
      <c r="M168" s="163">
        <v>3.78</v>
      </c>
      <c r="N168" s="163">
        <v>4.5599999999999996</v>
      </c>
      <c r="O168" s="311">
        <v>4</v>
      </c>
      <c r="P168" s="319">
        <v>4</v>
      </c>
      <c r="Q168" s="367" t="s">
        <v>785</v>
      </c>
    </row>
    <row r="169" spans="1:17" x14ac:dyDescent="0.25">
      <c r="A169" s="190" t="s">
        <v>364</v>
      </c>
      <c r="B169" s="301" t="s">
        <v>576</v>
      </c>
      <c r="C169" s="377" t="s">
        <v>399</v>
      </c>
      <c r="D169" s="377">
        <v>1364837</v>
      </c>
      <c r="E169" s="377" t="s">
        <v>2546</v>
      </c>
      <c r="F169" s="90" t="s">
        <v>293</v>
      </c>
      <c r="G169" s="90" t="s">
        <v>292</v>
      </c>
      <c r="H169" s="3">
        <v>202002133</v>
      </c>
      <c r="I169" s="90">
        <v>159955</v>
      </c>
      <c r="J169" s="90">
        <v>2022</v>
      </c>
      <c r="K169" s="162" t="s">
        <v>379</v>
      </c>
      <c r="L169" s="232">
        <v>2.83</v>
      </c>
      <c r="M169" s="101">
        <v>3.22</v>
      </c>
      <c r="N169" s="101">
        <v>2.78</v>
      </c>
      <c r="O169" s="311">
        <v>3</v>
      </c>
      <c r="P169" s="319">
        <v>2</v>
      </c>
      <c r="Q169" s="367" t="s">
        <v>785</v>
      </c>
    </row>
    <row r="170" spans="1:17" x14ac:dyDescent="0.25">
      <c r="A170" s="62" t="s">
        <v>169</v>
      </c>
      <c r="B170" s="301" t="s">
        <v>576</v>
      </c>
      <c r="C170" s="63" t="s">
        <v>400</v>
      </c>
      <c r="D170" s="63">
        <v>1202539</v>
      </c>
      <c r="E170" s="377" t="s">
        <v>2546</v>
      </c>
      <c r="F170" s="16" t="s">
        <v>44</v>
      </c>
      <c r="G170" s="90" t="s">
        <v>278</v>
      </c>
      <c r="H170" s="3">
        <v>202108979</v>
      </c>
      <c r="I170" s="90">
        <v>170296</v>
      </c>
      <c r="J170" s="90">
        <v>2022</v>
      </c>
      <c r="K170" s="162" t="s">
        <v>382</v>
      </c>
      <c r="L170" s="186">
        <v>4.4400000000000004</v>
      </c>
      <c r="M170" s="107">
        <v>4.67</v>
      </c>
      <c r="N170" s="107">
        <v>4.3600000000000003</v>
      </c>
      <c r="O170" s="427">
        <v>5</v>
      </c>
      <c r="P170" s="432">
        <v>5</v>
      </c>
      <c r="Q170" s="367" t="s">
        <v>785</v>
      </c>
    </row>
    <row r="171" spans="1:17" x14ac:dyDescent="0.25">
      <c r="A171" s="189" t="s">
        <v>424</v>
      </c>
      <c r="B171" s="301" t="s">
        <v>576</v>
      </c>
      <c r="C171" s="26" t="s">
        <v>400</v>
      </c>
      <c r="D171" s="26">
        <v>1203245</v>
      </c>
      <c r="E171" s="377" t="s">
        <v>1036</v>
      </c>
      <c r="F171" s="377" t="s">
        <v>4</v>
      </c>
      <c r="G171" s="26" t="s">
        <v>289</v>
      </c>
      <c r="H171" s="26">
        <v>202030796</v>
      </c>
      <c r="I171" s="26">
        <v>170401</v>
      </c>
      <c r="J171" s="26">
        <v>2023</v>
      </c>
      <c r="K171" s="252">
        <v>45111</v>
      </c>
      <c r="L171" s="163">
        <v>3.72</v>
      </c>
      <c r="M171" s="163">
        <v>3.53</v>
      </c>
      <c r="N171" s="163">
        <v>3.77</v>
      </c>
      <c r="O171" s="327">
        <v>4</v>
      </c>
      <c r="P171" s="322">
        <v>5</v>
      </c>
      <c r="Q171" s="367" t="s">
        <v>785</v>
      </c>
    </row>
    <row r="172" spans="1:17" x14ac:dyDescent="0.25">
      <c r="A172" s="62" t="s">
        <v>122</v>
      </c>
      <c r="B172" s="301" t="s">
        <v>576</v>
      </c>
      <c r="C172" s="63" t="s">
        <v>399</v>
      </c>
      <c r="D172" s="63">
        <v>114907</v>
      </c>
      <c r="E172" s="377" t="s">
        <v>1036</v>
      </c>
      <c r="F172" s="3" t="s">
        <v>4</v>
      </c>
      <c r="G172" s="26" t="s">
        <v>271</v>
      </c>
      <c r="H172" s="26">
        <v>201908924</v>
      </c>
      <c r="I172" s="26">
        <v>157195</v>
      </c>
      <c r="J172" s="26">
        <v>2023</v>
      </c>
      <c r="K172" s="213">
        <v>45097</v>
      </c>
      <c r="L172" s="107">
        <v>4.4400000000000004</v>
      </c>
      <c r="M172" s="107">
        <v>3.56</v>
      </c>
      <c r="N172" s="107">
        <v>4.4400000000000004</v>
      </c>
      <c r="O172" s="327">
        <v>4</v>
      </c>
      <c r="P172" s="322">
        <v>4</v>
      </c>
      <c r="Q172" s="367" t="s">
        <v>785</v>
      </c>
    </row>
    <row r="173" spans="1:17" x14ac:dyDescent="0.25">
      <c r="A173" s="189" t="s">
        <v>362</v>
      </c>
      <c r="B173" s="301" t="s">
        <v>576</v>
      </c>
      <c r="C173" s="26" t="s">
        <v>416</v>
      </c>
      <c r="D173" s="16">
        <v>1148597</v>
      </c>
      <c r="E173" s="377" t="s">
        <v>1036</v>
      </c>
      <c r="F173" s="377" t="s">
        <v>4</v>
      </c>
      <c r="G173" s="26" t="s">
        <v>271</v>
      </c>
      <c r="H173" s="26">
        <v>202030383</v>
      </c>
      <c r="I173" s="26">
        <v>168141</v>
      </c>
      <c r="J173" s="26">
        <v>2023</v>
      </c>
      <c r="K173" s="252">
        <v>45101</v>
      </c>
      <c r="L173" s="107">
        <v>4.6399999999999997</v>
      </c>
      <c r="M173" s="107">
        <v>4.4400000000000004</v>
      </c>
      <c r="N173" s="107">
        <v>4.37</v>
      </c>
      <c r="O173" s="327">
        <v>4</v>
      </c>
      <c r="P173" s="322">
        <v>4</v>
      </c>
      <c r="Q173" s="367" t="s">
        <v>785</v>
      </c>
    </row>
    <row r="174" spans="1:17" x14ac:dyDescent="0.25">
      <c r="A174" s="152" t="s">
        <v>441</v>
      </c>
      <c r="B174" s="301" t="s">
        <v>576</v>
      </c>
      <c r="C174" s="377" t="s">
        <v>400</v>
      </c>
      <c r="D174" s="377">
        <v>1465574</v>
      </c>
      <c r="E174" s="90" t="s">
        <v>1036</v>
      </c>
      <c r="F174" s="90" t="s">
        <v>4</v>
      </c>
      <c r="G174" s="26" t="s">
        <v>267</v>
      </c>
      <c r="H174" s="377">
        <v>202120699</v>
      </c>
      <c r="I174" s="377">
        <v>173752</v>
      </c>
      <c r="J174" s="26">
        <v>2023</v>
      </c>
      <c r="K174" s="265">
        <v>45562</v>
      </c>
      <c r="L174" s="163">
        <v>4.21</v>
      </c>
      <c r="M174" s="163">
        <v>3.89</v>
      </c>
      <c r="N174" s="163">
        <v>4.5</v>
      </c>
      <c r="O174" s="326">
        <v>4</v>
      </c>
      <c r="P174" s="321">
        <v>5</v>
      </c>
      <c r="Q174" s="367" t="s">
        <v>785</v>
      </c>
    </row>
    <row r="175" spans="1:17" x14ac:dyDescent="0.25">
      <c r="A175" s="189" t="s">
        <v>128</v>
      </c>
      <c r="B175" s="301" t="s">
        <v>576</v>
      </c>
      <c r="C175" s="26" t="s">
        <v>399</v>
      </c>
      <c r="D175" s="16">
        <v>1134445</v>
      </c>
      <c r="E175" s="377" t="s">
        <v>2546</v>
      </c>
      <c r="F175" s="90" t="s">
        <v>23</v>
      </c>
      <c r="G175" s="26" t="s">
        <v>272</v>
      </c>
      <c r="H175" s="26">
        <v>201921103</v>
      </c>
      <c r="I175" s="26">
        <v>160474</v>
      </c>
      <c r="J175" s="26">
        <v>2023</v>
      </c>
      <c r="K175" s="252">
        <v>45181</v>
      </c>
      <c r="L175" s="163">
        <v>4.83</v>
      </c>
      <c r="M175" s="163">
        <v>4.8899999999999997</v>
      </c>
      <c r="N175" s="163">
        <v>3.2</v>
      </c>
      <c r="O175" s="326">
        <v>4</v>
      </c>
      <c r="P175" s="321">
        <v>5</v>
      </c>
      <c r="Q175" s="367" t="s">
        <v>785</v>
      </c>
    </row>
    <row r="176" spans="1:17" x14ac:dyDescent="0.25">
      <c r="A176" s="190" t="s">
        <v>125</v>
      </c>
      <c r="B176" s="301" t="s">
        <v>576</v>
      </c>
      <c r="C176" s="63" t="s">
        <v>399</v>
      </c>
      <c r="D176" s="63">
        <v>1187074</v>
      </c>
      <c r="E176" s="377" t="s">
        <v>2546</v>
      </c>
      <c r="F176" s="191" t="s">
        <v>39</v>
      </c>
      <c r="G176" s="26" t="s">
        <v>276</v>
      </c>
      <c r="H176" s="26">
        <v>201921104</v>
      </c>
      <c r="I176" s="26">
        <v>160486</v>
      </c>
      <c r="J176" s="26">
        <v>2023</v>
      </c>
      <c r="K176" s="213">
        <v>45049</v>
      </c>
      <c r="L176" s="163">
        <v>4.5599999999999996</v>
      </c>
      <c r="M176" s="163">
        <v>4.4400000000000004</v>
      </c>
      <c r="N176" s="163">
        <v>4</v>
      </c>
      <c r="O176" s="239">
        <v>4</v>
      </c>
      <c r="P176" s="323">
        <v>5</v>
      </c>
      <c r="Q176" s="367" t="s">
        <v>785</v>
      </c>
    </row>
    <row r="177" spans="1:17" x14ac:dyDescent="0.25">
      <c r="A177" s="62" t="s">
        <v>436</v>
      </c>
      <c r="B177" s="301" t="s">
        <v>576</v>
      </c>
      <c r="C177" s="63" t="s">
        <v>399</v>
      </c>
      <c r="D177" s="63">
        <v>114877</v>
      </c>
      <c r="E177" s="377" t="s">
        <v>2546</v>
      </c>
      <c r="F177" s="16" t="s">
        <v>44</v>
      </c>
      <c r="G177" s="26" t="s">
        <v>278</v>
      </c>
      <c r="H177" s="26">
        <v>201908922</v>
      </c>
      <c r="I177" s="26">
        <v>157317</v>
      </c>
      <c r="J177" s="26">
        <v>2023</v>
      </c>
      <c r="K177" s="213">
        <v>45042</v>
      </c>
      <c r="L177" s="7">
        <v>4.5</v>
      </c>
      <c r="M177" s="7">
        <v>4.78</v>
      </c>
      <c r="N177" s="7">
        <v>3</v>
      </c>
      <c r="O177" s="311">
        <v>4</v>
      </c>
      <c r="P177" s="319">
        <v>5</v>
      </c>
      <c r="Q177" s="367" t="s">
        <v>785</v>
      </c>
    </row>
    <row r="178" spans="1:17" x14ac:dyDescent="0.25">
      <c r="A178" s="62" t="s">
        <v>346</v>
      </c>
      <c r="B178" s="301" t="s">
        <v>576</v>
      </c>
      <c r="C178" s="63" t="s">
        <v>399</v>
      </c>
      <c r="D178" s="63">
        <v>114846</v>
      </c>
      <c r="E178" s="377" t="s">
        <v>2546</v>
      </c>
      <c r="F178" s="191" t="s">
        <v>42</v>
      </c>
      <c r="G178" s="26" t="s">
        <v>277</v>
      </c>
      <c r="H178" s="26">
        <v>201908923</v>
      </c>
      <c r="I178" s="26">
        <v>157318</v>
      </c>
      <c r="J178" s="26">
        <v>2023</v>
      </c>
      <c r="K178" s="213">
        <v>45040</v>
      </c>
      <c r="L178" s="163">
        <v>4.0599999999999996</v>
      </c>
      <c r="M178" s="163">
        <v>4</v>
      </c>
      <c r="N178" s="163">
        <v>3.14</v>
      </c>
      <c r="O178" s="311">
        <v>4</v>
      </c>
      <c r="P178" s="319">
        <v>4</v>
      </c>
      <c r="Q178" s="367" t="s">
        <v>785</v>
      </c>
    </row>
    <row r="179" spans="1:17" x14ac:dyDescent="0.25">
      <c r="A179" s="62" t="s">
        <v>388</v>
      </c>
      <c r="B179" s="301" t="s">
        <v>576</v>
      </c>
      <c r="C179" s="63" t="s">
        <v>399</v>
      </c>
      <c r="D179" s="63">
        <v>1186804</v>
      </c>
      <c r="E179" s="377" t="s">
        <v>1036</v>
      </c>
      <c r="F179" s="3" t="s">
        <v>4</v>
      </c>
      <c r="G179" s="26" t="s">
        <v>269</v>
      </c>
      <c r="H179" s="26">
        <v>201921102</v>
      </c>
      <c r="I179" s="26">
        <v>160825</v>
      </c>
      <c r="J179" s="26">
        <v>2023</v>
      </c>
      <c r="K179" s="213">
        <v>45147</v>
      </c>
      <c r="L179" s="163">
        <v>4.6100000000000003</v>
      </c>
      <c r="M179" s="163">
        <v>4.22</v>
      </c>
      <c r="N179" s="163">
        <v>4.5</v>
      </c>
      <c r="O179" s="311">
        <v>4</v>
      </c>
      <c r="P179" s="319">
        <v>5</v>
      </c>
      <c r="Q179" s="367" t="s">
        <v>785</v>
      </c>
    </row>
    <row r="180" spans="1:17" x14ac:dyDescent="0.25">
      <c r="A180" s="62" t="s">
        <v>296</v>
      </c>
      <c r="B180" s="301" t="s">
        <v>576</v>
      </c>
      <c r="C180" s="63" t="s">
        <v>400</v>
      </c>
      <c r="D180" s="63">
        <v>12007</v>
      </c>
      <c r="E180" s="377" t="s">
        <v>1036</v>
      </c>
      <c r="F180" s="377" t="s">
        <v>4</v>
      </c>
      <c r="G180" s="26" t="s">
        <v>268</v>
      </c>
      <c r="H180" s="26">
        <v>201908921</v>
      </c>
      <c r="I180" s="26">
        <v>157316</v>
      </c>
      <c r="J180" s="26">
        <v>2023</v>
      </c>
      <c r="K180" s="213">
        <v>45049</v>
      </c>
      <c r="L180" s="163">
        <v>3.71</v>
      </c>
      <c r="M180" s="163">
        <v>4.1100000000000003</v>
      </c>
      <c r="N180" s="163">
        <v>4.5</v>
      </c>
      <c r="O180" s="326">
        <v>4</v>
      </c>
      <c r="P180" s="321">
        <v>3</v>
      </c>
      <c r="Q180" s="367" t="s">
        <v>785</v>
      </c>
    </row>
    <row r="181" spans="1:17" x14ac:dyDescent="0.25">
      <c r="A181" s="190" t="s">
        <v>182</v>
      </c>
      <c r="B181" s="301" t="s">
        <v>576</v>
      </c>
      <c r="C181" s="26" t="s">
        <v>400</v>
      </c>
      <c r="D181" s="26">
        <v>1164805</v>
      </c>
      <c r="E181" s="377" t="s">
        <v>1036</v>
      </c>
      <c r="F181" s="377" t="s">
        <v>4</v>
      </c>
      <c r="G181" s="90" t="s">
        <v>290</v>
      </c>
      <c r="H181" s="26">
        <v>201822774</v>
      </c>
      <c r="I181" s="90">
        <v>151807</v>
      </c>
      <c r="J181" s="26">
        <v>2023</v>
      </c>
      <c r="K181" s="162" t="s">
        <v>394</v>
      </c>
      <c r="L181" s="163">
        <v>4.63</v>
      </c>
      <c r="M181" s="163">
        <v>4.8899999999999997</v>
      </c>
      <c r="N181" s="163">
        <v>4.2300000000000004</v>
      </c>
      <c r="O181" s="311">
        <v>5</v>
      </c>
      <c r="P181" s="319">
        <v>5</v>
      </c>
      <c r="Q181" s="367" t="s">
        <v>785</v>
      </c>
    </row>
    <row r="182" spans="1:17" x14ac:dyDescent="0.25">
      <c r="A182" s="152" t="s">
        <v>122</v>
      </c>
      <c r="B182" s="301" t="s">
        <v>576</v>
      </c>
      <c r="C182" s="377" t="s">
        <v>400</v>
      </c>
      <c r="D182" s="377">
        <v>114907</v>
      </c>
      <c r="E182" s="90" t="s">
        <v>1036</v>
      </c>
      <c r="F182" s="90" t="s">
        <v>4</v>
      </c>
      <c r="G182" s="26" t="s">
        <v>271</v>
      </c>
      <c r="H182" s="377">
        <v>201908924</v>
      </c>
      <c r="I182" s="377">
        <v>214227</v>
      </c>
      <c r="J182" s="26">
        <v>2024</v>
      </c>
      <c r="K182" s="265" t="s">
        <v>695</v>
      </c>
      <c r="L182" s="163">
        <v>4.5</v>
      </c>
      <c r="M182" s="163">
        <v>4.5599999999999996</v>
      </c>
      <c r="N182" s="163">
        <v>3.38</v>
      </c>
      <c r="O182" s="326">
        <v>5</v>
      </c>
      <c r="P182" s="321">
        <v>4</v>
      </c>
      <c r="Q182" s="367" t="s">
        <v>785</v>
      </c>
    </row>
    <row r="183" spans="1:17" x14ac:dyDescent="0.25">
      <c r="A183" s="152" t="s">
        <v>421</v>
      </c>
      <c r="B183" s="301" t="s">
        <v>576</v>
      </c>
      <c r="C183" s="377" t="s">
        <v>399</v>
      </c>
      <c r="D183" s="377">
        <v>65021</v>
      </c>
      <c r="E183" s="377" t="s">
        <v>2546</v>
      </c>
      <c r="F183" s="90" t="s">
        <v>28</v>
      </c>
      <c r="G183" s="26" t="s">
        <v>274</v>
      </c>
      <c r="H183" s="377">
        <v>202316274</v>
      </c>
      <c r="I183" s="377">
        <v>213921</v>
      </c>
      <c r="J183" s="26">
        <v>2024</v>
      </c>
      <c r="K183" s="265" t="s">
        <v>693</v>
      </c>
      <c r="L183" s="163">
        <v>3.72</v>
      </c>
      <c r="M183" s="163">
        <v>4.22</v>
      </c>
      <c r="N183" s="163">
        <v>3.2</v>
      </c>
      <c r="O183" s="326">
        <v>2</v>
      </c>
      <c r="P183" s="321">
        <v>4</v>
      </c>
      <c r="Q183" s="367" t="s">
        <v>785</v>
      </c>
    </row>
    <row r="184" spans="1:17" x14ac:dyDescent="0.25">
      <c r="A184" s="152" t="s">
        <v>415</v>
      </c>
      <c r="B184" s="302" t="s">
        <v>576</v>
      </c>
      <c r="C184" s="3" t="s">
        <v>400</v>
      </c>
      <c r="D184" s="3">
        <v>5001234</v>
      </c>
      <c r="E184" s="377" t="s">
        <v>2546</v>
      </c>
      <c r="F184" s="90" t="s">
        <v>44</v>
      </c>
      <c r="G184" s="26" t="s">
        <v>278</v>
      </c>
      <c r="H184" s="3">
        <v>202030384</v>
      </c>
      <c r="I184" s="3">
        <v>168292</v>
      </c>
      <c r="J184" s="26">
        <v>2024</v>
      </c>
      <c r="K184" s="3" t="s">
        <v>688</v>
      </c>
      <c r="L184" s="107">
        <v>5</v>
      </c>
      <c r="M184" s="107">
        <v>5</v>
      </c>
      <c r="N184" s="107">
        <v>4.88</v>
      </c>
      <c r="O184" s="312">
        <v>5</v>
      </c>
      <c r="P184" s="320">
        <v>5</v>
      </c>
      <c r="Q184" s="367" t="s">
        <v>785</v>
      </c>
    </row>
    <row r="185" spans="1:17" x14ac:dyDescent="0.25">
      <c r="A185" s="152" t="s">
        <v>452</v>
      </c>
      <c r="B185" s="302" t="s">
        <v>576</v>
      </c>
      <c r="C185" s="377" t="s">
        <v>400</v>
      </c>
      <c r="D185" s="3">
        <v>311994</v>
      </c>
      <c r="E185" s="90" t="s">
        <v>1036</v>
      </c>
      <c r="F185" s="90" t="s">
        <v>4</v>
      </c>
      <c r="G185" s="26" t="s">
        <v>270</v>
      </c>
      <c r="H185" s="3">
        <v>202326411</v>
      </c>
      <c r="I185" s="3">
        <v>220541</v>
      </c>
      <c r="J185" s="26">
        <v>2024</v>
      </c>
      <c r="K185" s="3" t="s">
        <v>686</v>
      </c>
      <c r="L185" s="163">
        <v>4.2300000000000004</v>
      </c>
      <c r="M185" s="163">
        <v>4.4400000000000004</v>
      </c>
      <c r="N185" s="163">
        <v>4.43</v>
      </c>
      <c r="O185" s="311">
        <v>4</v>
      </c>
      <c r="P185" s="319">
        <v>4</v>
      </c>
      <c r="Q185" s="367" t="s">
        <v>785</v>
      </c>
    </row>
    <row r="186" spans="1:17" x14ac:dyDescent="0.25">
      <c r="A186" s="152" t="s">
        <v>417</v>
      </c>
      <c r="B186" s="377" t="s">
        <v>576</v>
      </c>
      <c r="C186" s="3" t="s">
        <v>399</v>
      </c>
      <c r="D186" s="3">
        <v>1202639</v>
      </c>
      <c r="E186" s="377" t="s">
        <v>1036</v>
      </c>
      <c r="F186" s="377" t="s">
        <v>4</v>
      </c>
      <c r="G186" s="3" t="s">
        <v>268</v>
      </c>
      <c r="H186" s="3">
        <v>202318268</v>
      </c>
      <c r="I186" s="3">
        <v>223311</v>
      </c>
      <c r="J186" s="3">
        <v>2024</v>
      </c>
      <c r="K186" s="377" t="s">
        <v>708</v>
      </c>
      <c r="L186" s="163">
        <v>4</v>
      </c>
      <c r="M186" s="163">
        <v>4.33</v>
      </c>
      <c r="N186" s="163">
        <v>4.57</v>
      </c>
      <c r="O186" s="326">
        <v>4</v>
      </c>
      <c r="P186" s="321">
        <v>5</v>
      </c>
      <c r="Q186" s="367" t="s">
        <v>785</v>
      </c>
    </row>
    <row r="187" spans="1:17" x14ac:dyDescent="0.25">
      <c r="A187" s="152" t="s">
        <v>343</v>
      </c>
      <c r="B187" s="302" t="s">
        <v>576</v>
      </c>
      <c r="C187" s="377" t="s">
        <v>400</v>
      </c>
      <c r="D187" s="377">
        <v>66739</v>
      </c>
      <c r="E187" s="90" t="s">
        <v>1036</v>
      </c>
      <c r="F187" s="90" t="s">
        <v>4</v>
      </c>
      <c r="G187" s="26" t="s">
        <v>282</v>
      </c>
      <c r="H187" s="377">
        <v>202316304</v>
      </c>
      <c r="I187" s="377">
        <v>214368</v>
      </c>
      <c r="J187" s="26">
        <v>2024</v>
      </c>
      <c r="K187" s="303" t="s">
        <v>714</v>
      </c>
      <c r="L187" s="163">
        <v>4.71</v>
      </c>
      <c r="M187" s="163">
        <v>4.67</v>
      </c>
      <c r="N187" s="163">
        <v>4.38</v>
      </c>
      <c r="O187" s="326">
        <v>5</v>
      </c>
      <c r="P187" s="321">
        <v>5</v>
      </c>
      <c r="Q187" s="367" t="s">
        <v>785</v>
      </c>
    </row>
    <row r="188" spans="1:17" x14ac:dyDescent="0.25">
      <c r="A188" s="152" t="s">
        <v>50</v>
      </c>
      <c r="B188" s="302" t="s">
        <v>576</v>
      </c>
      <c r="C188" s="3" t="s">
        <v>400</v>
      </c>
      <c r="D188" s="3">
        <v>12005</v>
      </c>
      <c r="E188" s="90" t="s">
        <v>1036</v>
      </c>
      <c r="F188" s="90" t="s">
        <v>4</v>
      </c>
      <c r="G188" s="26" t="s">
        <v>282</v>
      </c>
      <c r="H188" s="3">
        <v>202315594</v>
      </c>
      <c r="I188" s="3">
        <v>214158</v>
      </c>
      <c r="J188" s="26">
        <v>2024</v>
      </c>
      <c r="K188" s="377" t="s">
        <v>688</v>
      </c>
      <c r="L188" s="163">
        <v>4.2699999999999996</v>
      </c>
      <c r="M188" s="163">
        <v>4.78</v>
      </c>
      <c r="N188" s="163">
        <v>4</v>
      </c>
      <c r="O188" s="326">
        <v>4</v>
      </c>
      <c r="P188" s="321">
        <v>5</v>
      </c>
      <c r="Q188" s="367" t="s">
        <v>785</v>
      </c>
    </row>
    <row r="189" spans="1:17" x14ac:dyDescent="0.25">
      <c r="A189" s="62" t="s">
        <v>48</v>
      </c>
      <c r="B189" s="302" t="s">
        <v>576</v>
      </c>
      <c r="C189" s="377" t="s">
        <v>400</v>
      </c>
      <c r="D189" s="377">
        <v>311995</v>
      </c>
      <c r="E189" s="90" t="s">
        <v>1036</v>
      </c>
      <c r="F189" s="90" t="s">
        <v>4</v>
      </c>
      <c r="G189" s="26" t="s">
        <v>270</v>
      </c>
      <c r="H189" s="3">
        <v>202326412</v>
      </c>
      <c r="I189" s="377">
        <v>220686</v>
      </c>
      <c r="J189" s="26">
        <v>2024</v>
      </c>
      <c r="K189" s="380" t="s">
        <v>687</v>
      </c>
      <c r="L189" s="163">
        <v>4.21</v>
      </c>
      <c r="M189" s="163">
        <v>4.4400000000000004</v>
      </c>
      <c r="N189" s="163">
        <v>4.57</v>
      </c>
      <c r="O189" s="326">
        <v>4</v>
      </c>
      <c r="P189" s="321">
        <v>4</v>
      </c>
      <c r="Q189" s="367" t="s">
        <v>785</v>
      </c>
    </row>
    <row r="190" spans="1:17" x14ac:dyDescent="0.25">
      <c r="A190" s="190" t="s">
        <v>125</v>
      </c>
      <c r="B190" s="302" t="s">
        <v>576</v>
      </c>
      <c r="C190" s="3" t="s">
        <v>399</v>
      </c>
      <c r="D190" s="3">
        <v>104612</v>
      </c>
      <c r="E190" s="90" t="s">
        <v>1036</v>
      </c>
      <c r="F190" s="90" t="s">
        <v>4</v>
      </c>
      <c r="G190" s="26" t="s">
        <v>269</v>
      </c>
      <c r="H190" s="3">
        <v>202316812</v>
      </c>
      <c r="I190" s="3">
        <v>213893</v>
      </c>
      <c r="J190" s="26">
        <v>2024</v>
      </c>
      <c r="K190" s="377" t="s">
        <v>689</v>
      </c>
      <c r="L190" s="163">
        <v>5</v>
      </c>
      <c r="M190" s="163">
        <v>4.78</v>
      </c>
      <c r="N190" s="163">
        <v>4.88</v>
      </c>
      <c r="O190" s="326">
        <v>5</v>
      </c>
      <c r="P190" s="321">
        <v>5</v>
      </c>
      <c r="Q190" s="367" t="s">
        <v>785</v>
      </c>
    </row>
    <row r="191" spans="1:17" x14ac:dyDescent="0.25">
      <c r="A191" s="190" t="s">
        <v>125</v>
      </c>
      <c r="B191" s="302" t="s">
        <v>576</v>
      </c>
      <c r="C191" s="3" t="s">
        <v>399</v>
      </c>
      <c r="D191" s="3">
        <v>1179262</v>
      </c>
      <c r="E191" s="377" t="s">
        <v>2546</v>
      </c>
      <c r="F191" s="90" t="s">
        <v>23</v>
      </c>
      <c r="G191" s="26" t="s">
        <v>272</v>
      </c>
      <c r="H191" s="3">
        <v>202317633</v>
      </c>
      <c r="I191" s="3">
        <v>216381</v>
      </c>
      <c r="J191" s="26">
        <v>2024</v>
      </c>
      <c r="K191" s="380" t="s">
        <v>694</v>
      </c>
      <c r="L191" s="163">
        <v>3.78</v>
      </c>
      <c r="M191" s="163">
        <v>4.78</v>
      </c>
      <c r="N191" s="163">
        <v>4.43</v>
      </c>
      <c r="O191" s="326">
        <v>4</v>
      </c>
      <c r="P191" s="321">
        <v>5</v>
      </c>
      <c r="Q191" s="367" t="s">
        <v>785</v>
      </c>
    </row>
    <row r="192" spans="1:17" x14ac:dyDescent="0.25">
      <c r="A192" s="62" t="s">
        <v>346</v>
      </c>
      <c r="B192" s="302" t="s">
        <v>576</v>
      </c>
      <c r="C192" s="3" t="s">
        <v>399</v>
      </c>
      <c r="D192" s="3">
        <v>114874</v>
      </c>
      <c r="E192" s="377" t="s">
        <v>2546</v>
      </c>
      <c r="F192" s="90" t="s">
        <v>26</v>
      </c>
      <c r="G192" s="26" t="s">
        <v>273</v>
      </c>
      <c r="H192" s="3">
        <v>202326327</v>
      </c>
      <c r="I192" s="3">
        <v>219032</v>
      </c>
      <c r="J192" s="26">
        <v>2024</v>
      </c>
      <c r="K192" s="303" t="s">
        <v>710</v>
      </c>
      <c r="L192" s="163">
        <v>4.83</v>
      </c>
      <c r="M192" s="163">
        <v>4.8899999999999997</v>
      </c>
      <c r="N192" s="163">
        <v>3</v>
      </c>
      <c r="O192" s="326">
        <v>4</v>
      </c>
      <c r="P192" s="321">
        <v>3</v>
      </c>
      <c r="Q192" s="367" t="s">
        <v>785</v>
      </c>
    </row>
    <row r="193" spans="1:17" x14ac:dyDescent="0.25">
      <c r="A193" s="152" t="s">
        <v>22</v>
      </c>
      <c r="B193" s="302" t="s">
        <v>576</v>
      </c>
      <c r="C193" s="377" t="s">
        <v>399</v>
      </c>
      <c r="D193" s="377">
        <v>12074</v>
      </c>
      <c r="E193" s="377" t="s">
        <v>2546</v>
      </c>
      <c r="F193" s="90" t="s">
        <v>42</v>
      </c>
      <c r="G193" s="26" t="s">
        <v>277</v>
      </c>
      <c r="H193" s="377">
        <v>202321321</v>
      </c>
      <c r="I193" s="3">
        <v>217387</v>
      </c>
      <c r="J193" s="26">
        <v>2024</v>
      </c>
      <c r="K193" s="266" t="s">
        <v>692</v>
      </c>
      <c r="L193" s="163">
        <v>3.22</v>
      </c>
      <c r="M193" s="163">
        <v>3.89</v>
      </c>
      <c r="N193" s="163">
        <v>3.5</v>
      </c>
      <c r="O193" s="326">
        <v>4</v>
      </c>
      <c r="P193" s="321">
        <v>5</v>
      </c>
      <c r="Q193" s="367" t="s">
        <v>785</v>
      </c>
    </row>
    <row r="194" spans="1:17" x14ac:dyDescent="0.25">
      <c r="A194" s="152" t="s">
        <v>22</v>
      </c>
      <c r="B194" s="302" t="s">
        <v>576</v>
      </c>
      <c r="C194" s="377" t="s">
        <v>399</v>
      </c>
      <c r="D194" s="377">
        <v>11999</v>
      </c>
      <c r="E194" s="90" t="s">
        <v>1036</v>
      </c>
      <c r="F194" s="90" t="s">
        <v>4</v>
      </c>
      <c r="G194" s="26" t="s">
        <v>268</v>
      </c>
      <c r="H194" s="377">
        <v>202321311</v>
      </c>
      <c r="I194" s="3">
        <v>217429</v>
      </c>
      <c r="J194" s="26">
        <v>2024</v>
      </c>
      <c r="K194" s="266" t="s">
        <v>690</v>
      </c>
      <c r="L194" s="163">
        <v>3.61</v>
      </c>
      <c r="M194" s="163">
        <v>3.78</v>
      </c>
      <c r="N194" s="163">
        <v>4.63</v>
      </c>
      <c r="O194" s="326">
        <v>4</v>
      </c>
      <c r="P194" s="321">
        <v>5</v>
      </c>
      <c r="Q194" s="367" t="s">
        <v>785</v>
      </c>
    </row>
    <row r="195" spans="1:17" x14ac:dyDescent="0.25">
      <c r="A195" s="152" t="s">
        <v>22</v>
      </c>
      <c r="B195" s="302" t="s">
        <v>576</v>
      </c>
      <c r="C195" s="3" t="s">
        <v>399</v>
      </c>
      <c r="D195" s="3">
        <v>12035</v>
      </c>
      <c r="E195" s="377" t="s">
        <v>2546</v>
      </c>
      <c r="F195" s="90" t="s">
        <v>39</v>
      </c>
      <c r="G195" s="26" t="s">
        <v>276</v>
      </c>
      <c r="H195" s="3">
        <v>202321317</v>
      </c>
      <c r="I195" s="3">
        <v>217431</v>
      </c>
      <c r="J195" s="26">
        <v>2024</v>
      </c>
      <c r="K195" s="266" t="s">
        <v>709</v>
      </c>
      <c r="L195" s="163">
        <v>4.33</v>
      </c>
      <c r="M195" s="163">
        <v>4</v>
      </c>
      <c r="N195" s="163">
        <v>4.43</v>
      </c>
      <c r="O195" s="326">
        <v>4</v>
      </c>
      <c r="P195" s="321">
        <v>4</v>
      </c>
      <c r="Q195" s="367" t="s">
        <v>785</v>
      </c>
    </row>
    <row r="196" spans="1:17" x14ac:dyDescent="0.25">
      <c r="A196" s="152" t="s">
        <v>703</v>
      </c>
      <c r="B196" s="377" t="s">
        <v>576</v>
      </c>
      <c r="C196" s="377" t="s">
        <v>399</v>
      </c>
      <c r="D196" s="377">
        <v>86396</v>
      </c>
      <c r="E196" s="377" t="s">
        <v>1036</v>
      </c>
      <c r="F196" s="3" t="s">
        <v>4</v>
      </c>
      <c r="G196" s="377" t="s">
        <v>268</v>
      </c>
      <c r="H196" s="377">
        <v>202321897</v>
      </c>
      <c r="I196" s="377">
        <v>223774</v>
      </c>
      <c r="J196" s="377">
        <v>2024</v>
      </c>
      <c r="K196" s="377" t="s">
        <v>711</v>
      </c>
      <c r="L196" s="163">
        <v>4.2699999999999996</v>
      </c>
      <c r="M196" s="163">
        <v>4</v>
      </c>
      <c r="N196" s="163">
        <v>1.1100000000000001</v>
      </c>
      <c r="O196" s="326">
        <v>4</v>
      </c>
      <c r="P196" s="321">
        <v>3</v>
      </c>
      <c r="Q196" s="367" t="s">
        <v>2264</v>
      </c>
    </row>
    <row r="197" spans="1:17" x14ac:dyDescent="0.25">
      <c r="A197" s="152" t="s">
        <v>169</v>
      </c>
      <c r="B197" s="302" t="s">
        <v>576</v>
      </c>
      <c r="C197" s="377" t="s">
        <v>400</v>
      </c>
      <c r="D197" s="377">
        <v>12015</v>
      </c>
      <c r="E197" s="90" t="s">
        <v>1036</v>
      </c>
      <c r="F197" s="90" t="s">
        <v>4</v>
      </c>
      <c r="G197" s="26" t="s">
        <v>575</v>
      </c>
      <c r="H197" s="3">
        <v>201810659</v>
      </c>
      <c r="I197" s="377">
        <v>146975</v>
      </c>
      <c r="J197" s="26">
        <v>2024</v>
      </c>
      <c r="K197" s="266" t="s">
        <v>691</v>
      </c>
      <c r="L197" s="163">
        <v>4.3099999999999996</v>
      </c>
      <c r="M197" s="163">
        <v>4.22</v>
      </c>
      <c r="N197" s="163">
        <v>3.42</v>
      </c>
      <c r="O197" s="239">
        <v>4</v>
      </c>
      <c r="P197" s="323">
        <v>4</v>
      </c>
      <c r="Q197" s="367" t="s">
        <v>2264</v>
      </c>
    </row>
    <row r="198" spans="1:17" x14ac:dyDescent="0.25">
      <c r="A198" s="152" t="s">
        <v>25</v>
      </c>
      <c r="B198" s="302" t="s">
        <v>576</v>
      </c>
      <c r="C198" s="3" t="s">
        <v>399</v>
      </c>
      <c r="D198" s="3">
        <v>38276</v>
      </c>
      <c r="E198" s="377" t="s">
        <v>2546</v>
      </c>
      <c r="F198" s="90" t="s">
        <v>23</v>
      </c>
      <c r="G198" s="26" t="s">
        <v>272</v>
      </c>
      <c r="H198" s="3">
        <v>202321755</v>
      </c>
      <c r="I198" s="3">
        <v>218723</v>
      </c>
      <c r="J198" s="26">
        <v>2024</v>
      </c>
      <c r="K198" s="266" t="s">
        <v>708</v>
      </c>
      <c r="L198" s="163">
        <v>4.28</v>
      </c>
      <c r="M198" s="163">
        <v>4.8899999999999997</v>
      </c>
      <c r="N198" s="163">
        <v>4.1100000000000003</v>
      </c>
      <c r="O198" s="326">
        <v>4</v>
      </c>
      <c r="P198" s="321">
        <v>3</v>
      </c>
      <c r="Q198" s="367" t="s">
        <v>2264</v>
      </c>
    </row>
    <row r="199" spans="1:17" x14ac:dyDescent="0.25">
      <c r="A199" s="152" t="s">
        <v>25</v>
      </c>
      <c r="B199" s="302" t="s">
        <v>576</v>
      </c>
      <c r="C199" s="3" t="s">
        <v>399</v>
      </c>
      <c r="D199" s="3">
        <v>12085</v>
      </c>
      <c r="E199" s="377" t="s">
        <v>2546</v>
      </c>
      <c r="F199" s="90" t="s">
        <v>39</v>
      </c>
      <c r="G199" s="26" t="s">
        <v>276</v>
      </c>
      <c r="H199" s="3">
        <v>202321755</v>
      </c>
      <c r="I199" s="3">
        <v>218723</v>
      </c>
      <c r="J199" s="26">
        <v>2024</v>
      </c>
      <c r="K199" s="266" t="s">
        <v>712</v>
      </c>
      <c r="L199" s="163">
        <v>4.28</v>
      </c>
      <c r="M199" s="163">
        <v>4.8899999999999997</v>
      </c>
      <c r="N199" s="163">
        <v>4.1100000000000003</v>
      </c>
      <c r="O199" s="326">
        <v>4</v>
      </c>
      <c r="P199" s="321">
        <v>3</v>
      </c>
      <c r="Q199" s="367" t="s">
        <v>2244</v>
      </c>
    </row>
    <row r="200" spans="1:17" x14ac:dyDescent="0.25">
      <c r="A200" s="411" t="s">
        <v>329</v>
      </c>
      <c r="B200" s="294" t="s">
        <v>576</v>
      </c>
      <c r="C200" s="392" t="s">
        <v>400</v>
      </c>
      <c r="D200" s="412">
        <v>1179143</v>
      </c>
      <c r="E200" s="413" t="s">
        <v>1036</v>
      </c>
      <c r="F200" s="413" t="s">
        <v>4</v>
      </c>
      <c r="G200" s="394" t="s">
        <v>289</v>
      </c>
      <c r="H200" s="158">
        <v>202317632</v>
      </c>
      <c r="I200" s="3">
        <v>215995</v>
      </c>
      <c r="J200" s="304">
        <v>2025</v>
      </c>
      <c r="K200" s="392" t="s">
        <v>2054</v>
      </c>
      <c r="L200" s="163">
        <v>4.71</v>
      </c>
      <c r="M200" s="163">
        <v>5</v>
      </c>
      <c r="N200" s="163">
        <v>5</v>
      </c>
      <c r="O200" s="326">
        <v>5</v>
      </c>
      <c r="P200" s="321">
        <v>5</v>
      </c>
      <c r="Q200" s="367" t="s">
        <v>2137</v>
      </c>
    </row>
    <row r="201" spans="1:17" x14ac:dyDescent="0.25">
      <c r="A201" s="152" t="s">
        <v>1712</v>
      </c>
      <c r="B201" s="294" t="s">
        <v>2059</v>
      </c>
      <c r="C201" s="377" t="s">
        <v>400</v>
      </c>
      <c r="D201" s="377">
        <v>1465787</v>
      </c>
      <c r="E201" s="377" t="s">
        <v>1036</v>
      </c>
      <c r="F201" s="3" t="s">
        <v>4</v>
      </c>
      <c r="G201" s="377" t="s">
        <v>289</v>
      </c>
      <c r="H201" s="26">
        <v>202417983</v>
      </c>
      <c r="I201" s="377">
        <v>226368</v>
      </c>
      <c r="J201" s="377">
        <v>2025</v>
      </c>
      <c r="K201" s="377" t="s">
        <v>2030</v>
      </c>
      <c r="L201" s="186">
        <v>4.6100000000000003</v>
      </c>
      <c r="M201" s="107">
        <v>4.7300000000000004</v>
      </c>
      <c r="N201" s="107">
        <v>4.75</v>
      </c>
      <c r="O201" s="326">
        <v>5</v>
      </c>
      <c r="P201" s="321">
        <v>5</v>
      </c>
      <c r="Q201" s="367" t="s">
        <v>2129</v>
      </c>
    </row>
    <row r="202" spans="1:17" x14ac:dyDescent="0.25">
      <c r="A202" s="189" t="s">
        <v>535</v>
      </c>
      <c r="B202" s="302" t="s">
        <v>576</v>
      </c>
      <c r="C202" s="26" t="s">
        <v>400</v>
      </c>
      <c r="D202" s="26">
        <v>12025</v>
      </c>
      <c r="E202" s="90" t="s">
        <v>1036</v>
      </c>
      <c r="F202" s="90" t="s">
        <v>4</v>
      </c>
      <c r="G202" s="26" t="s">
        <v>268</v>
      </c>
      <c r="H202" s="90">
        <v>202321313</v>
      </c>
      <c r="I202" s="3">
        <v>217474</v>
      </c>
      <c r="J202" s="26">
        <v>2025</v>
      </c>
      <c r="K202" s="377" t="s">
        <v>2058</v>
      </c>
      <c r="L202" s="163">
        <v>4.8600000000000003</v>
      </c>
      <c r="M202" s="163">
        <v>4.67</v>
      </c>
      <c r="N202" s="163">
        <v>4.8899999999999997</v>
      </c>
      <c r="O202" s="326">
        <v>5</v>
      </c>
      <c r="P202" s="321">
        <v>5</v>
      </c>
      <c r="Q202" s="367" t="s">
        <v>2129</v>
      </c>
    </row>
    <row r="203" spans="1:17" x14ac:dyDescent="0.25">
      <c r="A203" s="68" t="s">
        <v>59</v>
      </c>
      <c r="B203" s="294" t="s">
        <v>576</v>
      </c>
      <c r="C203" s="63" t="s">
        <v>399</v>
      </c>
      <c r="D203" s="63">
        <v>18487</v>
      </c>
      <c r="E203" s="377" t="s">
        <v>2546</v>
      </c>
      <c r="F203" s="90" t="s">
        <v>26</v>
      </c>
      <c r="G203" s="26" t="s">
        <v>273</v>
      </c>
      <c r="H203" s="90">
        <v>202321554</v>
      </c>
      <c r="I203" s="3">
        <v>220011</v>
      </c>
      <c r="J203" s="26">
        <v>2025</v>
      </c>
      <c r="K203" s="265" t="s">
        <v>2052</v>
      </c>
      <c r="L203" s="163">
        <v>4.1100000000000003</v>
      </c>
      <c r="M203" s="163">
        <v>4.4400000000000004</v>
      </c>
      <c r="N203" s="163">
        <v>3.6</v>
      </c>
      <c r="O203" s="326">
        <v>4</v>
      </c>
      <c r="P203" s="321">
        <v>5</v>
      </c>
      <c r="Q203" s="367" t="s">
        <v>2129</v>
      </c>
    </row>
    <row r="204" spans="1:17" x14ac:dyDescent="0.25">
      <c r="A204" s="68" t="s">
        <v>59</v>
      </c>
      <c r="B204" s="294" t="s">
        <v>576</v>
      </c>
      <c r="C204" s="3" t="s">
        <v>399</v>
      </c>
      <c r="D204" s="293">
        <v>12023</v>
      </c>
      <c r="E204" s="377" t="s">
        <v>1036</v>
      </c>
      <c r="F204" s="3" t="s">
        <v>4</v>
      </c>
      <c r="G204" s="3" t="s">
        <v>284</v>
      </c>
      <c r="H204" s="90">
        <v>202321312</v>
      </c>
      <c r="I204" s="3">
        <v>220067</v>
      </c>
      <c r="J204" s="3">
        <v>2025</v>
      </c>
      <c r="K204" s="377" t="s">
        <v>2031</v>
      </c>
      <c r="L204" s="163">
        <v>3.89</v>
      </c>
      <c r="M204" s="163">
        <v>4.1100000000000003</v>
      </c>
      <c r="N204" s="163">
        <v>3.9</v>
      </c>
      <c r="O204" s="326">
        <v>4</v>
      </c>
      <c r="P204" s="321">
        <v>5</v>
      </c>
      <c r="Q204" s="367" t="s">
        <v>785</v>
      </c>
    </row>
    <row r="205" spans="1:17" x14ac:dyDescent="0.25">
      <c r="A205" s="68" t="s">
        <v>59</v>
      </c>
      <c r="B205" s="337" t="s">
        <v>576</v>
      </c>
      <c r="C205" s="338" t="s">
        <v>400</v>
      </c>
      <c r="D205" s="338">
        <v>12027</v>
      </c>
      <c r="E205" s="339" t="s">
        <v>1036</v>
      </c>
      <c r="F205" s="339" t="s">
        <v>4</v>
      </c>
      <c r="G205" s="340" t="s">
        <v>284</v>
      </c>
      <c r="H205" s="339">
        <v>202321316</v>
      </c>
      <c r="I205" s="338">
        <v>220068</v>
      </c>
      <c r="J205" s="340">
        <v>2025</v>
      </c>
      <c r="K205" s="338" t="s">
        <v>2050</v>
      </c>
      <c r="L205" s="163">
        <v>4.8899999999999997</v>
      </c>
      <c r="M205" s="163">
        <v>4.78</v>
      </c>
      <c r="N205" s="163">
        <v>4.7</v>
      </c>
      <c r="O205" s="326">
        <v>5</v>
      </c>
      <c r="P205" s="321">
        <v>5</v>
      </c>
      <c r="Q205" s="367" t="s">
        <v>785</v>
      </c>
    </row>
    <row r="206" spans="1:17" x14ac:dyDescent="0.25">
      <c r="A206" s="152" t="s">
        <v>421</v>
      </c>
      <c r="B206" s="294" t="s">
        <v>576</v>
      </c>
      <c r="C206" s="377" t="s">
        <v>399</v>
      </c>
      <c r="D206" s="377">
        <v>1113545</v>
      </c>
      <c r="E206" s="377" t="s">
        <v>2546</v>
      </c>
      <c r="F206" s="90" t="s">
        <v>26</v>
      </c>
      <c r="G206" s="26" t="s">
        <v>273</v>
      </c>
      <c r="H206" s="90">
        <v>202317451</v>
      </c>
      <c r="I206" s="377">
        <v>216023</v>
      </c>
      <c r="J206" s="26">
        <v>2025</v>
      </c>
      <c r="K206" s="377" t="s">
        <v>2047</v>
      </c>
      <c r="L206" s="163">
        <v>3.72</v>
      </c>
      <c r="M206" s="163">
        <v>3.67</v>
      </c>
      <c r="N206" s="163">
        <v>3.7</v>
      </c>
      <c r="O206" s="326">
        <v>4</v>
      </c>
      <c r="P206" s="321">
        <v>5</v>
      </c>
      <c r="Q206" s="367" t="s">
        <v>2137</v>
      </c>
    </row>
    <row r="207" spans="1:17" x14ac:dyDescent="0.25">
      <c r="A207" s="152" t="s">
        <v>421</v>
      </c>
      <c r="B207" s="294" t="s">
        <v>576</v>
      </c>
      <c r="C207" s="3" t="s">
        <v>399</v>
      </c>
      <c r="D207" s="3">
        <v>1113575</v>
      </c>
      <c r="E207" s="377" t="s">
        <v>2546</v>
      </c>
      <c r="F207" s="90" t="s">
        <v>42</v>
      </c>
      <c r="G207" s="26" t="s">
        <v>277</v>
      </c>
      <c r="H207" s="90">
        <v>202317452</v>
      </c>
      <c r="I207" s="3">
        <v>216027</v>
      </c>
      <c r="J207" s="26">
        <v>2025</v>
      </c>
      <c r="K207" s="377" t="s">
        <v>2048</v>
      </c>
      <c r="L207" s="163">
        <v>3.72</v>
      </c>
      <c r="M207" s="163">
        <v>3.67</v>
      </c>
      <c r="N207" s="163">
        <v>3.7</v>
      </c>
      <c r="O207" s="326">
        <v>4</v>
      </c>
      <c r="P207" s="321">
        <v>5</v>
      </c>
      <c r="Q207" s="367" t="s">
        <v>2264</v>
      </c>
    </row>
    <row r="208" spans="1:17" x14ac:dyDescent="0.25">
      <c r="A208" s="152" t="s">
        <v>421</v>
      </c>
      <c r="B208" s="294" t="s">
        <v>576</v>
      </c>
      <c r="C208" s="338" t="s">
        <v>399</v>
      </c>
      <c r="D208" s="344">
        <v>114910</v>
      </c>
      <c r="E208" s="339" t="s">
        <v>1036</v>
      </c>
      <c r="F208" s="339" t="s">
        <v>4</v>
      </c>
      <c r="G208" s="340" t="s">
        <v>268</v>
      </c>
      <c r="H208" s="90">
        <v>202316960</v>
      </c>
      <c r="I208" s="3">
        <v>214453</v>
      </c>
      <c r="J208" s="26">
        <v>2025</v>
      </c>
      <c r="K208" s="371" t="s">
        <v>2067</v>
      </c>
      <c r="L208" s="163">
        <v>4.72</v>
      </c>
      <c r="M208" s="163">
        <v>4.8899999999999997</v>
      </c>
      <c r="N208" s="163">
        <v>5</v>
      </c>
      <c r="O208" s="326">
        <v>5</v>
      </c>
      <c r="P208" s="321">
        <v>5</v>
      </c>
      <c r="Q208" s="367" t="s">
        <v>785</v>
      </c>
    </row>
    <row r="209" spans="1:17" x14ac:dyDescent="0.25">
      <c r="A209" s="152" t="s">
        <v>58</v>
      </c>
      <c r="B209" s="294" t="s">
        <v>576</v>
      </c>
      <c r="C209" s="3" t="s">
        <v>399</v>
      </c>
      <c r="D209" s="3">
        <v>114814</v>
      </c>
      <c r="E209" s="377" t="s">
        <v>1036</v>
      </c>
      <c r="F209" s="3" t="s">
        <v>4</v>
      </c>
      <c r="G209" s="3" t="s">
        <v>681</v>
      </c>
      <c r="H209" s="26">
        <v>202316961</v>
      </c>
      <c r="I209" s="3">
        <v>220066</v>
      </c>
      <c r="J209" s="3">
        <v>2025</v>
      </c>
      <c r="K209" s="377" t="s">
        <v>2040</v>
      </c>
      <c r="L209" s="163">
        <v>4.22</v>
      </c>
      <c r="M209" s="163">
        <v>4.33</v>
      </c>
      <c r="N209" s="163">
        <v>3.75</v>
      </c>
      <c r="O209" s="326">
        <v>4</v>
      </c>
      <c r="P209" s="321">
        <v>5</v>
      </c>
      <c r="Q209" s="367" t="s">
        <v>785</v>
      </c>
    </row>
    <row r="210" spans="1:17" x14ac:dyDescent="0.25">
      <c r="A210" s="152" t="s">
        <v>715</v>
      </c>
      <c r="B210" s="294" t="s">
        <v>576</v>
      </c>
      <c r="C210" s="377" t="s">
        <v>399</v>
      </c>
      <c r="D210" s="377">
        <v>5001236</v>
      </c>
      <c r="E210" s="377" t="s">
        <v>2546</v>
      </c>
      <c r="F210" s="377" t="s">
        <v>44</v>
      </c>
      <c r="G210" s="377" t="s">
        <v>278</v>
      </c>
      <c r="H210" s="90">
        <v>202318087</v>
      </c>
      <c r="I210" s="377">
        <v>217735</v>
      </c>
      <c r="J210" s="377">
        <v>2025</v>
      </c>
      <c r="K210" s="377" t="s">
        <v>2029</v>
      </c>
      <c r="L210" s="163">
        <v>4.9400000000000004</v>
      </c>
      <c r="M210" s="163">
        <v>4.8899999999999997</v>
      </c>
      <c r="N210" s="163">
        <v>4.75</v>
      </c>
      <c r="O210" s="169">
        <v>5</v>
      </c>
      <c r="P210" s="321">
        <v>5</v>
      </c>
      <c r="Q210" s="367" t="s">
        <v>785</v>
      </c>
    </row>
    <row r="211" spans="1:17" x14ac:dyDescent="0.25">
      <c r="A211" s="336" t="s">
        <v>715</v>
      </c>
      <c r="B211" s="294" t="s">
        <v>576</v>
      </c>
      <c r="C211" s="338" t="s">
        <v>399</v>
      </c>
      <c r="D211" s="344">
        <v>5001237</v>
      </c>
      <c r="E211" s="377" t="s">
        <v>2546</v>
      </c>
      <c r="F211" s="339" t="s">
        <v>42</v>
      </c>
      <c r="G211" s="340" t="s">
        <v>277</v>
      </c>
      <c r="H211" s="90">
        <v>202318088</v>
      </c>
      <c r="I211" s="377">
        <v>217739</v>
      </c>
      <c r="J211" s="26">
        <v>2025</v>
      </c>
      <c r="K211" s="338" t="s">
        <v>2055</v>
      </c>
      <c r="L211" s="163">
        <v>5</v>
      </c>
      <c r="M211" s="163">
        <v>4.8899999999999997</v>
      </c>
      <c r="N211" s="163" t="s">
        <v>2065</v>
      </c>
      <c r="O211" s="169">
        <v>5</v>
      </c>
      <c r="P211" s="321">
        <v>5</v>
      </c>
      <c r="Q211" s="367" t="s">
        <v>785</v>
      </c>
    </row>
    <row r="212" spans="1:17" x14ac:dyDescent="0.25">
      <c r="A212" s="152" t="s">
        <v>17</v>
      </c>
      <c r="B212" s="294" t="s">
        <v>576</v>
      </c>
      <c r="C212" s="26" t="s">
        <v>400</v>
      </c>
      <c r="D212" s="26">
        <v>12024</v>
      </c>
      <c r="E212" s="90" t="s">
        <v>1036</v>
      </c>
      <c r="F212" s="90" t="s">
        <v>4</v>
      </c>
      <c r="G212" s="26" t="s">
        <v>268</v>
      </c>
      <c r="H212" s="90">
        <v>202423316</v>
      </c>
      <c r="I212" s="3">
        <v>226593</v>
      </c>
      <c r="J212" s="26">
        <v>2025</v>
      </c>
      <c r="K212" s="377" t="s">
        <v>2041</v>
      </c>
      <c r="L212" s="163">
        <v>4.1399999999999997</v>
      </c>
      <c r="M212" s="163">
        <v>3.89</v>
      </c>
      <c r="N212" s="163">
        <v>4.29</v>
      </c>
      <c r="O212" s="326">
        <v>4</v>
      </c>
      <c r="P212" s="321">
        <v>5</v>
      </c>
      <c r="Q212" s="367" t="s">
        <v>785</v>
      </c>
    </row>
    <row r="213" spans="1:17" x14ac:dyDescent="0.25">
      <c r="A213" s="152" t="s">
        <v>415</v>
      </c>
      <c r="B213" s="294" t="s">
        <v>576</v>
      </c>
      <c r="C213" s="377" t="s">
        <v>399</v>
      </c>
      <c r="D213" s="377">
        <v>50012323</v>
      </c>
      <c r="E213" s="377" t="s">
        <v>2546</v>
      </c>
      <c r="F213" s="377" t="s">
        <v>44</v>
      </c>
      <c r="G213" s="377" t="s">
        <v>278</v>
      </c>
      <c r="H213" s="90">
        <v>202318086</v>
      </c>
      <c r="I213" s="3">
        <v>217735</v>
      </c>
      <c r="J213" s="377">
        <v>2025</v>
      </c>
      <c r="K213" s="377" t="s">
        <v>2041</v>
      </c>
      <c r="L213" s="163">
        <v>4.8899999999999997</v>
      </c>
      <c r="M213" s="163">
        <v>5</v>
      </c>
      <c r="N213" s="163">
        <v>4.78</v>
      </c>
      <c r="O213" s="326">
        <v>5</v>
      </c>
      <c r="P213" s="321">
        <v>5</v>
      </c>
      <c r="Q213" s="367" t="s">
        <v>785</v>
      </c>
    </row>
    <row r="214" spans="1:17" x14ac:dyDescent="0.25">
      <c r="A214" s="189" t="s">
        <v>452</v>
      </c>
      <c r="B214" s="294" t="s">
        <v>576</v>
      </c>
      <c r="C214" s="26" t="s">
        <v>399</v>
      </c>
      <c r="D214" s="26">
        <v>11994</v>
      </c>
      <c r="E214" s="26" t="s">
        <v>1036</v>
      </c>
      <c r="F214" s="26" t="s">
        <v>4</v>
      </c>
      <c r="G214" s="26" t="s">
        <v>270</v>
      </c>
      <c r="H214" s="26">
        <v>202321308</v>
      </c>
      <c r="I214" s="3">
        <v>218984</v>
      </c>
      <c r="J214" s="26">
        <v>2025</v>
      </c>
      <c r="K214" s="377" t="s">
        <v>2039</v>
      </c>
      <c r="L214" s="163">
        <v>4</v>
      </c>
      <c r="M214" s="163">
        <v>4.8899999999999997</v>
      </c>
      <c r="N214" s="163">
        <v>4.25</v>
      </c>
      <c r="O214" s="326">
        <v>4</v>
      </c>
      <c r="P214" s="321">
        <v>5</v>
      </c>
      <c r="Q214" s="367" t="s">
        <v>785</v>
      </c>
    </row>
    <row r="215" spans="1:17" x14ac:dyDescent="0.25">
      <c r="A215" s="190" t="s">
        <v>364</v>
      </c>
      <c r="B215" s="294" t="s">
        <v>576</v>
      </c>
      <c r="C215" s="377" t="s">
        <v>399</v>
      </c>
      <c r="D215" s="377">
        <v>1364837</v>
      </c>
      <c r="E215" s="377" t="s">
        <v>2546</v>
      </c>
      <c r="F215" s="377" t="s">
        <v>293</v>
      </c>
      <c r="G215" s="377" t="s">
        <v>292</v>
      </c>
      <c r="H215" s="90">
        <v>202002133</v>
      </c>
      <c r="I215" s="3">
        <v>225167</v>
      </c>
      <c r="J215" s="377">
        <v>2025</v>
      </c>
      <c r="K215" s="3" t="s">
        <v>2029</v>
      </c>
      <c r="L215" s="163">
        <v>3.67</v>
      </c>
      <c r="M215" s="163">
        <v>3.56</v>
      </c>
      <c r="N215" s="163">
        <v>3.33</v>
      </c>
      <c r="O215" s="169">
        <v>4</v>
      </c>
      <c r="P215" s="321">
        <v>3</v>
      </c>
      <c r="Q215" s="367" t="s">
        <v>785</v>
      </c>
    </row>
    <row r="216" spans="1:17" x14ac:dyDescent="0.25">
      <c r="A216" s="190" t="s">
        <v>364</v>
      </c>
      <c r="B216" s="302" t="s">
        <v>576</v>
      </c>
      <c r="C216" s="377" t="s">
        <v>399</v>
      </c>
      <c r="D216" s="377">
        <v>12000</v>
      </c>
      <c r="E216" s="26" t="s">
        <v>1036</v>
      </c>
      <c r="F216" s="26" t="s">
        <v>4</v>
      </c>
      <c r="G216" s="26" t="s">
        <v>268</v>
      </c>
      <c r="H216" s="26">
        <v>202315593</v>
      </c>
      <c r="I216" s="3">
        <v>214236</v>
      </c>
      <c r="J216" s="26">
        <v>2025</v>
      </c>
      <c r="K216" s="3" t="s">
        <v>717</v>
      </c>
      <c r="L216" s="163">
        <v>3.79</v>
      </c>
      <c r="M216" s="163">
        <v>3.33</v>
      </c>
      <c r="N216" s="163">
        <v>4.5</v>
      </c>
      <c r="O216" s="326">
        <v>4</v>
      </c>
      <c r="P216" s="321">
        <v>3</v>
      </c>
      <c r="Q216" s="367" t="s">
        <v>785</v>
      </c>
    </row>
    <row r="217" spans="1:17" x14ac:dyDescent="0.25">
      <c r="A217" s="190" t="s">
        <v>364</v>
      </c>
      <c r="B217" s="294" t="s">
        <v>576</v>
      </c>
      <c r="C217" s="26" t="s">
        <v>399</v>
      </c>
      <c r="D217" s="26">
        <v>1330339</v>
      </c>
      <c r="E217" s="377" t="s">
        <v>2546</v>
      </c>
      <c r="F217" s="90" t="s">
        <v>102</v>
      </c>
      <c r="G217" s="90" t="s">
        <v>287</v>
      </c>
      <c r="H217" s="90">
        <v>202317985</v>
      </c>
      <c r="I217" s="3">
        <v>217544</v>
      </c>
      <c r="J217" s="90">
        <v>2025</v>
      </c>
      <c r="K217" s="338" t="s">
        <v>2063</v>
      </c>
      <c r="L217" s="163">
        <v>3.78</v>
      </c>
      <c r="M217" s="163">
        <v>4.78</v>
      </c>
      <c r="N217" s="163">
        <v>4.63</v>
      </c>
      <c r="O217" s="169">
        <v>4</v>
      </c>
      <c r="P217" s="321">
        <v>3</v>
      </c>
      <c r="Q217" s="367" t="s">
        <v>785</v>
      </c>
    </row>
    <row r="218" spans="1:17" x14ac:dyDescent="0.25">
      <c r="A218" s="152" t="s">
        <v>130</v>
      </c>
      <c r="B218" s="302" t="s">
        <v>576</v>
      </c>
      <c r="C218" s="63" t="s">
        <v>399</v>
      </c>
      <c r="D218" s="26">
        <v>1330343</v>
      </c>
      <c r="E218" s="377" t="s">
        <v>2546</v>
      </c>
      <c r="F218" s="90" t="s">
        <v>102</v>
      </c>
      <c r="G218" s="90" t="s">
        <v>287</v>
      </c>
      <c r="H218" s="90">
        <v>202317987</v>
      </c>
      <c r="I218" s="3">
        <v>217679</v>
      </c>
      <c r="J218" s="26">
        <v>2025</v>
      </c>
      <c r="K218" s="3" t="s">
        <v>2037</v>
      </c>
      <c r="L218" s="163">
        <v>5</v>
      </c>
      <c r="M218" s="163">
        <v>4.67</v>
      </c>
      <c r="N218" s="163">
        <v>4.3</v>
      </c>
      <c r="O218" s="326">
        <v>5</v>
      </c>
      <c r="P218" s="321">
        <v>5</v>
      </c>
      <c r="Q218" s="367" t="s">
        <v>1598</v>
      </c>
    </row>
    <row r="219" spans="1:17" x14ac:dyDescent="0.25">
      <c r="A219" s="189" t="s">
        <v>178</v>
      </c>
      <c r="B219" s="294" t="s">
        <v>2059</v>
      </c>
      <c r="C219" s="26" t="s">
        <v>416</v>
      </c>
      <c r="D219" s="63">
        <v>1299461</v>
      </c>
      <c r="E219" s="377" t="s">
        <v>2546</v>
      </c>
      <c r="F219" s="90" t="s">
        <v>102</v>
      </c>
      <c r="G219" s="26" t="s">
        <v>287</v>
      </c>
      <c r="H219" s="26">
        <v>202317912</v>
      </c>
      <c r="I219" s="26">
        <v>217635</v>
      </c>
      <c r="J219" s="26">
        <v>2025</v>
      </c>
      <c r="K219" s="265" t="s">
        <v>2026</v>
      </c>
      <c r="L219" s="163">
        <v>4.71</v>
      </c>
      <c r="M219" s="163">
        <v>5</v>
      </c>
      <c r="N219" s="163">
        <v>3.1</v>
      </c>
      <c r="O219" s="326">
        <v>4</v>
      </c>
      <c r="P219" s="321">
        <v>5</v>
      </c>
      <c r="Q219" s="367" t="s">
        <v>1598</v>
      </c>
    </row>
    <row r="220" spans="1:17" x14ac:dyDescent="0.25">
      <c r="A220" s="62" t="s">
        <v>48</v>
      </c>
      <c r="B220" s="302" t="s">
        <v>576</v>
      </c>
      <c r="C220" s="63" t="s">
        <v>399</v>
      </c>
      <c r="D220" s="63">
        <v>11995</v>
      </c>
      <c r="E220" s="90" t="s">
        <v>1036</v>
      </c>
      <c r="F220" s="90" t="s">
        <v>4</v>
      </c>
      <c r="G220" s="26" t="s">
        <v>270</v>
      </c>
      <c r="H220" s="26">
        <v>202321309</v>
      </c>
      <c r="I220" s="3">
        <v>220066</v>
      </c>
      <c r="J220" s="26">
        <v>2025</v>
      </c>
      <c r="K220" s="265" t="s">
        <v>2036</v>
      </c>
      <c r="L220" s="163">
        <v>4.5599999999999996</v>
      </c>
      <c r="M220" s="163">
        <v>4.78</v>
      </c>
      <c r="N220" s="163">
        <v>4</v>
      </c>
      <c r="O220" s="326">
        <v>4.4800000000000004</v>
      </c>
      <c r="P220" s="321">
        <v>4</v>
      </c>
      <c r="Q220" s="367" t="s">
        <v>1598</v>
      </c>
    </row>
    <row r="221" spans="1:17" x14ac:dyDescent="0.25">
      <c r="A221" s="62" t="s">
        <v>48</v>
      </c>
      <c r="B221" s="294" t="s">
        <v>576</v>
      </c>
      <c r="C221" s="26" t="s">
        <v>399</v>
      </c>
      <c r="D221" s="26">
        <v>1330342</v>
      </c>
      <c r="E221" s="377" t="s">
        <v>2546</v>
      </c>
      <c r="F221" s="26" t="s">
        <v>102</v>
      </c>
      <c r="G221" s="26" t="s">
        <v>287</v>
      </c>
      <c r="H221" s="90">
        <v>202317986</v>
      </c>
      <c r="I221" s="3">
        <v>217545</v>
      </c>
      <c r="J221" s="26">
        <v>2025</v>
      </c>
      <c r="K221" s="377" t="s">
        <v>2039</v>
      </c>
      <c r="L221" s="163">
        <v>4.72</v>
      </c>
      <c r="M221" s="163">
        <v>4.78</v>
      </c>
      <c r="N221" s="163">
        <v>4.33</v>
      </c>
      <c r="O221" s="326">
        <v>5</v>
      </c>
      <c r="P221" s="321">
        <v>5</v>
      </c>
      <c r="Q221" s="367" t="s">
        <v>1598</v>
      </c>
    </row>
    <row r="222" spans="1:17" x14ac:dyDescent="0.25">
      <c r="A222" s="62" t="s">
        <v>365</v>
      </c>
      <c r="B222" s="294" t="s">
        <v>576</v>
      </c>
      <c r="C222" s="377" t="s">
        <v>399</v>
      </c>
      <c r="D222" s="377">
        <v>26501</v>
      </c>
      <c r="E222" s="90" t="s">
        <v>1036</v>
      </c>
      <c r="F222" s="90" t="s">
        <v>4</v>
      </c>
      <c r="G222" s="26" t="s">
        <v>269</v>
      </c>
      <c r="H222" s="90">
        <v>202315857</v>
      </c>
      <c r="I222" s="3">
        <v>214318</v>
      </c>
      <c r="J222" s="26">
        <v>2025</v>
      </c>
      <c r="K222" s="305" t="s">
        <v>2030</v>
      </c>
      <c r="L222" s="163">
        <v>4.78</v>
      </c>
      <c r="M222" s="163">
        <v>5</v>
      </c>
      <c r="N222" s="163">
        <v>3.78</v>
      </c>
      <c r="O222" s="326">
        <v>5</v>
      </c>
      <c r="P222" s="321">
        <v>4</v>
      </c>
      <c r="Q222" s="367" t="s">
        <v>2137</v>
      </c>
    </row>
    <row r="223" spans="1:17" x14ac:dyDescent="0.25">
      <c r="A223" s="152" t="s">
        <v>2045</v>
      </c>
      <c r="B223" s="294" t="s">
        <v>576</v>
      </c>
      <c r="C223" s="377" t="s">
        <v>399</v>
      </c>
      <c r="D223" s="377">
        <v>5000216</v>
      </c>
      <c r="E223" s="90" t="s">
        <v>1036</v>
      </c>
      <c r="F223" s="90" t="s">
        <v>4</v>
      </c>
      <c r="G223" s="26" t="s">
        <v>288</v>
      </c>
      <c r="H223" s="3">
        <v>202318060</v>
      </c>
      <c r="I223" s="3">
        <v>217723</v>
      </c>
      <c r="J223" s="26">
        <v>2025</v>
      </c>
      <c r="K223" s="377" t="s">
        <v>2046</v>
      </c>
      <c r="L223" s="163">
        <v>4.0599999999999996</v>
      </c>
      <c r="M223" s="163">
        <v>4.5599999999999996</v>
      </c>
      <c r="N223" s="163">
        <v>4.4000000000000004</v>
      </c>
      <c r="O223" s="169">
        <v>4</v>
      </c>
      <c r="P223" s="321">
        <v>5</v>
      </c>
      <c r="Q223" s="367" t="s">
        <v>785</v>
      </c>
    </row>
    <row r="224" spans="1:17" x14ac:dyDescent="0.25">
      <c r="A224" s="377" t="s">
        <v>2056</v>
      </c>
      <c r="B224" s="294" t="s">
        <v>2064</v>
      </c>
      <c r="C224" s="338" t="s">
        <v>399</v>
      </c>
      <c r="D224" s="377">
        <v>1465742</v>
      </c>
      <c r="E224" s="338" t="s">
        <v>1036</v>
      </c>
      <c r="F224" s="338" t="s">
        <v>4</v>
      </c>
      <c r="G224" s="377" t="s">
        <v>288</v>
      </c>
      <c r="H224" s="377">
        <v>202417994</v>
      </c>
      <c r="I224" s="377">
        <v>226369</v>
      </c>
      <c r="J224" s="338">
        <v>2025</v>
      </c>
      <c r="K224" s="377" t="s">
        <v>2057</v>
      </c>
      <c r="L224" s="163">
        <v>4.41</v>
      </c>
      <c r="M224" s="163">
        <v>4.67</v>
      </c>
      <c r="N224" s="163">
        <v>4.5</v>
      </c>
      <c r="O224" s="326">
        <v>5</v>
      </c>
      <c r="P224" s="321">
        <v>5</v>
      </c>
      <c r="Q224" s="367" t="s">
        <v>2137</v>
      </c>
    </row>
    <row r="225" spans="1:17" x14ac:dyDescent="0.25">
      <c r="A225" s="152" t="s">
        <v>22</v>
      </c>
      <c r="B225" s="302" t="s">
        <v>576</v>
      </c>
      <c r="C225" s="26" t="s">
        <v>399</v>
      </c>
      <c r="D225" s="26">
        <v>1300375</v>
      </c>
      <c r="E225" s="377" t="s">
        <v>2546</v>
      </c>
      <c r="F225" s="26" t="s">
        <v>293</v>
      </c>
      <c r="G225" s="26" t="s">
        <v>292</v>
      </c>
      <c r="H225" s="26">
        <v>202317921</v>
      </c>
      <c r="I225" s="3">
        <v>217643</v>
      </c>
      <c r="J225" s="26">
        <v>2025</v>
      </c>
      <c r="K225" s="3" t="s">
        <v>718</v>
      </c>
      <c r="L225" s="163">
        <v>3.61</v>
      </c>
      <c r="M225" s="163">
        <v>4.78</v>
      </c>
      <c r="N225" s="163">
        <v>3.11</v>
      </c>
      <c r="O225" s="326">
        <v>4</v>
      </c>
      <c r="P225" s="321">
        <v>3</v>
      </c>
      <c r="Q225" s="367" t="s">
        <v>785</v>
      </c>
    </row>
    <row r="226" spans="1:17" x14ac:dyDescent="0.25">
      <c r="A226" s="152" t="s">
        <v>22</v>
      </c>
      <c r="B226" s="302" t="s">
        <v>576</v>
      </c>
      <c r="C226" s="63" t="s">
        <v>399</v>
      </c>
      <c r="D226" s="63">
        <v>12044</v>
      </c>
      <c r="E226" s="377" t="s">
        <v>2546</v>
      </c>
      <c r="F226" s="90" t="s">
        <v>28</v>
      </c>
      <c r="G226" s="26" t="s">
        <v>274</v>
      </c>
      <c r="H226" s="90">
        <v>202321318</v>
      </c>
      <c r="I226" s="3">
        <v>217475</v>
      </c>
      <c r="J226" s="26">
        <v>2025</v>
      </c>
      <c r="K226" s="265" t="s">
        <v>2036</v>
      </c>
      <c r="L226" s="163">
        <v>3.83</v>
      </c>
      <c r="M226" s="163">
        <v>4.22</v>
      </c>
      <c r="N226" s="163">
        <v>4.71</v>
      </c>
      <c r="O226" s="326">
        <v>4.25</v>
      </c>
      <c r="P226" s="321">
        <v>4</v>
      </c>
      <c r="Q226" s="367" t="s">
        <v>785</v>
      </c>
    </row>
    <row r="227" spans="1:17" x14ac:dyDescent="0.25">
      <c r="A227" s="152" t="s">
        <v>167</v>
      </c>
      <c r="B227" s="294" t="s">
        <v>576</v>
      </c>
      <c r="C227" s="377" t="s">
        <v>400</v>
      </c>
      <c r="D227" s="377">
        <v>1113542</v>
      </c>
      <c r="E227" s="377" t="s">
        <v>1036</v>
      </c>
      <c r="F227" s="3" t="s">
        <v>4</v>
      </c>
      <c r="G227" s="377" t="s">
        <v>271</v>
      </c>
      <c r="H227" s="90">
        <v>202424645</v>
      </c>
      <c r="I227" s="377">
        <v>226606</v>
      </c>
      <c r="J227" s="377">
        <v>2025</v>
      </c>
      <c r="K227" s="380" t="s">
        <v>2049</v>
      </c>
      <c r="L227" s="163">
        <v>4.8600000000000003</v>
      </c>
      <c r="M227" s="163">
        <v>4.8899999999999997</v>
      </c>
      <c r="N227" s="163">
        <v>4.38</v>
      </c>
      <c r="O227" s="326">
        <v>5</v>
      </c>
      <c r="P227" s="321">
        <v>5</v>
      </c>
      <c r="Q227" s="367" t="s">
        <v>785</v>
      </c>
    </row>
    <row r="228" spans="1:17" x14ac:dyDescent="0.25">
      <c r="A228" s="152" t="s">
        <v>25</v>
      </c>
      <c r="B228" s="302" t="s">
        <v>576</v>
      </c>
      <c r="C228" s="26" t="s">
        <v>399</v>
      </c>
      <c r="D228" s="26">
        <v>12085</v>
      </c>
      <c r="E228" s="377" t="s">
        <v>2546</v>
      </c>
      <c r="F228" s="26" t="s">
        <v>39</v>
      </c>
      <c r="G228" s="26" t="s">
        <v>276</v>
      </c>
      <c r="H228" s="90">
        <v>202321325</v>
      </c>
      <c r="I228" s="377">
        <v>217388</v>
      </c>
      <c r="J228" s="26">
        <v>2025</v>
      </c>
      <c r="K228" s="265" t="s">
        <v>2042</v>
      </c>
      <c r="L228" s="163">
        <v>4.72</v>
      </c>
      <c r="M228" s="163">
        <v>4.78</v>
      </c>
      <c r="N228" s="163">
        <v>4.25</v>
      </c>
      <c r="O228" s="326">
        <v>5</v>
      </c>
      <c r="P228" s="321">
        <v>5</v>
      </c>
      <c r="Q228" s="367" t="e">
        <v>#N/A</v>
      </c>
    </row>
    <row r="229" spans="1:17" x14ac:dyDescent="0.25">
      <c r="A229" s="152" t="s">
        <v>25</v>
      </c>
      <c r="B229" s="294" t="s">
        <v>576</v>
      </c>
      <c r="C229" s="3" t="s">
        <v>399</v>
      </c>
      <c r="D229" s="3">
        <v>12048</v>
      </c>
      <c r="E229" s="377" t="s">
        <v>2546</v>
      </c>
      <c r="F229" s="90" t="s">
        <v>44</v>
      </c>
      <c r="G229" s="26" t="s">
        <v>278</v>
      </c>
      <c r="H229" s="26">
        <v>202321319</v>
      </c>
      <c r="I229" s="3">
        <v>217981</v>
      </c>
      <c r="J229" s="26">
        <v>2025</v>
      </c>
      <c r="K229" s="265" t="s">
        <v>2039</v>
      </c>
      <c r="L229" s="163">
        <v>4.5</v>
      </c>
      <c r="M229" s="163">
        <v>4.22</v>
      </c>
      <c r="N229" s="163">
        <v>4.1399999999999997</v>
      </c>
      <c r="O229" s="326">
        <v>4</v>
      </c>
      <c r="P229" s="321">
        <v>5</v>
      </c>
      <c r="Q229" s="367" t="s">
        <v>2137</v>
      </c>
    </row>
    <row r="230" spans="1:17" x14ac:dyDescent="0.25">
      <c r="A230" s="152" t="s">
        <v>25</v>
      </c>
      <c r="B230" s="294" t="s">
        <v>576</v>
      </c>
      <c r="C230" s="26" t="s">
        <v>399</v>
      </c>
      <c r="D230" s="63">
        <v>11996</v>
      </c>
      <c r="E230" s="90" t="s">
        <v>1036</v>
      </c>
      <c r="F230" s="90" t="s">
        <v>4</v>
      </c>
      <c r="G230" s="26" t="s">
        <v>317</v>
      </c>
      <c r="H230" s="26">
        <v>202321310</v>
      </c>
      <c r="I230" s="3">
        <v>217458</v>
      </c>
      <c r="J230" s="26">
        <v>2025</v>
      </c>
      <c r="K230" s="377" t="s">
        <v>2034</v>
      </c>
      <c r="L230" s="163">
        <v>4.8899999999999997</v>
      </c>
      <c r="M230" s="163">
        <v>4.78</v>
      </c>
      <c r="N230" s="163">
        <v>4.75</v>
      </c>
      <c r="O230" s="326">
        <v>5</v>
      </c>
      <c r="P230" s="321">
        <v>5</v>
      </c>
      <c r="Q230" s="367" t="s">
        <v>2137</v>
      </c>
    </row>
    <row r="231" spans="1:17" x14ac:dyDescent="0.25">
      <c r="A231" s="152" t="s">
        <v>25</v>
      </c>
      <c r="B231" s="294" t="s">
        <v>576</v>
      </c>
      <c r="C231" s="26" t="s">
        <v>399</v>
      </c>
      <c r="D231" s="26">
        <v>12069</v>
      </c>
      <c r="E231" s="377" t="s">
        <v>2546</v>
      </c>
      <c r="F231" s="90" t="s">
        <v>42</v>
      </c>
      <c r="G231" s="90" t="s">
        <v>277</v>
      </c>
      <c r="H231" s="90">
        <v>202321320</v>
      </c>
      <c r="I231" s="3">
        <v>217476</v>
      </c>
      <c r="J231" s="26">
        <v>2025</v>
      </c>
      <c r="K231" s="377" t="s">
        <v>2030</v>
      </c>
      <c r="L231" s="163">
        <v>5</v>
      </c>
      <c r="M231" s="163">
        <v>5</v>
      </c>
      <c r="N231" s="163">
        <v>4.5599999999999996</v>
      </c>
      <c r="O231" s="326">
        <v>5</v>
      </c>
      <c r="P231" s="321">
        <v>5</v>
      </c>
      <c r="Q231" s="367" t="s">
        <v>2137</v>
      </c>
    </row>
    <row r="232" spans="1:17" x14ac:dyDescent="0.25">
      <c r="A232" s="189" t="s">
        <v>25</v>
      </c>
      <c r="B232" s="294" t="s">
        <v>576</v>
      </c>
      <c r="C232" s="26" t="s">
        <v>399</v>
      </c>
      <c r="D232" s="26">
        <v>12111</v>
      </c>
      <c r="E232" s="377" t="s">
        <v>2546</v>
      </c>
      <c r="F232" s="90" t="s">
        <v>28</v>
      </c>
      <c r="G232" s="26" t="s">
        <v>274</v>
      </c>
      <c r="H232" s="26">
        <v>202321326</v>
      </c>
      <c r="I232" s="377">
        <v>220007</v>
      </c>
      <c r="J232" s="26">
        <v>2025</v>
      </c>
      <c r="K232" s="377" t="s">
        <v>2043</v>
      </c>
      <c r="L232" s="163">
        <v>4.67</v>
      </c>
      <c r="M232" s="163">
        <v>5</v>
      </c>
      <c r="N232" s="163">
        <v>5</v>
      </c>
      <c r="O232" s="169">
        <v>5</v>
      </c>
      <c r="P232" s="321">
        <v>3</v>
      </c>
      <c r="Q232" s="367" t="e">
        <v>#N/A</v>
      </c>
    </row>
    <row r="233" spans="1:17" x14ac:dyDescent="0.25">
      <c r="A233" s="152" t="s">
        <v>2035</v>
      </c>
      <c r="B233" s="294" t="s">
        <v>576</v>
      </c>
      <c r="C233" s="377" t="s">
        <v>416</v>
      </c>
      <c r="D233" s="377">
        <v>1191346</v>
      </c>
      <c r="E233" s="377" t="s">
        <v>1036</v>
      </c>
      <c r="F233" s="377" t="s">
        <v>4</v>
      </c>
      <c r="G233" s="377" t="s">
        <v>271</v>
      </c>
      <c r="H233" s="90">
        <v>202424826</v>
      </c>
      <c r="I233" s="377">
        <v>226608</v>
      </c>
      <c r="J233" s="377">
        <v>2025</v>
      </c>
      <c r="K233" s="377" t="s">
        <v>2050</v>
      </c>
      <c r="L233" s="163">
        <v>3.46</v>
      </c>
      <c r="M233" s="163">
        <v>4.78</v>
      </c>
      <c r="N233" s="163">
        <v>4.78</v>
      </c>
      <c r="O233" s="326">
        <v>4</v>
      </c>
      <c r="P233" s="321">
        <v>4</v>
      </c>
      <c r="Q233" s="367" t="s">
        <v>2174</v>
      </c>
    </row>
    <row r="234" spans="1:17" x14ac:dyDescent="0.25">
      <c r="A234" s="152" t="s">
        <v>527</v>
      </c>
      <c r="B234" s="294" t="s">
        <v>720</v>
      </c>
      <c r="C234" s="63" t="s">
        <v>416</v>
      </c>
      <c r="D234" s="63">
        <v>1522596</v>
      </c>
      <c r="E234" s="90" t="s">
        <v>1036</v>
      </c>
      <c r="F234" s="90" t="s">
        <v>4</v>
      </c>
      <c r="G234" s="26" t="s">
        <v>681</v>
      </c>
      <c r="H234" s="90">
        <v>202118156</v>
      </c>
      <c r="I234" s="377">
        <v>172671</v>
      </c>
      <c r="J234" s="26">
        <v>2025</v>
      </c>
      <c r="K234" s="265" t="s">
        <v>2027</v>
      </c>
      <c r="L234" s="163">
        <v>3.71</v>
      </c>
      <c r="M234" s="163">
        <v>4</v>
      </c>
      <c r="N234" s="163">
        <v>3.5</v>
      </c>
      <c r="O234" s="326">
        <v>4</v>
      </c>
      <c r="P234" s="362">
        <v>5</v>
      </c>
      <c r="Q234" s="367" t="s">
        <v>2174</v>
      </c>
    </row>
    <row r="235" spans="1:17" x14ac:dyDescent="0.25">
      <c r="A235" s="152" t="s">
        <v>296</v>
      </c>
      <c r="B235" s="302" t="s">
        <v>576</v>
      </c>
      <c r="C235" s="26" t="s">
        <v>399</v>
      </c>
      <c r="D235" s="26">
        <v>12026</v>
      </c>
      <c r="E235" s="26" t="s">
        <v>1036</v>
      </c>
      <c r="F235" s="26" t="s">
        <v>4</v>
      </c>
      <c r="G235" s="26" t="s">
        <v>268</v>
      </c>
      <c r="H235" s="90">
        <v>202321314</v>
      </c>
      <c r="I235" s="3">
        <v>217430</v>
      </c>
      <c r="J235" s="26">
        <v>2025</v>
      </c>
      <c r="K235" s="377" t="s">
        <v>719</v>
      </c>
      <c r="L235" s="163">
        <v>4.2</v>
      </c>
      <c r="M235" s="163">
        <v>4.67</v>
      </c>
      <c r="N235" s="163">
        <v>5</v>
      </c>
      <c r="O235" s="326">
        <v>5</v>
      </c>
      <c r="P235" s="362">
        <v>5</v>
      </c>
      <c r="Q235" s="367" t="s">
        <v>785</v>
      </c>
    </row>
    <row r="236" spans="1:17" x14ac:dyDescent="0.25">
      <c r="A236" s="189" t="s">
        <v>296</v>
      </c>
      <c r="B236" s="294" t="s">
        <v>576</v>
      </c>
      <c r="C236" s="26" t="s">
        <v>399</v>
      </c>
      <c r="D236" s="26">
        <v>1330344</v>
      </c>
      <c r="E236" s="377" t="s">
        <v>2546</v>
      </c>
      <c r="F236" s="90" t="s">
        <v>102</v>
      </c>
      <c r="G236" s="26" t="s">
        <v>287</v>
      </c>
      <c r="H236" s="26">
        <v>202317988</v>
      </c>
      <c r="I236" s="3">
        <v>217683</v>
      </c>
      <c r="J236" s="26">
        <v>2025</v>
      </c>
      <c r="K236" s="338" t="s">
        <v>2061</v>
      </c>
      <c r="L236" s="163">
        <v>4.83</v>
      </c>
      <c r="M236" s="163">
        <v>5</v>
      </c>
      <c r="N236" s="163">
        <v>3.78</v>
      </c>
      <c r="O236" s="169">
        <v>5</v>
      </c>
      <c r="P236" s="362">
        <v>5</v>
      </c>
      <c r="Q236" s="367" t="s">
        <v>785</v>
      </c>
    </row>
    <row r="237" spans="1:17" x14ac:dyDescent="0.25">
      <c r="A237" s="152" t="s">
        <v>312</v>
      </c>
      <c r="B237" s="294" t="s">
        <v>576</v>
      </c>
      <c r="C237" s="377" t="s">
        <v>400</v>
      </c>
      <c r="D237" s="377">
        <v>12010</v>
      </c>
      <c r="E237" s="90" t="s">
        <v>1036</v>
      </c>
      <c r="F237" s="90" t="s">
        <v>4</v>
      </c>
      <c r="G237" s="26" t="s">
        <v>268</v>
      </c>
      <c r="H237" s="90">
        <v>202315595</v>
      </c>
      <c r="I237" s="377">
        <v>214159</v>
      </c>
      <c r="J237" s="26">
        <v>2025</v>
      </c>
      <c r="K237" s="305" t="s">
        <v>2051</v>
      </c>
      <c r="L237" s="163">
        <v>4.21</v>
      </c>
      <c r="M237" s="163">
        <v>3.11</v>
      </c>
      <c r="N237" s="163">
        <v>3.67</v>
      </c>
      <c r="O237" s="326">
        <v>4</v>
      </c>
      <c r="P237" s="321">
        <v>5</v>
      </c>
      <c r="Q237" s="367" t="s">
        <v>2264</v>
      </c>
    </row>
    <row r="238" spans="1:17" x14ac:dyDescent="0.25">
      <c r="A238" s="152" t="s">
        <v>298</v>
      </c>
      <c r="B238" s="294" t="s">
        <v>576</v>
      </c>
      <c r="C238" s="63" t="s">
        <v>399</v>
      </c>
      <c r="D238" s="26">
        <v>114952</v>
      </c>
      <c r="E238" s="90" t="s">
        <v>1036</v>
      </c>
      <c r="F238" s="90" t="s">
        <v>4</v>
      </c>
      <c r="G238" s="90" t="s">
        <v>681</v>
      </c>
      <c r="H238" s="90">
        <v>202316967</v>
      </c>
      <c r="I238" s="377">
        <v>220026</v>
      </c>
      <c r="J238" s="26">
        <v>2025</v>
      </c>
      <c r="K238" s="377" t="s">
        <v>2038</v>
      </c>
      <c r="L238" s="163">
        <v>4.5599999999999996</v>
      </c>
      <c r="M238" s="163">
        <v>4.78</v>
      </c>
      <c r="N238" s="163">
        <v>4.7</v>
      </c>
      <c r="O238" s="326">
        <v>5</v>
      </c>
      <c r="P238" s="321">
        <v>5</v>
      </c>
      <c r="Q238" s="367" t="s">
        <v>2264</v>
      </c>
    </row>
  </sheetData>
  <phoneticPr fontId="10" type="noConversion"/>
  <hyperlinks>
    <hyperlink ref="B1" r:id="rId1" xr:uid="{20F63B9B-D89B-4041-AD62-5B08AD1B109D}"/>
  </hyperlinks>
  <pageMargins left="0.511811024" right="0.511811024" top="0.78740157499999996" bottom="0.78740157499999996" header="0.31496062000000002" footer="0.31496062000000002"/>
  <pageSetup paperSize="9" orientation="portrait" verticalDpi="597" r:id="rId2"/>
  <drawing r:id="rId3"/>
  <tableParts count="1">
    <tablePart r:id="rId4"/>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AC182"/>
  <sheetViews>
    <sheetView showGridLines="0" topLeftCell="A2" zoomScale="77" zoomScaleNormal="77" workbookViewId="0">
      <selection activeCell="C192" sqref="C192"/>
    </sheetView>
  </sheetViews>
  <sheetFormatPr defaultRowHeight="15" x14ac:dyDescent="0.25"/>
  <cols>
    <col min="1" max="1" width="12" style="5" bestFit="1" customWidth="1"/>
    <col min="2" max="2" width="35.85546875" bestFit="1" customWidth="1"/>
    <col min="3" max="3" width="17.5703125" style="5" customWidth="1"/>
    <col min="4" max="4" width="16.140625" style="5" bestFit="1" customWidth="1"/>
    <col min="5" max="5" width="15.42578125" style="5" bestFit="1" customWidth="1"/>
    <col min="6" max="7" width="15.42578125" style="5" customWidth="1"/>
    <col min="8" max="8" width="17" style="5" bestFit="1" customWidth="1"/>
    <col min="9" max="11" width="7.85546875" bestFit="1" customWidth="1"/>
    <col min="12" max="12" width="7.85546875" style="124" bestFit="1" customWidth="1"/>
    <col min="13" max="13" width="10.28515625" style="124" bestFit="1" customWidth="1"/>
    <col min="16" max="16" width="32" bestFit="1" customWidth="1"/>
    <col min="17" max="17" width="13.28515625" bestFit="1" customWidth="1"/>
    <col min="18" max="18" width="12" bestFit="1" customWidth="1"/>
    <col min="19" max="19" width="12.42578125" bestFit="1" customWidth="1"/>
    <col min="20" max="20" width="10.85546875" bestFit="1" customWidth="1"/>
    <col min="21" max="21" width="15.140625" customWidth="1"/>
    <col min="22" max="22" width="8.7109375" bestFit="1" customWidth="1"/>
    <col min="23" max="23" width="11.28515625" bestFit="1" customWidth="1"/>
    <col min="24" max="24" width="19.85546875" bestFit="1" customWidth="1"/>
  </cols>
  <sheetData>
    <row r="1" spans="1:29" x14ac:dyDescent="0.25">
      <c r="B1" t="s">
        <v>307</v>
      </c>
      <c r="D1"/>
      <c r="E1"/>
      <c r="F1"/>
      <c r="G1"/>
      <c r="H1"/>
    </row>
    <row r="2" spans="1:29" x14ac:dyDescent="0.25">
      <c r="B2" t="s">
        <v>308</v>
      </c>
      <c r="D2"/>
      <c r="E2"/>
      <c r="F2"/>
      <c r="G2"/>
      <c r="H2"/>
    </row>
    <row r="3" spans="1:29" x14ac:dyDescent="0.25">
      <c r="B3" t="s">
        <v>310</v>
      </c>
      <c r="D3"/>
      <c r="E3"/>
      <c r="F3"/>
      <c r="G3"/>
      <c r="H3"/>
    </row>
    <row r="4" spans="1:29" x14ac:dyDescent="0.25">
      <c r="B4" t="s">
        <v>309</v>
      </c>
      <c r="D4"/>
      <c r="E4"/>
      <c r="F4"/>
      <c r="G4"/>
      <c r="H4"/>
    </row>
    <row r="5" spans="1:29" x14ac:dyDescent="0.25">
      <c r="D5"/>
      <c r="E5"/>
      <c r="F5"/>
      <c r="G5"/>
      <c r="H5"/>
    </row>
    <row r="6" spans="1:29" x14ac:dyDescent="0.25">
      <c r="B6" s="5"/>
      <c r="D6"/>
      <c r="E6"/>
      <c r="F6"/>
      <c r="G6"/>
      <c r="H6"/>
      <c r="I6" s="5"/>
      <c r="J6" s="5"/>
      <c r="K6" s="5"/>
      <c r="L6" s="207"/>
      <c r="M6" s="207"/>
    </row>
    <row r="7" spans="1:29" x14ac:dyDescent="0.25">
      <c r="B7" s="5"/>
      <c r="D7"/>
      <c r="E7"/>
      <c r="F7"/>
      <c r="G7"/>
      <c r="H7"/>
      <c r="I7" s="5"/>
      <c r="J7" s="5"/>
      <c r="K7" s="5"/>
      <c r="L7" s="207"/>
      <c r="M7" s="207"/>
    </row>
    <row r="8" spans="1:29" x14ac:dyDescent="0.25">
      <c r="B8" s="5"/>
      <c r="D8"/>
      <c r="E8"/>
      <c r="F8"/>
      <c r="G8"/>
      <c r="H8"/>
      <c r="I8" s="5"/>
      <c r="J8" s="5"/>
      <c r="K8" s="5"/>
      <c r="L8" s="207"/>
      <c r="M8" s="207"/>
    </row>
    <row r="9" spans="1:29" x14ac:dyDescent="0.25">
      <c r="B9" s="5"/>
      <c r="D9"/>
      <c r="E9"/>
      <c r="F9"/>
      <c r="G9"/>
      <c r="H9"/>
      <c r="I9" s="5"/>
      <c r="J9" s="5"/>
      <c r="K9" s="5"/>
      <c r="L9" s="207"/>
      <c r="M9" s="207"/>
    </row>
    <row r="10" spans="1:29" x14ac:dyDescent="0.25">
      <c r="A10" s="1" t="s">
        <v>397</v>
      </c>
      <c r="B10" s="1" t="s">
        <v>0</v>
      </c>
      <c r="C10" s="1" t="s">
        <v>398</v>
      </c>
      <c r="D10" s="1" t="s">
        <v>1</v>
      </c>
      <c r="E10" s="1" t="s">
        <v>266</v>
      </c>
      <c r="F10" s="1" t="s">
        <v>395</v>
      </c>
      <c r="G10" s="1" t="s">
        <v>401</v>
      </c>
      <c r="H10" s="1" t="s">
        <v>396</v>
      </c>
      <c r="I10" s="1" t="s">
        <v>186</v>
      </c>
      <c r="J10" s="1" t="s">
        <v>187</v>
      </c>
      <c r="K10" s="1" t="s">
        <v>188</v>
      </c>
      <c r="L10" s="1" t="s">
        <v>189</v>
      </c>
      <c r="M10" s="1" t="s">
        <v>37</v>
      </c>
      <c r="P10" s="1" t="s">
        <v>0</v>
      </c>
      <c r="Q10" s="1" t="s">
        <v>398</v>
      </c>
      <c r="R10" s="1" t="s">
        <v>397</v>
      </c>
      <c r="S10" s="1" t="s">
        <v>1</v>
      </c>
      <c r="T10" s="1" t="s">
        <v>266</v>
      </c>
      <c r="U10" s="1" t="s">
        <v>395</v>
      </c>
      <c r="V10" s="1" t="s">
        <v>401</v>
      </c>
      <c r="W10" s="1" t="s">
        <v>396</v>
      </c>
      <c r="X10" s="1" t="s">
        <v>432</v>
      </c>
      <c r="Y10" s="1" t="s">
        <v>186</v>
      </c>
      <c r="Z10" s="1" t="s">
        <v>187</v>
      </c>
      <c r="AA10" s="1" t="s">
        <v>188</v>
      </c>
      <c r="AB10" s="1" t="s">
        <v>189</v>
      </c>
      <c r="AC10" s="1" t="s">
        <v>37</v>
      </c>
    </row>
    <row r="11" spans="1:29" hidden="1" x14ac:dyDescent="0.25">
      <c r="A11" s="3">
        <v>114853</v>
      </c>
      <c r="B11" s="2" t="s">
        <v>22</v>
      </c>
      <c r="C11" s="3" t="s">
        <v>399</v>
      </c>
      <c r="D11" s="3" t="s">
        <v>23</v>
      </c>
      <c r="E11" s="3" t="s">
        <v>272</v>
      </c>
      <c r="F11" s="3">
        <v>2011</v>
      </c>
      <c r="G11" s="3">
        <v>201101188</v>
      </c>
      <c r="H11" s="3">
        <v>2011</v>
      </c>
      <c r="I11" s="7">
        <v>3</v>
      </c>
      <c r="J11" s="7">
        <v>3</v>
      </c>
      <c r="K11" s="7">
        <v>3</v>
      </c>
      <c r="L11" s="55">
        <v>3</v>
      </c>
      <c r="M11" s="145">
        <v>1</v>
      </c>
      <c r="P11" s="2" t="s">
        <v>3</v>
      </c>
      <c r="Q11" s="3" t="s">
        <v>400</v>
      </c>
      <c r="R11" s="3"/>
      <c r="S11" s="3" t="s">
        <v>4</v>
      </c>
      <c r="T11" s="3" t="s">
        <v>267</v>
      </c>
      <c r="U11" s="3">
        <v>201102682</v>
      </c>
      <c r="V11" s="3">
        <v>89288</v>
      </c>
      <c r="W11" s="3">
        <v>2011</v>
      </c>
      <c r="X11" s="6">
        <v>40677</v>
      </c>
      <c r="Y11" s="7">
        <v>2</v>
      </c>
      <c r="Z11" s="7">
        <v>4</v>
      </c>
      <c r="AA11" s="7">
        <v>3</v>
      </c>
      <c r="AB11" s="1">
        <v>3</v>
      </c>
      <c r="AC11" s="142">
        <v>2</v>
      </c>
    </row>
    <row r="12" spans="1:29" hidden="1" x14ac:dyDescent="0.25">
      <c r="A12" s="3">
        <v>12061</v>
      </c>
      <c r="B12" s="2" t="s">
        <v>25</v>
      </c>
      <c r="C12" s="3" t="s">
        <v>399</v>
      </c>
      <c r="D12" s="3" t="s">
        <v>26</v>
      </c>
      <c r="E12" s="3" t="s">
        <v>273</v>
      </c>
      <c r="F12" s="3">
        <v>2011</v>
      </c>
      <c r="G12" s="3">
        <v>201101182</v>
      </c>
      <c r="H12" s="3">
        <v>2011</v>
      </c>
      <c r="I12" s="7">
        <v>3</v>
      </c>
      <c r="J12" s="7">
        <v>3</v>
      </c>
      <c r="K12" s="7">
        <v>2</v>
      </c>
      <c r="L12" s="55">
        <v>3</v>
      </c>
      <c r="M12" s="145">
        <v>3</v>
      </c>
      <c r="P12" s="2" t="s">
        <v>407</v>
      </c>
      <c r="Q12" s="3" t="s">
        <v>400</v>
      </c>
      <c r="R12" s="3"/>
      <c r="S12" s="3" t="s">
        <v>4</v>
      </c>
      <c r="T12" s="3" t="s">
        <v>268</v>
      </c>
      <c r="U12" s="3">
        <v>201101981</v>
      </c>
      <c r="V12" s="3">
        <v>89629</v>
      </c>
      <c r="W12" s="3">
        <v>2011</v>
      </c>
      <c r="X12" s="6" t="s">
        <v>6</v>
      </c>
      <c r="Y12" s="7">
        <v>3</v>
      </c>
      <c r="Z12" s="7">
        <v>4</v>
      </c>
      <c r="AA12" s="7">
        <v>3</v>
      </c>
      <c r="AB12" s="1">
        <v>3</v>
      </c>
      <c r="AC12" s="142">
        <v>3</v>
      </c>
    </row>
    <row r="13" spans="1:29" hidden="1" x14ac:dyDescent="0.25">
      <c r="A13" s="3">
        <v>12111</v>
      </c>
      <c r="B13" s="2" t="s">
        <v>25</v>
      </c>
      <c r="C13" s="3" t="s">
        <v>399</v>
      </c>
      <c r="D13" s="3" t="s">
        <v>28</v>
      </c>
      <c r="E13" s="3" t="s">
        <v>274</v>
      </c>
      <c r="F13" s="3">
        <v>2011</v>
      </c>
      <c r="G13" s="3">
        <v>201101283</v>
      </c>
      <c r="H13" s="3">
        <v>2011</v>
      </c>
      <c r="I13" s="7">
        <v>3</v>
      </c>
      <c r="J13" s="7">
        <v>3</v>
      </c>
      <c r="K13" s="7">
        <v>2</v>
      </c>
      <c r="L13" s="55">
        <v>3</v>
      </c>
      <c r="M13" s="145">
        <v>3</v>
      </c>
      <c r="P13" s="2" t="s">
        <v>163</v>
      </c>
      <c r="Q13" s="3" t="s">
        <v>400</v>
      </c>
      <c r="R13" s="3"/>
      <c r="S13" s="3" t="s">
        <v>4</v>
      </c>
      <c r="T13" s="3" t="s">
        <v>267</v>
      </c>
      <c r="U13" s="3">
        <v>201101816</v>
      </c>
      <c r="V13" s="3">
        <v>89285</v>
      </c>
      <c r="W13" s="3">
        <v>2011</v>
      </c>
      <c r="X13" s="6" t="s">
        <v>7</v>
      </c>
      <c r="Y13" s="7">
        <v>3</v>
      </c>
      <c r="Z13" s="7">
        <v>3</v>
      </c>
      <c r="AA13" s="7">
        <v>2</v>
      </c>
      <c r="AB13" s="1">
        <v>3</v>
      </c>
      <c r="AC13" s="142">
        <v>3</v>
      </c>
    </row>
    <row r="14" spans="1:29" hidden="1" x14ac:dyDescent="0.25">
      <c r="A14" s="90">
        <v>115013</v>
      </c>
      <c r="B14" s="24" t="s">
        <v>346</v>
      </c>
      <c r="C14" s="90" t="s">
        <v>399</v>
      </c>
      <c r="D14" s="3" t="s">
        <v>28</v>
      </c>
      <c r="E14" s="3" t="s">
        <v>274</v>
      </c>
      <c r="F14" s="3">
        <v>2011</v>
      </c>
      <c r="G14" s="3">
        <v>201101503</v>
      </c>
      <c r="H14" s="3">
        <v>2011</v>
      </c>
      <c r="I14" s="7">
        <v>3</v>
      </c>
      <c r="J14" s="7">
        <v>3</v>
      </c>
      <c r="K14" s="7">
        <v>2</v>
      </c>
      <c r="L14" s="55">
        <v>3</v>
      </c>
      <c r="M14" s="145">
        <v>3</v>
      </c>
      <c r="P14" s="2" t="s">
        <v>8</v>
      </c>
      <c r="Q14" s="3" t="s">
        <v>400</v>
      </c>
      <c r="R14" s="3"/>
      <c r="S14" s="3" t="s">
        <v>4</v>
      </c>
      <c r="T14" s="3" t="s">
        <v>269</v>
      </c>
      <c r="U14" s="3">
        <v>201101868</v>
      </c>
      <c r="V14" s="3">
        <v>89286</v>
      </c>
      <c r="W14" s="3">
        <v>2011</v>
      </c>
      <c r="X14" s="6" t="s">
        <v>7</v>
      </c>
      <c r="Y14" s="7">
        <v>3</v>
      </c>
      <c r="Z14" s="7">
        <v>4</v>
      </c>
      <c r="AA14" s="7">
        <v>2</v>
      </c>
      <c r="AB14" s="1">
        <v>3</v>
      </c>
      <c r="AC14" s="142">
        <v>3</v>
      </c>
    </row>
    <row r="15" spans="1:29" hidden="1" x14ac:dyDescent="0.25">
      <c r="A15" s="3">
        <v>114950</v>
      </c>
      <c r="B15" s="2" t="s">
        <v>19</v>
      </c>
      <c r="C15" s="3" t="s">
        <v>399</v>
      </c>
      <c r="D15" s="3" t="s">
        <v>4</v>
      </c>
      <c r="E15" s="3" t="s">
        <v>271</v>
      </c>
      <c r="F15" s="3">
        <v>2010</v>
      </c>
      <c r="G15" s="3">
        <v>201007619</v>
      </c>
      <c r="H15" s="3">
        <v>2011</v>
      </c>
      <c r="I15" s="7">
        <v>4</v>
      </c>
      <c r="J15" s="7">
        <v>4</v>
      </c>
      <c r="K15" s="7">
        <v>2</v>
      </c>
      <c r="L15" s="55">
        <v>4</v>
      </c>
      <c r="M15" s="145">
        <v>3</v>
      </c>
      <c r="P15" s="2" t="s">
        <v>9</v>
      </c>
      <c r="Q15" s="3" t="s">
        <v>400</v>
      </c>
      <c r="R15" s="3"/>
      <c r="S15" s="3" t="s">
        <v>4</v>
      </c>
      <c r="T15" s="3" t="s">
        <v>267</v>
      </c>
      <c r="U15" s="3">
        <v>201101219</v>
      </c>
      <c r="V15" s="3">
        <v>89277</v>
      </c>
      <c r="W15" s="3">
        <v>2011</v>
      </c>
      <c r="X15" s="6" t="s">
        <v>10</v>
      </c>
      <c r="Y15" s="7">
        <v>2</v>
      </c>
      <c r="Z15" s="7">
        <v>4</v>
      </c>
      <c r="AA15" s="7">
        <v>3</v>
      </c>
      <c r="AB15" s="1">
        <v>3</v>
      </c>
      <c r="AC15" s="142">
        <v>2</v>
      </c>
    </row>
    <row r="16" spans="1:29" hidden="1" x14ac:dyDescent="0.25">
      <c r="A16" s="3">
        <v>104598</v>
      </c>
      <c r="B16" s="2" t="s">
        <v>361</v>
      </c>
      <c r="C16" s="3" t="s">
        <v>399</v>
      </c>
      <c r="D16" s="3" t="s">
        <v>4</v>
      </c>
      <c r="E16" s="3" t="s">
        <v>317</v>
      </c>
      <c r="F16" s="3">
        <v>2009</v>
      </c>
      <c r="G16" s="3">
        <v>200905989</v>
      </c>
      <c r="H16" s="3">
        <v>2010</v>
      </c>
      <c r="I16" s="7">
        <v>4</v>
      </c>
      <c r="J16" s="7">
        <v>4</v>
      </c>
      <c r="K16" s="7">
        <v>4</v>
      </c>
      <c r="L16" s="55">
        <v>4</v>
      </c>
      <c r="M16" s="145">
        <v>2</v>
      </c>
      <c r="P16" s="2" t="s">
        <v>11</v>
      </c>
      <c r="Q16" s="3" t="s">
        <v>399</v>
      </c>
      <c r="R16" s="3"/>
      <c r="S16" s="3" t="s">
        <v>4</v>
      </c>
      <c r="T16" s="3" t="s">
        <v>268</v>
      </c>
      <c r="U16" s="3">
        <v>201101549</v>
      </c>
      <c r="V16" s="3">
        <v>89689</v>
      </c>
      <c r="W16" s="3">
        <v>2011</v>
      </c>
      <c r="X16" s="6" t="s">
        <v>10</v>
      </c>
      <c r="Y16" s="7">
        <v>3</v>
      </c>
      <c r="Z16" s="7">
        <v>4</v>
      </c>
      <c r="AA16" s="7">
        <v>3</v>
      </c>
      <c r="AB16" s="1">
        <v>3</v>
      </c>
      <c r="AC16" s="142">
        <v>3</v>
      </c>
    </row>
    <row r="17" spans="1:29" hidden="1" x14ac:dyDescent="0.25">
      <c r="A17" s="63">
        <v>12007</v>
      </c>
      <c r="B17" s="62" t="s">
        <v>390</v>
      </c>
      <c r="C17" s="63" t="s">
        <v>400</v>
      </c>
      <c r="D17" s="3" t="s">
        <v>4</v>
      </c>
      <c r="E17" s="3" t="s">
        <v>268</v>
      </c>
      <c r="F17" s="3">
        <v>2011</v>
      </c>
      <c r="G17" s="3">
        <v>201102682</v>
      </c>
      <c r="H17" s="3">
        <v>2011</v>
      </c>
      <c r="I17" s="7">
        <v>3</v>
      </c>
      <c r="J17" s="7">
        <v>4</v>
      </c>
      <c r="K17" s="7">
        <v>3</v>
      </c>
      <c r="L17" s="55">
        <v>3</v>
      </c>
      <c r="M17" s="145">
        <v>3</v>
      </c>
      <c r="N17" t="s">
        <v>294</v>
      </c>
      <c r="P17" s="131" t="s">
        <v>12</v>
      </c>
      <c r="Q17" s="132" t="s">
        <v>400</v>
      </c>
      <c r="R17" s="132"/>
      <c r="S17" s="132" t="s">
        <v>4</v>
      </c>
      <c r="T17" s="132" t="s">
        <v>270</v>
      </c>
      <c r="U17" s="132">
        <v>201102336</v>
      </c>
      <c r="V17" s="132">
        <v>90053</v>
      </c>
      <c r="W17" s="132">
        <v>2011</v>
      </c>
      <c r="X17" s="133" t="s">
        <v>13</v>
      </c>
      <c r="Y17" s="134">
        <v>3</v>
      </c>
      <c r="Z17" s="134">
        <v>5</v>
      </c>
      <c r="AA17" s="134">
        <v>2</v>
      </c>
      <c r="AB17" s="135">
        <v>3</v>
      </c>
      <c r="AC17" s="132">
        <v>3</v>
      </c>
    </row>
    <row r="18" spans="1:29" hidden="1" x14ac:dyDescent="0.25">
      <c r="A18" s="3">
        <v>12022</v>
      </c>
      <c r="B18" s="2" t="s">
        <v>364</v>
      </c>
      <c r="C18" s="3" t="s">
        <v>399</v>
      </c>
      <c r="D18" s="3" t="s">
        <v>4</v>
      </c>
      <c r="E18" s="3" t="s">
        <v>268</v>
      </c>
      <c r="F18" s="3">
        <v>2011</v>
      </c>
      <c r="G18" s="3">
        <v>201101549</v>
      </c>
      <c r="H18" s="3">
        <v>2011</v>
      </c>
      <c r="I18" s="7">
        <v>3</v>
      </c>
      <c r="J18" s="7">
        <v>4</v>
      </c>
      <c r="K18" s="7">
        <v>3</v>
      </c>
      <c r="L18" s="55">
        <v>3</v>
      </c>
      <c r="M18" s="145">
        <v>3</v>
      </c>
      <c r="N18" t="s">
        <v>294</v>
      </c>
      <c r="P18" s="131" t="s">
        <v>14</v>
      </c>
      <c r="Q18" s="132" t="s">
        <v>399</v>
      </c>
      <c r="R18" s="132"/>
      <c r="S18" s="132" t="s">
        <v>4</v>
      </c>
      <c r="T18" s="132" t="s">
        <v>270</v>
      </c>
      <c r="U18" s="132">
        <v>201102881</v>
      </c>
      <c r="V18" s="132">
        <v>90059</v>
      </c>
      <c r="W18" s="132">
        <v>2011</v>
      </c>
      <c r="X18" s="133" t="s">
        <v>13</v>
      </c>
      <c r="Y18" s="134">
        <v>3</v>
      </c>
      <c r="Z18" s="134">
        <v>5</v>
      </c>
      <c r="AA18" s="134">
        <v>2</v>
      </c>
      <c r="AB18" s="135">
        <v>3</v>
      </c>
      <c r="AC18" s="132">
        <v>3</v>
      </c>
    </row>
    <row r="19" spans="1:29" hidden="1" x14ac:dyDescent="0.25">
      <c r="A19" s="3">
        <v>12024</v>
      </c>
      <c r="B19" s="2" t="s">
        <v>17</v>
      </c>
      <c r="C19" s="3" t="s">
        <v>400</v>
      </c>
      <c r="D19" s="3" t="s">
        <v>4</v>
      </c>
      <c r="E19" s="3" t="s">
        <v>268</v>
      </c>
      <c r="F19" s="3">
        <v>2011</v>
      </c>
      <c r="G19" s="3">
        <v>201101331</v>
      </c>
      <c r="H19" s="3">
        <v>2011</v>
      </c>
      <c r="I19" s="7">
        <v>2</v>
      </c>
      <c r="J19" s="7">
        <v>4</v>
      </c>
      <c r="K19" s="7">
        <v>2</v>
      </c>
      <c r="L19" s="55">
        <v>3</v>
      </c>
      <c r="M19" s="145">
        <v>2</v>
      </c>
      <c r="P19" s="2" t="s">
        <v>15</v>
      </c>
      <c r="Q19" s="3" t="s">
        <v>400</v>
      </c>
      <c r="R19" s="3"/>
      <c r="S19" s="3" t="s">
        <v>4</v>
      </c>
      <c r="T19" s="3" t="s">
        <v>267</v>
      </c>
      <c r="U19" s="3">
        <v>200902233</v>
      </c>
      <c r="V19" s="3">
        <v>84354</v>
      </c>
      <c r="W19" s="3">
        <v>2011</v>
      </c>
      <c r="X19" s="6" t="s">
        <v>16</v>
      </c>
      <c r="Y19" s="7">
        <v>5</v>
      </c>
      <c r="Z19" s="7">
        <v>5</v>
      </c>
      <c r="AA19" s="7">
        <v>5</v>
      </c>
      <c r="AB19" s="1">
        <v>5</v>
      </c>
      <c r="AC19" s="142">
        <v>4</v>
      </c>
    </row>
    <row r="20" spans="1:29" hidden="1" x14ac:dyDescent="0.25">
      <c r="A20" s="138">
        <v>311992</v>
      </c>
      <c r="B20" s="137" t="s">
        <v>375</v>
      </c>
      <c r="C20" s="138" t="s">
        <v>400</v>
      </c>
      <c r="D20" s="138" t="s">
        <v>4</v>
      </c>
      <c r="E20" s="138" t="s">
        <v>270</v>
      </c>
      <c r="F20" s="138">
        <v>2011</v>
      </c>
      <c r="G20" s="138">
        <v>201102336</v>
      </c>
      <c r="H20" s="138">
        <v>2011</v>
      </c>
      <c r="I20" s="139">
        <v>3</v>
      </c>
      <c r="J20" s="139">
        <v>5</v>
      </c>
      <c r="K20" s="139">
        <v>2</v>
      </c>
      <c r="L20" s="140">
        <v>3</v>
      </c>
      <c r="M20" s="140">
        <v>3</v>
      </c>
      <c r="P20" s="2" t="s">
        <v>17</v>
      </c>
      <c r="Q20" s="3" t="s">
        <v>400</v>
      </c>
      <c r="R20" s="3"/>
      <c r="S20" s="3" t="s">
        <v>4</v>
      </c>
      <c r="T20" s="3" t="s">
        <v>268</v>
      </c>
      <c r="U20" s="3">
        <v>201101331</v>
      </c>
      <c r="V20" s="3">
        <v>89456</v>
      </c>
      <c r="W20" s="3">
        <v>2011</v>
      </c>
      <c r="X20" s="6" t="s">
        <v>18</v>
      </c>
      <c r="Y20" s="7">
        <v>2</v>
      </c>
      <c r="Z20" s="7">
        <v>4</v>
      </c>
      <c r="AA20" s="7">
        <v>2</v>
      </c>
      <c r="AB20" s="1">
        <v>3</v>
      </c>
      <c r="AC20" s="142">
        <v>2</v>
      </c>
    </row>
    <row r="21" spans="1:29" hidden="1" x14ac:dyDescent="0.25">
      <c r="A21" s="138">
        <v>11992</v>
      </c>
      <c r="B21" s="137" t="s">
        <v>14</v>
      </c>
      <c r="C21" s="138" t="s">
        <v>399</v>
      </c>
      <c r="D21" s="138" t="s">
        <v>4</v>
      </c>
      <c r="E21" s="138" t="s">
        <v>270</v>
      </c>
      <c r="F21" s="138">
        <v>2011</v>
      </c>
      <c r="G21" s="138">
        <v>201102881</v>
      </c>
      <c r="H21" s="138">
        <v>2011</v>
      </c>
      <c r="I21" s="139">
        <v>3</v>
      </c>
      <c r="J21" s="139">
        <v>5</v>
      </c>
      <c r="K21" s="139">
        <v>2</v>
      </c>
      <c r="L21" s="140">
        <v>3</v>
      </c>
      <c r="M21" s="140">
        <v>3</v>
      </c>
      <c r="P21" s="2" t="s">
        <v>19</v>
      </c>
      <c r="Q21" s="3" t="s">
        <v>399</v>
      </c>
      <c r="R21" s="3"/>
      <c r="S21" s="3" t="s">
        <v>4</v>
      </c>
      <c r="T21" s="3" t="s">
        <v>271</v>
      </c>
      <c r="U21" s="3">
        <v>201007619</v>
      </c>
      <c r="V21" s="3">
        <v>85732</v>
      </c>
      <c r="W21" s="3">
        <v>2011</v>
      </c>
      <c r="X21" s="6" t="s">
        <v>20</v>
      </c>
      <c r="Y21" s="7">
        <v>4</v>
      </c>
      <c r="Z21" s="7">
        <v>4</v>
      </c>
      <c r="AA21" s="7">
        <v>2</v>
      </c>
      <c r="AB21" s="1">
        <v>4</v>
      </c>
      <c r="AC21" s="142">
        <v>3</v>
      </c>
    </row>
    <row r="22" spans="1:29" hidden="1" x14ac:dyDescent="0.25">
      <c r="A22" s="3">
        <v>25795</v>
      </c>
      <c r="B22" s="2" t="s">
        <v>332</v>
      </c>
      <c r="C22" s="3" t="s">
        <v>400</v>
      </c>
      <c r="D22" s="3" t="s">
        <v>4</v>
      </c>
      <c r="E22" s="3" t="s">
        <v>269</v>
      </c>
      <c r="F22" s="3">
        <v>2011</v>
      </c>
      <c r="G22" s="3">
        <v>201101868</v>
      </c>
      <c r="H22" s="3">
        <v>2011</v>
      </c>
      <c r="I22" s="7">
        <v>3</v>
      </c>
      <c r="J22" s="7">
        <v>4</v>
      </c>
      <c r="K22" s="7">
        <v>2</v>
      </c>
      <c r="L22" s="55">
        <v>3</v>
      </c>
      <c r="M22" s="145">
        <v>3</v>
      </c>
      <c r="P22" s="2" t="s">
        <v>361</v>
      </c>
      <c r="Q22" s="3" t="s">
        <v>399</v>
      </c>
      <c r="R22" s="3"/>
      <c r="S22" s="3" t="s">
        <v>4</v>
      </c>
      <c r="T22" s="3" t="s">
        <v>317</v>
      </c>
      <c r="U22" s="3">
        <v>200905989</v>
      </c>
      <c r="V22" s="3">
        <v>84356</v>
      </c>
      <c r="W22" s="3">
        <v>2010</v>
      </c>
      <c r="X22" s="6" t="s">
        <v>21</v>
      </c>
      <c r="Y22" s="7">
        <v>4</v>
      </c>
      <c r="Z22" s="7">
        <v>4</v>
      </c>
      <c r="AA22" s="7">
        <v>4</v>
      </c>
      <c r="AB22" s="1">
        <v>4</v>
      </c>
      <c r="AC22" s="142">
        <v>2</v>
      </c>
    </row>
    <row r="23" spans="1:29" hidden="1" x14ac:dyDescent="0.25">
      <c r="A23" s="3">
        <v>12006</v>
      </c>
      <c r="B23" s="2" t="s">
        <v>341</v>
      </c>
      <c r="C23" s="3" t="s">
        <v>400</v>
      </c>
      <c r="D23" s="3" t="s">
        <v>4</v>
      </c>
      <c r="E23" s="3" t="s">
        <v>267</v>
      </c>
      <c r="F23" s="3">
        <v>2011</v>
      </c>
      <c r="G23" s="3">
        <v>201102682</v>
      </c>
      <c r="H23" s="3">
        <v>2011</v>
      </c>
      <c r="I23" s="7">
        <v>2</v>
      </c>
      <c r="J23" s="7">
        <v>4</v>
      </c>
      <c r="K23" s="7">
        <v>3</v>
      </c>
      <c r="L23" s="55">
        <v>3</v>
      </c>
      <c r="M23" s="145">
        <v>2</v>
      </c>
      <c r="P23" s="2" t="s">
        <v>22</v>
      </c>
      <c r="Q23" s="3" t="s">
        <v>399</v>
      </c>
      <c r="R23" s="3"/>
      <c r="S23" s="3" t="s">
        <v>23</v>
      </c>
      <c r="T23" s="3" t="s">
        <v>272</v>
      </c>
      <c r="U23" s="3">
        <v>201101188</v>
      </c>
      <c r="V23" s="3">
        <v>89275</v>
      </c>
      <c r="W23" s="3">
        <v>2011</v>
      </c>
      <c r="X23" s="6" t="s">
        <v>24</v>
      </c>
      <c r="Y23" s="7">
        <v>3</v>
      </c>
      <c r="Z23" s="7">
        <v>3</v>
      </c>
      <c r="AA23" s="7">
        <v>3</v>
      </c>
      <c r="AB23" s="1">
        <v>3</v>
      </c>
      <c r="AC23" s="142">
        <v>1</v>
      </c>
    </row>
    <row r="24" spans="1:29" hidden="1" x14ac:dyDescent="0.25">
      <c r="A24" s="63">
        <v>12003</v>
      </c>
      <c r="B24" s="62" t="s">
        <v>337</v>
      </c>
      <c r="C24" s="3" t="s">
        <v>400</v>
      </c>
      <c r="D24" s="3" t="s">
        <v>4</v>
      </c>
      <c r="E24" s="3" t="s">
        <v>267</v>
      </c>
      <c r="F24" s="3">
        <v>2011</v>
      </c>
      <c r="G24" s="3">
        <v>201101816</v>
      </c>
      <c r="H24" s="3">
        <v>2011</v>
      </c>
      <c r="I24" s="7">
        <v>3</v>
      </c>
      <c r="J24" s="7">
        <v>3</v>
      </c>
      <c r="K24" s="7">
        <v>2</v>
      </c>
      <c r="L24" s="55">
        <v>3</v>
      </c>
      <c r="M24" s="145">
        <v>3</v>
      </c>
      <c r="P24" s="2" t="s">
        <v>25</v>
      </c>
      <c r="Q24" s="3" t="s">
        <v>399</v>
      </c>
      <c r="R24" s="3"/>
      <c r="S24" s="3" t="s">
        <v>26</v>
      </c>
      <c r="T24" s="3" t="s">
        <v>273</v>
      </c>
      <c r="U24" s="3">
        <v>201101182</v>
      </c>
      <c r="V24" s="3">
        <v>89582</v>
      </c>
      <c r="W24" s="3">
        <v>2011</v>
      </c>
      <c r="X24" s="6" t="s">
        <v>27</v>
      </c>
      <c r="Y24" s="7">
        <v>3</v>
      </c>
      <c r="Z24" s="7">
        <v>3</v>
      </c>
      <c r="AA24" s="7">
        <v>2</v>
      </c>
      <c r="AB24" s="1">
        <v>3</v>
      </c>
      <c r="AC24" s="142">
        <v>3</v>
      </c>
    </row>
    <row r="25" spans="1:29" hidden="1" x14ac:dyDescent="0.25">
      <c r="A25" s="63">
        <v>2011</v>
      </c>
      <c r="B25" s="62" t="s">
        <v>338</v>
      </c>
      <c r="C25" s="3" t="s">
        <v>400</v>
      </c>
      <c r="D25" s="3" t="s">
        <v>4</v>
      </c>
      <c r="E25" s="3" t="s">
        <v>267</v>
      </c>
      <c r="F25" s="3">
        <v>2011</v>
      </c>
      <c r="G25" s="3">
        <v>201101219</v>
      </c>
      <c r="H25" s="3">
        <v>2011</v>
      </c>
      <c r="I25" s="7">
        <v>2</v>
      </c>
      <c r="J25" s="7">
        <v>4</v>
      </c>
      <c r="K25" s="7">
        <v>3</v>
      </c>
      <c r="L25" s="55">
        <v>3</v>
      </c>
      <c r="M25" s="145">
        <v>2</v>
      </c>
      <c r="P25" s="2" t="s">
        <v>25</v>
      </c>
      <c r="Q25" s="3" t="s">
        <v>399</v>
      </c>
      <c r="R25" s="3"/>
      <c r="S25" s="3" t="s">
        <v>28</v>
      </c>
      <c r="T25" s="3" t="s">
        <v>274</v>
      </c>
      <c r="U25" s="3">
        <v>201101283</v>
      </c>
      <c r="V25" s="3">
        <v>89279</v>
      </c>
      <c r="W25" s="3">
        <v>2011</v>
      </c>
      <c r="X25" s="6" t="s">
        <v>29</v>
      </c>
      <c r="Y25" s="7">
        <v>3</v>
      </c>
      <c r="Z25" s="7">
        <v>3</v>
      </c>
      <c r="AA25" s="7">
        <v>2</v>
      </c>
      <c r="AB25" s="1">
        <v>3</v>
      </c>
      <c r="AC25" s="142">
        <v>3</v>
      </c>
    </row>
    <row r="26" spans="1:29" hidden="1" x14ac:dyDescent="0.25">
      <c r="A26" s="3">
        <v>87758</v>
      </c>
      <c r="B26" s="2" t="s">
        <v>340</v>
      </c>
      <c r="C26" s="3" t="s">
        <v>400</v>
      </c>
      <c r="D26" s="3" t="s">
        <v>4</v>
      </c>
      <c r="E26" s="3" t="s">
        <v>267</v>
      </c>
      <c r="F26" s="3">
        <v>2009</v>
      </c>
      <c r="G26" s="3">
        <v>200902233</v>
      </c>
      <c r="H26" s="3">
        <v>2011</v>
      </c>
      <c r="I26" s="7">
        <v>5</v>
      </c>
      <c r="J26" s="7">
        <v>5</v>
      </c>
      <c r="K26" s="7">
        <v>5</v>
      </c>
      <c r="L26" s="55">
        <v>5</v>
      </c>
      <c r="M26" s="145">
        <v>4</v>
      </c>
      <c r="P26" s="2" t="s">
        <v>95</v>
      </c>
      <c r="Q26" s="3" t="s">
        <v>399</v>
      </c>
      <c r="R26" s="3"/>
      <c r="S26" s="3" t="s">
        <v>28</v>
      </c>
      <c r="T26" s="3" t="s">
        <v>274</v>
      </c>
      <c r="U26" s="3">
        <v>201101503</v>
      </c>
      <c r="V26" s="3">
        <v>89587</v>
      </c>
      <c r="W26" s="3">
        <v>2011</v>
      </c>
      <c r="X26" s="6" t="s">
        <v>30</v>
      </c>
      <c r="Y26" s="7">
        <v>3</v>
      </c>
      <c r="Z26" s="7">
        <v>3</v>
      </c>
      <c r="AA26" s="7">
        <v>2</v>
      </c>
      <c r="AB26" s="1">
        <v>3</v>
      </c>
      <c r="AC26" s="142">
        <v>3</v>
      </c>
    </row>
    <row r="27" spans="1:29" hidden="1" x14ac:dyDescent="0.25">
      <c r="A27" s="191"/>
      <c r="B27" s="190" t="s">
        <v>164</v>
      </c>
      <c r="C27" s="3" t="s">
        <v>400</v>
      </c>
      <c r="D27" s="3" t="s">
        <v>32</v>
      </c>
      <c r="E27" s="3" t="s">
        <v>275</v>
      </c>
      <c r="F27" s="3">
        <v>2011</v>
      </c>
      <c r="G27" s="3">
        <v>201102682</v>
      </c>
      <c r="H27" s="3">
        <v>2011</v>
      </c>
      <c r="I27" s="7">
        <v>4</v>
      </c>
      <c r="J27" s="7">
        <v>4</v>
      </c>
      <c r="K27" s="7">
        <v>4</v>
      </c>
      <c r="L27" s="55">
        <v>4</v>
      </c>
      <c r="M27" s="145">
        <v>4</v>
      </c>
      <c r="P27" s="2" t="s">
        <v>31</v>
      </c>
      <c r="Q27" s="3" t="s">
        <v>400</v>
      </c>
      <c r="R27" s="3"/>
      <c r="S27" s="3" t="s">
        <v>32</v>
      </c>
      <c r="T27" s="3" t="s">
        <v>275</v>
      </c>
      <c r="U27" s="3">
        <v>200812042</v>
      </c>
      <c r="V27" s="3">
        <v>82698</v>
      </c>
      <c r="W27" s="3">
        <v>2011</v>
      </c>
      <c r="X27" s="6" t="s">
        <v>33</v>
      </c>
      <c r="Y27" s="7">
        <v>4</v>
      </c>
      <c r="Z27" s="7">
        <v>4</v>
      </c>
      <c r="AA27" s="7">
        <v>4</v>
      </c>
      <c r="AB27" s="1">
        <v>4</v>
      </c>
      <c r="AC27" s="142">
        <v>4</v>
      </c>
    </row>
    <row r="28" spans="1:29" hidden="1" x14ac:dyDescent="0.25">
      <c r="A28" s="63"/>
      <c r="B28" s="62" t="s">
        <v>390</v>
      </c>
      <c r="C28" s="3" t="s">
        <v>400</v>
      </c>
      <c r="D28" s="3" t="s">
        <v>32</v>
      </c>
      <c r="E28" s="3" t="s">
        <v>275</v>
      </c>
      <c r="F28" s="3">
        <v>2011</v>
      </c>
      <c r="G28" s="3">
        <v>201101981</v>
      </c>
      <c r="H28" s="3">
        <v>2011</v>
      </c>
      <c r="I28" s="7">
        <v>3</v>
      </c>
      <c r="J28" s="7">
        <v>3</v>
      </c>
      <c r="K28" s="7">
        <v>3</v>
      </c>
      <c r="L28" s="55">
        <v>3</v>
      </c>
      <c r="M28" s="145">
        <v>2</v>
      </c>
      <c r="P28" s="2" t="s">
        <v>35</v>
      </c>
      <c r="Q28" s="3" t="s">
        <v>400</v>
      </c>
      <c r="R28" s="3"/>
      <c r="S28" s="3" t="s">
        <v>32</v>
      </c>
      <c r="T28" s="3" t="s">
        <v>275</v>
      </c>
      <c r="U28" s="3">
        <v>200900270</v>
      </c>
      <c r="V28" s="3">
        <v>84741</v>
      </c>
      <c r="W28" s="3">
        <v>2011</v>
      </c>
      <c r="X28" s="6" t="s">
        <v>36</v>
      </c>
      <c r="Y28" s="7">
        <v>4</v>
      </c>
      <c r="Z28" s="7">
        <v>4</v>
      </c>
      <c r="AA28" s="7">
        <v>3</v>
      </c>
      <c r="AB28" s="1">
        <v>4</v>
      </c>
      <c r="AC28" s="142">
        <v>4</v>
      </c>
    </row>
    <row r="29" spans="1:29" hidden="1" x14ac:dyDescent="0.25">
      <c r="A29" s="3"/>
      <c r="B29" s="2" t="s">
        <v>339</v>
      </c>
      <c r="C29" s="3" t="s">
        <v>400</v>
      </c>
      <c r="D29" s="3" t="s">
        <v>32</v>
      </c>
      <c r="E29" s="3" t="s">
        <v>275</v>
      </c>
      <c r="F29" s="3"/>
      <c r="G29" s="3"/>
      <c r="H29" s="3">
        <v>2011</v>
      </c>
      <c r="I29" s="7">
        <v>4</v>
      </c>
      <c r="J29" s="7">
        <v>4</v>
      </c>
      <c r="K29" s="7">
        <v>3</v>
      </c>
      <c r="L29" s="55">
        <v>4</v>
      </c>
      <c r="M29" s="145">
        <v>4</v>
      </c>
      <c r="P29" s="68" t="s">
        <v>38</v>
      </c>
      <c r="Q29" s="16" t="s">
        <v>400</v>
      </c>
      <c r="R29" s="16"/>
      <c r="S29" s="16" t="s">
        <v>39</v>
      </c>
      <c r="T29" s="16" t="s">
        <v>276</v>
      </c>
      <c r="U29" s="16">
        <v>201203993</v>
      </c>
      <c r="V29" s="16">
        <v>96801</v>
      </c>
      <c r="W29" s="16">
        <v>2012</v>
      </c>
      <c r="X29" s="16" t="s">
        <v>40</v>
      </c>
      <c r="Y29" s="73">
        <v>2.7</v>
      </c>
      <c r="Z29" s="73">
        <v>3.9</v>
      </c>
      <c r="AA29" s="73">
        <v>2.6</v>
      </c>
      <c r="AB29" s="10">
        <v>3</v>
      </c>
      <c r="AC29" s="142">
        <v>1</v>
      </c>
    </row>
    <row r="30" spans="1:29" hidden="1" x14ac:dyDescent="0.25">
      <c r="A30" s="90"/>
      <c r="B30" s="24" t="s">
        <v>346</v>
      </c>
      <c r="C30" s="90" t="s">
        <v>399</v>
      </c>
      <c r="D30" s="16" t="s">
        <v>44</v>
      </c>
      <c r="E30" s="16" t="s">
        <v>278</v>
      </c>
      <c r="F30" s="16"/>
      <c r="G30" s="16"/>
      <c r="H30" s="16">
        <v>2012</v>
      </c>
      <c r="I30" s="77">
        <v>3.2</v>
      </c>
      <c r="J30" s="77">
        <v>4.3</v>
      </c>
      <c r="K30" s="77">
        <v>2.1</v>
      </c>
      <c r="L30" s="123">
        <v>3</v>
      </c>
      <c r="M30" s="145">
        <v>3</v>
      </c>
      <c r="P30" s="68" t="s">
        <v>41</v>
      </c>
      <c r="Q30" s="16" t="s">
        <v>399</v>
      </c>
      <c r="R30" s="16"/>
      <c r="S30" s="16" t="s">
        <v>42</v>
      </c>
      <c r="T30" s="16" t="s">
        <v>277</v>
      </c>
      <c r="U30" s="16">
        <v>201202145</v>
      </c>
      <c r="V30" s="16">
        <v>96718</v>
      </c>
      <c r="W30" s="16">
        <v>2012</v>
      </c>
      <c r="X30" s="16" t="s">
        <v>40</v>
      </c>
      <c r="Y30" s="74">
        <v>2.9</v>
      </c>
      <c r="Z30" s="74">
        <v>4.0999999999999996</v>
      </c>
      <c r="AA30" s="74">
        <v>1.6</v>
      </c>
      <c r="AB30" s="13">
        <v>3</v>
      </c>
      <c r="AC30" s="142">
        <v>3</v>
      </c>
    </row>
    <row r="31" spans="1:29" hidden="1" x14ac:dyDescent="0.25">
      <c r="A31" s="26"/>
      <c r="B31" s="189" t="s">
        <v>55</v>
      </c>
      <c r="C31" s="26" t="s">
        <v>400</v>
      </c>
      <c r="D31" s="16" t="s">
        <v>44</v>
      </c>
      <c r="E31" s="3" t="s">
        <v>278</v>
      </c>
      <c r="F31" s="3"/>
      <c r="G31" s="3"/>
      <c r="H31" s="16">
        <v>2012</v>
      </c>
      <c r="I31" s="101">
        <v>3.3</v>
      </c>
      <c r="J31" s="101">
        <v>3.5</v>
      </c>
      <c r="K31" s="101">
        <v>3.3</v>
      </c>
      <c r="L31" s="55">
        <v>3</v>
      </c>
      <c r="M31" s="145">
        <v>2</v>
      </c>
      <c r="P31" s="68" t="s">
        <v>43</v>
      </c>
      <c r="Q31" s="16" t="s">
        <v>399</v>
      </c>
      <c r="R31" s="16"/>
      <c r="S31" s="16" t="s">
        <v>44</v>
      </c>
      <c r="T31" s="16" t="s">
        <v>278</v>
      </c>
      <c r="U31" s="16">
        <v>201201183</v>
      </c>
      <c r="V31" s="16">
        <v>96312</v>
      </c>
      <c r="W31" s="16">
        <v>2012</v>
      </c>
      <c r="X31" s="16" t="s">
        <v>45</v>
      </c>
      <c r="Y31" s="74">
        <v>3.2</v>
      </c>
      <c r="Z31" s="74">
        <v>4.3</v>
      </c>
      <c r="AA31" s="74">
        <v>2.1</v>
      </c>
      <c r="AB31" s="13">
        <v>3</v>
      </c>
      <c r="AC31" s="142">
        <v>3</v>
      </c>
    </row>
    <row r="32" spans="1:29" hidden="1" x14ac:dyDescent="0.25">
      <c r="A32" s="90"/>
      <c r="B32" s="24" t="s">
        <v>59</v>
      </c>
      <c r="C32" s="90" t="s">
        <v>399</v>
      </c>
      <c r="D32" s="16" t="s">
        <v>44</v>
      </c>
      <c r="E32" s="16" t="s">
        <v>278</v>
      </c>
      <c r="F32" s="16"/>
      <c r="G32" s="16"/>
      <c r="H32" s="16">
        <v>2012</v>
      </c>
      <c r="I32" s="77">
        <v>3.6</v>
      </c>
      <c r="J32" s="77">
        <v>4.4000000000000004</v>
      </c>
      <c r="K32" s="77">
        <v>4.5</v>
      </c>
      <c r="L32" s="123">
        <v>4</v>
      </c>
      <c r="M32" s="145">
        <v>3</v>
      </c>
      <c r="P32" s="68" t="s">
        <v>46</v>
      </c>
      <c r="Q32" s="16" t="s">
        <v>399</v>
      </c>
      <c r="R32" s="16"/>
      <c r="S32" s="16" t="s">
        <v>4</v>
      </c>
      <c r="T32" s="16" t="s">
        <v>269</v>
      </c>
      <c r="U32" s="16">
        <v>201100607</v>
      </c>
      <c r="V32" s="16">
        <v>93434</v>
      </c>
      <c r="W32" s="16">
        <v>2012</v>
      </c>
      <c r="X32" s="16" t="s">
        <v>47</v>
      </c>
      <c r="Y32" s="74">
        <v>3.5</v>
      </c>
      <c r="Z32" s="74">
        <v>3.4</v>
      </c>
      <c r="AA32" s="74">
        <v>3.6</v>
      </c>
      <c r="AB32" s="13">
        <v>4</v>
      </c>
      <c r="AC32" s="142">
        <v>3</v>
      </c>
    </row>
    <row r="33" spans="1:29" hidden="1" x14ac:dyDescent="0.25">
      <c r="A33" s="90"/>
      <c r="B33" s="24" t="s">
        <v>63</v>
      </c>
      <c r="C33" s="90"/>
      <c r="D33" s="16" t="s">
        <v>44</v>
      </c>
      <c r="E33" s="16" t="s">
        <v>278</v>
      </c>
      <c r="F33" s="16"/>
      <c r="G33" s="16"/>
      <c r="H33" s="16">
        <v>2012</v>
      </c>
      <c r="I33" s="77">
        <v>2.9</v>
      </c>
      <c r="J33" s="77">
        <v>3.5</v>
      </c>
      <c r="K33" s="77">
        <v>1.6</v>
      </c>
      <c r="L33" s="123">
        <v>3</v>
      </c>
      <c r="M33" s="145">
        <v>2</v>
      </c>
      <c r="P33" s="68" t="s">
        <v>48</v>
      </c>
      <c r="Q33" s="16" t="s">
        <v>399</v>
      </c>
      <c r="R33" s="16"/>
      <c r="S33" s="16" t="s">
        <v>42</v>
      </c>
      <c r="T33" s="16" t="s">
        <v>270</v>
      </c>
      <c r="U33" s="16">
        <v>201201787</v>
      </c>
      <c r="V33" s="16">
        <v>96713</v>
      </c>
      <c r="W33" s="16">
        <v>2012</v>
      </c>
      <c r="X33" s="16" t="s">
        <v>49</v>
      </c>
      <c r="Y33" s="74">
        <v>3</v>
      </c>
      <c r="Z33" s="74">
        <v>4.3</v>
      </c>
      <c r="AA33" s="74">
        <v>1.9</v>
      </c>
      <c r="AB33" s="13">
        <v>3</v>
      </c>
      <c r="AC33" s="142">
        <v>3</v>
      </c>
    </row>
    <row r="34" spans="1:29" hidden="1" x14ac:dyDescent="0.25">
      <c r="A34" s="3"/>
      <c r="B34" s="2" t="s">
        <v>22</v>
      </c>
      <c r="C34" s="3"/>
      <c r="D34" s="16" t="s">
        <v>42</v>
      </c>
      <c r="E34" s="16" t="s">
        <v>277</v>
      </c>
      <c r="F34" s="16"/>
      <c r="G34" s="16"/>
      <c r="H34" s="16">
        <v>2012</v>
      </c>
      <c r="I34" s="77">
        <v>2.9</v>
      </c>
      <c r="J34" s="77">
        <v>4.0999999999999996</v>
      </c>
      <c r="K34" s="77">
        <v>1.6</v>
      </c>
      <c r="L34" s="123">
        <v>3</v>
      </c>
      <c r="M34" s="145">
        <v>3</v>
      </c>
      <c r="P34" s="68" t="s">
        <v>50</v>
      </c>
      <c r="Q34" s="16" t="s">
        <v>400</v>
      </c>
      <c r="R34" s="16"/>
      <c r="S34" s="16" t="s">
        <v>4</v>
      </c>
      <c r="T34" s="16" t="s">
        <v>282</v>
      </c>
      <c r="U34" s="16">
        <v>201114820</v>
      </c>
      <c r="V34" s="16">
        <v>95661</v>
      </c>
      <c r="W34" s="16">
        <v>2012</v>
      </c>
      <c r="X34" s="16" t="s">
        <v>51</v>
      </c>
      <c r="Y34" s="74">
        <v>4.4000000000000004</v>
      </c>
      <c r="Z34" s="74">
        <v>4.3</v>
      </c>
      <c r="AA34" s="74">
        <v>4.3</v>
      </c>
      <c r="AB34" s="13">
        <v>4</v>
      </c>
      <c r="AC34" s="142">
        <v>4</v>
      </c>
    </row>
    <row r="35" spans="1:29" hidden="1" x14ac:dyDescent="0.25">
      <c r="A35" s="90"/>
      <c r="B35" s="24" t="s">
        <v>48</v>
      </c>
      <c r="C35" s="90"/>
      <c r="D35" s="16" t="s">
        <v>42</v>
      </c>
      <c r="E35" s="16" t="s">
        <v>277</v>
      </c>
      <c r="F35" s="16"/>
      <c r="G35" s="16"/>
      <c r="H35" s="16">
        <v>2012</v>
      </c>
      <c r="I35" s="77">
        <v>3</v>
      </c>
      <c r="J35" s="77">
        <v>4.3</v>
      </c>
      <c r="K35" s="77">
        <v>1.9</v>
      </c>
      <c r="L35" s="123">
        <v>3</v>
      </c>
      <c r="M35" s="145">
        <v>3</v>
      </c>
      <c r="P35" s="68" t="s">
        <v>50</v>
      </c>
      <c r="Q35" s="16" t="s">
        <v>400</v>
      </c>
      <c r="R35" s="16"/>
      <c r="S35" s="16" t="s">
        <v>32</v>
      </c>
      <c r="T35" s="16" t="s">
        <v>275</v>
      </c>
      <c r="U35" s="16">
        <v>201113411</v>
      </c>
      <c r="V35" s="16">
        <v>94201</v>
      </c>
      <c r="W35" s="16">
        <v>2012</v>
      </c>
      <c r="X35" s="16" t="s">
        <v>52</v>
      </c>
      <c r="Y35" s="74">
        <v>3.1</v>
      </c>
      <c r="Z35" s="74">
        <v>4.0999999999999996</v>
      </c>
      <c r="AA35" s="74">
        <v>3.3</v>
      </c>
      <c r="AB35" s="13">
        <v>3</v>
      </c>
      <c r="AC35" s="142">
        <v>1</v>
      </c>
    </row>
    <row r="36" spans="1:29" hidden="1" x14ac:dyDescent="0.25">
      <c r="A36" s="90"/>
      <c r="B36" s="24" t="s">
        <v>38</v>
      </c>
      <c r="C36" s="90"/>
      <c r="D36" s="16" t="s">
        <v>39</v>
      </c>
      <c r="E36" s="16" t="s">
        <v>276</v>
      </c>
      <c r="F36" s="16"/>
      <c r="G36" s="16"/>
      <c r="H36" s="16">
        <v>2012</v>
      </c>
      <c r="I36" s="77">
        <v>2.6</v>
      </c>
      <c r="J36" s="77">
        <v>3.9</v>
      </c>
      <c r="K36" s="77">
        <v>2.7</v>
      </c>
      <c r="L36" s="123">
        <v>3</v>
      </c>
      <c r="M36" s="145">
        <v>1</v>
      </c>
      <c r="P36" s="68" t="s">
        <v>53</v>
      </c>
      <c r="Q36" s="16" t="s">
        <v>400</v>
      </c>
      <c r="R36" s="16"/>
      <c r="S36" s="16" t="s">
        <v>4</v>
      </c>
      <c r="T36" s="16" t="s">
        <v>267</v>
      </c>
      <c r="U36" s="16">
        <v>201008291</v>
      </c>
      <c r="V36" s="16">
        <v>85797</v>
      </c>
      <c r="W36" s="16">
        <v>2012</v>
      </c>
      <c r="X36" s="16" t="s">
        <v>54</v>
      </c>
      <c r="Y36" s="75">
        <v>5</v>
      </c>
      <c r="Z36" s="75">
        <v>5</v>
      </c>
      <c r="AA36" s="75">
        <v>4</v>
      </c>
      <c r="AB36" s="14">
        <v>5</v>
      </c>
      <c r="AC36" s="142">
        <v>3</v>
      </c>
    </row>
    <row r="37" spans="1:29" hidden="1" x14ac:dyDescent="0.25">
      <c r="A37" s="90"/>
      <c r="B37" s="24" t="s">
        <v>59</v>
      </c>
      <c r="C37" s="90"/>
      <c r="D37" s="3" t="s">
        <v>4</v>
      </c>
      <c r="E37" s="16" t="s">
        <v>284</v>
      </c>
      <c r="F37" s="16"/>
      <c r="G37" s="16"/>
      <c r="H37" s="16">
        <v>2012</v>
      </c>
      <c r="I37" s="77">
        <v>3.4</v>
      </c>
      <c r="J37" s="77">
        <v>4.0999999999999996</v>
      </c>
      <c r="K37" s="77">
        <v>2.1</v>
      </c>
      <c r="L37" s="123">
        <v>3</v>
      </c>
      <c r="M37" s="145">
        <v>2</v>
      </c>
      <c r="P37" s="68" t="s">
        <v>55</v>
      </c>
      <c r="Q37" s="16" t="s">
        <v>400</v>
      </c>
      <c r="R37" s="16"/>
      <c r="S37" s="16" t="s">
        <v>44</v>
      </c>
      <c r="T37" s="16" t="s">
        <v>278</v>
      </c>
      <c r="U37" s="16">
        <v>201200645</v>
      </c>
      <c r="V37" s="16">
        <v>96306</v>
      </c>
      <c r="W37" s="16">
        <v>2012</v>
      </c>
      <c r="X37" s="16" t="s">
        <v>56</v>
      </c>
      <c r="Y37" s="75">
        <v>3.3</v>
      </c>
      <c r="Z37" s="75">
        <v>3.5</v>
      </c>
      <c r="AA37" s="75">
        <v>3.3</v>
      </c>
      <c r="AB37" s="14">
        <v>3</v>
      </c>
      <c r="AC37" s="142">
        <v>2</v>
      </c>
    </row>
    <row r="38" spans="1:29" hidden="1" x14ac:dyDescent="0.25">
      <c r="A38" s="63"/>
      <c r="B38" s="62" t="s">
        <v>98</v>
      </c>
      <c r="C38" s="63"/>
      <c r="D38" s="3" t="s">
        <v>4</v>
      </c>
      <c r="E38" s="3" t="s">
        <v>268</v>
      </c>
      <c r="F38" s="3"/>
      <c r="G38" s="3"/>
      <c r="H38" s="16">
        <v>2012</v>
      </c>
      <c r="I38" s="101">
        <v>2.2999999999999998</v>
      </c>
      <c r="J38" s="101">
        <v>3.2</v>
      </c>
      <c r="K38" s="101">
        <v>1.8</v>
      </c>
      <c r="L38" s="55">
        <v>2</v>
      </c>
      <c r="M38" s="145">
        <v>2</v>
      </c>
      <c r="P38" s="68" t="s">
        <v>57</v>
      </c>
      <c r="Q38" s="16" t="s">
        <v>399</v>
      </c>
      <c r="R38" s="16"/>
      <c r="S38" s="16" t="s">
        <v>4</v>
      </c>
      <c r="T38" s="16" t="s">
        <v>268</v>
      </c>
      <c r="U38" s="16">
        <v>201113636</v>
      </c>
      <c r="V38" s="16">
        <v>96694</v>
      </c>
      <c r="W38" s="16">
        <v>2012</v>
      </c>
      <c r="X38" s="16" t="s">
        <v>49</v>
      </c>
      <c r="Y38" s="75">
        <v>2.2999999999999998</v>
      </c>
      <c r="Z38" s="75">
        <v>3.2</v>
      </c>
      <c r="AA38" s="75">
        <v>1.8</v>
      </c>
      <c r="AB38" s="14">
        <v>2</v>
      </c>
      <c r="AC38" s="142">
        <v>2</v>
      </c>
    </row>
    <row r="39" spans="1:29" hidden="1" x14ac:dyDescent="0.25">
      <c r="A39" s="90"/>
      <c r="B39" s="24" t="s">
        <v>50</v>
      </c>
      <c r="C39" s="90"/>
      <c r="D39" s="3" t="s">
        <v>4</v>
      </c>
      <c r="E39" s="16" t="s">
        <v>282</v>
      </c>
      <c r="F39" s="16"/>
      <c r="G39" s="16"/>
      <c r="H39" s="16">
        <v>2012</v>
      </c>
      <c r="I39" s="77">
        <v>4.4000000000000004</v>
      </c>
      <c r="J39" s="77">
        <v>4.3</v>
      </c>
      <c r="K39" s="77">
        <v>4.3</v>
      </c>
      <c r="L39" s="123">
        <v>4</v>
      </c>
      <c r="M39" s="145">
        <v>4</v>
      </c>
      <c r="P39" s="68" t="s">
        <v>59</v>
      </c>
      <c r="Q39" s="16" t="s">
        <v>399</v>
      </c>
      <c r="R39" s="16"/>
      <c r="S39" s="16" t="s">
        <v>60</v>
      </c>
      <c r="T39" s="16" t="s">
        <v>283</v>
      </c>
      <c r="U39" s="16">
        <v>201113635</v>
      </c>
      <c r="V39" s="16">
        <v>94739</v>
      </c>
      <c r="W39" s="16">
        <v>2012</v>
      </c>
      <c r="X39" s="16" t="s">
        <v>61</v>
      </c>
      <c r="Y39" s="74">
        <v>3</v>
      </c>
      <c r="Z39" s="74">
        <v>3.7</v>
      </c>
      <c r="AA39" s="74">
        <v>2.2000000000000002</v>
      </c>
      <c r="AB39" s="13">
        <v>3</v>
      </c>
      <c r="AC39" s="142">
        <v>3</v>
      </c>
    </row>
    <row r="40" spans="1:29" hidden="1" x14ac:dyDescent="0.25">
      <c r="A40" s="90"/>
      <c r="B40" s="24" t="s">
        <v>345</v>
      </c>
      <c r="C40" s="90"/>
      <c r="D40" s="3" t="s">
        <v>4</v>
      </c>
      <c r="E40" s="16" t="s">
        <v>269</v>
      </c>
      <c r="F40" s="16"/>
      <c r="G40" s="16"/>
      <c r="H40" s="16">
        <v>2012</v>
      </c>
      <c r="I40" s="77">
        <v>3.5</v>
      </c>
      <c r="J40" s="77">
        <v>3.4</v>
      </c>
      <c r="K40" s="77">
        <v>3.6</v>
      </c>
      <c r="L40" s="123">
        <v>4</v>
      </c>
      <c r="M40" s="145">
        <v>3</v>
      </c>
      <c r="P40" s="68" t="s">
        <v>59</v>
      </c>
      <c r="Q40" s="16" t="s">
        <v>399</v>
      </c>
      <c r="R40" s="16"/>
      <c r="S40" s="16" t="s">
        <v>44</v>
      </c>
      <c r="T40" s="16" t="s">
        <v>278</v>
      </c>
      <c r="U40" s="16">
        <v>201201654</v>
      </c>
      <c r="V40" s="16">
        <v>96705</v>
      </c>
      <c r="W40" s="16">
        <v>2012</v>
      </c>
      <c r="X40" s="16" t="s">
        <v>49</v>
      </c>
      <c r="Y40" s="76">
        <v>3.6</v>
      </c>
      <c r="Z40" s="76">
        <v>4.4000000000000004</v>
      </c>
      <c r="AA40" s="76">
        <v>4.3</v>
      </c>
      <c r="AB40" s="15">
        <v>4</v>
      </c>
      <c r="AC40" s="142">
        <v>3</v>
      </c>
    </row>
    <row r="41" spans="1:29" hidden="1" x14ac:dyDescent="0.25">
      <c r="A41" s="26"/>
      <c r="B41" s="189" t="s">
        <v>53</v>
      </c>
      <c r="C41" s="26"/>
      <c r="D41" s="3" t="s">
        <v>4</v>
      </c>
      <c r="E41" s="3" t="s">
        <v>267</v>
      </c>
      <c r="F41" s="3"/>
      <c r="G41" s="3"/>
      <c r="H41" s="16">
        <v>2012</v>
      </c>
      <c r="I41" s="101">
        <v>5</v>
      </c>
      <c r="J41" s="101">
        <v>5</v>
      </c>
      <c r="K41" s="101">
        <v>4</v>
      </c>
      <c r="L41" s="55">
        <v>5</v>
      </c>
      <c r="M41" s="145">
        <v>3</v>
      </c>
      <c r="P41" s="68" t="s">
        <v>324</v>
      </c>
      <c r="Q41" s="16" t="s">
        <v>399</v>
      </c>
      <c r="R41" s="16"/>
      <c r="S41" s="16" t="s">
        <v>4</v>
      </c>
      <c r="T41" s="16" t="s">
        <v>284</v>
      </c>
      <c r="U41" s="16">
        <v>201200046</v>
      </c>
      <c r="V41" s="16">
        <v>96386</v>
      </c>
      <c r="W41" s="16">
        <v>2012</v>
      </c>
      <c r="X41" s="16" t="s">
        <v>62</v>
      </c>
      <c r="Y41" s="77">
        <v>3.4</v>
      </c>
      <c r="Z41" s="77">
        <v>4.0999999999999996</v>
      </c>
      <c r="AA41" s="77">
        <v>2.1</v>
      </c>
      <c r="AB41" s="18">
        <v>3</v>
      </c>
      <c r="AC41" s="142">
        <v>2</v>
      </c>
    </row>
    <row r="42" spans="1:29" hidden="1" x14ac:dyDescent="0.25">
      <c r="A42" s="90"/>
      <c r="B42" s="24" t="s">
        <v>50</v>
      </c>
      <c r="C42" s="90"/>
      <c r="D42" s="3" t="s">
        <v>32</v>
      </c>
      <c r="E42" s="16" t="s">
        <v>275</v>
      </c>
      <c r="F42" s="16"/>
      <c r="G42" s="16"/>
      <c r="H42" s="16">
        <v>2012</v>
      </c>
      <c r="I42" s="77">
        <v>3.1</v>
      </c>
      <c r="J42" s="77">
        <v>4.0999999999999996</v>
      </c>
      <c r="K42" s="77">
        <v>3.3</v>
      </c>
      <c r="L42" s="123">
        <v>3</v>
      </c>
      <c r="M42" s="145">
        <v>1</v>
      </c>
      <c r="P42" s="68" t="s">
        <v>63</v>
      </c>
      <c r="Q42" s="16" t="s">
        <v>400</v>
      </c>
      <c r="R42" s="16"/>
      <c r="S42" s="16" t="s">
        <v>64</v>
      </c>
      <c r="T42" s="16" t="s">
        <v>278</v>
      </c>
      <c r="U42" s="16">
        <v>201201459</v>
      </c>
      <c r="V42" s="16">
        <v>96700</v>
      </c>
      <c r="W42" s="16">
        <v>2012</v>
      </c>
      <c r="X42" s="16" t="s">
        <v>65</v>
      </c>
      <c r="Y42" s="77">
        <v>2.9</v>
      </c>
      <c r="Z42" s="77">
        <v>3.5</v>
      </c>
      <c r="AA42" s="77">
        <v>1.6</v>
      </c>
      <c r="AB42" s="18">
        <v>3</v>
      </c>
      <c r="AC42" s="142">
        <v>3</v>
      </c>
    </row>
    <row r="43" spans="1:29" ht="30" hidden="1" x14ac:dyDescent="0.25">
      <c r="A43" s="90"/>
      <c r="B43" s="24" t="s">
        <v>59</v>
      </c>
      <c r="C43" s="90"/>
      <c r="D43" s="16" t="s">
        <v>60</v>
      </c>
      <c r="E43" s="16" t="s">
        <v>283</v>
      </c>
      <c r="F43" s="16"/>
      <c r="G43" s="16"/>
      <c r="H43" s="16">
        <v>2012</v>
      </c>
      <c r="I43" s="77">
        <v>3</v>
      </c>
      <c r="J43" s="77">
        <v>3.7</v>
      </c>
      <c r="K43" s="77">
        <v>2.2000000000000002</v>
      </c>
      <c r="L43" s="123">
        <v>3</v>
      </c>
      <c r="M43" s="145">
        <v>3</v>
      </c>
      <c r="P43" s="62" t="s">
        <v>408</v>
      </c>
      <c r="Q43" s="63" t="s">
        <v>399</v>
      </c>
      <c r="R43" s="62"/>
      <c r="S43" s="63" t="s">
        <v>69</v>
      </c>
      <c r="T43" s="63" t="s">
        <v>268</v>
      </c>
      <c r="U43" s="63">
        <v>201113636</v>
      </c>
      <c r="V43" s="63">
        <v>96695</v>
      </c>
      <c r="W43" s="63">
        <v>2013</v>
      </c>
      <c r="X43" s="63" t="s">
        <v>68</v>
      </c>
      <c r="Y43" s="78">
        <v>3</v>
      </c>
      <c r="Z43" s="78">
        <v>3.2</v>
      </c>
      <c r="AA43" s="78">
        <v>3.2</v>
      </c>
      <c r="AB43" s="63">
        <v>3</v>
      </c>
      <c r="AC43" s="146">
        <v>2</v>
      </c>
    </row>
    <row r="44" spans="1:29" hidden="1" x14ac:dyDescent="0.25">
      <c r="A44" s="90"/>
      <c r="B44" s="24" t="s">
        <v>346</v>
      </c>
      <c r="C44" s="90"/>
      <c r="D44" s="63" t="s">
        <v>23</v>
      </c>
      <c r="E44" s="63" t="s">
        <v>272</v>
      </c>
      <c r="F44" s="63"/>
      <c r="G44" s="63"/>
      <c r="H44" s="63">
        <v>2013</v>
      </c>
      <c r="I44" s="79">
        <v>2.5</v>
      </c>
      <c r="J44" s="79">
        <v>3.7</v>
      </c>
      <c r="K44" s="79">
        <v>2.8</v>
      </c>
      <c r="L44" s="119">
        <v>3</v>
      </c>
      <c r="M44" s="208">
        <v>1</v>
      </c>
      <c r="P44" s="62" t="s">
        <v>333</v>
      </c>
      <c r="Q44" s="63" t="s">
        <v>400</v>
      </c>
      <c r="R44" s="62"/>
      <c r="S44" s="63" t="s">
        <v>70</v>
      </c>
      <c r="T44" s="63" t="s">
        <v>285</v>
      </c>
      <c r="U44" s="63">
        <v>201204945</v>
      </c>
      <c r="V44" s="63">
        <v>97689</v>
      </c>
      <c r="W44" s="63">
        <v>2013</v>
      </c>
      <c r="X44" s="63" t="s">
        <v>71</v>
      </c>
      <c r="Y44" s="64">
        <v>3.2</v>
      </c>
      <c r="Z44" s="64">
        <v>3.6</v>
      </c>
      <c r="AA44" s="64">
        <v>3.1</v>
      </c>
      <c r="AB44" s="63">
        <v>3</v>
      </c>
      <c r="AC44" s="146">
        <v>3</v>
      </c>
    </row>
    <row r="45" spans="1:29" hidden="1" x14ac:dyDescent="0.25">
      <c r="A45" s="63"/>
      <c r="B45" s="62" t="s">
        <v>344</v>
      </c>
      <c r="C45" s="63"/>
      <c r="D45" s="16" t="s">
        <v>44</v>
      </c>
      <c r="E45" s="63" t="s">
        <v>278</v>
      </c>
      <c r="F45" s="63"/>
      <c r="G45" s="63"/>
      <c r="H45" s="63">
        <v>2013</v>
      </c>
      <c r="I45" s="78">
        <v>4</v>
      </c>
      <c r="J45" s="78">
        <v>4</v>
      </c>
      <c r="K45" s="78">
        <v>2</v>
      </c>
      <c r="L45" s="119">
        <v>3</v>
      </c>
      <c r="M45" s="208">
        <v>4</v>
      </c>
      <c r="P45" s="62" t="s">
        <v>411</v>
      </c>
      <c r="Q45" s="63" t="s">
        <v>399</v>
      </c>
      <c r="R45" s="62"/>
      <c r="S45" s="63" t="s">
        <v>4</v>
      </c>
      <c r="T45" s="63" t="s">
        <v>269</v>
      </c>
      <c r="U45" s="63">
        <v>201200143</v>
      </c>
      <c r="V45" s="63">
        <v>96388</v>
      </c>
      <c r="W45" s="63">
        <v>2013</v>
      </c>
      <c r="X45" s="63" t="s">
        <v>72</v>
      </c>
      <c r="Y45" s="78">
        <v>3.5</v>
      </c>
      <c r="Z45" s="78">
        <v>4</v>
      </c>
      <c r="AA45" s="78">
        <v>3.4</v>
      </c>
      <c r="AB45" s="63">
        <v>4</v>
      </c>
      <c r="AC45" s="146">
        <v>2</v>
      </c>
    </row>
    <row r="46" spans="1:29" hidden="1" x14ac:dyDescent="0.25">
      <c r="A46" s="90"/>
      <c r="B46" s="24" t="s">
        <v>48</v>
      </c>
      <c r="C46" s="90"/>
      <c r="D46" s="63" t="s">
        <v>26</v>
      </c>
      <c r="E46" s="63" t="s">
        <v>273</v>
      </c>
      <c r="F46" s="63"/>
      <c r="G46" s="63"/>
      <c r="H46" s="63">
        <v>2013</v>
      </c>
      <c r="I46" s="78">
        <v>4.0999999999999996</v>
      </c>
      <c r="J46" s="78">
        <v>4.8</v>
      </c>
      <c r="K46" s="78">
        <v>3.1</v>
      </c>
      <c r="L46" s="119">
        <v>4</v>
      </c>
      <c r="M46" s="208">
        <v>4</v>
      </c>
      <c r="P46" s="62" t="s">
        <v>409</v>
      </c>
      <c r="Q46" s="63" t="s">
        <v>399</v>
      </c>
      <c r="R46" s="62"/>
      <c r="S46" s="63" t="s">
        <v>32</v>
      </c>
      <c r="T46" s="63" t="s">
        <v>275</v>
      </c>
      <c r="U46" s="63">
        <v>201013329</v>
      </c>
      <c r="V46" s="63">
        <v>88618</v>
      </c>
      <c r="W46" s="63">
        <v>2013</v>
      </c>
      <c r="X46" s="63" t="s">
        <v>73</v>
      </c>
      <c r="Y46" s="78">
        <v>4</v>
      </c>
      <c r="Z46" s="78">
        <v>4</v>
      </c>
      <c r="AA46" s="78">
        <v>3</v>
      </c>
      <c r="AB46" s="63">
        <v>4</v>
      </c>
      <c r="AC46" s="146">
        <v>2</v>
      </c>
    </row>
    <row r="47" spans="1:29" hidden="1" x14ac:dyDescent="0.25">
      <c r="A47" s="63"/>
      <c r="B47" s="62" t="s">
        <v>344</v>
      </c>
      <c r="C47" s="63"/>
      <c r="D47" s="63" t="s">
        <v>26</v>
      </c>
      <c r="E47" s="63" t="s">
        <v>273</v>
      </c>
      <c r="F47" s="63"/>
      <c r="G47" s="63"/>
      <c r="H47" s="63">
        <v>2013</v>
      </c>
      <c r="I47" s="78">
        <v>4.0999999999999996</v>
      </c>
      <c r="J47" s="78">
        <v>4.5999999999999996</v>
      </c>
      <c r="K47" s="78">
        <v>3.3</v>
      </c>
      <c r="L47" s="119">
        <v>4</v>
      </c>
      <c r="M47" s="208">
        <v>2</v>
      </c>
      <c r="P47" s="62" t="s">
        <v>410</v>
      </c>
      <c r="Q47" s="63" t="s">
        <v>400</v>
      </c>
      <c r="R47" s="62"/>
      <c r="S47" s="63" t="s">
        <v>26</v>
      </c>
      <c r="T47" s="63" t="s">
        <v>273</v>
      </c>
      <c r="U47" s="63">
        <v>201008709</v>
      </c>
      <c r="V47" s="63">
        <v>84679</v>
      </c>
      <c r="W47" s="63">
        <v>2013</v>
      </c>
      <c r="X47" s="63" t="s">
        <v>74</v>
      </c>
      <c r="Y47" s="78">
        <v>4</v>
      </c>
      <c r="Z47" s="78">
        <v>5</v>
      </c>
      <c r="AA47" s="78">
        <v>1</v>
      </c>
      <c r="AB47" s="63">
        <v>3</v>
      </c>
      <c r="AC47" s="146">
        <v>3</v>
      </c>
    </row>
    <row r="48" spans="1:29" hidden="1" x14ac:dyDescent="0.25">
      <c r="A48" s="90"/>
      <c r="B48" s="24" t="s">
        <v>346</v>
      </c>
      <c r="C48" s="90"/>
      <c r="D48" s="63" t="s">
        <v>28</v>
      </c>
      <c r="E48" s="63" t="s">
        <v>274</v>
      </c>
      <c r="F48" s="63"/>
      <c r="G48" s="63"/>
      <c r="H48" s="63">
        <v>2013</v>
      </c>
      <c r="I48" s="79">
        <v>3.1</v>
      </c>
      <c r="J48" s="79">
        <v>3.6</v>
      </c>
      <c r="K48" s="79">
        <v>2.4</v>
      </c>
      <c r="L48" s="120">
        <v>3</v>
      </c>
      <c r="M48" s="208">
        <v>2</v>
      </c>
      <c r="P48" s="62" t="s">
        <v>77</v>
      </c>
      <c r="Q48" s="63" t="s">
        <v>399</v>
      </c>
      <c r="R48" s="62"/>
      <c r="S48" s="63" t="s">
        <v>4</v>
      </c>
      <c r="T48" s="63" t="s">
        <v>268</v>
      </c>
      <c r="U48" s="63">
        <v>201112597</v>
      </c>
      <c r="V48" s="63">
        <v>98531</v>
      </c>
      <c r="W48" s="63">
        <v>2013</v>
      </c>
      <c r="X48" s="63" t="s">
        <v>75</v>
      </c>
      <c r="Y48" s="78">
        <v>3.1</v>
      </c>
      <c r="Z48" s="78">
        <v>4.2</v>
      </c>
      <c r="AA48" s="78">
        <v>4</v>
      </c>
      <c r="AB48" s="63">
        <v>4</v>
      </c>
      <c r="AC48" s="146">
        <v>3</v>
      </c>
    </row>
    <row r="49" spans="1:29" hidden="1" x14ac:dyDescent="0.25">
      <c r="A49" s="63"/>
      <c r="B49" s="62" t="s">
        <v>77</v>
      </c>
      <c r="C49" s="63"/>
      <c r="D49" s="63" t="s">
        <v>42</v>
      </c>
      <c r="E49" s="63" t="s">
        <v>277</v>
      </c>
      <c r="F49" s="63"/>
      <c r="G49" s="63"/>
      <c r="H49" s="63">
        <v>2013</v>
      </c>
      <c r="I49" s="79">
        <v>2.9</v>
      </c>
      <c r="J49" s="79">
        <v>3.4</v>
      </c>
      <c r="K49" s="79">
        <v>1.8</v>
      </c>
      <c r="L49" s="119">
        <v>3</v>
      </c>
      <c r="M49" s="208">
        <v>2</v>
      </c>
      <c r="P49" s="62" t="s">
        <v>48</v>
      </c>
      <c r="Q49" s="63" t="s">
        <v>399</v>
      </c>
      <c r="R49" s="62"/>
      <c r="S49" s="63" t="s">
        <v>26</v>
      </c>
      <c r="T49" s="63" t="s">
        <v>273</v>
      </c>
      <c r="U49" s="63">
        <v>201207762</v>
      </c>
      <c r="V49" s="63">
        <v>98031</v>
      </c>
      <c r="W49" s="63">
        <v>2013</v>
      </c>
      <c r="X49" s="63" t="s">
        <v>76</v>
      </c>
      <c r="Y49" s="78">
        <v>4.0999999999999996</v>
      </c>
      <c r="Z49" s="78">
        <v>4.8</v>
      </c>
      <c r="AA49" s="78">
        <v>3.1</v>
      </c>
      <c r="AB49" s="63">
        <v>4</v>
      </c>
      <c r="AC49" s="146">
        <v>4</v>
      </c>
    </row>
    <row r="50" spans="1:29" hidden="1" x14ac:dyDescent="0.25">
      <c r="A50" s="90"/>
      <c r="B50" s="24" t="s">
        <v>346</v>
      </c>
      <c r="C50" s="90"/>
      <c r="D50" s="63" t="s">
        <v>42</v>
      </c>
      <c r="E50" s="63" t="s">
        <v>277</v>
      </c>
      <c r="F50" s="63"/>
      <c r="G50" s="63"/>
      <c r="H50" s="63">
        <v>2013</v>
      </c>
      <c r="I50" s="78">
        <v>3</v>
      </c>
      <c r="J50" s="78">
        <v>4</v>
      </c>
      <c r="K50" s="78">
        <v>2.4</v>
      </c>
      <c r="L50" s="119">
        <v>3</v>
      </c>
      <c r="M50" s="208">
        <v>2</v>
      </c>
      <c r="P50" s="62" t="s">
        <v>122</v>
      </c>
      <c r="Q50" s="63" t="s">
        <v>399</v>
      </c>
      <c r="R50" s="62"/>
      <c r="S50" s="63" t="s">
        <v>4</v>
      </c>
      <c r="T50" s="63" t="s">
        <v>271</v>
      </c>
      <c r="U50" s="63">
        <v>201108850</v>
      </c>
      <c r="V50" s="63">
        <v>93690</v>
      </c>
      <c r="W50" s="63">
        <v>2013</v>
      </c>
      <c r="X50" s="63" t="s">
        <v>79</v>
      </c>
      <c r="Y50" s="78">
        <v>3.5</v>
      </c>
      <c r="Z50" s="78">
        <v>4.5999999999999996</v>
      </c>
      <c r="AA50" s="78">
        <v>2.5</v>
      </c>
      <c r="AB50" s="63">
        <v>4</v>
      </c>
      <c r="AC50" s="146">
        <v>3</v>
      </c>
    </row>
    <row r="51" spans="1:29" x14ac:dyDescent="0.25">
      <c r="A51" s="63"/>
      <c r="B51" s="62" t="s">
        <v>78</v>
      </c>
      <c r="C51" s="63"/>
      <c r="D51" s="3" t="s">
        <v>4</v>
      </c>
      <c r="E51" s="63" t="s">
        <v>271</v>
      </c>
      <c r="F51" s="63"/>
      <c r="G51" s="63"/>
      <c r="H51" s="63">
        <v>2013</v>
      </c>
      <c r="I51" s="78">
        <v>3.5</v>
      </c>
      <c r="J51" s="78">
        <v>4.5999999999999996</v>
      </c>
      <c r="K51" s="78">
        <v>2.5</v>
      </c>
      <c r="L51" s="119">
        <v>4</v>
      </c>
      <c r="M51" s="208">
        <v>3</v>
      </c>
      <c r="P51" s="62" t="s">
        <v>77</v>
      </c>
      <c r="Q51" s="63" t="s">
        <v>399</v>
      </c>
      <c r="R51" s="62"/>
      <c r="S51" s="63" t="s">
        <v>26</v>
      </c>
      <c r="T51" s="63" t="s">
        <v>273</v>
      </c>
      <c r="U51" s="63">
        <v>201117382</v>
      </c>
      <c r="V51" s="63">
        <v>97990</v>
      </c>
      <c r="W51" s="63">
        <v>2013</v>
      </c>
      <c r="X51" s="63" t="s">
        <v>79</v>
      </c>
      <c r="Y51" s="78">
        <v>3.6</v>
      </c>
      <c r="Z51" s="78">
        <v>3.5</v>
      </c>
      <c r="AA51" s="78">
        <v>3.1</v>
      </c>
      <c r="AB51" s="63">
        <v>3</v>
      </c>
      <c r="AC51" s="146">
        <v>3</v>
      </c>
    </row>
    <row r="52" spans="1:29" hidden="1" x14ac:dyDescent="0.25">
      <c r="A52" s="63"/>
      <c r="B52" s="62" t="s">
        <v>82</v>
      </c>
      <c r="C52" s="63"/>
      <c r="D52" s="3" t="s">
        <v>4</v>
      </c>
      <c r="E52" s="63" t="s">
        <v>284</v>
      </c>
      <c r="F52" s="63"/>
      <c r="G52" s="63"/>
      <c r="H52" s="63">
        <v>2013</v>
      </c>
      <c r="I52" s="78">
        <v>3.5</v>
      </c>
      <c r="J52" s="78">
        <v>3.9</v>
      </c>
      <c r="K52" s="78">
        <v>2.5</v>
      </c>
      <c r="L52" s="119">
        <v>3</v>
      </c>
      <c r="M52" s="208">
        <v>2</v>
      </c>
      <c r="P52" s="62" t="s">
        <v>338</v>
      </c>
      <c r="Q52" s="63" t="s">
        <v>400</v>
      </c>
      <c r="R52" s="62"/>
      <c r="S52" s="63" t="s">
        <v>70</v>
      </c>
      <c r="T52" s="63" t="s">
        <v>285</v>
      </c>
      <c r="U52" s="63">
        <v>201206405</v>
      </c>
      <c r="V52" s="63">
        <v>98763</v>
      </c>
      <c r="W52" s="63">
        <v>2013</v>
      </c>
      <c r="X52" s="63" t="s">
        <v>79</v>
      </c>
      <c r="Y52" s="78">
        <v>3.8</v>
      </c>
      <c r="Z52" s="78">
        <v>3.4</v>
      </c>
      <c r="AA52" s="78">
        <v>3.4</v>
      </c>
      <c r="AB52" s="63">
        <v>4</v>
      </c>
      <c r="AC52" s="146">
        <v>3</v>
      </c>
    </row>
    <row r="53" spans="1:29" hidden="1" x14ac:dyDescent="0.25">
      <c r="A53" s="63"/>
      <c r="B53" s="62" t="s">
        <v>366</v>
      </c>
      <c r="C53" s="63"/>
      <c r="D53" s="63" t="s">
        <v>84</v>
      </c>
      <c r="E53" s="63" t="s">
        <v>268</v>
      </c>
      <c r="F53" s="63"/>
      <c r="G53" s="63"/>
      <c r="H53" s="63">
        <v>2013</v>
      </c>
      <c r="I53" s="78">
        <v>3</v>
      </c>
      <c r="J53" s="78">
        <v>3.2</v>
      </c>
      <c r="K53" s="78">
        <v>3.2</v>
      </c>
      <c r="L53" s="119">
        <v>3</v>
      </c>
      <c r="M53" s="208">
        <v>2</v>
      </c>
      <c r="P53" s="62" t="s">
        <v>77</v>
      </c>
      <c r="Q53" s="63" t="s">
        <v>399</v>
      </c>
      <c r="R53" s="62"/>
      <c r="S53" s="63" t="s">
        <v>42</v>
      </c>
      <c r="T53" s="63" t="s">
        <v>277</v>
      </c>
      <c r="U53" s="63">
        <v>201203940</v>
      </c>
      <c r="V53" s="63">
        <v>97999</v>
      </c>
      <c r="W53" s="63">
        <v>2013</v>
      </c>
      <c r="X53" s="63" t="s">
        <v>81</v>
      </c>
      <c r="Y53" s="79">
        <v>2.9</v>
      </c>
      <c r="Z53" s="79">
        <v>3.4</v>
      </c>
      <c r="AA53" s="79">
        <v>1.8</v>
      </c>
      <c r="AB53" s="63">
        <v>3</v>
      </c>
      <c r="AC53" s="146">
        <v>2</v>
      </c>
    </row>
    <row r="54" spans="1:29" hidden="1" x14ac:dyDescent="0.25">
      <c r="A54" s="63"/>
      <c r="B54" s="62" t="s">
        <v>77</v>
      </c>
      <c r="C54" s="63"/>
      <c r="D54" s="3" t="s">
        <v>4</v>
      </c>
      <c r="E54" s="63" t="s">
        <v>268</v>
      </c>
      <c r="F54" s="63"/>
      <c r="G54" s="63"/>
      <c r="H54" s="63">
        <v>2013</v>
      </c>
      <c r="I54" s="78">
        <v>3.1</v>
      </c>
      <c r="J54" s="78">
        <v>4.2</v>
      </c>
      <c r="K54" s="78">
        <v>4</v>
      </c>
      <c r="L54" s="119">
        <v>4</v>
      </c>
      <c r="M54" s="208">
        <v>3</v>
      </c>
      <c r="P54" s="62" t="s">
        <v>82</v>
      </c>
      <c r="Q54" s="63" t="s">
        <v>400</v>
      </c>
      <c r="R54" s="62"/>
      <c r="S54" s="63" t="s">
        <v>4</v>
      </c>
      <c r="T54" s="63" t="s">
        <v>284</v>
      </c>
      <c r="U54" s="63">
        <v>201203362</v>
      </c>
      <c r="V54" s="63">
        <v>96504</v>
      </c>
      <c r="W54" s="63">
        <v>2013</v>
      </c>
      <c r="X54" s="63" t="s">
        <v>83</v>
      </c>
      <c r="Y54" s="78">
        <v>3.5</v>
      </c>
      <c r="Z54" s="78">
        <v>3.9</v>
      </c>
      <c r="AA54" s="78">
        <v>2.5</v>
      </c>
      <c r="AB54" s="63">
        <v>3</v>
      </c>
      <c r="AC54" s="146">
        <v>2</v>
      </c>
    </row>
    <row r="55" spans="1:29" hidden="1" x14ac:dyDescent="0.25">
      <c r="A55" s="3"/>
      <c r="B55" s="2" t="s">
        <v>335</v>
      </c>
      <c r="C55" s="3"/>
      <c r="D55" s="63" t="s">
        <v>377</v>
      </c>
      <c r="E55" s="63" t="s">
        <v>377</v>
      </c>
      <c r="F55" s="63"/>
      <c r="G55" s="63"/>
      <c r="H55" s="63">
        <v>2013</v>
      </c>
      <c r="I55" s="78">
        <v>4</v>
      </c>
      <c r="J55" s="78">
        <v>5</v>
      </c>
      <c r="K55" s="78">
        <v>1</v>
      </c>
      <c r="L55" s="119">
        <v>3</v>
      </c>
      <c r="M55" s="208">
        <v>3</v>
      </c>
      <c r="P55" s="62" t="s">
        <v>412</v>
      </c>
      <c r="Q55" s="63" t="s">
        <v>399</v>
      </c>
      <c r="R55" s="62"/>
      <c r="S55" s="63" t="s">
        <v>23</v>
      </c>
      <c r="T55" s="63" t="s">
        <v>272</v>
      </c>
      <c r="U55" s="63">
        <v>201208944</v>
      </c>
      <c r="V55" s="63">
        <v>99987</v>
      </c>
      <c r="W55" s="63">
        <v>2013</v>
      </c>
      <c r="X55" s="63" t="s">
        <v>85</v>
      </c>
      <c r="Y55" s="79">
        <v>2.5</v>
      </c>
      <c r="Z55" s="79">
        <v>3.7</v>
      </c>
      <c r="AA55" s="79">
        <v>2.8</v>
      </c>
      <c r="AB55" s="63">
        <v>3</v>
      </c>
      <c r="AC55" s="146">
        <v>1</v>
      </c>
    </row>
    <row r="56" spans="1:29" hidden="1" x14ac:dyDescent="0.25">
      <c r="A56" s="63"/>
      <c r="B56" s="62" t="s">
        <v>77</v>
      </c>
      <c r="C56" s="63"/>
      <c r="D56" s="63" t="s">
        <v>377</v>
      </c>
      <c r="E56" s="63" t="s">
        <v>377</v>
      </c>
      <c r="F56" s="63"/>
      <c r="G56" s="63"/>
      <c r="H56" s="63">
        <v>2013</v>
      </c>
      <c r="I56" s="78">
        <v>3.6</v>
      </c>
      <c r="J56" s="78">
        <v>3.5</v>
      </c>
      <c r="K56" s="78">
        <v>3.1</v>
      </c>
      <c r="L56" s="119">
        <v>3</v>
      </c>
      <c r="M56" s="208">
        <v>3</v>
      </c>
      <c r="P56" s="62" t="s">
        <v>86</v>
      </c>
      <c r="Q56" s="63" t="s">
        <v>399</v>
      </c>
      <c r="R56" s="62"/>
      <c r="S56" s="63" t="s">
        <v>44</v>
      </c>
      <c r="T56" s="63" t="s">
        <v>278</v>
      </c>
      <c r="U56" s="63">
        <v>201207537</v>
      </c>
      <c r="V56" s="63">
        <v>99526</v>
      </c>
      <c r="W56" s="63">
        <v>2013</v>
      </c>
      <c r="X56" s="63" t="s">
        <v>87</v>
      </c>
      <c r="Y56" s="78">
        <v>4</v>
      </c>
      <c r="Z56" s="78">
        <v>4</v>
      </c>
      <c r="AA56" s="78">
        <v>2</v>
      </c>
      <c r="AB56" s="63">
        <v>3</v>
      </c>
      <c r="AC56" s="146">
        <v>4</v>
      </c>
    </row>
    <row r="57" spans="1:29" hidden="1" x14ac:dyDescent="0.25">
      <c r="A57" s="90"/>
      <c r="B57" s="24" t="s">
        <v>347</v>
      </c>
      <c r="C57" s="90"/>
      <c r="D57" s="3" t="s">
        <v>4</v>
      </c>
      <c r="E57" s="63" t="s">
        <v>269</v>
      </c>
      <c r="F57" s="63"/>
      <c r="G57" s="63"/>
      <c r="H57" s="63">
        <v>2013</v>
      </c>
      <c r="I57" s="78">
        <v>3.5</v>
      </c>
      <c r="J57" s="78">
        <v>4</v>
      </c>
      <c r="K57" s="78">
        <v>3.4</v>
      </c>
      <c r="L57" s="119">
        <v>4</v>
      </c>
      <c r="M57" s="208">
        <v>2</v>
      </c>
      <c r="P57" s="62" t="s">
        <v>337</v>
      </c>
      <c r="Q57" s="63" t="s">
        <v>400</v>
      </c>
      <c r="R57" s="62"/>
      <c r="S57" s="63" t="s">
        <v>4</v>
      </c>
      <c r="T57" s="63" t="s">
        <v>267</v>
      </c>
      <c r="U57" s="63">
        <v>201216515</v>
      </c>
      <c r="V57" s="63">
        <v>99225</v>
      </c>
      <c r="W57" s="63">
        <v>2013</v>
      </c>
      <c r="X57" s="63" t="s">
        <v>88</v>
      </c>
      <c r="Y57" s="78">
        <v>3.5</v>
      </c>
      <c r="Z57" s="78">
        <v>4.3</v>
      </c>
      <c r="AA57" s="78">
        <v>3.4</v>
      </c>
      <c r="AB57" s="63">
        <v>4</v>
      </c>
      <c r="AC57" s="146">
        <v>3</v>
      </c>
    </row>
    <row r="58" spans="1:29" hidden="1" x14ac:dyDescent="0.25">
      <c r="A58" s="90"/>
      <c r="B58" s="24" t="s">
        <v>347</v>
      </c>
      <c r="C58" s="90"/>
      <c r="D58" s="63" t="s">
        <v>80</v>
      </c>
      <c r="E58" s="63" t="s">
        <v>269</v>
      </c>
      <c r="F58" s="63"/>
      <c r="G58" s="63"/>
      <c r="H58" s="63">
        <v>2013</v>
      </c>
      <c r="I58" s="78">
        <v>3.2</v>
      </c>
      <c r="J58" s="78">
        <v>4</v>
      </c>
      <c r="K58" s="78">
        <v>2.1</v>
      </c>
      <c r="L58" s="119">
        <v>3</v>
      </c>
      <c r="M58" s="208">
        <v>2</v>
      </c>
      <c r="P58" s="62" t="s">
        <v>90</v>
      </c>
      <c r="Q58" s="63" t="s">
        <v>399</v>
      </c>
      <c r="R58" s="62"/>
      <c r="S58" s="63" t="s">
        <v>26</v>
      </c>
      <c r="T58" s="63" t="s">
        <v>273</v>
      </c>
      <c r="U58" s="63">
        <v>201206412</v>
      </c>
      <c r="V58" s="63">
        <v>99330</v>
      </c>
      <c r="W58" s="63">
        <v>2013</v>
      </c>
      <c r="X58" s="63" t="s">
        <v>89</v>
      </c>
      <c r="Y58" s="78">
        <v>4.0999999999999996</v>
      </c>
      <c r="Z58" s="78">
        <v>4.5999999999999996</v>
      </c>
      <c r="AA58" s="78">
        <v>3.3</v>
      </c>
      <c r="AB58" s="63">
        <v>4</v>
      </c>
      <c r="AC58" s="146">
        <v>2</v>
      </c>
    </row>
    <row r="59" spans="1:29" hidden="1" x14ac:dyDescent="0.25">
      <c r="A59" s="90"/>
      <c r="B59" s="24" t="s">
        <v>347</v>
      </c>
      <c r="C59" s="90"/>
      <c r="D59" s="63" t="s">
        <v>84</v>
      </c>
      <c r="E59" s="63" t="s">
        <v>269</v>
      </c>
      <c r="F59" s="63"/>
      <c r="G59" s="63"/>
      <c r="H59" s="63">
        <v>2013</v>
      </c>
      <c r="I59" s="79">
        <v>2.9</v>
      </c>
      <c r="J59" s="79">
        <v>4</v>
      </c>
      <c r="K59" s="79">
        <v>2.4</v>
      </c>
      <c r="L59" s="119">
        <v>3</v>
      </c>
      <c r="M59" s="208">
        <v>2</v>
      </c>
      <c r="P59" s="62" t="s">
        <v>91</v>
      </c>
      <c r="Q59" s="63" t="s">
        <v>399</v>
      </c>
      <c r="R59" s="62"/>
      <c r="S59" s="63" t="s">
        <v>92</v>
      </c>
      <c r="T59" s="63" t="s">
        <v>269</v>
      </c>
      <c r="U59" s="63">
        <v>201210141</v>
      </c>
      <c r="V59" s="63">
        <v>99821</v>
      </c>
      <c r="W59" s="63">
        <v>2013</v>
      </c>
      <c r="X59" s="63" t="s">
        <v>89</v>
      </c>
      <c r="Y59" s="78">
        <v>3.8</v>
      </c>
      <c r="Z59" s="78">
        <v>4.2</v>
      </c>
      <c r="AA59" s="78">
        <v>3.6</v>
      </c>
      <c r="AB59" s="63">
        <v>4</v>
      </c>
      <c r="AC59" s="146">
        <v>2</v>
      </c>
    </row>
    <row r="60" spans="1:29" hidden="1" x14ac:dyDescent="0.25">
      <c r="A60" s="191"/>
      <c r="B60" s="190" t="s">
        <v>125</v>
      </c>
      <c r="C60" s="191"/>
      <c r="D60" s="3" t="s">
        <v>4</v>
      </c>
      <c r="E60" s="63" t="s">
        <v>269</v>
      </c>
      <c r="F60" s="63"/>
      <c r="G60" s="63"/>
      <c r="H60" s="63">
        <v>2013</v>
      </c>
      <c r="I60" s="78">
        <v>3.8</v>
      </c>
      <c r="J60" s="78">
        <v>4.2</v>
      </c>
      <c r="K60" s="78">
        <v>3.6</v>
      </c>
      <c r="L60" s="119">
        <v>4</v>
      </c>
      <c r="M60" s="208">
        <v>2</v>
      </c>
      <c r="P60" s="62" t="s">
        <v>412</v>
      </c>
      <c r="Q60" s="63" t="s">
        <v>399</v>
      </c>
      <c r="R60" s="62"/>
      <c r="S60" s="63" t="s">
        <v>42</v>
      </c>
      <c r="T60" s="63" t="s">
        <v>277</v>
      </c>
      <c r="U60" s="63">
        <v>201209286</v>
      </c>
      <c r="V60" s="63">
        <v>10001</v>
      </c>
      <c r="W60" s="63">
        <v>2013</v>
      </c>
      <c r="X60" s="63" t="s">
        <v>94</v>
      </c>
      <c r="Y60" s="78">
        <v>3</v>
      </c>
      <c r="Z60" s="78">
        <v>4</v>
      </c>
      <c r="AA60" s="78">
        <v>2.4</v>
      </c>
      <c r="AB60" s="63">
        <v>3</v>
      </c>
      <c r="AC60" s="146">
        <v>2</v>
      </c>
    </row>
    <row r="61" spans="1:29" hidden="1" x14ac:dyDescent="0.25">
      <c r="A61" s="63"/>
      <c r="B61" s="62" t="s">
        <v>337</v>
      </c>
      <c r="C61" s="63"/>
      <c r="D61" s="3" t="s">
        <v>4</v>
      </c>
      <c r="E61" s="63" t="s">
        <v>267</v>
      </c>
      <c r="F61" s="63"/>
      <c r="G61" s="63"/>
      <c r="H61" s="63">
        <v>2013</v>
      </c>
      <c r="I61" s="78">
        <v>3.5</v>
      </c>
      <c r="J61" s="78">
        <v>4.3</v>
      </c>
      <c r="K61" s="78">
        <v>3.4</v>
      </c>
      <c r="L61" s="119">
        <v>4</v>
      </c>
      <c r="M61" s="208">
        <v>3</v>
      </c>
      <c r="P61" s="62" t="s">
        <v>95</v>
      </c>
      <c r="Q61" s="63" t="s">
        <v>399</v>
      </c>
      <c r="R61" s="62"/>
      <c r="S61" s="63" t="s">
        <v>28</v>
      </c>
      <c r="T61" s="63" t="s">
        <v>274</v>
      </c>
      <c r="U61" s="63">
        <v>201216487</v>
      </c>
      <c r="V61" s="63">
        <v>99223</v>
      </c>
      <c r="W61" s="63">
        <v>2013</v>
      </c>
      <c r="X61" s="63" t="s">
        <v>96</v>
      </c>
      <c r="Y61" s="79">
        <v>3.1</v>
      </c>
      <c r="Z61" s="79">
        <v>3.6</v>
      </c>
      <c r="AA61" s="79">
        <v>2.4</v>
      </c>
      <c r="AB61" s="65">
        <v>3</v>
      </c>
      <c r="AC61" s="146">
        <v>2</v>
      </c>
    </row>
    <row r="62" spans="1:29" hidden="1" x14ac:dyDescent="0.25">
      <c r="A62" s="16"/>
      <c r="B62" s="68" t="s">
        <v>128</v>
      </c>
      <c r="C62" s="16"/>
      <c r="D62" s="3" t="s">
        <v>32</v>
      </c>
      <c r="E62" s="63" t="s">
        <v>275</v>
      </c>
      <c r="F62" s="63"/>
      <c r="G62" s="63"/>
      <c r="H62" s="63">
        <v>2013</v>
      </c>
      <c r="I62" s="78">
        <v>4</v>
      </c>
      <c r="J62" s="78">
        <v>4</v>
      </c>
      <c r="K62" s="78">
        <v>3</v>
      </c>
      <c r="L62" s="119">
        <v>4</v>
      </c>
      <c r="M62" s="208">
        <v>2</v>
      </c>
      <c r="P62" s="62" t="s">
        <v>77</v>
      </c>
      <c r="Q62" s="63" t="s">
        <v>399</v>
      </c>
      <c r="R62" s="62"/>
      <c r="S62" s="63" t="s">
        <v>32</v>
      </c>
      <c r="T62" s="63" t="s">
        <v>275</v>
      </c>
      <c r="U62" s="63"/>
      <c r="V62" s="63"/>
      <c r="W62" s="63">
        <v>2013</v>
      </c>
      <c r="X62" s="63" t="s">
        <v>97</v>
      </c>
      <c r="Y62" s="79">
        <v>2.6</v>
      </c>
      <c r="Z62" s="79">
        <v>4.0999999999999996</v>
      </c>
      <c r="AA62" s="79">
        <v>2.1</v>
      </c>
      <c r="AB62" s="65">
        <v>3</v>
      </c>
      <c r="AC62" s="146">
        <v>3</v>
      </c>
    </row>
    <row r="63" spans="1:29" ht="30" hidden="1" x14ac:dyDescent="0.25">
      <c r="A63" s="63"/>
      <c r="B63" s="62" t="s">
        <v>77</v>
      </c>
      <c r="C63" s="63"/>
      <c r="D63" s="3" t="s">
        <v>32</v>
      </c>
      <c r="E63" s="63" t="s">
        <v>275</v>
      </c>
      <c r="F63" s="63"/>
      <c r="G63" s="63"/>
      <c r="H63" s="63">
        <v>2013</v>
      </c>
      <c r="I63" s="79">
        <v>2.6</v>
      </c>
      <c r="J63" s="79">
        <v>4.0999999999999996</v>
      </c>
      <c r="K63" s="79">
        <v>2.1</v>
      </c>
      <c r="L63" s="120">
        <v>3</v>
      </c>
      <c r="M63" s="208">
        <v>3</v>
      </c>
      <c r="P63" s="62" t="s">
        <v>413</v>
      </c>
      <c r="Q63" s="63"/>
      <c r="R63" s="62"/>
      <c r="S63" s="63" t="s">
        <v>99</v>
      </c>
      <c r="T63" s="63" t="s">
        <v>319</v>
      </c>
      <c r="U63" s="63">
        <v>201203603</v>
      </c>
      <c r="V63" s="63">
        <v>100904</v>
      </c>
      <c r="W63" s="63">
        <v>2013</v>
      </c>
      <c r="X63" s="63" t="s">
        <v>101</v>
      </c>
      <c r="Y63" s="79">
        <v>5</v>
      </c>
      <c r="Z63" s="79">
        <v>2</v>
      </c>
      <c r="AA63" s="79">
        <v>4</v>
      </c>
      <c r="AB63" s="63">
        <v>3</v>
      </c>
      <c r="AC63" s="146">
        <v>5</v>
      </c>
    </row>
    <row r="64" spans="1:29" hidden="1" x14ac:dyDescent="0.25">
      <c r="A64" s="63"/>
      <c r="B64" s="62" t="s">
        <v>333</v>
      </c>
      <c r="C64" s="63"/>
      <c r="D64" s="63" t="s">
        <v>70</v>
      </c>
      <c r="E64" s="63" t="s">
        <v>285</v>
      </c>
      <c r="F64" s="63"/>
      <c r="G64" s="63"/>
      <c r="H64" s="63">
        <v>2013</v>
      </c>
      <c r="I64" s="78">
        <v>3.2</v>
      </c>
      <c r="J64" s="78">
        <v>3.6</v>
      </c>
      <c r="K64" s="78">
        <v>3.1</v>
      </c>
      <c r="L64" s="119">
        <v>3</v>
      </c>
      <c r="M64" s="208">
        <v>3</v>
      </c>
      <c r="P64" s="40" t="s">
        <v>164</v>
      </c>
      <c r="Q64" s="29" t="s">
        <v>400</v>
      </c>
      <c r="R64" s="29"/>
      <c r="S64" s="178" t="s">
        <v>102</v>
      </c>
      <c r="T64" s="178" t="s">
        <v>287</v>
      </c>
      <c r="U64" s="178">
        <v>201302215</v>
      </c>
      <c r="V64" s="178">
        <v>104523</v>
      </c>
      <c r="W64" s="178">
        <v>2014</v>
      </c>
      <c r="X64" s="29" t="s">
        <v>103</v>
      </c>
      <c r="Y64" s="43">
        <v>3.4</v>
      </c>
      <c r="Z64" s="43">
        <v>4</v>
      </c>
      <c r="AA64" s="43">
        <v>2.9</v>
      </c>
      <c r="AB64" s="28">
        <v>3</v>
      </c>
      <c r="AC64" s="142">
        <v>3</v>
      </c>
    </row>
    <row r="65" spans="1:29" hidden="1" x14ac:dyDescent="0.25">
      <c r="A65" s="63"/>
      <c r="B65" s="62" t="s">
        <v>338</v>
      </c>
      <c r="C65" s="63"/>
      <c r="D65" s="63" t="s">
        <v>70</v>
      </c>
      <c r="E65" s="63" t="s">
        <v>285</v>
      </c>
      <c r="F65" s="63"/>
      <c r="G65" s="63"/>
      <c r="H65" s="63">
        <v>2013</v>
      </c>
      <c r="I65" s="78">
        <v>3.8</v>
      </c>
      <c r="J65" s="78">
        <v>3.4</v>
      </c>
      <c r="K65" s="78">
        <v>3.4</v>
      </c>
      <c r="L65" s="119">
        <v>4</v>
      </c>
      <c r="M65" s="208">
        <v>3</v>
      </c>
      <c r="P65" s="40" t="s">
        <v>98</v>
      </c>
      <c r="Q65" s="29" t="s">
        <v>414</v>
      </c>
      <c r="R65" s="29"/>
      <c r="S65" s="178" t="s">
        <v>100</v>
      </c>
      <c r="T65" s="178" t="s">
        <v>286</v>
      </c>
      <c r="U65" s="178">
        <v>201203603</v>
      </c>
      <c r="V65" s="178">
        <v>100906</v>
      </c>
      <c r="W65" s="178">
        <v>2014</v>
      </c>
      <c r="X65" s="30" t="s">
        <v>104</v>
      </c>
      <c r="Y65" s="43">
        <v>2</v>
      </c>
      <c r="Z65" s="43">
        <v>2</v>
      </c>
      <c r="AA65" s="43">
        <v>3</v>
      </c>
      <c r="AB65" s="31">
        <v>2</v>
      </c>
      <c r="AC65" s="142">
        <v>2</v>
      </c>
    </row>
    <row r="66" spans="1:29" hidden="1" x14ac:dyDescent="0.25">
      <c r="A66" s="63"/>
      <c r="B66" s="62" t="s">
        <v>98</v>
      </c>
      <c r="C66" s="63"/>
      <c r="D66" s="3" t="s">
        <v>99</v>
      </c>
      <c r="E66" s="63" t="s">
        <v>286</v>
      </c>
      <c r="F66" s="63"/>
      <c r="G66" s="63"/>
      <c r="H66" s="63">
        <v>2013</v>
      </c>
      <c r="I66" s="79">
        <v>2</v>
      </c>
      <c r="J66" s="79">
        <v>5</v>
      </c>
      <c r="K66" s="79">
        <v>4</v>
      </c>
      <c r="L66" s="119">
        <v>3</v>
      </c>
      <c r="M66" s="208">
        <v>5</v>
      </c>
      <c r="P66" s="40" t="s">
        <v>93</v>
      </c>
      <c r="Q66" s="29" t="s">
        <v>400</v>
      </c>
      <c r="R66" s="29"/>
      <c r="S66" s="178" t="s">
        <v>23</v>
      </c>
      <c r="T66" s="178" t="s">
        <v>272</v>
      </c>
      <c r="U66" s="178">
        <v>201013883</v>
      </c>
      <c r="V66" s="178">
        <v>88057</v>
      </c>
      <c r="W66" s="178">
        <v>2014</v>
      </c>
      <c r="X66" s="29" t="s">
        <v>105</v>
      </c>
      <c r="Y66" s="43">
        <v>3</v>
      </c>
      <c r="Z66" s="43">
        <v>4</v>
      </c>
      <c r="AA66" s="43">
        <v>3</v>
      </c>
      <c r="AB66" s="28">
        <v>3</v>
      </c>
      <c r="AC66" s="142">
        <v>2</v>
      </c>
    </row>
    <row r="67" spans="1:29" ht="45" hidden="1" x14ac:dyDescent="0.25">
      <c r="A67" s="191"/>
      <c r="B67" s="190" t="s">
        <v>93</v>
      </c>
      <c r="C67" s="191"/>
      <c r="D67" s="191" t="s">
        <v>23</v>
      </c>
      <c r="E67" s="191" t="s">
        <v>272</v>
      </c>
      <c r="F67" s="191"/>
      <c r="G67" s="191"/>
      <c r="H67" s="191">
        <v>2014</v>
      </c>
      <c r="I67" s="97">
        <v>3</v>
      </c>
      <c r="J67" s="97">
        <v>4</v>
      </c>
      <c r="K67" s="97">
        <v>3</v>
      </c>
      <c r="L67" s="245">
        <v>3</v>
      </c>
      <c r="M67" s="145">
        <v>2</v>
      </c>
      <c r="P67" s="41" t="s">
        <v>165</v>
      </c>
      <c r="Q67" s="32" t="s">
        <v>399</v>
      </c>
      <c r="R67" s="32"/>
      <c r="S67" s="179" t="s">
        <v>106</v>
      </c>
      <c r="T67" s="179" t="s">
        <v>288</v>
      </c>
      <c r="U67" s="222">
        <v>201203179</v>
      </c>
      <c r="V67" s="222">
        <v>98943</v>
      </c>
      <c r="W67" s="222">
        <v>2014</v>
      </c>
      <c r="X67" s="32" t="s">
        <v>105</v>
      </c>
      <c r="Y67" s="45">
        <v>4.0999999999999996</v>
      </c>
      <c r="Z67" s="45">
        <v>4.8</v>
      </c>
      <c r="AA67" s="45">
        <v>3.4</v>
      </c>
      <c r="AB67" s="33">
        <v>4</v>
      </c>
      <c r="AC67" s="146">
        <v>2</v>
      </c>
    </row>
    <row r="68" spans="1:29" hidden="1" x14ac:dyDescent="0.25">
      <c r="A68" s="3"/>
      <c r="B68" s="2" t="s">
        <v>364</v>
      </c>
      <c r="C68" s="3"/>
      <c r="D68" s="191" t="s">
        <v>23</v>
      </c>
      <c r="E68" s="191" t="s">
        <v>272</v>
      </c>
      <c r="F68" s="191"/>
      <c r="G68" s="191"/>
      <c r="H68" s="191">
        <v>2014</v>
      </c>
      <c r="I68" s="77">
        <v>3.8</v>
      </c>
      <c r="J68" s="77">
        <v>3.7</v>
      </c>
      <c r="K68" s="77">
        <v>3.5</v>
      </c>
      <c r="L68" s="245">
        <v>4</v>
      </c>
      <c r="M68" s="145">
        <v>3</v>
      </c>
      <c r="P68" s="40" t="s">
        <v>166</v>
      </c>
      <c r="Q68" s="29" t="s">
        <v>400</v>
      </c>
      <c r="R68" s="29"/>
      <c r="S68" s="178" t="s">
        <v>107</v>
      </c>
      <c r="T68" s="178" t="s">
        <v>289</v>
      </c>
      <c r="U68" s="222">
        <v>201305868</v>
      </c>
      <c r="V68" s="222">
        <v>100591</v>
      </c>
      <c r="W68" s="222">
        <v>2014</v>
      </c>
      <c r="X68" s="29" t="s">
        <v>108</v>
      </c>
      <c r="Y68" s="43">
        <v>4.4000000000000004</v>
      </c>
      <c r="Z68" s="43">
        <v>4.5</v>
      </c>
      <c r="AA68" s="43">
        <v>4.0999999999999996</v>
      </c>
      <c r="AB68" s="28">
        <v>4</v>
      </c>
      <c r="AC68" s="142">
        <v>4</v>
      </c>
    </row>
    <row r="69" spans="1:29" hidden="1" x14ac:dyDescent="0.25">
      <c r="A69" s="191"/>
      <c r="B69" s="190" t="s">
        <v>170</v>
      </c>
      <c r="C69" s="191"/>
      <c r="D69" s="16" t="s">
        <v>44</v>
      </c>
      <c r="E69" s="191" t="s">
        <v>278</v>
      </c>
      <c r="F69" s="191"/>
      <c r="G69" s="191"/>
      <c r="H69" s="191">
        <v>2014</v>
      </c>
      <c r="I69" s="97">
        <v>3.4</v>
      </c>
      <c r="J69" s="97">
        <v>3.4</v>
      </c>
      <c r="K69" s="97">
        <v>2.8</v>
      </c>
      <c r="L69" s="245">
        <v>3</v>
      </c>
      <c r="M69" s="145">
        <v>1</v>
      </c>
      <c r="P69" s="40" t="s">
        <v>176</v>
      </c>
      <c r="Q69" s="29" t="s">
        <v>400</v>
      </c>
      <c r="R69" s="29"/>
      <c r="S69" s="178" t="s">
        <v>42</v>
      </c>
      <c r="T69" s="178" t="s">
        <v>277</v>
      </c>
      <c r="U69" s="222">
        <v>201413846</v>
      </c>
      <c r="V69" s="222">
        <v>116285</v>
      </c>
      <c r="W69" s="222">
        <v>2014</v>
      </c>
      <c r="X69" s="35" t="s">
        <v>179</v>
      </c>
      <c r="Y69" s="43">
        <v>3.2</v>
      </c>
      <c r="Z69" s="43">
        <v>4.4000000000000004</v>
      </c>
      <c r="AA69" s="43">
        <v>2.2999999999999998</v>
      </c>
      <c r="AB69" s="28">
        <v>3</v>
      </c>
      <c r="AC69" s="142">
        <v>2</v>
      </c>
    </row>
    <row r="70" spans="1:29" s="201" customFormat="1" hidden="1" x14ac:dyDescent="0.25">
      <c r="A70" s="191"/>
      <c r="B70" s="190" t="s">
        <v>164</v>
      </c>
      <c r="C70" s="191"/>
      <c r="D70" s="191" t="s">
        <v>102</v>
      </c>
      <c r="E70" s="191" t="s">
        <v>287</v>
      </c>
      <c r="F70" s="191"/>
      <c r="G70" s="191"/>
      <c r="H70" s="191">
        <v>2014</v>
      </c>
      <c r="I70" s="97">
        <v>3.4</v>
      </c>
      <c r="J70" s="97">
        <v>4</v>
      </c>
      <c r="K70" s="97">
        <v>2.9</v>
      </c>
      <c r="L70" s="245">
        <v>3</v>
      </c>
      <c r="M70" s="145">
        <v>3</v>
      </c>
      <c r="P70" s="40" t="s">
        <v>90</v>
      </c>
      <c r="Q70" s="29" t="s">
        <v>399</v>
      </c>
      <c r="R70" s="29"/>
      <c r="S70" s="178" t="s">
        <v>42</v>
      </c>
      <c r="T70" s="178" t="s">
        <v>277</v>
      </c>
      <c r="U70" s="222">
        <v>201208072</v>
      </c>
      <c r="V70" s="222">
        <v>100926</v>
      </c>
      <c r="W70" s="222">
        <v>2014</v>
      </c>
      <c r="X70" s="29" t="s">
        <v>108</v>
      </c>
      <c r="Y70" s="43">
        <v>4</v>
      </c>
      <c r="Z70" s="43">
        <v>4.5</v>
      </c>
      <c r="AA70" s="43">
        <v>2.8</v>
      </c>
      <c r="AB70" s="34">
        <v>4</v>
      </c>
      <c r="AC70" s="142">
        <v>4</v>
      </c>
    </row>
    <row r="71" spans="1:29" hidden="1" x14ac:dyDescent="0.25">
      <c r="A71" s="90"/>
      <c r="B71" s="24" t="s">
        <v>63</v>
      </c>
      <c r="C71" s="90"/>
      <c r="D71" s="191" t="s">
        <v>42</v>
      </c>
      <c r="E71" s="191" t="s">
        <v>277</v>
      </c>
      <c r="F71" s="191"/>
      <c r="G71" s="191"/>
      <c r="H71" s="191">
        <v>2014</v>
      </c>
      <c r="I71" s="97">
        <v>3.2</v>
      </c>
      <c r="J71" s="97">
        <v>4.4000000000000004</v>
      </c>
      <c r="K71" s="97">
        <v>2.2999999999999998</v>
      </c>
      <c r="L71" s="245">
        <v>3</v>
      </c>
      <c r="M71" s="145">
        <v>2</v>
      </c>
      <c r="P71" s="41" t="s">
        <v>167</v>
      </c>
      <c r="Q71" s="32" t="s">
        <v>400</v>
      </c>
      <c r="R71" s="32"/>
      <c r="S71" s="179" t="s">
        <v>4</v>
      </c>
      <c r="T71" s="179" t="s">
        <v>271</v>
      </c>
      <c r="U71" s="222">
        <v>201203361</v>
      </c>
      <c r="V71" s="222">
        <v>108398</v>
      </c>
      <c r="W71" s="222">
        <v>2014</v>
      </c>
      <c r="X71" s="32" t="s">
        <v>109</v>
      </c>
      <c r="Y71" s="45">
        <v>3.8</v>
      </c>
      <c r="Z71" s="45">
        <v>4.2</v>
      </c>
      <c r="AA71" s="45">
        <v>2.6</v>
      </c>
      <c r="AB71" s="33">
        <v>4</v>
      </c>
      <c r="AC71" s="142">
        <v>4</v>
      </c>
    </row>
    <row r="72" spans="1:29" hidden="1" x14ac:dyDescent="0.25">
      <c r="A72" s="63"/>
      <c r="B72" s="62" t="s">
        <v>344</v>
      </c>
      <c r="C72" s="63"/>
      <c r="D72" s="191" t="s">
        <v>42</v>
      </c>
      <c r="E72" s="191" t="s">
        <v>277</v>
      </c>
      <c r="F72" s="191"/>
      <c r="G72" s="191"/>
      <c r="H72" s="191">
        <v>2014</v>
      </c>
      <c r="I72" s="97">
        <v>4</v>
      </c>
      <c r="J72" s="97">
        <v>4.5</v>
      </c>
      <c r="K72" s="97">
        <v>2.8</v>
      </c>
      <c r="L72" s="246">
        <v>4</v>
      </c>
      <c r="M72" s="145">
        <v>4</v>
      </c>
      <c r="P72" s="40" t="s">
        <v>168</v>
      </c>
      <c r="Q72" s="29" t="s">
        <v>400</v>
      </c>
      <c r="R72" s="29"/>
      <c r="S72" s="178" t="s">
        <v>4</v>
      </c>
      <c r="T72" s="178" t="s">
        <v>290</v>
      </c>
      <c r="U72" s="222">
        <v>201300118</v>
      </c>
      <c r="V72" s="222">
        <v>108467</v>
      </c>
      <c r="W72" s="222">
        <v>2014</v>
      </c>
      <c r="X72" s="29" t="s">
        <v>109</v>
      </c>
      <c r="Y72" s="43">
        <v>4.3</v>
      </c>
      <c r="Z72" s="43">
        <v>4.0999999999999996</v>
      </c>
      <c r="AA72" s="43">
        <v>2.5</v>
      </c>
      <c r="AB72" s="28">
        <v>4</v>
      </c>
      <c r="AC72" s="142">
        <v>4</v>
      </c>
    </row>
    <row r="73" spans="1:29" hidden="1" x14ac:dyDescent="0.25">
      <c r="A73" s="90"/>
      <c r="B73" s="24" t="s">
        <v>346</v>
      </c>
      <c r="C73" s="90"/>
      <c r="D73" s="191" t="s">
        <v>39</v>
      </c>
      <c r="E73" s="191" t="s">
        <v>276</v>
      </c>
      <c r="F73" s="191"/>
      <c r="G73" s="191"/>
      <c r="H73" s="191">
        <v>2014</v>
      </c>
      <c r="I73" s="77">
        <v>3.5</v>
      </c>
      <c r="J73" s="77">
        <v>4.9000000000000004</v>
      </c>
      <c r="K73" s="77">
        <v>4</v>
      </c>
      <c r="L73" s="245">
        <v>4</v>
      </c>
      <c r="M73" s="145">
        <v>4</v>
      </c>
      <c r="P73" s="40" t="s">
        <v>169</v>
      </c>
      <c r="Q73" s="29" t="s">
        <v>400</v>
      </c>
      <c r="R73" s="29"/>
      <c r="S73" s="178" t="s">
        <v>4</v>
      </c>
      <c r="T73" s="178" t="s">
        <v>290</v>
      </c>
      <c r="U73" s="222">
        <v>201101339</v>
      </c>
      <c r="V73" s="222">
        <v>109100</v>
      </c>
      <c r="W73" s="222">
        <v>2014</v>
      </c>
      <c r="X73" s="35" t="s">
        <v>110</v>
      </c>
      <c r="Y73" s="43">
        <v>3.3</v>
      </c>
      <c r="Z73" s="43">
        <v>4.0999999999999996</v>
      </c>
      <c r="AA73" s="43">
        <v>3.3</v>
      </c>
      <c r="AB73" s="28">
        <v>4</v>
      </c>
      <c r="AC73" s="142">
        <v>3</v>
      </c>
    </row>
    <row r="74" spans="1:29" hidden="1" x14ac:dyDescent="0.25">
      <c r="A74" s="247"/>
      <c r="B74" s="248" t="s">
        <v>167</v>
      </c>
      <c r="C74" s="247"/>
      <c r="D74" s="3" t="s">
        <v>4</v>
      </c>
      <c r="E74" s="247" t="s">
        <v>271</v>
      </c>
      <c r="F74" s="247"/>
      <c r="G74" s="247"/>
      <c r="H74" s="191">
        <v>2014</v>
      </c>
      <c r="I74" s="218">
        <v>3.8</v>
      </c>
      <c r="J74" s="218">
        <v>4.2</v>
      </c>
      <c r="K74" s="218">
        <v>2.6</v>
      </c>
      <c r="L74" s="249">
        <v>4</v>
      </c>
      <c r="M74" s="145">
        <v>4</v>
      </c>
      <c r="P74" s="40" t="s">
        <v>415</v>
      </c>
      <c r="Q74" s="29" t="s">
        <v>400</v>
      </c>
      <c r="R74" s="29"/>
      <c r="S74" s="178" t="s">
        <v>44</v>
      </c>
      <c r="T74" s="178" t="s">
        <v>278</v>
      </c>
      <c r="U74" s="222">
        <v>201200573</v>
      </c>
      <c r="V74" s="222">
        <v>101607</v>
      </c>
      <c r="W74" s="222">
        <v>2014</v>
      </c>
      <c r="X74" s="29" t="s">
        <v>111</v>
      </c>
      <c r="Y74" s="43">
        <v>3.4</v>
      </c>
      <c r="Z74" s="43">
        <v>3.4</v>
      </c>
      <c r="AA74" s="43">
        <v>2.8</v>
      </c>
      <c r="AB74" s="28">
        <v>3</v>
      </c>
      <c r="AC74" s="142">
        <v>1</v>
      </c>
    </row>
    <row r="75" spans="1:29" hidden="1" x14ac:dyDescent="0.25">
      <c r="A75" s="191"/>
      <c r="B75" s="190" t="s">
        <v>58</v>
      </c>
      <c r="C75" s="191"/>
      <c r="D75" s="3" t="s">
        <v>4</v>
      </c>
      <c r="E75" s="191" t="s">
        <v>271</v>
      </c>
      <c r="F75" s="191"/>
      <c r="G75" s="191"/>
      <c r="H75" s="191">
        <v>2014</v>
      </c>
      <c r="I75" s="97">
        <v>5</v>
      </c>
      <c r="J75" s="97">
        <v>5</v>
      </c>
      <c r="K75" s="97">
        <v>4</v>
      </c>
      <c r="L75" s="245">
        <v>5</v>
      </c>
      <c r="M75" s="145">
        <v>4</v>
      </c>
      <c r="P75" s="40" t="s">
        <v>58</v>
      </c>
      <c r="Q75" s="29" t="s">
        <v>399</v>
      </c>
      <c r="R75" s="29"/>
      <c r="S75" s="178" t="s">
        <v>4</v>
      </c>
      <c r="T75" s="178" t="s">
        <v>271</v>
      </c>
      <c r="U75" s="222">
        <v>201007991</v>
      </c>
      <c r="V75" s="222">
        <v>85886</v>
      </c>
      <c r="W75" s="222">
        <v>2014</v>
      </c>
      <c r="X75" s="29" t="s">
        <v>112</v>
      </c>
      <c r="Y75" s="43">
        <v>5</v>
      </c>
      <c r="Z75" s="43">
        <v>5</v>
      </c>
      <c r="AA75" s="43">
        <v>4</v>
      </c>
      <c r="AB75" s="28">
        <v>5</v>
      </c>
      <c r="AC75" s="142">
        <v>4</v>
      </c>
    </row>
    <row r="76" spans="1:29" hidden="1" x14ac:dyDescent="0.25">
      <c r="A76" s="191"/>
      <c r="B76" s="190" t="s">
        <v>173</v>
      </c>
      <c r="C76" s="191"/>
      <c r="D76" s="3" t="s">
        <v>4</v>
      </c>
      <c r="E76" s="191" t="s">
        <v>291</v>
      </c>
      <c r="F76" s="191"/>
      <c r="G76" s="191"/>
      <c r="H76" s="191">
        <v>2014</v>
      </c>
      <c r="I76" s="97">
        <v>3.1</v>
      </c>
      <c r="J76" s="97">
        <v>3.9</v>
      </c>
      <c r="K76" s="97">
        <v>2.8</v>
      </c>
      <c r="L76" s="245">
        <v>3</v>
      </c>
      <c r="M76" s="145">
        <v>2</v>
      </c>
      <c r="P76" s="40" t="s">
        <v>171</v>
      </c>
      <c r="Q76" s="29" t="s">
        <v>399</v>
      </c>
      <c r="R76" s="29"/>
      <c r="S76" s="178" t="s">
        <v>4</v>
      </c>
      <c r="T76" s="178" t="s">
        <v>269</v>
      </c>
      <c r="U76" s="222">
        <v>201306381</v>
      </c>
      <c r="V76" s="222">
        <v>102282</v>
      </c>
      <c r="W76" s="222">
        <v>2014</v>
      </c>
      <c r="X76" s="29" t="s">
        <v>113</v>
      </c>
      <c r="Y76" s="43">
        <v>3.3</v>
      </c>
      <c r="Z76" s="43">
        <v>3.7</v>
      </c>
      <c r="AA76" s="43">
        <v>2.8</v>
      </c>
      <c r="AB76" s="28">
        <v>3</v>
      </c>
      <c r="AC76" s="142">
        <v>3</v>
      </c>
    </row>
    <row r="77" spans="1:29" hidden="1" x14ac:dyDescent="0.25">
      <c r="A77" s="191"/>
      <c r="B77" s="190" t="s">
        <v>168</v>
      </c>
      <c r="C77" s="191"/>
      <c r="D77" s="3" t="s">
        <v>4</v>
      </c>
      <c r="E77" s="191" t="s">
        <v>290</v>
      </c>
      <c r="F77" s="191"/>
      <c r="G77" s="191"/>
      <c r="H77" s="191">
        <v>2014</v>
      </c>
      <c r="I77" s="97">
        <v>4.3</v>
      </c>
      <c r="J77" s="97">
        <v>4.0999999999999996</v>
      </c>
      <c r="K77" s="97">
        <v>2.5</v>
      </c>
      <c r="L77" s="245">
        <v>4</v>
      </c>
      <c r="M77" s="145">
        <v>4</v>
      </c>
      <c r="P77" s="42" t="s">
        <v>364</v>
      </c>
      <c r="Q77" s="36" t="s">
        <v>399</v>
      </c>
      <c r="R77" s="36"/>
      <c r="S77" s="180" t="s">
        <v>23</v>
      </c>
      <c r="T77" s="180" t="s">
        <v>272</v>
      </c>
      <c r="U77" s="222">
        <v>201403706</v>
      </c>
      <c r="V77" s="222">
        <v>110253</v>
      </c>
      <c r="W77" s="222">
        <v>2014</v>
      </c>
      <c r="X77" s="36" t="s">
        <v>114</v>
      </c>
      <c r="Y77" s="17">
        <v>3.8</v>
      </c>
      <c r="Z77" s="17">
        <v>3.7</v>
      </c>
      <c r="AA77" s="46">
        <v>3.5</v>
      </c>
      <c r="AB77" s="28">
        <v>4</v>
      </c>
      <c r="AC77" s="142">
        <v>3</v>
      </c>
    </row>
    <row r="78" spans="1:29" hidden="1" x14ac:dyDescent="0.25">
      <c r="A78" s="191"/>
      <c r="B78" s="190" t="s">
        <v>169</v>
      </c>
      <c r="C78" s="191"/>
      <c r="D78" s="3" t="s">
        <v>4</v>
      </c>
      <c r="E78" s="191" t="s">
        <v>290</v>
      </c>
      <c r="F78" s="191"/>
      <c r="G78" s="191"/>
      <c r="H78" s="191">
        <v>2014</v>
      </c>
      <c r="I78" s="97">
        <v>3.3</v>
      </c>
      <c r="J78" s="97">
        <v>4.0999999999999996</v>
      </c>
      <c r="K78" s="97">
        <v>3.3</v>
      </c>
      <c r="L78" s="245">
        <v>4</v>
      </c>
      <c r="M78" s="145">
        <v>3</v>
      </c>
      <c r="P78" s="42" t="s">
        <v>412</v>
      </c>
      <c r="Q78" s="36" t="s">
        <v>399</v>
      </c>
      <c r="R78" s="36"/>
      <c r="S78" s="180" t="s">
        <v>39</v>
      </c>
      <c r="T78" s="180" t="s">
        <v>276</v>
      </c>
      <c r="U78" s="222">
        <v>201302056</v>
      </c>
      <c r="V78" s="222">
        <v>100986</v>
      </c>
      <c r="W78" s="222">
        <v>2014</v>
      </c>
      <c r="X78" s="36" t="s">
        <v>115</v>
      </c>
      <c r="Y78" s="17">
        <v>3.5</v>
      </c>
      <c r="Z78" s="17">
        <v>4.9000000000000004</v>
      </c>
      <c r="AA78" s="46">
        <v>4</v>
      </c>
      <c r="AB78" s="28">
        <v>4</v>
      </c>
      <c r="AC78" s="142">
        <v>4</v>
      </c>
    </row>
    <row r="79" spans="1:29" hidden="1" x14ac:dyDescent="0.25">
      <c r="A79" s="191"/>
      <c r="B79" s="190" t="s">
        <v>182</v>
      </c>
      <c r="C79" s="191"/>
      <c r="D79" s="3" t="s">
        <v>4</v>
      </c>
      <c r="E79" s="191" t="s">
        <v>290</v>
      </c>
      <c r="F79" s="191"/>
      <c r="G79" s="191"/>
      <c r="H79" s="191">
        <v>2014</v>
      </c>
      <c r="I79" s="97">
        <v>3.3</v>
      </c>
      <c r="J79" s="97">
        <v>3.9</v>
      </c>
      <c r="K79" s="97">
        <v>2.7</v>
      </c>
      <c r="L79" s="245">
        <v>3</v>
      </c>
      <c r="M79" s="145">
        <v>3</v>
      </c>
      <c r="P79" s="40" t="s">
        <v>343</v>
      </c>
      <c r="Q79" s="29" t="s">
        <v>400</v>
      </c>
      <c r="R79" s="29"/>
      <c r="S79" s="178" t="s">
        <v>4</v>
      </c>
      <c r="T79" s="178" t="s">
        <v>282</v>
      </c>
      <c r="U79" s="222">
        <v>201350666</v>
      </c>
      <c r="V79" s="222">
        <v>104113</v>
      </c>
      <c r="W79" s="222">
        <v>2014</v>
      </c>
      <c r="X79" s="29" t="s">
        <v>116</v>
      </c>
      <c r="Y79" s="47">
        <v>3.9</v>
      </c>
      <c r="Z79" s="47">
        <v>4.2</v>
      </c>
      <c r="AA79" s="43">
        <v>3.3</v>
      </c>
      <c r="AB79" s="28">
        <v>4</v>
      </c>
      <c r="AC79" s="142">
        <v>3</v>
      </c>
    </row>
    <row r="80" spans="1:29" hidden="1" x14ac:dyDescent="0.25">
      <c r="A80" s="191"/>
      <c r="B80" s="190" t="s">
        <v>166</v>
      </c>
      <c r="C80" s="191"/>
      <c r="D80" s="191" t="s">
        <v>4</v>
      </c>
      <c r="E80" s="191" t="s">
        <v>289</v>
      </c>
      <c r="F80" s="191"/>
      <c r="G80" s="191"/>
      <c r="H80" s="191">
        <v>2014</v>
      </c>
      <c r="I80" s="97">
        <v>4.4000000000000004</v>
      </c>
      <c r="J80" s="97">
        <v>4.5</v>
      </c>
      <c r="K80" s="97">
        <v>4.0999999999999996</v>
      </c>
      <c r="L80" s="245">
        <v>4</v>
      </c>
      <c r="M80" s="145">
        <v>4</v>
      </c>
      <c r="P80" s="40" t="s">
        <v>130</v>
      </c>
      <c r="Q80" s="29" t="s">
        <v>399</v>
      </c>
      <c r="R80" s="29"/>
      <c r="S80" s="178" t="s">
        <v>4</v>
      </c>
      <c r="T80" s="178" t="s">
        <v>270</v>
      </c>
      <c r="U80" s="178"/>
      <c r="V80" s="178"/>
      <c r="W80" s="178"/>
      <c r="X80" s="29" t="s">
        <v>180</v>
      </c>
      <c r="Y80" s="47">
        <v>3.1</v>
      </c>
      <c r="Z80" s="47">
        <v>4</v>
      </c>
      <c r="AA80" s="43">
        <v>3.8</v>
      </c>
      <c r="AB80" s="28">
        <v>4</v>
      </c>
      <c r="AC80" s="142">
        <v>3</v>
      </c>
    </row>
    <row r="81" spans="1:29" ht="45" hidden="1" x14ac:dyDescent="0.25">
      <c r="A81" s="247"/>
      <c r="B81" s="248" t="s">
        <v>165</v>
      </c>
      <c r="C81" s="247"/>
      <c r="D81" s="26" t="s">
        <v>4</v>
      </c>
      <c r="E81" s="247" t="s">
        <v>288</v>
      </c>
      <c r="F81" s="247"/>
      <c r="G81" s="247"/>
      <c r="H81" s="250">
        <v>2014</v>
      </c>
      <c r="I81" s="218">
        <v>4.0999999999999996</v>
      </c>
      <c r="J81" s="218">
        <v>4.8</v>
      </c>
      <c r="K81" s="218">
        <v>3.4</v>
      </c>
      <c r="L81" s="249">
        <v>4</v>
      </c>
      <c r="M81" s="208">
        <v>2</v>
      </c>
      <c r="P81" s="40" t="s">
        <v>172</v>
      </c>
      <c r="Q81" s="29" t="s">
        <v>399</v>
      </c>
      <c r="R81" s="29"/>
      <c r="S81" s="178" t="s">
        <v>60</v>
      </c>
      <c r="T81" s="178" t="s">
        <v>283</v>
      </c>
      <c r="U81" s="222">
        <v>201357622</v>
      </c>
      <c r="V81" s="222">
        <v>107640</v>
      </c>
      <c r="W81" s="222">
        <v>2014</v>
      </c>
      <c r="X81" s="29" t="s">
        <v>117</v>
      </c>
      <c r="Y81" s="43">
        <v>3</v>
      </c>
      <c r="Z81" s="43">
        <v>3</v>
      </c>
      <c r="AA81" s="43">
        <v>1.9</v>
      </c>
      <c r="AB81" s="28">
        <v>3</v>
      </c>
      <c r="AC81" s="142">
        <v>3</v>
      </c>
    </row>
    <row r="82" spans="1:29" hidden="1" x14ac:dyDescent="0.25">
      <c r="A82" s="16"/>
      <c r="B82" s="68" t="s">
        <v>130</v>
      </c>
      <c r="C82" s="16"/>
      <c r="D82" s="3" t="s">
        <v>4</v>
      </c>
      <c r="E82" s="191" t="s">
        <v>270</v>
      </c>
      <c r="F82" s="191"/>
      <c r="G82" s="191"/>
      <c r="H82" s="191">
        <v>2014</v>
      </c>
      <c r="I82" s="97">
        <v>3.1</v>
      </c>
      <c r="J82" s="97">
        <v>4</v>
      </c>
      <c r="K82" s="97">
        <v>3.8</v>
      </c>
      <c r="L82" s="245">
        <v>4</v>
      </c>
      <c r="M82" s="145">
        <v>3</v>
      </c>
      <c r="P82" s="40" t="s">
        <v>328</v>
      </c>
      <c r="Q82" s="29" t="s">
        <v>400</v>
      </c>
      <c r="R82" s="29"/>
      <c r="S82" s="178" t="s">
        <v>92</v>
      </c>
      <c r="T82" s="178" t="s">
        <v>269</v>
      </c>
      <c r="U82" s="222">
        <v>201360675</v>
      </c>
      <c r="V82" s="222">
        <v>115517</v>
      </c>
      <c r="W82" s="222">
        <v>2014</v>
      </c>
      <c r="X82" s="35" t="s">
        <v>179</v>
      </c>
      <c r="Y82" s="43">
        <v>3.1</v>
      </c>
      <c r="Z82" s="43">
        <v>4.4000000000000004</v>
      </c>
      <c r="AA82" s="43">
        <v>2.8</v>
      </c>
      <c r="AB82" s="28">
        <v>3</v>
      </c>
      <c r="AC82" s="142">
        <v>2</v>
      </c>
    </row>
    <row r="83" spans="1:29" hidden="1" x14ac:dyDescent="0.25">
      <c r="A83" s="191"/>
      <c r="B83" s="190" t="s">
        <v>343</v>
      </c>
      <c r="C83" s="191"/>
      <c r="D83" s="3" t="s">
        <v>4</v>
      </c>
      <c r="E83" s="191" t="s">
        <v>282</v>
      </c>
      <c r="F83" s="191"/>
      <c r="G83" s="191"/>
      <c r="H83" s="191">
        <v>2014</v>
      </c>
      <c r="I83" s="97">
        <v>3.9</v>
      </c>
      <c r="J83" s="97">
        <v>4.2</v>
      </c>
      <c r="K83" s="97">
        <v>3.3</v>
      </c>
      <c r="L83" s="245">
        <v>4</v>
      </c>
      <c r="M83" s="145">
        <v>3</v>
      </c>
      <c r="P83" s="40" t="s">
        <v>173</v>
      </c>
      <c r="Q83" s="29" t="s">
        <v>400</v>
      </c>
      <c r="R83" s="29"/>
      <c r="S83" s="178" t="s">
        <v>4</v>
      </c>
      <c r="T83" s="178" t="s">
        <v>291</v>
      </c>
      <c r="U83" s="222">
        <v>201402776</v>
      </c>
      <c r="V83" s="222">
        <v>110014</v>
      </c>
      <c r="W83" s="222">
        <v>2014</v>
      </c>
      <c r="X83" s="29" t="s">
        <v>118</v>
      </c>
      <c r="Y83" s="44">
        <v>3.1</v>
      </c>
      <c r="Z83" s="44">
        <v>3.9</v>
      </c>
      <c r="AA83" s="44">
        <v>2.8</v>
      </c>
      <c r="AB83" s="37">
        <v>3</v>
      </c>
      <c r="AC83" s="142">
        <v>2</v>
      </c>
    </row>
    <row r="84" spans="1:29" hidden="1" x14ac:dyDescent="0.25">
      <c r="A84" s="191"/>
      <c r="B84" s="190" t="s">
        <v>393</v>
      </c>
      <c r="C84" s="191"/>
      <c r="D84" s="3" t="s">
        <v>4</v>
      </c>
      <c r="E84" s="191" t="s">
        <v>269</v>
      </c>
      <c r="F84" s="191"/>
      <c r="G84" s="191"/>
      <c r="H84" s="191">
        <v>2014</v>
      </c>
      <c r="I84" s="97">
        <v>3.3</v>
      </c>
      <c r="J84" s="97">
        <v>3.7</v>
      </c>
      <c r="K84" s="97">
        <v>2.8</v>
      </c>
      <c r="L84" s="245">
        <v>3</v>
      </c>
      <c r="M84" s="145">
        <v>3</v>
      </c>
      <c r="P84" s="40" t="s">
        <v>182</v>
      </c>
      <c r="Q84" s="29" t="s">
        <v>400</v>
      </c>
      <c r="R84" s="29"/>
      <c r="S84" s="178" t="s">
        <v>92</v>
      </c>
      <c r="T84" s="178" t="s">
        <v>290</v>
      </c>
      <c r="U84" s="222">
        <v>201357216</v>
      </c>
      <c r="V84" s="222">
        <v>107207</v>
      </c>
      <c r="W84" s="222">
        <v>2014</v>
      </c>
      <c r="X84" s="35" t="s">
        <v>181</v>
      </c>
      <c r="Y84" s="48">
        <v>3.3</v>
      </c>
      <c r="Z84" s="49">
        <v>3.9</v>
      </c>
      <c r="AA84" s="50">
        <v>2.7</v>
      </c>
      <c r="AB84" s="51">
        <v>3</v>
      </c>
      <c r="AC84" s="144">
        <v>3</v>
      </c>
    </row>
    <row r="85" spans="1:29" hidden="1" x14ac:dyDescent="0.25">
      <c r="A85" s="3"/>
      <c r="B85" s="2" t="s">
        <v>8</v>
      </c>
      <c r="C85" s="3"/>
      <c r="D85" s="3" t="s">
        <v>4</v>
      </c>
      <c r="E85" s="191" t="s">
        <v>269</v>
      </c>
      <c r="F85" s="191"/>
      <c r="G85" s="191"/>
      <c r="H85" s="191">
        <v>2014</v>
      </c>
      <c r="I85" s="97">
        <v>3.1</v>
      </c>
      <c r="J85" s="97">
        <v>4.4000000000000004</v>
      </c>
      <c r="K85" s="97">
        <v>2.8</v>
      </c>
      <c r="L85" s="245">
        <v>3</v>
      </c>
      <c r="M85" s="145">
        <v>2</v>
      </c>
      <c r="P85" s="40" t="s">
        <v>183</v>
      </c>
      <c r="Q85" s="29" t="s">
        <v>414</v>
      </c>
      <c r="R85" s="29"/>
      <c r="S85" s="178" t="s">
        <v>184</v>
      </c>
      <c r="T85" s="178" t="s">
        <v>275</v>
      </c>
      <c r="U85" s="222">
        <v>201203603</v>
      </c>
      <c r="V85" s="222">
        <v>100907</v>
      </c>
      <c r="W85" s="222">
        <v>2014</v>
      </c>
      <c r="X85" s="35">
        <v>41737</v>
      </c>
      <c r="Y85" s="48">
        <v>3</v>
      </c>
      <c r="Z85" s="49">
        <v>3</v>
      </c>
      <c r="AA85" s="50">
        <v>3</v>
      </c>
      <c r="AB85" s="51">
        <v>3</v>
      </c>
      <c r="AC85" s="144">
        <v>3</v>
      </c>
    </row>
    <row r="86" spans="1:29" hidden="1" x14ac:dyDescent="0.25">
      <c r="A86" s="63"/>
      <c r="B86" s="62" t="s">
        <v>98</v>
      </c>
      <c r="C86" s="63"/>
      <c r="D86" s="3" t="s">
        <v>32</v>
      </c>
      <c r="E86" s="191" t="s">
        <v>275</v>
      </c>
      <c r="F86" s="191"/>
      <c r="G86" s="191"/>
      <c r="H86" s="191">
        <v>2014</v>
      </c>
      <c r="I86" s="97">
        <v>3</v>
      </c>
      <c r="J86" s="97">
        <v>3</v>
      </c>
      <c r="K86" s="97">
        <v>3</v>
      </c>
      <c r="L86" s="245">
        <v>3</v>
      </c>
      <c r="M86" s="145">
        <v>3</v>
      </c>
      <c r="P86" s="40" t="s">
        <v>185</v>
      </c>
      <c r="Q86" s="29" t="s">
        <v>414</v>
      </c>
      <c r="R86" s="29"/>
      <c r="S86" s="178" t="s">
        <v>4</v>
      </c>
      <c r="T86" s="178" t="s">
        <v>286</v>
      </c>
      <c r="U86" s="222">
        <v>201203603</v>
      </c>
      <c r="V86" s="222">
        <v>100905</v>
      </c>
      <c r="W86" s="222">
        <v>2014</v>
      </c>
      <c r="X86" s="29" t="s">
        <v>113</v>
      </c>
      <c r="Y86" s="52">
        <v>2</v>
      </c>
      <c r="Z86" s="53">
        <v>2</v>
      </c>
      <c r="AA86" s="54">
        <v>3</v>
      </c>
      <c r="AB86" s="38">
        <v>3</v>
      </c>
      <c r="AC86" s="144">
        <v>2</v>
      </c>
    </row>
    <row r="87" spans="1:29" hidden="1" x14ac:dyDescent="0.25">
      <c r="A87" s="63"/>
      <c r="B87" s="62" t="s">
        <v>344</v>
      </c>
      <c r="C87" s="63"/>
      <c r="D87" s="191" t="s">
        <v>60</v>
      </c>
      <c r="E87" s="191" t="s">
        <v>283</v>
      </c>
      <c r="F87" s="191"/>
      <c r="G87" s="191"/>
      <c r="H87" s="191">
        <v>2014</v>
      </c>
      <c r="I87" s="97">
        <v>2.8</v>
      </c>
      <c r="J87" s="97">
        <v>3</v>
      </c>
      <c r="K87" s="97">
        <v>1.9</v>
      </c>
      <c r="L87" s="245">
        <v>3</v>
      </c>
      <c r="M87" s="145">
        <v>3</v>
      </c>
      <c r="P87" s="40" t="s">
        <v>38</v>
      </c>
      <c r="Q87" s="29" t="s">
        <v>400</v>
      </c>
      <c r="R87" s="29"/>
      <c r="S87" s="29" t="s">
        <v>42</v>
      </c>
      <c r="T87" s="29" t="s">
        <v>277</v>
      </c>
      <c r="U87" s="29">
        <v>201356894</v>
      </c>
      <c r="V87" s="29">
        <v>107052</v>
      </c>
      <c r="W87" s="29">
        <v>2015</v>
      </c>
      <c r="X87" s="29" t="s">
        <v>119</v>
      </c>
      <c r="Y87" s="43">
        <v>3.5</v>
      </c>
      <c r="Z87" s="43">
        <v>4</v>
      </c>
      <c r="AA87" s="43">
        <v>2.9</v>
      </c>
      <c r="AB87" s="37">
        <v>3</v>
      </c>
      <c r="AC87" s="142">
        <v>2</v>
      </c>
    </row>
    <row r="88" spans="1:29" hidden="1" x14ac:dyDescent="0.25">
      <c r="A88" s="63"/>
      <c r="B88" s="62" t="s">
        <v>98</v>
      </c>
      <c r="C88" s="63"/>
      <c r="D88" s="191" t="s">
        <v>100</v>
      </c>
      <c r="E88" s="191" t="s">
        <v>286</v>
      </c>
      <c r="F88" s="191"/>
      <c r="G88" s="191"/>
      <c r="H88" s="191">
        <v>2014</v>
      </c>
      <c r="I88" s="97">
        <v>2</v>
      </c>
      <c r="J88" s="97">
        <v>2</v>
      </c>
      <c r="K88" s="97">
        <v>3</v>
      </c>
      <c r="L88" s="123">
        <v>2</v>
      </c>
      <c r="M88" s="145">
        <v>2</v>
      </c>
      <c r="P88" s="40" t="s">
        <v>122</v>
      </c>
      <c r="Q88" s="29" t="s">
        <v>400</v>
      </c>
      <c r="R88" s="29"/>
      <c r="S88" s="29" t="s">
        <v>4</v>
      </c>
      <c r="T88" s="29" t="s">
        <v>271</v>
      </c>
      <c r="U88" s="29">
        <v>201350143</v>
      </c>
      <c r="V88" s="29">
        <v>104053</v>
      </c>
      <c r="W88" s="29">
        <v>2015</v>
      </c>
      <c r="X88" s="29" t="s">
        <v>121</v>
      </c>
      <c r="Y88" s="43">
        <v>4.0999999999999996</v>
      </c>
      <c r="Z88" s="43">
        <v>4.5</v>
      </c>
      <c r="AA88" s="43">
        <v>3.8</v>
      </c>
      <c r="AB88" s="37">
        <v>4</v>
      </c>
      <c r="AC88" s="142">
        <v>3</v>
      </c>
    </row>
    <row r="89" spans="1:29" hidden="1" x14ac:dyDescent="0.25">
      <c r="A89" s="63"/>
      <c r="B89" s="62" t="s">
        <v>98</v>
      </c>
      <c r="C89" s="63"/>
      <c r="D89" s="3" t="s">
        <v>4</v>
      </c>
      <c r="E89" s="191" t="s">
        <v>286</v>
      </c>
      <c r="F89" s="191"/>
      <c r="G89" s="191"/>
      <c r="H89" s="191">
        <v>2014</v>
      </c>
      <c r="I89" s="97">
        <v>2</v>
      </c>
      <c r="J89" s="97">
        <v>2</v>
      </c>
      <c r="K89" s="97">
        <v>3</v>
      </c>
      <c r="L89" s="245">
        <v>3</v>
      </c>
      <c r="M89" s="145">
        <v>2</v>
      </c>
      <c r="P89" s="40" t="s">
        <v>120</v>
      </c>
      <c r="Q89" s="29" t="s">
        <v>416</v>
      </c>
      <c r="R89" s="29"/>
      <c r="S89" s="29" t="s">
        <v>4</v>
      </c>
      <c r="T89" s="29" t="s">
        <v>271</v>
      </c>
      <c r="U89" s="29">
        <v>201403408</v>
      </c>
      <c r="V89" s="29">
        <v>110470</v>
      </c>
      <c r="W89" s="29">
        <v>2015</v>
      </c>
      <c r="X89" s="29" t="s">
        <v>123</v>
      </c>
      <c r="Y89" s="43">
        <v>3.8</v>
      </c>
      <c r="Z89" s="43">
        <v>4.4000000000000004</v>
      </c>
      <c r="AA89" s="43">
        <v>3.2</v>
      </c>
      <c r="AB89" s="37">
        <v>4</v>
      </c>
      <c r="AC89" s="142">
        <v>3</v>
      </c>
    </row>
    <row r="90" spans="1:29" hidden="1" x14ac:dyDescent="0.25">
      <c r="A90" s="191"/>
      <c r="B90" s="190" t="s">
        <v>125</v>
      </c>
      <c r="C90" s="191"/>
      <c r="D90" s="191" t="s">
        <v>23</v>
      </c>
      <c r="E90" s="191" t="s">
        <v>272</v>
      </c>
      <c r="F90" s="191"/>
      <c r="G90" s="191"/>
      <c r="H90" s="191">
        <v>2015</v>
      </c>
      <c r="I90" s="97">
        <v>3.5</v>
      </c>
      <c r="J90" s="97">
        <v>2.2999999999999998</v>
      </c>
      <c r="K90" s="97">
        <v>3.1</v>
      </c>
      <c r="L90" s="245">
        <v>3</v>
      </c>
      <c r="M90" s="145">
        <v>4</v>
      </c>
      <c r="P90" s="40" t="s">
        <v>327</v>
      </c>
      <c r="Q90" s="29" t="s">
        <v>400</v>
      </c>
      <c r="R90" s="29"/>
      <c r="S90" s="29" t="s">
        <v>4</v>
      </c>
      <c r="T90" s="29" t="s">
        <v>269</v>
      </c>
      <c r="U90" s="29">
        <v>201407696</v>
      </c>
      <c r="V90" s="29">
        <v>112181</v>
      </c>
      <c r="W90" s="29">
        <v>2015</v>
      </c>
      <c r="X90" s="29" t="s">
        <v>124</v>
      </c>
      <c r="Y90" s="43">
        <v>3.4</v>
      </c>
      <c r="Z90" s="43">
        <v>4.5999999999999996</v>
      </c>
      <c r="AA90" s="43">
        <v>2.8</v>
      </c>
      <c r="AB90" s="37">
        <v>4</v>
      </c>
      <c r="AC90" s="142">
        <v>3</v>
      </c>
    </row>
    <row r="91" spans="1:29" hidden="1" x14ac:dyDescent="0.25">
      <c r="A91" s="16"/>
      <c r="B91" s="68" t="s">
        <v>25</v>
      </c>
      <c r="C91" s="16"/>
      <c r="D91" s="16" t="s">
        <v>28</v>
      </c>
      <c r="E91" s="16" t="s">
        <v>274</v>
      </c>
      <c r="F91" s="16"/>
      <c r="G91" s="16"/>
      <c r="H91" s="191">
        <v>2015</v>
      </c>
      <c r="I91" s="77">
        <v>4.0999999999999996</v>
      </c>
      <c r="J91" s="77">
        <v>4.3</v>
      </c>
      <c r="K91" s="77">
        <v>3.5</v>
      </c>
      <c r="L91" s="245">
        <v>4</v>
      </c>
      <c r="M91" s="145">
        <v>3</v>
      </c>
      <c r="P91" s="58" t="s">
        <v>25</v>
      </c>
      <c r="Q91" s="11" t="s">
        <v>399</v>
      </c>
      <c r="R91" s="11"/>
      <c r="S91" s="11" t="s">
        <v>28</v>
      </c>
      <c r="T91" s="11" t="s">
        <v>274</v>
      </c>
      <c r="U91" s="29">
        <v>201216494</v>
      </c>
      <c r="V91" s="29">
        <v>99224</v>
      </c>
      <c r="W91" s="29">
        <v>2015</v>
      </c>
      <c r="X91" s="11" t="s">
        <v>126</v>
      </c>
      <c r="Y91" s="12">
        <v>4.0999999999999996</v>
      </c>
      <c r="Z91" s="12">
        <v>4.3</v>
      </c>
      <c r="AA91" s="12">
        <v>3.5</v>
      </c>
      <c r="AB91" s="37">
        <v>4</v>
      </c>
      <c r="AC91" s="142">
        <v>3</v>
      </c>
    </row>
    <row r="92" spans="1:29" hidden="1" x14ac:dyDescent="0.25">
      <c r="A92" s="191"/>
      <c r="B92" s="190" t="s">
        <v>38</v>
      </c>
      <c r="C92" s="191"/>
      <c r="D92" s="191" t="s">
        <v>42</v>
      </c>
      <c r="E92" s="191" t="s">
        <v>277</v>
      </c>
      <c r="F92" s="191"/>
      <c r="G92" s="191"/>
      <c r="H92" s="191">
        <v>2015</v>
      </c>
      <c r="I92" s="97">
        <v>3.5</v>
      </c>
      <c r="J92" s="97">
        <v>4</v>
      </c>
      <c r="K92" s="97">
        <v>2.9</v>
      </c>
      <c r="L92" s="245">
        <v>3</v>
      </c>
      <c r="M92" s="145">
        <v>2</v>
      </c>
      <c r="P92" s="40" t="s">
        <v>125</v>
      </c>
      <c r="Q92" s="29" t="s">
        <v>399</v>
      </c>
      <c r="R92" s="29"/>
      <c r="S92" s="29" t="s">
        <v>23</v>
      </c>
      <c r="T92" s="29" t="s">
        <v>272</v>
      </c>
      <c r="U92" s="29">
        <v>201357263</v>
      </c>
      <c r="V92" s="29">
        <v>107071</v>
      </c>
      <c r="W92" s="29">
        <v>2015</v>
      </c>
      <c r="X92" s="29" t="s">
        <v>127</v>
      </c>
      <c r="Y92" s="43">
        <v>3.5</v>
      </c>
      <c r="Z92" s="43">
        <v>2.2999999999999998</v>
      </c>
      <c r="AA92" s="43">
        <v>3.1</v>
      </c>
      <c r="AB92" s="37">
        <v>3</v>
      </c>
      <c r="AC92" s="142">
        <v>4</v>
      </c>
    </row>
    <row r="93" spans="1:29" hidden="1" x14ac:dyDescent="0.25">
      <c r="A93" s="191"/>
      <c r="B93" s="190" t="s">
        <v>125</v>
      </c>
      <c r="C93" s="191"/>
      <c r="D93" s="16" t="s">
        <v>39</v>
      </c>
      <c r="E93" s="16" t="s">
        <v>276</v>
      </c>
      <c r="F93" s="16"/>
      <c r="G93" s="16"/>
      <c r="H93" s="191">
        <v>2015</v>
      </c>
      <c r="I93" s="77">
        <v>3.8</v>
      </c>
      <c r="J93" s="77">
        <v>4.5999999999999996</v>
      </c>
      <c r="K93" s="77">
        <v>3.6</v>
      </c>
      <c r="L93" s="123">
        <v>4</v>
      </c>
      <c r="M93" s="145">
        <v>3</v>
      </c>
      <c r="P93" s="58" t="s">
        <v>125</v>
      </c>
      <c r="Q93" s="11" t="s">
        <v>399</v>
      </c>
      <c r="R93" s="11"/>
      <c r="S93" s="29" t="s">
        <v>39</v>
      </c>
      <c r="T93" s="29" t="s">
        <v>276</v>
      </c>
      <c r="U93" s="29">
        <v>201357270</v>
      </c>
      <c r="V93" s="29">
        <v>107115</v>
      </c>
      <c r="W93" s="29">
        <v>2015</v>
      </c>
      <c r="X93" s="11" t="s">
        <v>129</v>
      </c>
      <c r="Y93" s="12">
        <v>3.8</v>
      </c>
      <c r="Z93" s="12">
        <v>4.5999999999999996</v>
      </c>
      <c r="AA93" s="12">
        <v>3.6</v>
      </c>
      <c r="AB93" s="13">
        <v>4</v>
      </c>
      <c r="AC93" s="142">
        <v>3</v>
      </c>
    </row>
    <row r="94" spans="1:29" x14ac:dyDescent="0.25">
      <c r="A94" s="63"/>
      <c r="B94" s="62" t="s">
        <v>78</v>
      </c>
      <c r="C94" s="63"/>
      <c r="D94" s="3" t="s">
        <v>4</v>
      </c>
      <c r="E94" s="191" t="s">
        <v>271</v>
      </c>
      <c r="F94" s="191"/>
      <c r="G94" s="191"/>
      <c r="H94" s="191">
        <v>2015</v>
      </c>
      <c r="I94" s="97">
        <v>4.0999999999999996</v>
      </c>
      <c r="J94" s="97">
        <v>4.5</v>
      </c>
      <c r="K94" s="97">
        <v>3.8</v>
      </c>
      <c r="L94" s="245">
        <v>4</v>
      </c>
      <c r="M94" s="145">
        <v>3</v>
      </c>
      <c r="P94" s="40" t="s">
        <v>131</v>
      </c>
      <c r="Q94" s="29" t="s">
        <v>400</v>
      </c>
      <c r="R94" s="29"/>
      <c r="S94" s="29" t="s">
        <v>4</v>
      </c>
      <c r="T94" s="29" t="s">
        <v>289</v>
      </c>
      <c r="U94" s="29">
        <v>201410728</v>
      </c>
      <c r="V94" s="29">
        <v>119796</v>
      </c>
      <c r="W94" s="29">
        <v>2015</v>
      </c>
      <c r="X94" s="29" t="s">
        <v>132</v>
      </c>
      <c r="Y94" s="44">
        <v>3.4</v>
      </c>
      <c r="Z94" s="44">
        <v>4.5999999999999996</v>
      </c>
      <c r="AA94" s="44">
        <v>2.7</v>
      </c>
      <c r="AB94" s="51">
        <v>4</v>
      </c>
      <c r="AC94" s="144">
        <v>1</v>
      </c>
    </row>
    <row r="95" spans="1:29" hidden="1" x14ac:dyDescent="0.25">
      <c r="A95" s="191"/>
      <c r="B95" s="190" t="s">
        <v>120</v>
      </c>
      <c r="C95" s="191"/>
      <c r="D95" s="3" t="s">
        <v>4</v>
      </c>
      <c r="E95" s="191" t="s">
        <v>271</v>
      </c>
      <c r="F95" s="191"/>
      <c r="G95" s="191"/>
      <c r="H95" s="191">
        <v>2015</v>
      </c>
      <c r="I95" s="97">
        <v>3.8</v>
      </c>
      <c r="J95" s="97">
        <v>4.4000000000000004</v>
      </c>
      <c r="K95" s="97">
        <v>3.2</v>
      </c>
      <c r="L95" s="245">
        <v>4</v>
      </c>
      <c r="M95" s="145">
        <v>3</v>
      </c>
      <c r="P95" s="68" t="s">
        <v>174</v>
      </c>
      <c r="Q95" s="16" t="s">
        <v>400</v>
      </c>
      <c r="R95" s="16">
        <v>11989</v>
      </c>
      <c r="S95" s="16" t="s">
        <v>4</v>
      </c>
      <c r="T95" s="16" t="s">
        <v>289</v>
      </c>
      <c r="U95" s="16">
        <v>201410961</v>
      </c>
      <c r="V95" s="16">
        <v>120548</v>
      </c>
      <c r="W95" s="16">
        <v>2016</v>
      </c>
      <c r="X95" s="16" t="s">
        <v>133</v>
      </c>
      <c r="Y95" s="77">
        <v>3.2</v>
      </c>
      <c r="Z95" s="77">
        <v>4.3</v>
      </c>
      <c r="AA95" s="77">
        <v>3.1</v>
      </c>
      <c r="AB95" s="16">
        <v>4</v>
      </c>
      <c r="AC95" s="143">
        <v>3</v>
      </c>
    </row>
    <row r="96" spans="1:29" hidden="1" x14ac:dyDescent="0.25">
      <c r="A96" s="191"/>
      <c r="B96" s="190" t="s">
        <v>131</v>
      </c>
      <c r="C96" s="191"/>
      <c r="D96" s="3" t="s">
        <v>4</v>
      </c>
      <c r="E96" s="191" t="s">
        <v>289</v>
      </c>
      <c r="F96" s="191"/>
      <c r="G96" s="191"/>
      <c r="H96" s="191">
        <v>2015</v>
      </c>
      <c r="I96" s="97">
        <v>3.4</v>
      </c>
      <c r="J96" s="97">
        <v>4.5999999999999996</v>
      </c>
      <c r="K96" s="97">
        <v>2.7</v>
      </c>
      <c r="L96" s="245">
        <v>4</v>
      </c>
      <c r="M96" s="145">
        <v>1</v>
      </c>
      <c r="P96" s="68" t="s">
        <v>128</v>
      </c>
      <c r="Q96" s="16" t="s">
        <v>399</v>
      </c>
      <c r="R96" s="16">
        <v>1134445</v>
      </c>
      <c r="S96" s="16" t="s">
        <v>23</v>
      </c>
      <c r="T96" s="16" t="s">
        <v>272</v>
      </c>
      <c r="U96" s="16">
        <v>201208909</v>
      </c>
      <c r="V96" s="16">
        <v>99807</v>
      </c>
      <c r="W96" s="16">
        <v>2016</v>
      </c>
      <c r="X96" s="16" t="s">
        <v>134</v>
      </c>
      <c r="Y96" s="77">
        <v>4.3</v>
      </c>
      <c r="Z96" s="77">
        <v>4.8</v>
      </c>
      <c r="AA96" s="77">
        <v>4</v>
      </c>
      <c r="AB96" s="16">
        <v>4</v>
      </c>
      <c r="AC96" s="143">
        <v>3</v>
      </c>
    </row>
    <row r="97" spans="1:29" hidden="1" x14ac:dyDescent="0.25">
      <c r="A97" s="3"/>
      <c r="B97" s="2" t="s">
        <v>8</v>
      </c>
      <c r="C97" s="3"/>
      <c r="D97" s="3" t="s">
        <v>4</v>
      </c>
      <c r="E97" s="191" t="s">
        <v>269</v>
      </c>
      <c r="F97" s="191"/>
      <c r="G97" s="191"/>
      <c r="H97" s="191">
        <v>2015</v>
      </c>
      <c r="I97" s="97">
        <v>3.4</v>
      </c>
      <c r="J97" s="97">
        <v>4.5999999999999996</v>
      </c>
      <c r="K97" s="97">
        <v>2.8</v>
      </c>
      <c r="L97" s="245">
        <v>4</v>
      </c>
      <c r="M97" s="145">
        <v>4</v>
      </c>
      <c r="P97" s="68" t="s">
        <v>130</v>
      </c>
      <c r="Q97" s="16" t="s">
        <v>399</v>
      </c>
      <c r="R97" s="16">
        <v>1194057</v>
      </c>
      <c r="S97" s="16" t="s">
        <v>42</v>
      </c>
      <c r="T97" s="16" t="s">
        <v>277</v>
      </c>
      <c r="U97" s="16">
        <v>201501047</v>
      </c>
      <c r="V97" s="16">
        <v>123420</v>
      </c>
      <c r="W97" s="16">
        <v>2016</v>
      </c>
      <c r="X97" s="69" t="s">
        <v>135</v>
      </c>
      <c r="Y97" s="77">
        <v>3.1</v>
      </c>
      <c r="Z97" s="77">
        <v>4.0999999999999996</v>
      </c>
      <c r="AA97" s="77">
        <v>1.7</v>
      </c>
      <c r="AB97" s="16">
        <v>3</v>
      </c>
      <c r="AC97" s="143">
        <v>2</v>
      </c>
    </row>
    <row r="98" spans="1:29" hidden="1" x14ac:dyDescent="0.25">
      <c r="A98" s="16"/>
      <c r="B98" s="68" t="s">
        <v>128</v>
      </c>
      <c r="C98" s="16"/>
      <c r="D98" s="16" t="s">
        <v>23</v>
      </c>
      <c r="E98" s="16" t="s">
        <v>272</v>
      </c>
      <c r="F98" s="16"/>
      <c r="G98" s="16"/>
      <c r="H98" s="16">
        <v>2016</v>
      </c>
      <c r="I98" s="77">
        <v>4.3</v>
      </c>
      <c r="J98" s="77">
        <v>4.8</v>
      </c>
      <c r="K98" s="77">
        <v>4</v>
      </c>
      <c r="L98" s="123">
        <v>4</v>
      </c>
      <c r="M98" s="209">
        <v>3</v>
      </c>
      <c r="P98" s="68" t="s">
        <v>175</v>
      </c>
      <c r="Q98" s="16" t="s">
        <v>399</v>
      </c>
      <c r="R98" s="16">
        <v>1148597</v>
      </c>
      <c r="S98" s="16" t="s">
        <v>4</v>
      </c>
      <c r="T98" s="16" t="s">
        <v>271</v>
      </c>
      <c r="U98" s="16">
        <v>201207562</v>
      </c>
      <c r="V98" s="16">
        <v>99568</v>
      </c>
      <c r="W98" s="16">
        <v>2016</v>
      </c>
      <c r="X98" s="16" t="s">
        <v>136</v>
      </c>
      <c r="Y98" s="77">
        <v>3.1</v>
      </c>
      <c r="Z98" s="77">
        <v>3.8</v>
      </c>
      <c r="AA98" s="77">
        <v>3.4</v>
      </c>
      <c r="AB98" s="16">
        <v>3</v>
      </c>
      <c r="AC98" s="143">
        <v>3</v>
      </c>
    </row>
    <row r="99" spans="1:29" hidden="1" x14ac:dyDescent="0.25">
      <c r="A99" s="90"/>
      <c r="B99" s="24" t="s">
        <v>63</v>
      </c>
      <c r="C99" s="90"/>
      <c r="D99" s="16" t="s">
        <v>44</v>
      </c>
      <c r="E99" s="16" t="s">
        <v>278</v>
      </c>
      <c r="F99" s="16"/>
      <c r="G99" s="16"/>
      <c r="H99" s="16">
        <v>2016</v>
      </c>
      <c r="I99" s="77">
        <v>3.1</v>
      </c>
      <c r="J99" s="77">
        <v>3.8</v>
      </c>
      <c r="K99" s="77">
        <v>2.2999999999999998</v>
      </c>
      <c r="L99" s="123">
        <v>3</v>
      </c>
      <c r="M99" s="209">
        <v>3</v>
      </c>
      <c r="P99" s="68" t="s">
        <v>130</v>
      </c>
      <c r="Q99" s="16" t="s">
        <v>400</v>
      </c>
      <c r="R99" s="16">
        <v>311991</v>
      </c>
      <c r="S99" s="16" t="s">
        <v>4</v>
      </c>
      <c r="T99" s="16" t="s">
        <v>270</v>
      </c>
      <c r="U99" s="16">
        <v>201217042</v>
      </c>
      <c r="V99" s="16">
        <v>125503</v>
      </c>
      <c r="W99" s="16">
        <v>2016</v>
      </c>
      <c r="X99" s="16" t="s">
        <v>137</v>
      </c>
      <c r="Y99" s="77">
        <v>3.4</v>
      </c>
      <c r="Z99" s="77">
        <v>4.2</v>
      </c>
      <c r="AA99" s="77">
        <v>2.5</v>
      </c>
      <c r="AB99" s="16">
        <v>3</v>
      </c>
      <c r="AC99" s="143">
        <v>3</v>
      </c>
    </row>
    <row r="100" spans="1:29" hidden="1" x14ac:dyDescent="0.25">
      <c r="A100" s="16"/>
      <c r="B100" s="68" t="s">
        <v>178</v>
      </c>
      <c r="C100" s="16"/>
      <c r="D100" s="16" t="s">
        <v>102</v>
      </c>
      <c r="E100" s="16" t="s">
        <v>287</v>
      </c>
      <c r="F100" s="16"/>
      <c r="G100" s="16"/>
      <c r="H100" s="16">
        <v>2016</v>
      </c>
      <c r="I100" s="77">
        <v>3.8</v>
      </c>
      <c r="J100" s="77">
        <v>4.0999999999999996</v>
      </c>
      <c r="K100" s="77">
        <v>3.2</v>
      </c>
      <c r="L100" s="123">
        <v>4</v>
      </c>
      <c r="M100" s="209">
        <v>3</v>
      </c>
      <c r="P100" s="68" t="s">
        <v>176</v>
      </c>
      <c r="Q100" s="16" t="s">
        <v>400</v>
      </c>
      <c r="R100" s="16">
        <v>53101</v>
      </c>
      <c r="S100" s="16" t="s">
        <v>44</v>
      </c>
      <c r="T100" s="16" t="s">
        <v>278</v>
      </c>
      <c r="U100" s="16">
        <v>201418317</v>
      </c>
      <c r="V100" s="16">
        <v>125528</v>
      </c>
      <c r="W100" s="16">
        <v>2016</v>
      </c>
      <c r="X100" s="16" t="s">
        <v>138</v>
      </c>
      <c r="Y100" s="77">
        <v>3.1</v>
      </c>
      <c r="Z100" s="77">
        <v>3.8</v>
      </c>
      <c r="AA100" s="77">
        <v>2.2999999999999998</v>
      </c>
      <c r="AB100" s="16">
        <v>3</v>
      </c>
      <c r="AC100" s="143">
        <v>3</v>
      </c>
    </row>
    <row r="101" spans="1:29" hidden="1" x14ac:dyDescent="0.25">
      <c r="A101" s="63"/>
      <c r="B101" s="62" t="s">
        <v>77</v>
      </c>
      <c r="C101" s="63"/>
      <c r="D101" s="16" t="s">
        <v>42</v>
      </c>
      <c r="E101" s="16" t="s">
        <v>277</v>
      </c>
      <c r="F101" s="16"/>
      <c r="G101" s="16"/>
      <c r="H101" s="16">
        <v>2016</v>
      </c>
      <c r="I101" s="77">
        <v>2.8</v>
      </c>
      <c r="J101" s="77">
        <v>4.4000000000000004</v>
      </c>
      <c r="K101" s="77">
        <v>2.6</v>
      </c>
      <c r="L101" s="123">
        <v>3</v>
      </c>
      <c r="M101" s="209">
        <v>2</v>
      </c>
      <c r="P101" s="68" t="s">
        <v>177</v>
      </c>
      <c r="Q101" s="16" t="s">
        <v>400</v>
      </c>
      <c r="R101" s="16">
        <v>1179144</v>
      </c>
      <c r="S101" s="16" t="s">
        <v>4</v>
      </c>
      <c r="T101" s="16" t="s">
        <v>267</v>
      </c>
      <c r="U101" s="16">
        <v>201413841</v>
      </c>
      <c r="V101" s="16">
        <v>117136</v>
      </c>
      <c r="W101" s="16">
        <v>2016</v>
      </c>
      <c r="X101" s="16" t="s">
        <v>139</v>
      </c>
      <c r="Y101" s="77">
        <v>2.9</v>
      </c>
      <c r="Z101" s="77">
        <v>4.4000000000000004</v>
      </c>
      <c r="AA101" s="77">
        <v>2.5</v>
      </c>
      <c r="AB101" s="16">
        <v>3</v>
      </c>
      <c r="AC101" s="143">
        <v>2</v>
      </c>
    </row>
    <row r="102" spans="1:29" hidden="1" x14ac:dyDescent="0.25">
      <c r="A102" s="90"/>
      <c r="B102" s="24" t="s">
        <v>346</v>
      </c>
      <c r="C102" s="90"/>
      <c r="D102" s="16" t="s">
        <v>42</v>
      </c>
      <c r="E102" s="16" t="s">
        <v>277</v>
      </c>
      <c r="F102" s="16"/>
      <c r="G102" s="16"/>
      <c r="H102" s="16">
        <v>2016</v>
      </c>
      <c r="I102" s="77">
        <v>3.7</v>
      </c>
      <c r="J102" s="77">
        <v>4.4000000000000004</v>
      </c>
      <c r="K102" s="77">
        <v>3.5</v>
      </c>
      <c r="L102" s="123">
        <v>4</v>
      </c>
      <c r="M102" s="209">
        <v>2</v>
      </c>
      <c r="P102" s="68" t="s">
        <v>178</v>
      </c>
      <c r="Q102" s="16" t="s">
        <v>416</v>
      </c>
      <c r="R102" s="16">
        <v>1299461</v>
      </c>
      <c r="S102" s="16" t="s">
        <v>102</v>
      </c>
      <c r="T102" s="16" t="s">
        <v>287</v>
      </c>
      <c r="U102" s="16">
        <v>201602247</v>
      </c>
      <c r="V102" s="16">
        <v>127685</v>
      </c>
      <c r="W102" s="16">
        <v>2016</v>
      </c>
      <c r="X102" s="16" t="s">
        <v>140</v>
      </c>
      <c r="Y102" s="77">
        <v>3.8</v>
      </c>
      <c r="Z102" s="77">
        <v>4.0999999999999996</v>
      </c>
      <c r="AA102" s="77">
        <v>3.2</v>
      </c>
      <c r="AB102" s="16">
        <v>4</v>
      </c>
      <c r="AC102" s="143">
        <v>3</v>
      </c>
    </row>
    <row r="103" spans="1:29" hidden="1" x14ac:dyDescent="0.25">
      <c r="A103" s="16"/>
      <c r="B103" s="68" t="s">
        <v>130</v>
      </c>
      <c r="C103" s="16"/>
      <c r="D103" s="16" t="s">
        <v>42</v>
      </c>
      <c r="E103" s="16" t="s">
        <v>277</v>
      </c>
      <c r="F103" s="16"/>
      <c r="G103" s="16"/>
      <c r="H103" s="16">
        <v>2016</v>
      </c>
      <c r="I103" s="77">
        <v>3.1</v>
      </c>
      <c r="J103" s="77">
        <v>4.0999999999999996</v>
      </c>
      <c r="K103" s="77">
        <v>1.7</v>
      </c>
      <c r="L103" s="123">
        <v>3</v>
      </c>
      <c r="M103" s="209">
        <v>2</v>
      </c>
      <c r="P103" s="197" t="s">
        <v>417</v>
      </c>
      <c r="Q103" s="3" t="s">
        <v>399</v>
      </c>
      <c r="R103" s="3">
        <v>1202639</v>
      </c>
      <c r="S103" s="2" t="s">
        <v>145</v>
      </c>
      <c r="T103" s="3" t="s">
        <v>268</v>
      </c>
      <c r="U103" s="3">
        <v>201505783</v>
      </c>
      <c r="V103" s="3">
        <v>127391</v>
      </c>
      <c r="W103" s="3">
        <v>2017</v>
      </c>
      <c r="X103" s="4">
        <v>42830</v>
      </c>
      <c r="Y103" s="70">
        <v>3.2</v>
      </c>
      <c r="Z103" s="70">
        <v>3.8</v>
      </c>
      <c r="AA103" s="70">
        <v>3.5</v>
      </c>
      <c r="AB103" s="3">
        <v>3</v>
      </c>
      <c r="AC103" s="142">
        <v>4</v>
      </c>
    </row>
    <row r="104" spans="1:29" hidden="1" x14ac:dyDescent="0.25">
      <c r="A104" s="16"/>
      <c r="B104" s="68" t="s">
        <v>362</v>
      </c>
      <c r="C104" s="16"/>
      <c r="D104" s="3" t="s">
        <v>4</v>
      </c>
      <c r="E104" s="16" t="s">
        <v>271</v>
      </c>
      <c r="F104" s="16"/>
      <c r="G104" s="16"/>
      <c r="H104" s="16">
        <v>2016</v>
      </c>
      <c r="I104" s="77">
        <v>3.1</v>
      </c>
      <c r="J104" s="77">
        <v>3.8</v>
      </c>
      <c r="K104" s="77">
        <v>3.4</v>
      </c>
      <c r="L104" s="123">
        <v>3</v>
      </c>
      <c r="M104" s="209">
        <v>3</v>
      </c>
      <c r="P104" s="197" t="s">
        <v>329</v>
      </c>
      <c r="Q104" s="3" t="s">
        <v>400</v>
      </c>
      <c r="R104" s="3">
        <v>1179143</v>
      </c>
      <c r="S104" s="2" t="s">
        <v>146</v>
      </c>
      <c r="T104" s="3" t="s">
        <v>289</v>
      </c>
      <c r="U104" s="3">
        <v>201413605</v>
      </c>
      <c r="V104" s="3">
        <v>116261</v>
      </c>
      <c r="W104" s="3">
        <v>2017</v>
      </c>
      <c r="X104" s="4">
        <v>42834</v>
      </c>
      <c r="Y104" s="70">
        <v>4</v>
      </c>
      <c r="Z104" s="70">
        <v>4.7</v>
      </c>
      <c r="AA104" s="70">
        <v>2.5</v>
      </c>
      <c r="AB104" s="3">
        <v>4</v>
      </c>
      <c r="AC104" s="142">
        <v>4</v>
      </c>
    </row>
    <row r="105" spans="1:29" hidden="1" x14ac:dyDescent="0.25">
      <c r="A105" s="16"/>
      <c r="B105" s="68" t="s">
        <v>174</v>
      </c>
      <c r="C105" s="16"/>
      <c r="D105" s="3" t="s">
        <v>4</v>
      </c>
      <c r="E105" s="16" t="s">
        <v>289</v>
      </c>
      <c r="F105" s="16"/>
      <c r="G105" s="16"/>
      <c r="H105" s="16">
        <v>2016</v>
      </c>
      <c r="I105" s="77">
        <v>3.2</v>
      </c>
      <c r="J105" s="77">
        <v>4.3</v>
      </c>
      <c r="K105" s="77">
        <v>3.1</v>
      </c>
      <c r="L105" s="123">
        <v>4</v>
      </c>
      <c r="M105" s="209">
        <v>3</v>
      </c>
      <c r="P105" s="197" t="s">
        <v>172</v>
      </c>
      <c r="Q105" s="3" t="s">
        <v>399</v>
      </c>
      <c r="R105" s="3">
        <v>114877</v>
      </c>
      <c r="S105" s="2" t="s">
        <v>147</v>
      </c>
      <c r="T105" s="3" t="s">
        <v>278</v>
      </c>
      <c r="U105" s="3">
        <v>201207537</v>
      </c>
      <c r="V105" s="3">
        <v>123732</v>
      </c>
      <c r="W105" s="3">
        <v>2017</v>
      </c>
      <c r="X105" s="4">
        <v>42858</v>
      </c>
      <c r="Y105" s="70">
        <v>3.9</v>
      </c>
      <c r="Z105" s="70">
        <v>4.5999999999999996</v>
      </c>
      <c r="AA105" s="70">
        <v>3.4</v>
      </c>
      <c r="AB105" s="3">
        <v>4</v>
      </c>
      <c r="AC105" s="142">
        <v>4</v>
      </c>
    </row>
    <row r="106" spans="1:29" hidden="1" x14ac:dyDescent="0.25">
      <c r="A106" s="16"/>
      <c r="B106" s="68" t="s">
        <v>130</v>
      </c>
      <c r="C106" s="16"/>
      <c r="D106" s="3" t="s">
        <v>4</v>
      </c>
      <c r="E106" s="16" t="s">
        <v>270</v>
      </c>
      <c r="F106" s="16"/>
      <c r="G106" s="16"/>
      <c r="H106" s="16">
        <v>2016</v>
      </c>
      <c r="I106" s="77">
        <v>3.4</v>
      </c>
      <c r="J106" s="77">
        <v>4.2</v>
      </c>
      <c r="K106" s="77">
        <v>2.5</v>
      </c>
      <c r="L106" s="123">
        <v>3</v>
      </c>
      <c r="M106" s="209">
        <v>3</v>
      </c>
      <c r="P106" s="197" t="s">
        <v>418</v>
      </c>
      <c r="Q106" s="3" t="s">
        <v>399</v>
      </c>
      <c r="R106" s="3">
        <v>114876</v>
      </c>
      <c r="S106" s="2" t="s">
        <v>147</v>
      </c>
      <c r="T106" s="3" t="s">
        <v>278</v>
      </c>
      <c r="U106" s="3">
        <v>201201183</v>
      </c>
      <c r="V106" s="3">
        <v>123509</v>
      </c>
      <c r="W106" s="3">
        <v>2017</v>
      </c>
      <c r="X106" s="4">
        <v>42865</v>
      </c>
      <c r="Y106" s="70">
        <v>3.8</v>
      </c>
      <c r="Z106" s="70">
        <v>4.4000000000000004</v>
      </c>
      <c r="AA106" s="70">
        <v>3.8</v>
      </c>
      <c r="AB106" s="3">
        <v>4</v>
      </c>
      <c r="AC106" s="142">
        <v>3</v>
      </c>
    </row>
    <row r="107" spans="1:29" hidden="1" x14ac:dyDescent="0.25">
      <c r="A107" s="16"/>
      <c r="B107" s="68" t="s">
        <v>177</v>
      </c>
      <c r="C107" s="16"/>
      <c r="D107" s="3" t="s">
        <v>4</v>
      </c>
      <c r="E107" s="16" t="s">
        <v>267</v>
      </c>
      <c r="F107" s="16"/>
      <c r="G107" s="16"/>
      <c r="H107" s="16">
        <v>2016</v>
      </c>
      <c r="I107" s="77">
        <v>2.9</v>
      </c>
      <c r="J107" s="77">
        <v>4.4000000000000004</v>
      </c>
      <c r="K107" s="77">
        <v>2.5</v>
      </c>
      <c r="L107" s="123">
        <v>3</v>
      </c>
      <c r="M107" s="209">
        <v>3</v>
      </c>
      <c r="P107" s="197" t="s">
        <v>172</v>
      </c>
      <c r="Q107" s="3" t="s">
        <v>399</v>
      </c>
      <c r="R107" s="3">
        <v>95652</v>
      </c>
      <c r="S107" s="2" t="s">
        <v>148</v>
      </c>
      <c r="T107" s="3" t="s">
        <v>283</v>
      </c>
      <c r="U107" s="3">
        <v>201357622</v>
      </c>
      <c r="V107" s="3">
        <v>125702</v>
      </c>
      <c r="W107" s="3">
        <v>2017</v>
      </c>
      <c r="X107" s="4">
        <v>42872</v>
      </c>
      <c r="Y107" s="70">
        <v>3.6</v>
      </c>
      <c r="Z107" s="70">
        <v>4.7</v>
      </c>
      <c r="AA107" s="70">
        <v>3.6</v>
      </c>
      <c r="AB107" s="3">
        <v>4</v>
      </c>
      <c r="AC107" s="142">
        <v>4</v>
      </c>
    </row>
    <row r="108" spans="1:29" hidden="1" x14ac:dyDescent="0.25">
      <c r="A108" s="3"/>
      <c r="B108" s="2" t="s">
        <v>364</v>
      </c>
      <c r="C108" s="3"/>
      <c r="D108" s="16" t="s">
        <v>23</v>
      </c>
      <c r="E108" s="3" t="s">
        <v>272</v>
      </c>
      <c r="F108" s="3"/>
      <c r="G108" s="3"/>
      <c r="H108" s="3">
        <v>2017</v>
      </c>
      <c r="I108" s="101">
        <v>4.0999999999999996</v>
      </c>
      <c r="J108" s="101">
        <v>3.9</v>
      </c>
      <c r="K108" s="101">
        <v>3.8</v>
      </c>
      <c r="L108" s="55">
        <v>4</v>
      </c>
      <c r="M108" s="145">
        <v>3</v>
      </c>
      <c r="P108" s="197" t="s">
        <v>176</v>
      </c>
      <c r="Q108" s="3" t="s">
        <v>400</v>
      </c>
      <c r="R108" s="3">
        <v>1179151</v>
      </c>
      <c r="S108" s="2" t="s">
        <v>149</v>
      </c>
      <c r="T108" s="3" t="s">
        <v>277</v>
      </c>
      <c r="U108" s="3">
        <v>201413846</v>
      </c>
      <c r="V108" s="3">
        <v>130974</v>
      </c>
      <c r="W108" s="3">
        <v>2017</v>
      </c>
      <c r="X108" s="4">
        <v>42890</v>
      </c>
      <c r="Y108" s="70">
        <v>3.5</v>
      </c>
      <c r="Z108" s="70">
        <v>3.6</v>
      </c>
      <c r="AA108" s="70">
        <v>3.4</v>
      </c>
      <c r="AB108" s="3">
        <v>4</v>
      </c>
      <c r="AC108" s="142">
        <v>3</v>
      </c>
    </row>
    <row r="109" spans="1:29" hidden="1" x14ac:dyDescent="0.25">
      <c r="A109" s="191"/>
      <c r="B109" s="190" t="s">
        <v>125</v>
      </c>
      <c r="C109" s="191"/>
      <c r="D109" s="16" t="s">
        <v>23</v>
      </c>
      <c r="E109" s="3" t="s">
        <v>272</v>
      </c>
      <c r="F109" s="3"/>
      <c r="G109" s="3"/>
      <c r="H109" s="3">
        <v>2017</v>
      </c>
      <c r="I109" s="101">
        <v>3.7</v>
      </c>
      <c r="J109" s="101">
        <v>4</v>
      </c>
      <c r="K109" s="101">
        <v>3.5</v>
      </c>
      <c r="L109" s="55">
        <v>4</v>
      </c>
      <c r="M109" s="145">
        <v>3</v>
      </c>
      <c r="P109" s="197" t="s">
        <v>50</v>
      </c>
      <c r="Q109" s="3" t="s">
        <v>400</v>
      </c>
      <c r="R109" s="3">
        <v>12005</v>
      </c>
      <c r="S109" s="2" t="s">
        <v>146</v>
      </c>
      <c r="T109" s="3" t="s">
        <v>282</v>
      </c>
      <c r="U109" s="3">
        <v>201617017</v>
      </c>
      <c r="V109" s="3">
        <v>135906</v>
      </c>
      <c r="W109" s="3">
        <v>2017</v>
      </c>
      <c r="X109" s="4">
        <v>42907</v>
      </c>
      <c r="Y109" s="71">
        <v>4.5</v>
      </c>
      <c r="Z109" s="71">
        <v>4.5999999999999996</v>
      </c>
      <c r="AA109" s="71">
        <v>4.2</v>
      </c>
      <c r="AB109" s="3">
        <v>4</v>
      </c>
      <c r="AC109" s="142">
        <v>5</v>
      </c>
    </row>
    <row r="110" spans="1:29" hidden="1" x14ac:dyDescent="0.25">
      <c r="A110" s="63"/>
      <c r="B110" s="62" t="s">
        <v>344</v>
      </c>
      <c r="C110" s="63"/>
      <c r="D110" s="16" t="s">
        <v>44</v>
      </c>
      <c r="E110" s="3" t="s">
        <v>278</v>
      </c>
      <c r="F110" s="3"/>
      <c r="G110" s="3"/>
      <c r="H110" s="3">
        <v>2017</v>
      </c>
      <c r="I110" s="101">
        <v>3.9</v>
      </c>
      <c r="J110" s="101">
        <v>4.5999999999999996</v>
      </c>
      <c r="K110" s="101">
        <v>3.4</v>
      </c>
      <c r="L110" s="55">
        <v>4</v>
      </c>
      <c r="M110" s="145">
        <v>4</v>
      </c>
      <c r="P110" s="197" t="s">
        <v>421</v>
      </c>
      <c r="Q110" s="3" t="s">
        <v>399</v>
      </c>
      <c r="R110" s="3"/>
      <c r="S110" s="2" t="s">
        <v>152</v>
      </c>
      <c r="T110" s="3" t="s">
        <v>273</v>
      </c>
      <c r="U110" s="3">
        <v>201616997</v>
      </c>
      <c r="V110" s="3">
        <v>135902</v>
      </c>
      <c r="W110" s="3">
        <v>2017</v>
      </c>
      <c r="X110" s="4">
        <v>42946</v>
      </c>
      <c r="Y110" s="70">
        <v>3.6</v>
      </c>
      <c r="Z110" s="70">
        <v>3.8</v>
      </c>
      <c r="AA110" s="70">
        <v>3.1</v>
      </c>
      <c r="AB110" s="3">
        <v>4</v>
      </c>
      <c r="AC110" s="142">
        <v>3</v>
      </c>
    </row>
    <row r="111" spans="1:29" hidden="1" x14ac:dyDescent="0.25">
      <c r="A111" s="90"/>
      <c r="B111" s="24" t="s">
        <v>346</v>
      </c>
      <c r="C111" s="90"/>
      <c r="D111" s="16" t="s">
        <v>44</v>
      </c>
      <c r="E111" s="3" t="s">
        <v>278</v>
      </c>
      <c r="F111" s="3"/>
      <c r="G111" s="3"/>
      <c r="H111" s="3">
        <v>2017</v>
      </c>
      <c r="I111" s="101">
        <v>3.8</v>
      </c>
      <c r="J111" s="101">
        <v>4.4000000000000004</v>
      </c>
      <c r="K111" s="101">
        <v>3.8</v>
      </c>
      <c r="L111" s="55">
        <v>4</v>
      </c>
      <c r="M111" s="145">
        <v>4</v>
      </c>
      <c r="P111" s="197" t="s">
        <v>421</v>
      </c>
      <c r="Q111" s="3" t="s">
        <v>399</v>
      </c>
      <c r="R111" s="3"/>
      <c r="S111" s="2" t="s">
        <v>146</v>
      </c>
      <c r="T111" s="3" t="s">
        <v>268</v>
      </c>
      <c r="U111" s="3">
        <v>201616942</v>
      </c>
      <c r="V111" s="3">
        <v>135897</v>
      </c>
      <c r="W111" s="3">
        <v>2017</v>
      </c>
      <c r="X111" s="4">
        <v>42949</v>
      </c>
      <c r="Y111" s="70">
        <v>3.3</v>
      </c>
      <c r="Z111" s="70">
        <v>3.9</v>
      </c>
      <c r="AA111" s="70">
        <v>3.3</v>
      </c>
      <c r="AB111" s="3">
        <v>3</v>
      </c>
      <c r="AC111" s="142">
        <v>3</v>
      </c>
    </row>
    <row r="112" spans="1:29" hidden="1" x14ac:dyDescent="0.25">
      <c r="A112" s="191"/>
      <c r="B112" s="190" t="s">
        <v>170</v>
      </c>
      <c r="C112" s="191"/>
      <c r="D112" s="16" t="s">
        <v>44</v>
      </c>
      <c r="E112" s="3" t="s">
        <v>278</v>
      </c>
      <c r="F112" s="3"/>
      <c r="G112" s="3"/>
      <c r="H112" s="3">
        <v>2017</v>
      </c>
      <c r="I112" s="101">
        <v>3.2</v>
      </c>
      <c r="J112" s="101">
        <v>4.8</v>
      </c>
      <c r="K112" s="101">
        <v>2.9</v>
      </c>
      <c r="L112" s="55">
        <v>4</v>
      </c>
      <c r="M112" s="145">
        <v>3</v>
      </c>
      <c r="P112" s="197" t="s">
        <v>415</v>
      </c>
      <c r="Q112" s="3" t="s">
        <v>400</v>
      </c>
      <c r="R112" s="3"/>
      <c r="S112" s="2" t="s">
        <v>147</v>
      </c>
      <c r="T112" s="3" t="s">
        <v>278</v>
      </c>
      <c r="U112" s="3">
        <v>201501042</v>
      </c>
      <c r="V112" s="3">
        <v>123734</v>
      </c>
      <c r="W112" s="3">
        <v>2017</v>
      </c>
      <c r="X112" s="4">
        <v>42949</v>
      </c>
      <c r="Y112" s="70">
        <v>3.2</v>
      </c>
      <c r="Z112" s="70">
        <v>4.8</v>
      </c>
      <c r="AA112" s="70">
        <v>2.9</v>
      </c>
      <c r="AB112" s="3">
        <v>4</v>
      </c>
      <c r="AC112" s="142">
        <v>3</v>
      </c>
    </row>
    <row r="113" spans="1:29" hidden="1" x14ac:dyDescent="0.25">
      <c r="A113" s="191"/>
      <c r="B113" s="190" t="s">
        <v>363</v>
      </c>
      <c r="C113" s="191"/>
      <c r="D113" s="16" t="s">
        <v>44</v>
      </c>
      <c r="E113" s="3" t="s">
        <v>278</v>
      </c>
      <c r="F113" s="3"/>
      <c r="G113" s="3"/>
      <c r="H113" s="3">
        <v>2017</v>
      </c>
      <c r="I113" s="101">
        <v>4.2</v>
      </c>
      <c r="J113" s="101">
        <v>4.4000000000000004</v>
      </c>
      <c r="K113" s="101">
        <v>3.1</v>
      </c>
      <c r="L113" s="55">
        <v>4</v>
      </c>
      <c r="M113" s="145">
        <v>3</v>
      </c>
      <c r="P113" s="197" t="s">
        <v>422</v>
      </c>
      <c r="Q113" s="3" t="s">
        <v>400</v>
      </c>
      <c r="R113" s="3"/>
      <c r="S113" s="2" t="s">
        <v>153</v>
      </c>
      <c r="T113" s="3" t="s">
        <v>287</v>
      </c>
      <c r="U113" s="3">
        <v>201506093</v>
      </c>
      <c r="V113" s="3">
        <v>124705</v>
      </c>
      <c r="W113" s="3">
        <v>2017</v>
      </c>
      <c r="X113" s="4">
        <v>42953</v>
      </c>
      <c r="Y113" s="70">
        <v>2.5</v>
      </c>
      <c r="Z113" s="70">
        <v>3.9</v>
      </c>
      <c r="AA113" s="70">
        <v>2.5</v>
      </c>
      <c r="AB113" s="3">
        <v>3</v>
      </c>
      <c r="AC113" s="142">
        <v>2</v>
      </c>
    </row>
    <row r="114" spans="1:29" hidden="1" x14ac:dyDescent="0.25">
      <c r="A114" s="3"/>
      <c r="B114" s="2" t="s">
        <v>330</v>
      </c>
      <c r="C114" s="3"/>
      <c r="D114" s="16" t="s">
        <v>102</v>
      </c>
      <c r="E114" s="3" t="s">
        <v>287</v>
      </c>
      <c r="F114" s="3"/>
      <c r="G114" s="3"/>
      <c r="H114" s="3">
        <v>2017</v>
      </c>
      <c r="I114" s="101">
        <v>2.5</v>
      </c>
      <c r="J114" s="101">
        <v>3.9</v>
      </c>
      <c r="K114" s="101">
        <v>2.5</v>
      </c>
      <c r="L114" s="55">
        <v>3</v>
      </c>
      <c r="M114" s="145">
        <v>2</v>
      </c>
      <c r="P114" s="197" t="s">
        <v>128</v>
      </c>
      <c r="Q114" s="3" t="s">
        <v>399</v>
      </c>
      <c r="R114" s="3"/>
      <c r="S114" s="2" t="s">
        <v>149</v>
      </c>
      <c r="T114" s="3" t="s">
        <v>277</v>
      </c>
      <c r="U114" s="3">
        <v>201607682</v>
      </c>
      <c r="V114" s="3">
        <v>130677</v>
      </c>
      <c r="W114" s="3">
        <v>2017</v>
      </c>
      <c r="X114" s="4">
        <v>42953</v>
      </c>
      <c r="Y114" s="70">
        <v>3.6</v>
      </c>
      <c r="Z114" s="70">
        <v>4.3</v>
      </c>
      <c r="AA114" s="70">
        <v>2.6</v>
      </c>
      <c r="AB114" s="3">
        <v>4</v>
      </c>
      <c r="AC114" s="142">
        <v>4</v>
      </c>
    </row>
    <row r="115" spans="1:29" hidden="1" x14ac:dyDescent="0.25">
      <c r="A115" s="63"/>
      <c r="B115" s="62" t="s">
        <v>344</v>
      </c>
      <c r="C115" s="63"/>
      <c r="D115" s="63" t="s">
        <v>26</v>
      </c>
      <c r="E115" s="3" t="s">
        <v>273</v>
      </c>
      <c r="F115" s="3"/>
      <c r="G115" s="3"/>
      <c r="H115" s="3">
        <v>2017</v>
      </c>
      <c r="I115" s="101">
        <v>4.4000000000000004</v>
      </c>
      <c r="J115" s="101">
        <v>4.5</v>
      </c>
      <c r="K115" s="101">
        <v>3.8</v>
      </c>
      <c r="L115" s="55">
        <v>4</v>
      </c>
      <c r="M115" s="145">
        <v>5</v>
      </c>
      <c r="P115" s="197" t="s">
        <v>312</v>
      </c>
      <c r="Q115" s="3" t="s">
        <v>400</v>
      </c>
      <c r="R115" s="3"/>
      <c r="S115" s="2" t="s">
        <v>146</v>
      </c>
      <c r="T115" s="3" t="s">
        <v>268</v>
      </c>
      <c r="U115" s="3">
        <v>201616945</v>
      </c>
      <c r="V115" s="3">
        <v>135898</v>
      </c>
      <c r="W115" s="3">
        <v>2017</v>
      </c>
      <c r="X115" s="4">
        <v>42963</v>
      </c>
      <c r="Y115" s="70">
        <v>2.4</v>
      </c>
      <c r="Z115" s="70">
        <v>3.5</v>
      </c>
      <c r="AA115" s="70">
        <v>2.2999999999999998</v>
      </c>
      <c r="AB115" s="3">
        <v>3</v>
      </c>
      <c r="AC115" s="142">
        <v>2</v>
      </c>
    </row>
    <row r="116" spans="1:29" hidden="1" x14ac:dyDescent="0.25">
      <c r="A116" s="90"/>
      <c r="B116" s="24" t="s">
        <v>63</v>
      </c>
      <c r="C116" s="90"/>
      <c r="D116" s="16" t="s">
        <v>42</v>
      </c>
      <c r="E116" s="3" t="s">
        <v>277</v>
      </c>
      <c r="F116" s="3"/>
      <c r="G116" s="3"/>
      <c r="H116" s="3">
        <v>2017</v>
      </c>
      <c r="I116" s="101">
        <v>3.5</v>
      </c>
      <c r="J116" s="101">
        <v>3.6</v>
      </c>
      <c r="K116" s="101">
        <v>3.4</v>
      </c>
      <c r="L116" s="55">
        <v>4</v>
      </c>
      <c r="M116" s="145">
        <v>3</v>
      </c>
      <c r="P116" s="197" t="s">
        <v>425</v>
      </c>
      <c r="Q116" s="3" t="s">
        <v>400</v>
      </c>
      <c r="R116" s="3"/>
      <c r="S116" s="2" t="s">
        <v>151</v>
      </c>
      <c r="T116" s="3" t="s">
        <v>321</v>
      </c>
      <c r="U116" s="3">
        <v>201503693</v>
      </c>
      <c r="V116" s="3">
        <v>132597</v>
      </c>
      <c r="W116" s="3">
        <v>2017</v>
      </c>
      <c r="X116" s="4">
        <v>42963</v>
      </c>
      <c r="Y116" s="70">
        <v>3</v>
      </c>
      <c r="Z116" s="70">
        <v>4.0999999999999996</v>
      </c>
      <c r="AA116" s="70">
        <v>3.3</v>
      </c>
      <c r="AB116" s="3">
        <v>3</v>
      </c>
      <c r="AC116" s="142">
        <v>2</v>
      </c>
    </row>
    <row r="117" spans="1:29" hidden="1" x14ac:dyDescent="0.25">
      <c r="A117" s="16"/>
      <c r="B117" s="68" t="s">
        <v>128</v>
      </c>
      <c r="C117" s="16"/>
      <c r="D117" s="16" t="s">
        <v>42</v>
      </c>
      <c r="E117" s="3" t="s">
        <v>277</v>
      </c>
      <c r="F117" s="3"/>
      <c r="G117" s="3"/>
      <c r="H117" s="3">
        <v>2017</v>
      </c>
      <c r="I117" s="101">
        <v>3.6</v>
      </c>
      <c r="J117" s="101">
        <v>4.3</v>
      </c>
      <c r="K117" s="101">
        <v>2.6</v>
      </c>
      <c r="L117" s="55">
        <v>4</v>
      </c>
      <c r="M117" s="145">
        <v>4</v>
      </c>
      <c r="P117" s="197" t="s">
        <v>295</v>
      </c>
      <c r="Q117" s="3" t="s">
        <v>399</v>
      </c>
      <c r="R117" s="3"/>
      <c r="S117" s="2" t="s">
        <v>154</v>
      </c>
      <c r="T117" s="3" t="s">
        <v>272</v>
      </c>
      <c r="U117" s="3">
        <v>201617002</v>
      </c>
      <c r="V117" s="3">
        <v>136961</v>
      </c>
      <c r="W117" s="3">
        <v>2017</v>
      </c>
      <c r="X117" s="4">
        <v>42995</v>
      </c>
      <c r="Y117" s="70">
        <v>4.0999999999999996</v>
      </c>
      <c r="Z117" s="70">
        <v>3.9</v>
      </c>
      <c r="AA117" s="70">
        <v>3.8</v>
      </c>
      <c r="AB117" s="3">
        <v>4</v>
      </c>
      <c r="AC117" s="142">
        <v>3</v>
      </c>
    </row>
    <row r="118" spans="1:29" hidden="1" x14ac:dyDescent="0.25">
      <c r="A118" s="3"/>
      <c r="B118" s="2" t="s">
        <v>22</v>
      </c>
      <c r="C118" s="3"/>
      <c r="D118" s="16" t="s">
        <v>42</v>
      </c>
      <c r="E118" s="3" t="s">
        <v>277</v>
      </c>
      <c r="F118" s="3"/>
      <c r="G118" s="3"/>
      <c r="H118" s="3">
        <v>2017</v>
      </c>
      <c r="I118" s="101">
        <v>2.9</v>
      </c>
      <c r="J118" s="101">
        <v>3.8</v>
      </c>
      <c r="K118" s="101">
        <v>3</v>
      </c>
      <c r="L118" s="55">
        <v>3</v>
      </c>
      <c r="M118" s="145">
        <v>3</v>
      </c>
      <c r="P118" s="197" t="s">
        <v>426</v>
      </c>
      <c r="Q118" s="3" t="s">
        <v>400</v>
      </c>
      <c r="R118" s="3"/>
      <c r="S118" s="2" t="s">
        <v>155</v>
      </c>
      <c r="T118" s="3" t="s">
        <v>285</v>
      </c>
      <c r="U118" s="3">
        <v>201602245</v>
      </c>
      <c r="V118" s="3">
        <v>127683</v>
      </c>
      <c r="W118" s="3">
        <v>2017</v>
      </c>
      <c r="X118" s="4">
        <v>42995</v>
      </c>
      <c r="Y118" s="70">
        <v>3.7</v>
      </c>
      <c r="Z118" s="70">
        <v>4</v>
      </c>
      <c r="AA118" s="70">
        <v>3.1</v>
      </c>
      <c r="AB118" s="3">
        <v>4</v>
      </c>
      <c r="AC118" s="142">
        <v>3</v>
      </c>
    </row>
    <row r="119" spans="1:29" hidden="1" x14ac:dyDescent="0.25">
      <c r="A119" s="3"/>
      <c r="B119" s="2" t="s">
        <v>348</v>
      </c>
      <c r="C119" s="3"/>
      <c r="D119" s="16" t="s">
        <v>39</v>
      </c>
      <c r="E119" s="3" t="s">
        <v>276</v>
      </c>
      <c r="F119" s="3"/>
      <c r="G119" s="3"/>
      <c r="H119" s="3">
        <v>2017</v>
      </c>
      <c r="I119" s="101">
        <v>3</v>
      </c>
      <c r="J119" s="101">
        <v>4.0999999999999996</v>
      </c>
      <c r="K119" s="101">
        <v>3.3</v>
      </c>
      <c r="L119" s="55">
        <v>3</v>
      </c>
      <c r="M119" s="145">
        <v>2</v>
      </c>
      <c r="P119" s="197" t="s">
        <v>41</v>
      </c>
      <c r="Q119" s="3" t="s">
        <v>399</v>
      </c>
      <c r="R119" s="3"/>
      <c r="S119" s="2" t="s">
        <v>156</v>
      </c>
      <c r="T119" s="3" t="s">
        <v>277</v>
      </c>
      <c r="U119" s="3">
        <v>201616763</v>
      </c>
      <c r="V119" s="3">
        <v>137891</v>
      </c>
      <c r="W119" s="3">
        <v>2017</v>
      </c>
      <c r="X119" s="4">
        <v>42998</v>
      </c>
      <c r="Y119" s="70">
        <v>2.9</v>
      </c>
      <c r="Z119" s="70">
        <v>3.8</v>
      </c>
      <c r="AA119" s="70">
        <v>3</v>
      </c>
      <c r="AB119" s="3">
        <v>3</v>
      </c>
      <c r="AC119" s="142">
        <v>3</v>
      </c>
    </row>
    <row r="120" spans="1:29" hidden="1" x14ac:dyDescent="0.25">
      <c r="A120" s="3"/>
      <c r="B120" s="2" t="s">
        <v>364</v>
      </c>
      <c r="C120" s="3"/>
      <c r="D120" s="3" t="s">
        <v>4</v>
      </c>
      <c r="E120" s="3" t="s">
        <v>268</v>
      </c>
      <c r="F120" s="3"/>
      <c r="G120" s="3"/>
      <c r="H120" s="3">
        <v>2017</v>
      </c>
      <c r="I120" s="101">
        <v>3.2</v>
      </c>
      <c r="J120" s="101">
        <v>3.8</v>
      </c>
      <c r="K120" s="101">
        <v>3.5</v>
      </c>
      <c r="L120" s="55">
        <v>3</v>
      </c>
      <c r="M120" s="145">
        <v>4</v>
      </c>
      <c r="P120" s="197" t="s">
        <v>415</v>
      </c>
      <c r="Q120" s="3" t="s">
        <v>399</v>
      </c>
      <c r="R120" s="3"/>
      <c r="S120" s="2" t="s">
        <v>147</v>
      </c>
      <c r="T120" s="3" t="s">
        <v>278</v>
      </c>
      <c r="U120" s="3">
        <v>201501043</v>
      </c>
      <c r="V120" s="3">
        <v>123735</v>
      </c>
      <c r="W120" s="3">
        <v>2017</v>
      </c>
      <c r="X120" s="4">
        <v>43005</v>
      </c>
      <c r="Y120" s="70">
        <v>4.2</v>
      </c>
      <c r="Z120" s="70">
        <v>4.4000000000000004</v>
      </c>
      <c r="AA120" s="70">
        <v>3.1</v>
      </c>
      <c r="AB120" s="3">
        <v>4</v>
      </c>
      <c r="AC120" s="142">
        <v>3</v>
      </c>
    </row>
    <row r="121" spans="1:29" hidden="1" x14ac:dyDescent="0.25">
      <c r="A121" s="63"/>
      <c r="B121" s="62" t="s">
        <v>77</v>
      </c>
      <c r="C121" s="63"/>
      <c r="D121" s="3" t="s">
        <v>4</v>
      </c>
      <c r="E121" s="3" t="s">
        <v>268</v>
      </c>
      <c r="F121" s="3"/>
      <c r="G121" s="3"/>
      <c r="H121" s="3">
        <v>2017</v>
      </c>
      <c r="I121" s="101">
        <v>3.3</v>
      </c>
      <c r="J121" s="101">
        <v>3.9</v>
      </c>
      <c r="K121" s="101">
        <v>3.3</v>
      </c>
      <c r="L121" s="55">
        <v>3</v>
      </c>
      <c r="M121" s="145">
        <v>3</v>
      </c>
      <c r="P121" s="197" t="s">
        <v>157</v>
      </c>
      <c r="Q121" s="3" t="s">
        <v>400</v>
      </c>
      <c r="R121" s="3"/>
      <c r="S121" s="2" t="s">
        <v>146</v>
      </c>
      <c r="T121" s="3" t="s">
        <v>267</v>
      </c>
      <c r="U121" s="3">
        <v>201505762</v>
      </c>
      <c r="V121" s="3">
        <v>124704</v>
      </c>
      <c r="W121" s="3">
        <v>2017</v>
      </c>
      <c r="X121" s="4">
        <v>43023</v>
      </c>
      <c r="Y121" s="70">
        <v>4.0999999999999996</v>
      </c>
      <c r="Z121" s="70">
        <v>3.8</v>
      </c>
      <c r="AA121" s="70">
        <v>4.2</v>
      </c>
      <c r="AB121" s="3">
        <v>4</v>
      </c>
      <c r="AC121" s="142">
        <v>2</v>
      </c>
    </row>
    <row r="122" spans="1:29" hidden="1" x14ac:dyDescent="0.25">
      <c r="A122" s="63"/>
      <c r="B122" s="62" t="s">
        <v>312</v>
      </c>
      <c r="C122" s="63"/>
      <c r="D122" s="3" t="s">
        <v>4</v>
      </c>
      <c r="E122" s="3" t="s">
        <v>268</v>
      </c>
      <c r="F122" s="3"/>
      <c r="G122" s="3"/>
      <c r="H122" s="3">
        <v>2017</v>
      </c>
      <c r="I122" s="101">
        <v>2.4</v>
      </c>
      <c r="J122" s="101">
        <v>3.5</v>
      </c>
      <c r="K122" s="101">
        <v>2.2999999999999998</v>
      </c>
      <c r="L122" s="55">
        <v>3</v>
      </c>
      <c r="M122" s="145">
        <v>2</v>
      </c>
      <c r="P122" s="197" t="s">
        <v>158</v>
      </c>
      <c r="Q122" s="3" t="s">
        <v>399</v>
      </c>
      <c r="R122" s="3"/>
      <c r="S122" s="2" t="s">
        <v>154</v>
      </c>
      <c r="T122" s="3" t="s">
        <v>272</v>
      </c>
      <c r="U122" s="3">
        <v>201357263</v>
      </c>
      <c r="V122" s="3">
        <v>136178</v>
      </c>
      <c r="W122" s="3">
        <v>2017</v>
      </c>
      <c r="X122" s="4">
        <v>43026</v>
      </c>
      <c r="Y122" s="70">
        <v>3.7</v>
      </c>
      <c r="Z122" s="70">
        <v>4</v>
      </c>
      <c r="AA122" s="70">
        <v>3.5</v>
      </c>
      <c r="AB122" s="3">
        <v>4</v>
      </c>
      <c r="AC122" s="142">
        <v>3</v>
      </c>
    </row>
    <row r="123" spans="1:29" hidden="1" x14ac:dyDescent="0.25">
      <c r="A123" s="3"/>
      <c r="B123" s="2" t="s">
        <v>329</v>
      </c>
      <c r="C123" s="3"/>
      <c r="D123" s="3" t="s">
        <v>4</v>
      </c>
      <c r="E123" s="3" t="s">
        <v>289</v>
      </c>
      <c r="F123" s="3"/>
      <c r="G123" s="3"/>
      <c r="H123" s="3">
        <v>2017</v>
      </c>
      <c r="I123" s="101">
        <v>4</v>
      </c>
      <c r="J123" s="101">
        <v>4.7</v>
      </c>
      <c r="K123" s="101">
        <v>2.5</v>
      </c>
      <c r="L123" s="55">
        <v>4</v>
      </c>
      <c r="M123" s="145">
        <v>4</v>
      </c>
      <c r="P123" s="197" t="s">
        <v>159</v>
      </c>
      <c r="Q123" s="3" t="s">
        <v>399</v>
      </c>
      <c r="R123" s="3"/>
      <c r="S123" s="2" t="s">
        <v>152</v>
      </c>
      <c r="T123" s="3" t="s">
        <v>273</v>
      </c>
      <c r="U123" s="3">
        <v>201616850</v>
      </c>
      <c r="V123" s="3">
        <v>135889</v>
      </c>
      <c r="W123" s="3">
        <v>2017</v>
      </c>
      <c r="X123" s="4">
        <v>43033</v>
      </c>
      <c r="Y123" s="70">
        <v>4.4000000000000004</v>
      </c>
      <c r="Z123" s="70">
        <v>4.5</v>
      </c>
      <c r="AA123" s="70">
        <v>3.8</v>
      </c>
      <c r="AB123" s="3">
        <v>4</v>
      </c>
      <c r="AC123" s="142">
        <v>5</v>
      </c>
    </row>
    <row r="124" spans="1:29" hidden="1" x14ac:dyDescent="0.25">
      <c r="A124" s="63"/>
      <c r="B124" s="62" t="s">
        <v>77</v>
      </c>
      <c r="C124" s="63"/>
      <c r="D124" s="63" t="s">
        <v>377</v>
      </c>
      <c r="E124" s="63" t="s">
        <v>377</v>
      </c>
      <c r="F124" s="63"/>
      <c r="G124" s="63"/>
      <c r="H124" s="3">
        <v>2017</v>
      </c>
      <c r="I124" s="101">
        <v>3.6</v>
      </c>
      <c r="J124" s="101">
        <v>3.8</v>
      </c>
      <c r="K124" s="101">
        <v>3.1</v>
      </c>
      <c r="L124" s="55">
        <v>4</v>
      </c>
      <c r="M124" s="145">
        <v>3</v>
      </c>
      <c r="P124" s="197" t="s">
        <v>160</v>
      </c>
      <c r="Q124" s="3" t="s">
        <v>400</v>
      </c>
      <c r="R124" s="3"/>
      <c r="S124" s="2" t="s">
        <v>146</v>
      </c>
      <c r="T124" s="3" t="s">
        <v>282</v>
      </c>
      <c r="U124" s="3">
        <v>201509511</v>
      </c>
      <c r="V124" s="3">
        <v>132650</v>
      </c>
      <c r="W124" s="3">
        <v>2017</v>
      </c>
      <c r="X124" s="4">
        <v>43037</v>
      </c>
      <c r="Y124" s="70">
        <v>3.8</v>
      </c>
      <c r="Z124" s="70">
        <v>4.5</v>
      </c>
      <c r="AA124" s="70">
        <v>4</v>
      </c>
      <c r="AB124" s="3">
        <v>4</v>
      </c>
      <c r="AC124" s="142">
        <v>2</v>
      </c>
    </row>
    <row r="125" spans="1:29" hidden="1" x14ac:dyDescent="0.25">
      <c r="A125" s="3"/>
      <c r="B125" s="2" t="s">
        <v>150</v>
      </c>
      <c r="C125" s="3"/>
      <c r="D125" s="3" t="s">
        <v>4</v>
      </c>
      <c r="E125" s="3" t="s">
        <v>282</v>
      </c>
      <c r="F125" s="3"/>
      <c r="G125" s="3"/>
      <c r="H125" s="3">
        <v>2017</v>
      </c>
      <c r="I125" s="101">
        <v>4.5</v>
      </c>
      <c r="J125" s="101">
        <v>4.5999999999999996</v>
      </c>
      <c r="K125" s="101">
        <v>4.2</v>
      </c>
      <c r="L125" s="55">
        <v>4</v>
      </c>
      <c r="M125" s="145">
        <v>5</v>
      </c>
      <c r="P125" s="197" t="s">
        <v>161</v>
      </c>
      <c r="Q125" s="3" t="s">
        <v>400</v>
      </c>
      <c r="R125" s="3"/>
      <c r="S125" s="2" t="s">
        <v>146</v>
      </c>
      <c r="T125" s="3" t="s">
        <v>267</v>
      </c>
      <c r="U125" s="3">
        <v>201607684</v>
      </c>
      <c r="V125" s="3">
        <v>130689</v>
      </c>
      <c r="W125" s="3">
        <v>2017</v>
      </c>
      <c r="X125" s="4">
        <v>43068</v>
      </c>
      <c r="Y125" s="70">
        <v>3.3</v>
      </c>
      <c r="Z125" s="70">
        <v>4.3</v>
      </c>
      <c r="AA125" s="70">
        <v>2.6</v>
      </c>
      <c r="AB125" s="3">
        <v>3</v>
      </c>
      <c r="AC125" s="142">
        <v>3</v>
      </c>
    </row>
    <row r="126" spans="1:29" hidden="1" x14ac:dyDescent="0.25">
      <c r="A126" s="3"/>
      <c r="B126" s="2" t="s">
        <v>349</v>
      </c>
      <c r="C126" s="3"/>
      <c r="D126" s="3" t="s">
        <v>4</v>
      </c>
      <c r="E126" s="3" t="s">
        <v>282</v>
      </c>
      <c r="F126" s="3"/>
      <c r="G126" s="3"/>
      <c r="H126" s="3">
        <v>2017</v>
      </c>
      <c r="I126" s="101">
        <v>3.8</v>
      </c>
      <c r="J126" s="101">
        <v>4.5</v>
      </c>
      <c r="K126" s="101">
        <v>4</v>
      </c>
      <c r="L126" s="55">
        <v>4</v>
      </c>
      <c r="M126" s="145">
        <v>2</v>
      </c>
      <c r="P126" s="62" t="s">
        <v>191</v>
      </c>
      <c r="Q126" s="63" t="s">
        <v>399</v>
      </c>
      <c r="R126" s="62"/>
      <c r="S126" s="90" t="s">
        <v>211</v>
      </c>
      <c r="T126" s="90" t="s">
        <v>274</v>
      </c>
      <c r="U126" s="3">
        <v>201505783</v>
      </c>
      <c r="V126" s="90">
        <v>127391</v>
      </c>
      <c r="W126" s="90">
        <v>2018</v>
      </c>
      <c r="X126" s="162" t="s">
        <v>214</v>
      </c>
      <c r="Y126" s="231">
        <v>4.1900000000000004</v>
      </c>
      <c r="Z126" s="231">
        <v>4.42</v>
      </c>
      <c r="AA126" s="231">
        <v>3.88</v>
      </c>
      <c r="AB126" s="224">
        <v>4</v>
      </c>
      <c r="AC126" s="225">
        <v>3</v>
      </c>
    </row>
    <row r="127" spans="1:29" hidden="1" x14ac:dyDescent="0.25">
      <c r="A127" s="3"/>
      <c r="B127" s="2" t="s">
        <v>360</v>
      </c>
      <c r="C127" s="3"/>
      <c r="D127" s="3" t="s">
        <v>4</v>
      </c>
      <c r="E127" s="3" t="s">
        <v>267</v>
      </c>
      <c r="F127" s="3"/>
      <c r="G127" s="3"/>
      <c r="H127" s="3">
        <v>2017</v>
      </c>
      <c r="I127" s="101">
        <v>4.0999999999999996</v>
      </c>
      <c r="J127" s="101">
        <v>3.8</v>
      </c>
      <c r="K127" s="101">
        <v>4.2</v>
      </c>
      <c r="L127" s="55">
        <v>4</v>
      </c>
      <c r="M127" s="145">
        <v>2</v>
      </c>
      <c r="P127" s="62" t="s">
        <v>192</v>
      </c>
      <c r="Q127" s="63" t="s">
        <v>400</v>
      </c>
      <c r="R127" s="62"/>
      <c r="S127" s="90" t="s">
        <v>155</v>
      </c>
      <c r="T127" s="90" t="s">
        <v>285</v>
      </c>
      <c r="U127" s="3">
        <v>201413605</v>
      </c>
      <c r="V127" s="90">
        <v>116261</v>
      </c>
      <c r="W127" s="90">
        <v>2018</v>
      </c>
      <c r="X127" s="162" t="s">
        <v>215</v>
      </c>
      <c r="Y127" s="231">
        <v>3.6</v>
      </c>
      <c r="Z127" s="231">
        <v>4.46</v>
      </c>
      <c r="AA127" s="231">
        <v>2.9</v>
      </c>
      <c r="AB127" s="224">
        <v>4</v>
      </c>
      <c r="AC127" s="225">
        <v>3</v>
      </c>
    </row>
    <row r="128" spans="1:29" hidden="1" x14ac:dyDescent="0.25">
      <c r="A128" s="3"/>
      <c r="B128" s="2" t="s">
        <v>336</v>
      </c>
      <c r="C128" s="3"/>
      <c r="D128" s="3" t="s">
        <v>4</v>
      </c>
      <c r="E128" s="3" t="s">
        <v>267</v>
      </c>
      <c r="F128" s="3"/>
      <c r="G128" s="3"/>
      <c r="H128" s="3">
        <v>2017</v>
      </c>
      <c r="I128" s="101">
        <v>3.3</v>
      </c>
      <c r="J128" s="101">
        <v>4.3</v>
      </c>
      <c r="K128" s="101">
        <v>2.6</v>
      </c>
      <c r="L128" s="55">
        <v>3</v>
      </c>
      <c r="M128" s="145">
        <v>3</v>
      </c>
      <c r="P128" s="62" t="s">
        <v>193</v>
      </c>
      <c r="Q128" s="63" t="s">
        <v>400</v>
      </c>
      <c r="R128" s="62"/>
      <c r="S128" s="90" t="s">
        <v>146</v>
      </c>
      <c r="T128" s="90" t="s">
        <v>290</v>
      </c>
      <c r="U128" s="3">
        <v>201207537</v>
      </c>
      <c r="V128" s="90">
        <v>123732</v>
      </c>
      <c r="W128" s="90">
        <v>2018</v>
      </c>
      <c r="X128" s="162" t="s">
        <v>216</v>
      </c>
      <c r="Y128" s="231">
        <v>4.3899999999999997</v>
      </c>
      <c r="Z128" s="231">
        <v>4.75</v>
      </c>
      <c r="AA128" s="231">
        <v>3.81</v>
      </c>
      <c r="AB128" s="224">
        <v>4</v>
      </c>
      <c r="AC128" s="225">
        <v>3</v>
      </c>
    </row>
    <row r="129" spans="1:29" hidden="1" x14ac:dyDescent="0.25">
      <c r="A129" s="63"/>
      <c r="B129" s="62" t="s">
        <v>344</v>
      </c>
      <c r="C129" s="63"/>
      <c r="D129" s="191" t="s">
        <v>60</v>
      </c>
      <c r="E129" s="3" t="s">
        <v>283</v>
      </c>
      <c r="F129" s="3"/>
      <c r="G129" s="3"/>
      <c r="H129" s="3">
        <v>2017</v>
      </c>
      <c r="I129" s="101">
        <v>3.6</v>
      </c>
      <c r="J129" s="101">
        <v>4.7</v>
      </c>
      <c r="K129" s="101">
        <v>3.6</v>
      </c>
      <c r="L129" s="55">
        <v>4</v>
      </c>
      <c r="M129" s="145">
        <v>3</v>
      </c>
      <c r="P129" s="62" t="s">
        <v>194</v>
      </c>
      <c r="Q129" s="63" t="s">
        <v>400</v>
      </c>
      <c r="R129" s="62"/>
      <c r="S129" s="90" t="s">
        <v>146</v>
      </c>
      <c r="T129" s="90" t="s">
        <v>290</v>
      </c>
      <c r="U129" s="3">
        <v>201201183</v>
      </c>
      <c r="V129" s="90">
        <v>123509</v>
      </c>
      <c r="W129" s="90">
        <v>2018</v>
      </c>
      <c r="X129" s="162" t="s">
        <v>217</v>
      </c>
      <c r="Y129" s="231">
        <v>4.59</v>
      </c>
      <c r="Z129" s="231">
        <v>4.91</v>
      </c>
      <c r="AA129" s="231">
        <v>4.7699999999999996</v>
      </c>
      <c r="AB129" s="224">
        <v>5</v>
      </c>
      <c r="AC129" s="225">
        <v>4</v>
      </c>
    </row>
    <row r="130" spans="1:29" hidden="1" x14ac:dyDescent="0.25">
      <c r="A130" s="26"/>
      <c r="B130" s="189" t="s">
        <v>53</v>
      </c>
      <c r="C130" s="26"/>
      <c r="D130" s="63" t="s">
        <v>70</v>
      </c>
      <c r="E130" s="3" t="s">
        <v>285</v>
      </c>
      <c r="F130" s="3"/>
      <c r="G130" s="3"/>
      <c r="H130" s="3">
        <v>2017</v>
      </c>
      <c r="I130" s="101">
        <v>3.7</v>
      </c>
      <c r="J130" s="101">
        <v>4</v>
      </c>
      <c r="K130" s="101">
        <v>3.1</v>
      </c>
      <c r="L130" s="55">
        <v>4</v>
      </c>
      <c r="M130" s="145">
        <v>3</v>
      </c>
      <c r="P130" s="62" t="s">
        <v>196</v>
      </c>
      <c r="Q130" s="63" t="s">
        <v>400</v>
      </c>
      <c r="R130" s="62"/>
      <c r="S130" s="90" t="s">
        <v>152</v>
      </c>
      <c r="T130" s="90" t="s">
        <v>273</v>
      </c>
      <c r="U130" s="3">
        <v>201413846</v>
      </c>
      <c r="V130" s="90">
        <v>130974</v>
      </c>
      <c r="W130" s="90">
        <v>2018</v>
      </c>
      <c r="X130" s="162" t="s">
        <v>218</v>
      </c>
      <c r="Y130" s="231">
        <v>4.47</v>
      </c>
      <c r="Z130" s="231">
        <v>4.6399999999999997</v>
      </c>
      <c r="AA130" s="231">
        <v>3.91</v>
      </c>
      <c r="AB130" s="224">
        <v>4</v>
      </c>
      <c r="AC130" s="225">
        <v>5</v>
      </c>
    </row>
    <row r="131" spans="1:29" hidden="1" x14ac:dyDescent="0.25">
      <c r="A131" s="90"/>
      <c r="B131" s="24" t="s">
        <v>346</v>
      </c>
      <c r="C131" s="90"/>
      <c r="D131" s="16" t="s">
        <v>23</v>
      </c>
      <c r="E131" s="3" t="s">
        <v>272</v>
      </c>
      <c r="F131" s="3"/>
      <c r="G131" s="3"/>
      <c r="H131" s="3">
        <v>2018</v>
      </c>
      <c r="I131" s="101">
        <v>3.25</v>
      </c>
      <c r="J131" s="101">
        <v>4.08</v>
      </c>
      <c r="K131" s="101">
        <v>2.91</v>
      </c>
      <c r="L131" s="55">
        <v>3</v>
      </c>
      <c r="M131" s="145">
        <v>4</v>
      </c>
      <c r="P131" s="62" t="s">
        <v>192</v>
      </c>
      <c r="Q131" s="63" t="s">
        <v>400</v>
      </c>
      <c r="R131" s="62"/>
      <c r="S131" s="90" t="s">
        <v>151</v>
      </c>
      <c r="T131" s="90" t="s">
        <v>276</v>
      </c>
      <c r="U131" s="3">
        <v>201617017</v>
      </c>
      <c r="V131" s="90">
        <v>135906</v>
      </c>
      <c r="W131" s="90">
        <v>2018</v>
      </c>
      <c r="X131" s="162" t="s">
        <v>219</v>
      </c>
      <c r="Y131" s="231">
        <v>3.65</v>
      </c>
      <c r="Z131" s="231">
        <v>4.1399999999999997</v>
      </c>
      <c r="AA131" s="231">
        <v>3.4</v>
      </c>
      <c r="AB131" s="224">
        <v>4</v>
      </c>
      <c r="AC131" s="225">
        <v>3</v>
      </c>
    </row>
    <row r="132" spans="1:29" hidden="1" x14ac:dyDescent="0.25">
      <c r="A132" s="16"/>
      <c r="B132" s="68" t="s">
        <v>128</v>
      </c>
      <c r="C132" s="16"/>
      <c r="D132" s="16" t="s">
        <v>44</v>
      </c>
      <c r="E132" s="3" t="s">
        <v>278</v>
      </c>
      <c r="F132" s="3"/>
      <c r="G132" s="3"/>
      <c r="H132" s="3">
        <v>2018</v>
      </c>
      <c r="I132" s="70">
        <v>4.6500000000000004</v>
      </c>
      <c r="J132" s="101">
        <v>5</v>
      </c>
      <c r="K132" s="70">
        <v>4.22</v>
      </c>
      <c r="L132" s="55">
        <v>5</v>
      </c>
      <c r="M132" s="145">
        <v>4</v>
      </c>
      <c r="P132" s="62" t="s">
        <v>195</v>
      </c>
      <c r="Q132" s="63" t="s">
        <v>399</v>
      </c>
      <c r="R132" s="62"/>
      <c r="S132" s="90" t="s">
        <v>147</v>
      </c>
      <c r="T132" s="90" t="s">
        <v>278</v>
      </c>
      <c r="U132" s="3">
        <v>201616997</v>
      </c>
      <c r="V132" s="90">
        <v>135902</v>
      </c>
      <c r="W132" s="90">
        <v>2018</v>
      </c>
      <c r="X132" s="162" t="s">
        <v>220</v>
      </c>
      <c r="Y132" s="163">
        <v>4.75</v>
      </c>
      <c r="Z132" s="163">
        <v>5</v>
      </c>
      <c r="AA132" s="231">
        <v>4.22</v>
      </c>
      <c r="AB132" s="224">
        <v>5</v>
      </c>
      <c r="AC132" s="225">
        <v>4</v>
      </c>
    </row>
    <row r="133" spans="1:29" hidden="1" x14ac:dyDescent="0.25">
      <c r="A133" s="26"/>
      <c r="B133" s="189" t="s">
        <v>55</v>
      </c>
      <c r="C133" s="26"/>
      <c r="D133" s="16" t="s">
        <v>44</v>
      </c>
      <c r="E133" s="3" t="s">
        <v>278</v>
      </c>
      <c r="F133" s="3"/>
      <c r="G133" s="3"/>
      <c r="H133" s="3">
        <v>2018</v>
      </c>
      <c r="I133" s="101">
        <v>3.67</v>
      </c>
      <c r="J133" s="101">
        <v>4.18</v>
      </c>
      <c r="K133" s="101">
        <v>3.4</v>
      </c>
      <c r="L133" s="55">
        <v>4</v>
      </c>
      <c r="M133" s="145">
        <v>2</v>
      </c>
      <c r="P133" s="62" t="s">
        <v>197</v>
      </c>
      <c r="Q133" s="63" t="s">
        <v>399</v>
      </c>
      <c r="R133" s="62"/>
      <c r="S133" s="90" t="s">
        <v>146</v>
      </c>
      <c r="T133" s="90" t="s">
        <v>271</v>
      </c>
      <c r="U133" s="3">
        <v>201616942</v>
      </c>
      <c r="V133" s="90">
        <v>135897</v>
      </c>
      <c r="W133" s="90">
        <v>2018</v>
      </c>
      <c r="X133" s="162" t="s">
        <v>221</v>
      </c>
      <c r="Y133" s="231">
        <v>4.4000000000000004</v>
      </c>
      <c r="Z133" s="231">
        <v>4.17</v>
      </c>
      <c r="AA133" s="163">
        <v>4</v>
      </c>
      <c r="AB133" s="224">
        <v>4</v>
      </c>
      <c r="AC133" s="225">
        <v>3</v>
      </c>
    </row>
    <row r="134" spans="1:29" hidden="1" x14ac:dyDescent="0.25">
      <c r="A134" s="90"/>
      <c r="B134" s="24" t="s">
        <v>48</v>
      </c>
      <c r="C134" s="90"/>
      <c r="D134" s="16" t="s">
        <v>102</v>
      </c>
      <c r="E134" s="3" t="s">
        <v>287</v>
      </c>
      <c r="F134" s="3"/>
      <c r="G134" s="3"/>
      <c r="H134" s="3">
        <v>2018</v>
      </c>
      <c r="I134" s="101">
        <v>4.28</v>
      </c>
      <c r="J134" s="101">
        <v>4.4400000000000004</v>
      </c>
      <c r="K134" s="101">
        <v>3</v>
      </c>
      <c r="L134" s="55">
        <v>4</v>
      </c>
      <c r="M134" s="145">
        <v>1</v>
      </c>
      <c r="P134" s="62" t="s">
        <v>198</v>
      </c>
      <c r="Q134" s="63" t="s">
        <v>399</v>
      </c>
      <c r="R134" s="62"/>
      <c r="S134" s="90" t="s">
        <v>149</v>
      </c>
      <c r="T134" s="90" t="s">
        <v>277</v>
      </c>
      <c r="U134" s="3">
        <v>201501042</v>
      </c>
      <c r="V134" s="90">
        <v>123734</v>
      </c>
      <c r="W134" s="90">
        <v>2018</v>
      </c>
      <c r="X134" s="162" t="s">
        <v>221</v>
      </c>
      <c r="Y134" s="231">
        <v>3.7</v>
      </c>
      <c r="Z134" s="231">
        <v>4.58</v>
      </c>
      <c r="AA134" s="163">
        <v>3</v>
      </c>
      <c r="AB134" s="224">
        <v>4</v>
      </c>
      <c r="AC134" s="225">
        <v>4</v>
      </c>
    </row>
    <row r="135" spans="1:29" hidden="1" x14ac:dyDescent="0.25">
      <c r="A135" s="63"/>
      <c r="B135" s="62" t="s">
        <v>77</v>
      </c>
      <c r="C135" s="63"/>
      <c r="D135" s="16" t="s">
        <v>28</v>
      </c>
      <c r="E135" s="3" t="s">
        <v>274</v>
      </c>
      <c r="F135" s="3"/>
      <c r="G135" s="3"/>
      <c r="H135" s="3">
        <v>2018</v>
      </c>
      <c r="I135" s="70">
        <v>4.1900000000000004</v>
      </c>
      <c r="J135" s="70">
        <v>4.42</v>
      </c>
      <c r="K135" s="70">
        <v>3.88</v>
      </c>
      <c r="L135" s="55">
        <v>4</v>
      </c>
      <c r="M135" s="145">
        <v>3</v>
      </c>
      <c r="P135" s="62" t="s">
        <v>331</v>
      </c>
      <c r="Q135" s="63" t="s">
        <v>400</v>
      </c>
      <c r="R135" s="62"/>
      <c r="S135" s="90" t="s">
        <v>146</v>
      </c>
      <c r="T135" s="90" t="s">
        <v>270</v>
      </c>
      <c r="U135" s="3">
        <v>201506093</v>
      </c>
      <c r="V135" s="90">
        <v>124705</v>
      </c>
      <c r="W135" s="90">
        <v>2018</v>
      </c>
      <c r="X135" s="162" t="s">
        <v>221</v>
      </c>
      <c r="Y135" s="231">
        <v>3.2</v>
      </c>
      <c r="Z135" s="231">
        <v>4.7300000000000004</v>
      </c>
      <c r="AA135" s="163">
        <v>4</v>
      </c>
      <c r="AB135" s="224">
        <v>4</v>
      </c>
      <c r="AC135" s="225">
        <v>4</v>
      </c>
    </row>
    <row r="136" spans="1:29" hidden="1" x14ac:dyDescent="0.25">
      <c r="A136" s="16"/>
      <c r="B136" s="68" t="s">
        <v>130</v>
      </c>
      <c r="C136" s="16"/>
      <c r="D136" s="16" t="s">
        <v>42</v>
      </c>
      <c r="E136" s="3" t="s">
        <v>277</v>
      </c>
      <c r="F136" s="3"/>
      <c r="G136" s="3"/>
      <c r="H136" s="3">
        <v>2018</v>
      </c>
      <c r="I136" s="70">
        <v>3.7</v>
      </c>
      <c r="J136" s="70">
        <v>4.58</v>
      </c>
      <c r="K136" s="101">
        <v>3</v>
      </c>
      <c r="L136" s="55">
        <v>4</v>
      </c>
      <c r="M136" s="145">
        <v>4</v>
      </c>
      <c r="P136" s="62" t="s">
        <v>199</v>
      </c>
      <c r="Q136" s="63" t="s">
        <v>399</v>
      </c>
      <c r="R136" s="62"/>
      <c r="S136" s="90" t="s">
        <v>146</v>
      </c>
      <c r="T136" s="90" t="s">
        <v>269</v>
      </c>
      <c r="U136" s="3">
        <v>201607682</v>
      </c>
      <c r="V136" s="90">
        <v>130677</v>
      </c>
      <c r="W136" s="90">
        <v>2018</v>
      </c>
      <c r="X136" s="162" t="s">
        <v>221</v>
      </c>
      <c r="Y136" s="163">
        <v>3.5</v>
      </c>
      <c r="Z136" s="231">
        <v>4.25</v>
      </c>
      <c r="AA136" s="231">
        <v>3.25</v>
      </c>
      <c r="AB136" s="224">
        <v>4</v>
      </c>
      <c r="AC136" s="225">
        <v>4</v>
      </c>
    </row>
    <row r="137" spans="1:29" hidden="1" x14ac:dyDescent="0.25">
      <c r="A137" s="63"/>
      <c r="B137" s="62" t="s">
        <v>344</v>
      </c>
      <c r="C137" s="63"/>
      <c r="D137" s="16" t="s">
        <v>42</v>
      </c>
      <c r="E137" s="3" t="s">
        <v>277</v>
      </c>
      <c r="F137" s="3"/>
      <c r="G137" s="3"/>
      <c r="H137" s="3">
        <v>2018</v>
      </c>
      <c r="I137" s="101">
        <v>2.9</v>
      </c>
      <c r="J137" s="101">
        <v>4.25</v>
      </c>
      <c r="K137" s="101">
        <v>3</v>
      </c>
      <c r="L137" s="55">
        <v>3</v>
      </c>
      <c r="M137" s="145">
        <v>2</v>
      </c>
      <c r="P137" s="62" t="s">
        <v>200</v>
      </c>
      <c r="Q137" s="63" t="s">
        <v>400</v>
      </c>
      <c r="R137" s="62"/>
      <c r="S137" s="90" t="s">
        <v>147</v>
      </c>
      <c r="T137" s="90" t="s">
        <v>278</v>
      </c>
      <c r="U137" s="3">
        <v>201616945</v>
      </c>
      <c r="V137" s="90">
        <v>135898</v>
      </c>
      <c r="W137" s="90">
        <v>2018</v>
      </c>
      <c r="X137" s="162" t="s">
        <v>222</v>
      </c>
      <c r="Y137" s="163">
        <v>3.67</v>
      </c>
      <c r="Z137" s="163">
        <v>4.18</v>
      </c>
      <c r="AA137" s="163">
        <v>3.4</v>
      </c>
      <c r="AB137" s="224">
        <v>4</v>
      </c>
      <c r="AC137" s="225">
        <v>2</v>
      </c>
    </row>
    <row r="138" spans="1:29" hidden="1" x14ac:dyDescent="0.25">
      <c r="A138" s="3"/>
      <c r="B138" s="2" t="s">
        <v>334</v>
      </c>
      <c r="C138" s="3"/>
      <c r="D138" s="16" t="s">
        <v>39</v>
      </c>
      <c r="E138" s="3" t="s">
        <v>276</v>
      </c>
      <c r="F138" s="3"/>
      <c r="G138" s="3"/>
      <c r="H138" s="3">
        <v>2018</v>
      </c>
      <c r="I138" s="70">
        <v>3.65</v>
      </c>
      <c r="J138" s="70">
        <v>4.1399999999999997</v>
      </c>
      <c r="K138" s="70">
        <v>3.4</v>
      </c>
      <c r="L138" s="55">
        <v>4</v>
      </c>
      <c r="M138" s="145">
        <v>3</v>
      </c>
      <c r="P138" s="62" t="s">
        <v>201</v>
      </c>
      <c r="Q138" s="63" t="s">
        <v>400</v>
      </c>
      <c r="R138" s="62"/>
      <c r="S138" s="90" t="s">
        <v>146</v>
      </c>
      <c r="T138" s="90" t="s">
        <v>284</v>
      </c>
      <c r="U138" s="3">
        <v>201503693</v>
      </c>
      <c r="V138" s="90">
        <v>132597</v>
      </c>
      <c r="W138" s="90">
        <v>2018</v>
      </c>
      <c r="X138" s="162" t="s">
        <v>223</v>
      </c>
      <c r="Y138" s="163">
        <v>4</v>
      </c>
      <c r="Z138" s="163">
        <v>4.6399999999999997</v>
      </c>
      <c r="AA138" s="163">
        <v>4.13</v>
      </c>
      <c r="AB138" s="224">
        <v>4</v>
      </c>
      <c r="AC138" s="225">
        <v>3</v>
      </c>
    </row>
    <row r="139" spans="1:29" ht="30" hidden="1" x14ac:dyDescent="0.25">
      <c r="A139" s="3"/>
      <c r="B139" s="2" t="s">
        <v>19</v>
      </c>
      <c r="C139" s="3"/>
      <c r="D139" s="3" t="s">
        <v>4</v>
      </c>
      <c r="E139" s="3" t="s">
        <v>271</v>
      </c>
      <c r="F139" s="3"/>
      <c r="G139" s="3"/>
      <c r="H139" s="3">
        <v>2018</v>
      </c>
      <c r="I139" s="70">
        <v>4.4000000000000004</v>
      </c>
      <c r="J139" s="70">
        <v>4.17</v>
      </c>
      <c r="K139" s="70">
        <v>2.82</v>
      </c>
      <c r="L139" s="55">
        <v>4</v>
      </c>
      <c r="M139" s="145">
        <v>3</v>
      </c>
      <c r="P139" s="62" t="s">
        <v>202</v>
      </c>
      <c r="Q139" s="63" t="s">
        <v>399</v>
      </c>
      <c r="R139" s="62"/>
      <c r="S139" s="90" t="s">
        <v>146</v>
      </c>
      <c r="T139" s="90" t="s">
        <v>288</v>
      </c>
      <c r="U139" s="26">
        <v>201617002</v>
      </c>
      <c r="V139" s="90">
        <v>136961</v>
      </c>
      <c r="W139" s="90">
        <v>2018</v>
      </c>
      <c r="X139" s="162" t="s">
        <v>224</v>
      </c>
      <c r="Y139" s="163">
        <v>4</v>
      </c>
      <c r="Z139" s="163">
        <v>4.92</v>
      </c>
      <c r="AA139" s="163">
        <v>4.3</v>
      </c>
      <c r="AB139" s="224">
        <v>4</v>
      </c>
      <c r="AC139" s="225">
        <v>4</v>
      </c>
    </row>
    <row r="140" spans="1:29" hidden="1" x14ac:dyDescent="0.25">
      <c r="A140" s="3"/>
      <c r="B140" s="2" t="s">
        <v>201</v>
      </c>
      <c r="C140" s="3"/>
      <c r="D140" s="3" t="s">
        <v>4</v>
      </c>
      <c r="E140" s="3" t="s">
        <v>284</v>
      </c>
      <c r="F140" s="3"/>
      <c r="G140" s="3"/>
      <c r="H140" s="3">
        <v>2018</v>
      </c>
      <c r="I140" s="101">
        <v>4</v>
      </c>
      <c r="J140" s="101">
        <v>4.6399999999999997</v>
      </c>
      <c r="K140" s="101">
        <v>4.13</v>
      </c>
      <c r="L140" s="55">
        <v>4</v>
      </c>
      <c r="M140" s="145">
        <v>3</v>
      </c>
      <c r="P140" s="62" t="s">
        <v>203</v>
      </c>
      <c r="Q140" s="63" t="s">
        <v>399</v>
      </c>
      <c r="R140" s="62"/>
      <c r="S140" s="90" t="s">
        <v>146</v>
      </c>
      <c r="T140" s="90" t="s">
        <v>269</v>
      </c>
      <c r="U140" s="3">
        <v>201602245</v>
      </c>
      <c r="V140" s="90">
        <v>127683</v>
      </c>
      <c r="W140" s="90">
        <v>2018</v>
      </c>
      <c r="X140" s="162" t="s">
        <v>224</v>
      </c>
      <c r="Y140" s="163">
        <v>4.8</v>
      </c>
      <c r="Z140" s="163">
        <v>3.31</v>
      </c>
      <c r="AA140" s="163">
        <v>4.82</v>
      </c>
      <c r="AB140" s="224">
        <v>4</v>
      </c>
      <c r="AC140" s="225">
        <v>4</v>
      </c>
    </row>
    <row r="141" spans="1:29" hidden="1" x14ac:dyDescent="0.25">
      <c r="A141" s="3"/>
      <c r="B141" s="2" t="s">
        <v>342</v>
      </c>
      <c r="C141" s="3"/>
      <c r="D141" s="3" t="s">
        <v>4</v>
      </c>
      <c r="E141" s="3" t="s">
        <v>290</v>
      </c>
      <c r="F141" s="3"/>
      <c r="G141" s="3"/>
      <c r="H141" s="3">
        <v>2018</v>
      </c>
      <c r="I141" s="70">
        <v>4.3899999999999997</v>
      </c>
      <c r="J141" s="70">
        <v>4.75</v>
      </c>
      <c r="K141" s="70">
        <v>3.81</v>
      </c>
      <c r="L141" s="55">
        <v>4</v>
      </c>
      <c r="M141" s="145">
        <v>3</v>
      </c>
      <c r="P141" s="62" t="s">
        <v>204</v>
      </c>
      <c r="Q141" s="63" t="s">
        <v>399</v>
      </c>
      <c r="R141" s="62"/>
      <c r="S141" s="90" t="s">
        <v>146</v>
      </c>
      <c r="T141" s="90" t="s">
        <v>269</v>
      </c>
      <c r="U141" s="3">
        <v>201616763</v>
      </c>
      <c r="V141" s="90">
        <v>137891</v>
      </c>
      <c r="W141" s="90">
        <v>2018</v>
      </c>
      <c r="X141" s="162" t="s">
        <v>224</v>
      </c>
      <c r="Y141" s="163">
        <v>3.75</v>
      </c>
      <c r="Z141" s="163">
        <v>3.91</v>
      </c>
      <c r="AA141" s="163">
        <v>4</v>
      </c>
      <c r="AB141" s="224">
        <v>4</v>
      </c>
      <c r="AC141" s="225">
        <v>3</v>
      </c>
    </row>
    <row r="142" spans="1:29" hidden="1" x14ac:dyDescent="0.25">
      <c r="A142" s="3"/>
      <c r="B142" s="2" t="s">
        <v>194</v>
      </c>
      <c r="C142" s="3"/>
      <c r="D142" s="3" t="s">
        <v>4</v>
      </c>
      <c r="E142" s="3" t="s">
        <v>290</v>
      </c>
      <c r="F142" s="3"/>
      <c r="G142" s="3"/>
      <c r="H142" s="3">
        <v>2018</v>
      </c>
      <c r="I142" s="70">
        <v>4.59</v>
      </c>
      <c r="J142" s="70">
        <v>4.91</v>
      </c>
      <c r="K142" s="70">
        <v>4.7699999999999996</v>
      </c>
      <c r="L142" s="55">
        <v>5</v>
      </c>
      <c r="M142" s="145">
        <v>4</v>
      </c>
      <c r="P142" s="62" t="s">
        <v>205</v>
      </c>
      <c r="Q142" s="63" t="s">
        <v>399</v>
      </c>
      <c r="R142" s="62"/>
      <c r="S142" s="90" t="s">
        <v>146</v>
      </c>
      <c r="T142" s="90" t="s">
        <v>269</v>
      </c>
      <c r="U142" s="3">
        <v>201501043</v>
      </c>
      <c r="V142" s="90">
        <v>123735</v>
      </c>
      <c r="W142" s="90">
        <v>2018</v>
      </c>
      <c r="X142" s="162" t="s">
        <v>224</v>
      </c>
      <c r="Y142" s="163">
        <v>3.65</v>
      </c>
      <c r="Z142" s="163">
        <v>4.46</v>
      </c>
      <c r="AA142" s="163">
        <v>4.2</v>
      </c>
      <c r="AB142" s="224">
        <v>4</v>
      </c>
      <c r="AC142" s="225">
        <v>3</v>
      </c>
    </row>
    <row r="143" spans="1:29" hidden="1" x14ac:dyDescent="0.25">
      <c r="A143" s="3"/>
      <c r="B143" s="2" t="s">
        <v>262</v>
      </c>
      <c r="C143" s="3"/>
      <c r="D143" s="3" t="s">
        <v>4</v>
      </c>
      <c r="E143" s="3" t="s">
        <v>289</v>
      </c>
      <c r="F143" s="3"/>
      <c r="G143" s="3"/>
      <c r="H143" s="3">
        <v>2018</v>
      </c>
      <c r="I143" s="101">
        <v>3.86</v>
      </c>
      <c r="J143" s="101">
        <v>4.33</v>
      </c>
      <c r="K143" s="101">
        <v>4.25</v>
      </c>
      <c r="L143" s="55">
        <v>4</v>
      </c>
      <c r="M143" s="145">
        <v>4</v>
      </c>
      <c r="P143" s="62" t="s">
        <v>206</v>
      </c>
      <c r="Q143" s="63" t="s">
        <v>399</v>
      </c>
      <c r="R143" s="62"/>
      <c r="S143" s="90" t="s">
        <v>146</v>
      </c>
      <c r="T143" s="90" t="s">
        <v>269</v>
      </c>
      <c r="U143" s="3">
        <v>201505762</v>
      </c>
      <c r="V143" s="90">
        <v>124704</v>
      </c>
      <c r="W143" s="90">
        <v>2018</v>
      </c>
      <c r="X143" s="162" t="s">
        <v>224</v>
      </c>
      <c r="Y143" s="163">
        <v>3.6</v>
      </c>
      <c r="Z143" s="163">
        <v>3.64</v>
      </c>
      <c r="AA143" s="163">
        <v>4</v>
      </c>
      <c r="AB143" s="224">
        <v>4</v>
      </c>
      <c r="AC143" s="225">
        <v>3</v>
      </c>
    </row>
    <row r="144" spans="1:29" hidden="1" x14ac:dyDescent="0.25">
      <c r="A144" s="3"/>
      <c r="B144" s="2" t="s">
        <v>335</v>
      </c>
      <c r="C144" s="3"/>
      <c r="D144" s="63" t="s">
        <v>377</v>
      </c>
      <c r="E144" s="63" t="s">
        <v>377</v>
      </c>
      <c r="F144" s="63"/>
      <c r="G144" s="63"/>
      <c r="H144" s="3">
        <v>2018</v>
      </c>
      <c r="I144" s="70">
        <v>4.47</v>
      </c>
      <c r="J144" s="70">
        <v>4.6399999999999997</v>
      </c>
      <c r="K144" s="70">
        <v>3.91</v>
      </c>
      <c r="L144" s="55">
        <v>4</v>
      </c>
      <c r="M144" s="145">
        <v>5</v>
      </c>
      <c r="P144" s="62" t="s">
        <v>207</v>
      </c>
      <c r="Q144" s="63" t="s">
        <v>400</v>
      </c>
      <c r="R144" s="62"/>
      <c r="S144" s="90" t="s">
        <v>146</v>
      </c>
      <c r="T144" s="90" t="s">
        <v>282</v>
      </c>
      <c r="U144" s="3">
        <v>201357263</v>
      </c>
      <c r="V144" s="90">
        <v>136178</v>
      </c>
      <c r="W144" s="90">
        <v>2018</v>
      </c>
      <c r="X144" s="162" t="s">
        <v>225</v>
      </c>
      <c r="Y144" s="163">
        <v>3.36</v>
      </c>
      <c r="Z144" s="163">
        <v>4.46</v>
      </c>
      <c r="AA144" s="163">
        <v>3.44</v>
      </c>
      <c r="AB144" s="224">
        <v>4</v>
      </c>
      <c r="AC144" s="225">
        <v>3</v>
      </c>
    </row>
    <row r="145" spans="1:29" ht="45" hidden="1" x14ac:dyDescent="0.25">
      <c r="A145" s="247"/>
      <c r="B145" s="248" t="s">
        <v>165</v>
      </c>
      <c r="C145" s="247"/>
      <c r="D145" s="3" t="s">
        <v>4</v>
      </c>
      <c r="E145" s="3" t="s">
        <v>288</v>
      </c>
      <c r="F145" s="3"/>
      <c r="G145" s="3"/>
      <c r="H145" s="3">
        <v>2018</v>
      </c>
      <c r="I145" s="101">
        <v>4</v>
      </c>
      <c r="J145" s="101">
        <v>4.92</v>
      </c>
      <c r="K145" s="101">
        <v>4.3</v>
      </c>
      <c r="L145" s="55">
        <v>4</v>
      </c>
      <c r="M145" s="145">
        <v>4</v>
      </c>
      <c r="P145" s="62" t="s">
        <v>208</v>
      </c>
      <c r="Q145" s="63" t="s">
        <v>399</v>
      </c>
      <c r="R145" s="62"/>
      <c r="S145" s="90" t="s">
        <v>154</v>
      </c>
      <c r="T145" s="90" t="s">
        <v>272</v>
      </c>
      <c r="U145" s="3">
        <v>201616850</v>
      </c>
      <c r="V145" s="90">
        <v>135889</v>
      </c>
      <c r="W145" s="90">
        <v>2018</v>
      </c>
      <c r="X145" s="162" t="s">
        <v>226</v>
      </c>
      <c r="Y145" s="163">
        <v>3.25</v>
      </c>
      <c r="Z145" s="163">
        <v>4.08</v>
      </c>
      <c r="AA145" s="163">
        <v>2.91</v>
      </c>
      <c r="AB145" s="224">
        <v>3</v>
      </c>
      <c r="AC145" s="225">
        <v>4</v>
      </c>
    </row>
    <row r="146" spans="1:29" hidden="1" x14ac:dyDescent="0.25">
      <c r="A146" s="3"/>
      <c r="B146" s="2" t="s">
        <v>375</v>
      </c>
      <c r="C146" s="3"/>
      <c r="D146" s="3" t="s">
        <v>4</v>
      </c>
      <c r="E146" s="3" t="s">
        <v>270</v>
      </c>
      <c r="F146" s="3"/>
      <c r="G146" s="3"/>
      <c r="H146" s="3">
        <v>2018</v>
      </c>
      <c r="I146" s="70">
        <v>3.2</v>
      </c>
      <c r="J146" s="70">
        <v>4.7300000000000004</v>
      </c>
      <c r="K146" s="101">
        <v>4</v>
      </c>
      <c r="L146" s="55">
        <v>4</v>
      </c>
      <c r="M146" s="145">
        <v>4</v>
      </c>
      <c r="P146" s="62" t="s">
        <v>209</v>
      </c>
      <c r="Q146" s="63" t="s">
        <v>399</v>
      </c>
      <c r="R146" s="62"/>
      <c r="S146" s="90" t="s">
        <v>149</v>
      </c>
      <c r="T146" s="90" t="s">
        <v>277</v>
      </c>
      <c r="U146" s="3">
        <v>201617060</v>
      </c>
      <c r="V146" s="90">
        <v>137893</v>
      </c>
      <c r="W146" s="90">
        <v>2018</v>
      </c>
      <c r="X146" s="162" t="s">
        <v>227</v>
      </c>
      <c r="Y146" s="163">
        <v>2.9</v>
      </c>
      <c r="Z146" s="163">
        <v>4.25</v>
      </c>
      <c r="AA146" s="163">
        <v>3</v>
      </c>
      <c r="AB146" s="224">
        <v>3</v>
      </c>
      <c r="AC146" s="225">
        <v>2</v>
      </c>
    </row>
    <row r="147" spans="1:29" hidden="1" x14ac:dyDescent="0.25">
      <c r="A147" s="3"/>
      <c r="B147" s="2" t="s">
        <v>350</v>
      </c>
      <c r="C147" s="3"/>
      <c r="D147" s="3" t="s">
        <v>4</v>
      </c>
      <c r="E147" s="3" t="s">
        <v>282</v>
      </c>
      <c r="F147" s="3"/>
      <c r="G147" s="3"/>
      <c r="H147" s="3">
        <v>2018</v>
      </c>
      <c r="I147" s="101">
        <v>3.21</v>
      </c>
      <c r="J147" s="101">
        <v>4.46</v>
      </c>
      <c r="K147" s="101">
        <v>3.44</v>
      </c>
      <c r="L147" s="55">
        <v>4</v>
      </c>
      <c r="M147" s="145">
        <v>3</v>
      </c>
      <c r="P147" s="62" t="s">
        <v>210</v>
      </c>
      <c r="Q147" s="63" t="s">
        <v>399</v>
      </c>
      <c r="R147" s="62"/>
      <c r="S147" s="90" t="s">
        <v>212</v>
      </c>
      <c r="T147" s="90" t="s">
        <v>292</v>
      </c>
      <c r="U147" s="3">
        <v>201714129</v>
      </c>
      <c r="V147" s="90">
        <v>141515</v>
      </c>
      <c r="W147" s="90">
        <v>2018</v>
      </c>
      <c r="X147" s="162" t="s">
        <v>228</v>
      </c>
      <c r="Y147" s="108">
        <v>4.1100000000000003</v>
      </c>
      <c r="Z147" s="108">
        <v>4</v>
      </c>
      <c r="AA147" s="108">
        <v>4</v>
      </c>
      <c r="AB147" s="84">
        <v>4</v>
      </c>
      <c r="AC147" s="110">
        <v>3</v>
      </c>
    </row>
    <row r="148" spans="1:29" hidden="1" x14ac:dyDescent="0.25">
      <c r="A148" s="90"/>
      <c r="B148" s="24" t="s">
        <v>346</v>
      </c>
      <c r="C148" s="90"/>
      <c r="D148" s="3" t="s">
        <v>4</v>
      </c>
      <c r="E148" s="3" t="s">
        <v>269</v>
      </c>
      <c r="F148" s="3"/>
      <c r="G148" s="3"/>
      <c r="H148" s="3">
        <v>2018</v>
      </c>
      <c r="I148" s="70">
        <v>4.5</v>
      </c>
      <c r="J148" s="70">
        <v>4.25</v>
      </c>
      <c r="K148" s="70">
        <v>3.25</v>
      </c>
      <c r="L148" s="55">
        <v>4</v>
      </c>
      <c r="M148" s="145">
        <v>4</v>
      </c>
      <c r="P148" s="62" t="s">
        <v>261</v>
      </c>
      <c r="Q148" s="63" t="s">
        <v>400</v>
      </c>
      <c r="R148" s="62"/>
      <c r="S148" s="90" t="s">
        <v>213</v>
      </c>
      <c r="T148" s="90" t="s">
        <v>285</v>
      </c>
      <c r="U148" s="3">
        <v>201611632</v>
      </c>
      <c r="V148" s="90">
        <v>142386</v>
      </c>
      <c r="W148" s="90">
        <v>2018</v>
      </c>
      <c r="X148" s="162" t="s">
        <v>229</v>
      </c>
      <c r="Y148" s="108">
        <v>3.73</v>
      </c>
      <c r="Z148" s="108">
        <v>4.09</v>
      </c>
      <c r="AA148" s="108">
        <v>3.1</v>
      </c>
      <c r="AB148" s="84">
        <v>4</v>
      </c>
      <c r="AC148" s="110">
        <v>4</v>
      </c>
    </row>
    <row r="149" spans="1:29" hidden="1" x14ac:dyDescent="0.25">
      <c r="A149" s="90"/>
      <c r="B149" s="24" t="s">
        <v>345</v>
      </c>
      <c r="C149" s="90"/>
      <c r="D149" s="3" t="s">
        <v>4</v>
      </c>
      <c r="E149" s="3" t="s">
        <v>269</v>
      </c>
      <c r="F149" s="3"/>
      <c r="G149" s="3"/>
      <c r="H149" s="3">
        <v>2018</v>
      </c>
      <c r="I149" s="101">
        <v>4.8</v>
      </c>
      <c r="J149" s="101">
        <v>3.31</v>
      </c>
      <c r="K149" s="101">
        <v>4.82</v>
      </c>
      <c r="L149" s="55">
        <v>4</v>
      </c>
      <c r="M149" s="145">
        <v>4</v>
      </c>
      <c r="P149" s="62" t="s">
        <v>262</v>
      </c>
      <c r="Q149" s="63" t="s">
        <v>400</v>
      </c>
      <c r="R149" s="62"/>
      <c r="S149" s="90" t="s">
        <v>264</v>
      </c>
      <c r="T149" s="90" t="s">
        <v>289</v>
      </c>
      <c r="U149" s="3">
        <v>201721936</v>
      </c>
      <c r="V149" s="90">
        <v>147160</v>
      </c>
      <c r="W149" s="90">
        <v>2018</v>
      </c>
      <c r="X149" s="162" t="s">
        <v>265</v>
      </c>
      <c r="Y149" s="83">
        <v>3.86</v>
      </c>
      <c r="Z149" s="83">
        <v>4.33</v>
      </c>
      <c r="AA149" s="83">
        <v>4.25</v>
      </c>
      <c r="AB149" s="84">
        <v>4</v>
      </c>
      <c r="AC149" s="110">
        <v>4</v>
      </c>
    </row>
    <row r="150" spans="1:29" hidden="1" x14ac:dyDescent="0.25">
      <c r="A150" s="63"/>
      <c r="B150" s="62" t="s">
        <v>344</v>
      </c>
      <c r="C150" s="63"/>
      <c r="D150" s="3" t="s">
        <v>4</v>
      </c>
      <c r="E150" s="3" t="s">
        <v>269</v>
      </c>
      <c r="F150" s="3"/>
      <c r="G150" s="3"/>
      <c r="H150" s="3">
        <v>2018</v>
      </c>
      <c r="I150" s="101">
        <v>3.75</v>
      </c>
      <c r="J150" s="101">
        <v>3.91</v>
      </c>
      <c r="K150" s="101">
        <v>4</v>
      </c>
      <c r="L150" s="55">
        <v>4</v>
      </c>
      <c r="M150" s="145">
        <v>3</v>
      </c>
      <c r="P150" s="62" t="s">
        <v>263</v>
      </c>
      <c r="Q150" s="63" t="s">
        <v>399</v>
      </c>
      <c r="R150" s="62"/>
      <c r="S150" s="90" t="s">
        <v>153</v>
      </c>
      <c r="T150" s="90" t="s">
        <v>287</v>
      </c>
      <c r="U150" s="3">
        <v>201815395</v>
      </c>
      <c r="V150" s="90">
        <v>148025</v>
      </c>
      <c r="W150" s="90">
        <v>2018</v>
      </c>
      <c r="X150" s="162" t="s">
        <v>265</v>
      </c>
      <c r="Y150" s="83">
        <v>4.28</v>
      </c>
      <c r="Z150" s="83">
        <v>4.4400000000000004</v>
      </c>
      <c r="AA150" s="83">
        <v>3</v>
      </c>
      <c r="AB150" s="84">
        <v>4</v>
      </c>
      <c r="AC150" s="110">
        <v>1</v>
      </c>
    </row>
    <row r="151" spans="1:29" hidden="1" x14ac:dyDescent="0.25">
      <c r="A151" s="3"/>
      <c r="B151" s="2" t="s">
        <v>365</v>
      </c>
      <c r="C151" s="3"/>
      <c r="D151" s="3" t="s">
        <v>4</v>
      </c>
      <c r="E151" s="3" t="s">
        <v>269</v>
      </c>
      <c r="F151" s="3"/>
      <c r="G151" s="3"/>
      <c r="H151" s="3">
        <v>2018</v>
      </c>
      <c r="I151" s="101">
        <v>3.65</v>
      </c>
      <c r="J151" s="101">
        <v>4.46</v>
      </c>
      <c r="K151" s="101">
        <v>4.2</v>
      </c>
      <c r="L151" s="55">
        <v>4</v>
      </c>
      <c r="M151" s="145">
        <v>3</v>
      </c>
      <c r="P151" s="63" t="s">
        <v>295</v>
      </c>
      <c r="Q151" s="63" t="s">
        <v>399</v>
      </c>
      <c r="R151" s="63"/>
      <c r="S151" s="90" t="s">
        <v>102</v>
      </c>
      <c r="T151" s="90" t="s">
        <v>287</v>
      </c>
      <c r="U151" s="3">
        <v>201815397</v>
      </c>
      <c r="V151" s="3">
        <v>148248</v>
      </c>
      <c r="W151" s="3">
        <v>2019</v>
      </c>
      <c r="X151" s="88" t="s">
        <v>299</v>
      </c>
      <c r="Y151" s="107">
        <v>3.89</v>
      </c>
      <c r="Z151" s="107">
        <v>3.67</v>
      </c>
      <c r="AA151" s="107">
        <v>2.63</v>
      </c>
      <c r="AB151" s="86">
        <v>3</v>
      </c>
      <c r="AC151" s="109">
        <v>1</v>
      </c>
    </row>
    <row r="152" spans="1:29" hidden="1" x14ac:dyDescent="0.25">
      <c r="A152" s="191"/>
      <c r="B152" s="190" t="s">
        <v>125</v>
      </c>
      <c r="C152" s="191"/>
      <c r="D152" s="3" t="s">
        <v>4</v>
      </c>
      <c r="E152" s="3" t="s">
        <v>269</v>
      </c>
      <c r="F152" s="3"/>
      <c r="G152" s="3"/>
      <c r="H152" s="3">
        <v>2018</v>
      </c>
      <c r="I152" s="101">
        <v>3.6</v>
      </c>
      <c r="J152" s="101">
        <v>3.64</v>
      </c>
      <c r="K152" s="101">
        <v>4</v>
      </c>
      <c r="L152" s="55">
        <v>4</v>
      </c>
      <c r="M152" s="145">
        <v>3</v>
      </c>
      <c r="P152" s="63" t="s">
        <v>296</v>
      </c>
      <c r="Q152" s="63" t="s">
        <v>399</v>
      </c>
      <c r="R152" s="63"/>
      <c r="S152" s="90" t="s">
        <v>102</v>
      </c>
      <c r="T152" s="90" t="s">
        <v>287</v>
      </c>
      <c r="U152" s="3">
        <v>201815398</v>
      </c>
      <c r="V152" s="3">
        <v>148085</v>
      </c>
      <c r="W152" s="3">
        <v>2019</v>
      </c>
      <c r="X152" s="88" t="s">
        <v>299</v>
      </c>
      <c r="Y152" s="107">
        <v>4.33</v>
      </c>
      <c r="Z152" s="107">
        <v>3.67</v>
      </c>
      <c r="AA152" s="107">
        <v>3</v>
      </c>
      <c r="AB152" s="86">
        <v>4</v>
      </c>
      <c r="AC152" s="109">
        <v>1</v>
      </c>
    </row>
    <row r="153" spans="1:29" hidden="1" x14ac:dyDescent="0.25">
      <c r="A153" s="3"/>
      <c r="B153" s="2" t="s">
        <v>22</v>
      </c>
      <c r="C153" s="3"/>
      <c r="D153" s="3" t="s">
        <v>293</v>
      </c>
      <c r="E153" s="3" t="s">
        <v>292</v>
      </c>
      <c r="F153" s="3"/>
      <c r="G153" s="3"/>
      <c r="H153" s="3">
        <v>2018</v>
      </c>
      <c r="I153" s="101">
        <v>4.1100000000000003</v>
      </c>
      <c r="J153" s="101">
        <v>4</v>
      </c>
      <c r="K153" s="101">
        <v>4</v>
      </c>
      <c r="L153" s="55">
        <v>4</v>
      </c>
      <c r="M153" s="145">
        <v>3</v>
      </c>
      <c r="P153" s="63" t="s">
        <v>130</v>
      </c>
      <c r="Q153" s="63" t="s">
        <v>399</v>
      </c>
      <c r="R153" s="63"/>
      <c r="S153" s="90" t="s">
        <v>102</v>
      </c>
      <c r="T153" s="90" t="s">
        <v>287</v>
      </c>
      <c r="U153" s="3">
        <v>201815396</v>
      </c>
      <c r="V153" s="3">
        <v>148061</v>
      </c>
      <c r="W153" s="3">
        <v>2019</v>
      </c>
      <c r="X153" s="88" t="s">
        <v>299</v>
      </c>
      <c r="Y153" s="107">
        <v>4.0599999999999996</v>
      </c>
      <c r="Z153" s="107">
        <v>3.78</v>
      </c>
      <c r="AA153" s="107">
        <v>3.11</v>
      </c>
      <c r="AB153" s="86">
        <v>4</v>
      </c>
      <c r="AC153" s="109">
        <v>4</v>
      </c>
    </row>
    <row r="154" spans="1:29" hidden="1" x14ac:dyDescent="0.25">
      <c r="A154" s="3"/>
      <c r="B154" s="2" t="s">
        <v>334</v>
      </c>
      <c r="C154" s="3"/>
      <c r="D154" s="63" t="s">
        <v>70</v>
      </c>
      <c r="E154" s="3" t="s">
        <v>285</v>
      </c>
      <c r="F154" s="3"/>
      <c r="G154" s="3"/>
      <c r="H154" s="3">
        <v>2018</v>
      </c>
      <c r="I154" s="70">
        <v>3.6</v>
      </c>
      <c r="J154" s="70">
        <v>4.46</v>
      </c>
      <c r="K154" s="70">
        <v>2.9</v>
      </c>
      <c r="L154" s="55">
        <v>4</v>
      </c>
      <c r="M154" s="145">
        <v>3</v>
      </c>
      <c r="P154" s="63" t="s">
        <v>122</v>
      </c>
      <c r="Q154" s="63" t="s">
        <v>400</v>
      </c>
      <c r="R154" s="63"/>
      <c r="S154" s="90" t="s">
        <v>92</v>
      </c>
      <c r="T154" s="90" t="s">
        <v>271</v>
      </c>
      <c r="U154" s="3">
        <v>201721935</v>
      </c>
      <c r="V154" s="3">
        <v>144753</v>
      </c>
      <c r="W154" s="3">
        <v>2019</v>
      </c>
      <c r="X154" s="88" t="s">
        <v>300</v>
      </c>
      <c r="Y154" s="107">
        <v>3.93</v>
      </c>
      <c r="Z154" s="107">
        <v>3.89</v>
      </c>
      <c r="AA154" s="107">
        <v>4</v>
      </c>
      <c r="AB154" s="86">
        <v>4</v>
      </c>
      <c r="AC154" s="109">
        <v>5</v>
      </c>
    </row>
    <row r="155" spans="1:29" hidden="1" x14ac:dyDescent="0.25">
      <c r="A155" s="63"/>
      <c r="B155" s="62" t="s">
        <v>337</v>
      </c>
      <c r="C155" s="63"/>
      <c r="D155" s="63" t="s">
        <v>70</v>
      </c>
      <c r="E155" s="3" t="s">
        <v>285</v>
      </c>
      <c r="F155" s="3"/>
      <c r="G155" s="3"/>
      <c r="H155" s="3">
        <v>2018</v>
      </c>
      <c r="I155" s="101">
        <v>3.73</v>
      </c>
      <c r="J155" s="101">
        <v>4.09</v>
      </c>
      <c r="K155" s="101">
        <v>3.1</v>
      </c>
      <c r="L155" s="55">
        <v>4</v>
      </c>
      <c r="M155" s="145">
        <v>4</v>
      </c>
      <c r="P155" s="63" t="s">
        <v>297</v>
      </c>
      <c r="Q155" s="63" t="s">
        <v>400</v>
      </c>
      <c r="R155" s="63"/>
      <c r="S155" s="90" t="s">
        <v>92</v>
      </c>
      <c r="T155" s="90" t="s">
        <v>268</v>
      </c>
      <c r="U155" s="3">
        <v>201721939</v>
      </c>
      <c r="V155" s="3">
        <v>147073</v>
      </c>
      <c r="W155" s="3">
        <v>2019</v>
      </c>
      <c r="X155" s="88" t="s">
        <v>301</v>
      </c>
      <c r="Y155" s="107">
        <v>4.43</v>
      </c>
      <c r="Z155" s="107">
        <v>4.8899999999999997</v>
      </c>
      <c r="AA155" s="107">
        <v>4.43</v>
      </c>
      <c r="AB155" s="86">
        <v>5</v>
      </c>
      <c r="AC155" s="109">
        <v>5</v>
      </c>
    </row>
    <row r="156" spans="1:29" hidden="1" x14ac:dyDescent="0.25">
      <c r="A156" s="90"/>
      <c r="B156" s="24" t="s">
        <v>63</v>
      </c>
      <c r="C156" s="90"/>
      <c r="D156" s="16" t="s">
        <v>44</v>
      </c>
      <c r="E156" s="3" t="s">
        <v>278</v>
      </c>
      <c r="F156" s="3"/>
      <c r="G156" s="3"/>
      <c r="H156" s="90">
        <v>2019</v>
      </c>
      <c r="I156" s="163">
        <v>3.99</v>
      </c>
      <c r="J156" s="163">
        <v>3.44</v>
      </c>
      <c r="K156" s="163">
        <v>3.63</v>
      </c>
      <c r="L156" s="210">
        <v>4</v>
      </c>
      <c r="M156" s="211">
        <v>4</v>
      </c>
      <c r="P156" s="63" t="s">
        <v>298</v>
      </c>
      <c r="Q156" s="63" t="s">
        <v>400</v>
      </c>
      <c r="R156" s="63"/>
      <c r="S156" s="90" t="s">
        <v>92</v>
      </c>
      <c r="T156" s="90" t="s">
        <v>271</v>
      </c>
      <c r="U156" s="3">
        <v>201616686</v>
      </c>
      <c r="V156" s="3">
        <v>137587</v>
      </c>
      <c r="W156" s="3">
        <v>2019</v>
      </c>
      <c r="X156" s="88" t="s">
        <v>302</v>
      </c>
      <c r="Y156" s="107">
        <v>4.95</v>
      </c>
      <c r="Z156" s="107">
        <v>4.92</v>
      </c>
      <c r="AA156" s="107">
        <v>3.73</v>
      </c>
      <c r="AB156" s="86">
        <v>5</v>
      </c>
      <c r="AC156" s="109">
        <v>5</v>
      </c>
    </row>
    <row r="157" spans="1:29" hidden="1" x14ac:dyDescent="0.25">
      <c r="A157" s="3"/>
      <c r="B157" s="2" t="s">
        <v>364</v>
      </c>
      <c r="C157" s="3"/>
      <c r="D157" s="16" t="s">
        <v>102</v>
      </c>
      <c r="E157" s="3" t="s">
        <v>287</v>
      </c>
      <c r="F157" s="3"/>
      <c r="G157" s="3"/>
      <c r="H157" s="3">
        <v>2019</v>
      </c>
      <c r="I157" s="101">
        <v>3.89</v>
      </c>
      <c r="J157" s="101">
        <v>3.67</v>
      </c>
      <c r="K157" s="101">
        <v>2.63</v>
      </c>
      <c r="L157" s="55">
        <v>3</v>
      </c>
      <c r="M157" s="145">
        <v>1</v>
      </c>
      <c r="P157" s="63" t="s">
        <v>58</v>
      </c>
      <c r="Q157" s="63" t="s">
        <v>399</v>
      </c>
      <c r="R157" s="63"/>
      <c r="S157" s="90" t="s">
        <v>92</v>
      </c>
      <c r="T157" s="90" t="s">
        <v>271</v>
      </c>
      <c r="U157" s="230">
        <v>201616907</v>
      </c>
      <c r="V157" s="230">
        <v>135895</v>
      </c>
      <c r="W157" s="3">
        <v>2019</v>
      </c>
      <c r="X157" s="88" t="s">
        <v>304</v>
      </c>
      <c r="Y157" s="107">
        <v>4.5</v>
      </c>
      <c r="Z157" s="107">
        <v>4.92</v>
      </c>
      <c r="AA157" s="107">
        <v>4.09</v>
      </c>
      <c r="AB157" s="86">
        <v>5</v>
      </c>
      <c r="AC157" s="109">
        <v>4</v>
      </c>
    </row>
    <row r="158" spans="1:29" hidden="1" x14ac:dyDescent="0.25">
      <c r="A158" s="3"/>
      <c r="B158" s="2" t="s">
        <v>34</v>
      </c>
      <c r="C158" s="3"/>
      <c r="D158" s="16" t="s">
        <v>102</v>
      </c>
      <c r="E158" s="3" t="s">
        <v>287</v>
      </c>
      <c r="F158" s="3"/>
      <c r="G158" s="3"/>
      <c r="H158" s="3">
        <v>2019</v>
      </c>
      <c r="I158" s="101">
        <v>4.33</v>
      </c>
      <c r="J158" s="101">
        <v>3.67</v>
      </c>
      <c r="K158" s="101">
        <v>3</v>
      </c>
      <c r="L158" s="55">
        <v>4</v>
      </c>
      <c r="M158" s="145">
        <v>1</v>
      </c>
      <c r="P158" s="63" t="s">
        <v>167</v>
      </c>
      <c r="Q158" s="63" t="s">
        <v>400</v>
      </c>
      <c r="R158" s="63"/>
      <c r="S158" s="90" t="s">
        <v>92</v>
      </c>
      <c r="T158" s="90" t="s">
        <v>271</v>
      </c>
      <c r="U158" s="3">
        <v>201721940</v>
      </c>
      <c r="V158" s="3">
        <v>147074</v>
      </c>
      <c r="W158" s="3">
        <v>2019</v>
      </c>
      <c r="X158" s="88" t="s">
        <v>306</v>
      </c>
      <c r="Y158" s="163">
        <v>3.86</v>
      </c>
      <c r="Z158" s="163">
        <v>4.33</v>
      </c>
      <c r="AA158" s="163">
        <v>3.63</v>
      </c>
      <c r="AB158" s="168">
        <v>4</v>
      </c>
      <c r="AC158" s="169">
        <v>3</v>
      </c>
    </row>
    <row r="159" spans="1:29" hidden="1" x14ac:dyDescent="0.25">
      <c r="A159" s="16"/>
      <c r="B159" s="68" t="s">
        <v>130</v>
      </c>
      <c r="C159" s="16"/>
      <c r="D159" s="16" t="s">
        <v>102</v>
      </c>
      <c r="E159" s="3" t="s">
        <v>287</v>
      </c>
      <c r="F159" s="3"/>
      <c r="G159" s="3"/>
      <c r="H159" s="3">
        <v>2019</v>
      </c>
      <c r="I159" s="101">
        <v>4.0599999999999996</v>
      </c>
      <c r="J159" s="101">
        <v>3.78</v>
      </c>
      <c r="K159" s="101">
        <v>3.11</v>
      </c>
      <c r="L159" s="55">
        <v>4</v>
      </c>
      <c r="M159" s="145">
        <v>4</v>
      </c>
      <c r="P159" s="63" t="s">
        <v>305</v>
      </c>
      <c r="Q159" s="63" t="s">
        <v>416</v>
      </c>
      <c r="R159" s="63"/>
      <c r="S159" s="90" t="s">
        <v>92</v>
      </c>
      <c r="T159" s="90" t="s">
        <v>271</v>
      </c>
      <c r="U159" s="3">
        <v>201721941</v>
      </c>
      <c r="V159" s="3">
        <v>144767</v>
      </c>
      <c r="W159" s="3">
        <v>2019</v>
      </c>
      <c r="X159" s="88" t="s">
        <v>306</v>
      </c>
      <c r="Y159" s="163">
        <v>4.79</v>
      </c>
      <c r="Z159" s="163">
        <v>3.22</v>
      </c>
      <c r="AA159" s="163">
        <v>4.33</v>
      </c>
      <c r="AB159" s="168">
        <v>4</v>
      </c>
      <c r="AC159" s="169">
        <v>5</v>
      </c>
    </row>
    <row r="160" spans="1:29" x14ac:dyDescent="0.25">
      <c r="A160" s="63"/>
      <c r="B160" s="62" t="s">
        <v>78</v>
      </c>
      <c r="C160" s="63"/>
      <c r="D160" s="3" t="s">
        <v>4</v>
      </c>
      <c r="E160" s="3" t="s">
        <v>271</v>
      </c>
      <c r="F160" s="3"/>
      <c r="G160" s="3"/>
      <c r="H160" s="90">
        <v>2019</v>
      </c>
      <c r="I160" s="163">
        <v>3.93</v>
      </c>
      <c r="J160" s="163">
        <v>3.89</v>
      </c>
      <c r="K160" s="163">
        <v>4</v>
      </c>
      <c r="L160" s="210">
        <v>4</v>
      </c>
      <c r="M160" s="211">
        <v>5</v>
      </c>
      <c r="P160" s="63" t="s">
        <v>312</v>
      </c>
      <c r="Q160" s="63" t="s">
        <v>400</v>
      </c>
      <c r="R160" s="63"/>
      <c r="S160" s="90" t="s">
        <v>92</v>
      </c>
      <c r="T160" s="90" t="s">
        <v>268</v>
      </c>
      <c r="U160" s="3">
        <v>201616945</v>
      </c>
      <c r="V160" s="3">
        <v>153061</v>
      </c>
      <c r="W160" s="3">
        <v>2019</v>
      </c>
      <c r="X160" s="88" t="s">
        <v>313</v>
      </c>
      <c r="Y160" s="107">
        <v>4.67</v>
      </c>
      <c r="Z160" s="107">
        <v>4.55</v>
      </c>
      <c r="AA160" s="107">
        <v>4.67</v>
      </c>
      <c r="AB160" s="86">
        <v>5</v>
      </c>
      <c r="AC160" s="109">
        <v>3</v>
      </c>
    </row>
    <row r="161" spans="1:29" hidden="1" x14ac:dyDescent="0.25">
      <c r="A161" s="63"/>
      <c r="B161" s="62" t="s">
        <v>298</v>
      </c>
      <c r="C161" s="63"/>
      <c r="D161" s="3" t="s">
        <v>4</v>
      </c>
      <c r="E161" s="3" t="s">
        <v>271</v>
      </c>
      <c r="F161" s="3"/>
      <c r="G161" s="3"/>
      <c r="H161" s="90">
        <v>2019</v>
      </c>
      <c r="I161" s="163">
        <v>4.95</v>
      </c>
      <c r="J161" s="163">
        <v>4.92</v>
      </c>
      <c r="K161" s="163">
        <v>3.73</v>
      </c>
      <c r="L161" s="210">
        <v>5</v>
      </c>
      <c r="M161" s="211">
        <v>5</v>
      </c>
      <c r="P161" s="63" t="s">
        <v>314</v>
      </c>
      <c r="Q161" s="63" t="s">
        <v>400</v>
      </c>
      <c r="R161" s="63"/>
      <c r="S161" s="90" t="s">
        <v>92</v>
      </c>
      <c r="T161" s="90" t="s">
        <v>284</v>
      </c>
      <c r="U161" s="3">
        <v>201816735</v>
      </c>
      <c r="V161" s="3">
        <v>154248</v>
      </c>
      <c r="W161" s="3">
        <v>2019</v>
      </c>
      <c r="X161" s="88" t="s">
        <v>315</v>
      </c>
      <c r="Y161" s="107">
        <v>3.07</v>
      </c>
      <c r="Z161" s="107">
        <v>3.56</v>
      </c>
      <c r="AA161" s="107">
        <v>2.85</v>
      </c>
      <c r="AB161" s="86">
        <v>3</v>
      </c>
      <c r="AC161" s="109">
        <v>3</v>
      </c>
    </row>
    <row r="162" spans="1:29" hidden="1" x14ac:dyDescent="0.25">
      <c r="A162" s="63"/>
      <c r="B162" s="62" t="s">
        <v>58</v>
      </c>
      <c r="C162" s="63"/>
      <c r="D162" s="3" t="s">
        <v>4</v>
      </c>
      <c r="E162" s="3" t="s">
        <v>271</v>
      </c>
      <c r="F162" s="3"/>
      <c r="G162" s="3"/>
      <c r="H162" s="90">
        <v>2019</v>
      </c>
      <c r="I162" s="163">
        <v>4.5</v>
      </c>
      <c r="J162" s="163">
        <v>4.92</v>
      </c>
      <c r="K162" s="163">
        <v>4.09</v>
      </c>
      <c r="L162" s="210">
        <v>5</v>
      </c>
      <c r="M162" s="211">
        <v>4</v>
      </c>
      <c r="P162" s="187" t="s">
        <v>176</v>
      </c>
      <c r="Q162" s="187" t="s">
        <v>400</v>
      </c>
      <c r="R162" s="187"/>
      <c r="S162" s="158" t="s">
        <v>44</v>
      </c>
      <c r="T162" s="158" t="s">
        <v>278</v>
      </c>
      <c r="U162" s="3">
        <v>201816736</v>
      </c>
      <c r="V162" s="3">
        <v>154249</v>
      </c>
      <c r="W162" s="3">
        <v>2019</v>
      </c>
      <c r="X162" s="89" t="s">
        <v>316</v>
      </c>
      <c r="Y162" s="107">
        <v>3.79</v>
      </c>
      <c r="Z162" s="107">
        <v>3.44</v>
      </c>
      <c r="AA162" s="107">
        <v>3.63</v>
      </c>
      <c r="AB162" s="86">
        <v>4</v>
      </c>
      <c r="AC162" s="109">
        <v>4</v>
      </c>
    </row>
    <row r="163" spans="1:29" hidden="1" x14ac:dyDescent="0.25">
      <c r="A163" s="63"/>
      <c r="B163" s="62" t="s">
        <v>167</v>
      </c>
      <c r="C163" s="63"/>
      <c r="D163" s="3" t="s">
        <v>4</v>
      </c>
      <c r="E163" s="3" t="s">
        <v>271</v>
      </c>
      <c r="F163" s="3"/>
      <c r="G163" s="3"/>
      <c r="H163" s="90">
        <v>2019</v>
      </c>
      <c r="I163" s="163">
        <v>3.86</v>
      </c>
      <c r="J163" s="163">
        <v>4.33</v>
      </c>
      <c r="K163" s="163">
        <v>3.63</v>
      </c>
      <c r="L163" s="210">
        <v>4</v>
      </c>
      <c r="M163" s="211">
        <v>3</v>
      </c>
      <c r="P163" s="3" t="s">
        <v>323</v>
      </c>
      <c r="Q163" s="3" t="s">
        <v>400</v>
      </c>
      <c r="R163" s="3"/>
      <c r="S163" s="3" t="s">
        <v>92</v>
      </c>
      <c r="T163" s="3" t="s">
        <v>290</v>
      </c>
      <c r="U163" s="3">
        <v>201813443</v>
      </c>
      <c r="V163" s="3">
        <v>155171</v>
      </c>
      <c r="W163" s="3">
        <v>2019</v>
      </c>
      <c r="X163" s="229" t="s">
        <v>316</v>
      </c>
      <c r="Y163" s="186">
        <v>1.87</v>
      </c>
      <c r="Z163" s="107">
        <v>3.67</v>
      </c>
      <c r="AA163" s="107">
        <v>2.4</v>
      </c>
      <c r="AB163" s="86">
        <v>3</v>
      </c>
      <c r="AC163" s="109">
        <v>1</v>
      </c>
    </row>
    <row r="164" spans="1:29" hidden="1" x14ac:dyDescent="0.25">
      <c r="A164" s="191"/>
      <c r="B164" s="190" t="s">
        <v>120</v>
      </c>
      <c r="C164" s="191"/>
      <c r="D164" s="3" t="s">
        <v>4</v>
      </c>
      <c r="E164" s="3" t="s">
        <v>271</v>
      </c>
      <c r="F164" s="3"/>
      <c r="G164" s="3"/>
      <c r="H164" s="90">
        <v>2019</v>
      </c>
      <c r="I164" s="163">
        <v>4.79</v>
      </c>
      <c r="J164" s="163">
        <v>3.22</v>
      </c>
      <c r="K164" s="163">
        <v>4.33</v>
      </c>
      <c r="L164" s="210">
        <v>4</v>
      </c>
      <c r="M164" s="211">
        <v>5</v>
      </c>
      <c r="P164" s="63" t="s">
        <v>325</v>
      </c>
      <c r="Q164" s="63" t="s">
        <v>400</v>
      </c>
      <c r="R164" s="63"/>
      <c r="S164" s="90" t="s">
        <v>264</v>
      </c>
      <c r="T164" s="90" t="s">
        <v>290</v>
      </c>
      <c r="U164" s="90">
        <v>201812688</v>
      </c>
      <c r="V164" s="90">
        <v>155170</v>
      </c>
      <c r="W164" s="90">
        <v>2020</v>
      </c>
      <c r="X164" s="162" t="s">
        <v>326</v>
      </c>
      <c r="Y164" s="163">
        <v>3.13</v>
      </c>
      <c r="Z164" s="163">
        <v>3</v>
      </c>
      <c r="AA164" s="163">
        <v>3.25</v>
      </c>
      <c r="AB164" s="224">
        <v>3</v>
      </c>
      <c r="AC164" s="225">
        <v>3</v>
      </c>
    </row>
    <row r="165" spans="1:29" hidden="1" x14ac:dyDescent="0.25">
      <c r="A165" s="63"/>
      <c r="B165" s="62" t="s">
        <v>314</v>
      </c>
      <c r="C165" s="63"/>
      <c r="D165" s="3" t="s">
        <v>4</v>
      </c>
      <c r="E165" s="3" t="s">
        <v>284</v>
      </c>
      <c r="F165" s="3"/>
      <c r="G165" s="3"/>
      <c r="H165" s="90">
        <v>2019</v>
      </c>
      <c r="I165" s="163">
        <v>3.07</v>
      </c>
      <c r="J165" s="163">
        <v>3.56</v>
      </c>
      <c r="K165" s="163">
        <v>2.85</v>
      </c>
      <c r="L165" s="210">
        <v>3</v>
      </c>
      <c r="M165" s="211">
        <v>3</v>
      </c>
      <c r="P165" s="63" t="s">
        <v>144</v>
      </c>
      <c r="Q165" s="63" t="s">
        <v>399</v>
      </c>
      <c r="R165" s="63"/>
      <c r="S165" s="90" t="s">
        <v>153</v>
      </c>
      <c r="T165" s="90" t="s">
        <v>287</v>
      </c>
      <c r="U165" s="90">
        <v>201815397</v>
      </c>
      <c r="V165" s="90">
        <v>160983</v>
      </c>
      <c r="W165" s="90">
        <v>2021</v>
      </c>
      <c r="X165" s="162" t="s">
        <v>368</v>
      </c>
      <c r="Y165" s="163">
        <v>4.5599999999999996</v>
      </c>
      <c r="Z165" s="163">
        <v>4.67</v>
      </c>
      <c r="AA165" s="163">
        <v>3.67</v>
      </c>
      <c r="AB165" s="224">
        <v>4</v>
      </c>
      <c r="AC165" s="225">
        <v>5</v>
      </c>
    </row>
    <row r="166" spans="1:29" hidden="1" x14ac:dyDescent="0.25">
      <c r="A166" s="3"/>
      <c r="B166" s="2" t="s">
        <v>17</v>
      </c>
      <c r="C166" s="3"/>
      <c r="D166" s="3" t="s">
        <v>4</v>
      </c>
      <c r="E166" s="3" t="s">
        <v>268</v>
      </c>
      <c r="F166" s="3"/>
      <c r="G166" s="3"/>
      <c r="H166" s="90">
        <v>2019</v>
      </c>
      <c r="I166" s="163">
        <v>4.43</v>
      </c>
      <c r="J166" s="163">
        <v>4.8899999999999997</v>
      </c>
      <c r="K166" s="163">
        <v>4.43</v>
      </c>
      <c r="L166" s="210">
        <v>5</v>
      </c>
      <c r="M166" s="211">
        <v>5</v>
      </c>
      <c r="P166" s="197" t="s">
        <v>364</v>
      </c>
      <c r="Q166" s="196" t="s">
        <v>399</v>
      </c>
      <c r="R166" s="197"/>
      <c r="S166" s="90" t="s">
        <v>293</v>
      </c>
      <c r="T166" s="90" t="s">
        <v>292</v>
      </c>
      <c r="U166" s="196">
        <v>202002133</v>
      </c>
      <c r="V166" s="90">
        <v>159955</v>
      </c>
      <c r="W166" s="90">
        <v>2022</v>
      </c>
      <c r="X166" s="162" t="s">
        <v>379</v>
      </c>
      <c r="Y166" s="232">
        <v>2.83</v>
      </c>
      <c r="Z166" s="101">
        <v>3.22</v>
      </c>
      <c r="AA166" s="101">
        <v>2.78</v>
      </c>
      <c r="AB166" s="86">
        <v>3</v>
      </c>
      <c r="AC166" s="109">
        <v>2</v>
      </c>
    </row>
    <row r="167" spans="1:29" hidden="1" x14ac:dyDescent="0.25">
      <c r="A167" s="63"/>
      <c r="B167" s="62" t="s">
        <v>312</v>
      </c>
      <c r="C167" s="63"/>
      <c r="D167" s="3" t="s">
        <v>4</v>
      </c>
      <c r="E167" s="3" t="s">
        <v>268</v>
      </c>
      <c r="F167" s="3"/>
      <c r="G167" s="3"/>
      <c r="H167" s="90">
        <v>2019</v>
      </c>
      <c r="I167" s="163">
        <v>4.67</v>
      </c>
      <c r="J167" s="163">
        <v>4.55</v>
      </c>
      <c r="K167" s="163">
        <v>4.67</v>
      </c>
      <c r="L167" s="210">
        <v>5</v>
      </c>
      <c r="M167" s="211">
        <v>3</v>
      </c>
      <c r="P167" s="197" t="s">
        <v>370</v>
      </c>
      <c r="Q167" s="196" t="s">
        <v>400</v>
      </c>
      <c r="R167" s="197"/>
      <c r="S167" s="90" t="s">
        <v>23</v>
      </c>
      <c r="T167" s="90" t="s">
        <v>272</v>
      </c>
      <c r="U167" s="196">
        <v>202003419</v>
      </c>
      <c r="V167" s="90">
        <v>159962</v>
      </c>
      <c r="W167" s="90">
        <v>2022</v>
      </c>
      <c r="X167" s="162" t="s">
        <v>379</v>
      </c>
      <c r="Y167" s="186">
        <v>4.79</v>
      </c>
      <c r="Z167" s="107">
        <v>4.78</v>
      </c>
      <c r="AA167" s="107">
        <v>4.0999999999999996</v>
      </c>
      <c r="AB167" s="86">
        <v>5</v>
      </c>
      <c r="AC167" s="109">
        <v>5</v>
      </c>
    </row>
    <row r="168" spans="1:29" ht="30" hidden="1" x14ac:dyDescent="0.25">
      <c r="A168" s="63"/>
      <c r="B168" s="62" t="s">
        <v>353</v>
      </c>
      <c r="C168" s="63"/>
      <c r="D168" s="3" t="s">
        <v>4</v>
      </c>
      <c r="E168" s="3" t="s">
        <v>290</v>
      </c>
      <c r="F168" s="3"/>
      <c r="G168" s="3"/>
      <c r="H168" s="90">
        <v>2020</v>
      </c>
      <c r="I168" s="163">
        <v>3.13</v>
      </c>
      <c r="J168" s="163">
        <v>3</v>
      </c>
      <c r="K168" s="163">
        <v>3.25</v>
      </c>
      <c r="L168" s="210">
        <v>3</v>
      </c>
      <c r="M168" s="211">
        <v>3</v>
      </c>
      <c r="P168" s="62" t="s">
        <v>378</v>
      </c>
      <c r="Q168" s="63" t="s">
        <v>400</v>
      </c>
      <c r="R168" s="62"/>
      <c r="S168" s="90" t="s">
        <v>293</v>
      </c>
      <c r="T168" s="90" t="s">
        <v>292</v>
      </c>
      <c r="U168" s="3">
        <v>201815399</v>
      </c>
      <c r="V168" s="90">
        <v>148976</v>
      </c>
      <c r="W168" s="90">
        <v>2022</v>
      </c>
      <c r="X168" s="162" t="s">
        <v>380</v>
      </c>
      <c r="Y168" s="186">
        <v>3.43</v>
      </c>
      <c r="Z168" s="107">
        <v>3.78</v>
      </c>
      <c r="AA168" s="107">
        <v>4.5599999999999996</v>
      </c>
      <c r="AB168" s="86">
        <v>4</v>
      </c>
      <c r="AC168" s="109">
        <v>4</v>
      </c>
    </row>
    <row r="169" spans="1:29" hidden="1" x14ac:dyDescent="0.25">
      <c r="A169" s="63"/>
      <c r="B169" s="62" t="s">
        <v>364</v>
      </c>
      <c r="C169" s="63"/>
      <c r="D169" s="90" t="s">
        <v>102</v>
      </c>
      <c r="E169" s="3" t="s">
        <v>287</v>
      </c>
      <c r="F169" s="3"/>
      <c r="G169" s="3"/>
      <c r="H169" s="90">
        <v>2021</v>
      </c>
      <c r="I169" s="163">
        <v>4.5599999999999996</v>
      </c>
      <c r="J169" s="163">
        <v>4.67</v>
      </c>
      <c r="K169" s="163">
        <v>3.67</v>
      </c>
      <c r="L169" s="210">
        <v>4</v>
      </c>
      <c r="M169" s="211">
        <v>5</v>
      </c>
      <c r="P169" s="62" t="s">
        <v>169</v>
      </c>
      <c r="Q169" s="63" t="s">
        <v>400</v>
      </c>
      <c r="R169" s="62"/>
      <c r="S169" s="90" t="s">
        <v>44</v>
      </c>
      <c r="T169" s="90" t="s">
        <v>278</v>
      </c>
      <c r="U169" s="3">
        <v>202108979</v>
      </c>
      <c r="V169" s="90">
        <v>170296</v>
      </c>
      <c r="W169" s="90">
        <v>2022</v>
      </c>
      <c r="X169" s="162" t="s">
        <v>382</v>
      </c>
      <c r="Y169" s="233">
        <v>4.4400000000000004</v>
      </c>
      <c r="Z169" s="163">
        <v>4.67</v>
      </c>
      <c r="AA169" s="163">
        <v>4.3600000000000003</v>
      </c>
      <c r="AB169" s="204">
        <v>5</v>
      </c>
      <c r="AC169" s="205">
        <v>5</v>
      </c>
    </row>
    <row r="170" spans="1:29" hidden="1" x14ac:dyDescent="0.25">
      <c r="A170" s="63"/>
      <c r="B170" s="62" t="s">
        <v>370</v>
      </c>
      <c r="C170" s="63"/>
      <c r="D170" s="90" t="s">
        <v>23</v>
      </c>
      <c r="E170" s="3" t="s">
        <v>272</v>
      </c>
      <c r="F170" s="3"/>
      <c r="G170" s="3"/>
      <c r="H170" s="90">
        <v>2022</v>
      </c>
      <c r="I170" s="163">
        <v>4.79</v>
      </c>
      <c r="J170" s="163">
        <v>4.78</v>
      </c>
      <c r="K170" s="163">
        <v>4.0999999999999996</v>
      </c>
      <c r="L170" s="55">
        <v>5</v>
      </c>
      <c r="M170" s="145">
        <v>5</v>
      </c>
      <c r="P170" s="197" t="s">
        <v>371</v>
      </c>
      <c r="Q170" s="196" t="s">
        <v>400</v>
      </c>
      <c r="R170" s="197"/>
      <c r="S170" s="90" t="s">
        <v>4</v>
      </c>
      <c r="T170" s="90" t="s">
        <v>372</v>
      </c>
      <c r="U170" s="196">
        <v>202108978</v>
      </c>
      <c r="V170" s="90">
        <v>171887</v>
      </c>
      <c r="W170" s="90">
        <v>2022</v>
      </c>
      <c r="X170" s="162" t="s">
        <v>383</v>
      </c>
      <c r="Y170" s="233">
        <v>5</v>
      </c>
      <c r="Z170" s="163">
        <v>4.78</v>
      </c>
      <c r="AA170" s="163">
        <v>3.86</v>
      </c>
      <c r="AB170" s="168">
        <v>5</v>
      </c>
      <c r="AC170" s="169">
        <v>5</v>
      </c>
    </row>
    <row r="171" spans="1:29" hidden="1" x14ac:dyDescent="0.25">
      <c r="A171" s="63"/>
      <c r="B171" s="62" t="s">
        <v>169</v>
      </c>
      <c r="C171" s="63"/>
      <c r="D171" s="90" t="s">
        <v>44</v>
      </c>
      <c r="E171" s="3" t="s">
        <v>278</v>
      </c>
      <c r="F171" s="3"/>
      <c r="G171" s="3"/>
      <c r="H171" s="90">
        <v>2022</v>
      </c>
      <c r="I171" s="163">
        <v>4.4400000000000004</v>
      </c>
      <c r="J171" s="163">
        <v>4.67</v>
      </c>
      <c r="K171" s="163">
        <v>4.3600000000000003</v>
      </c>
      <c r="L171" s="55">
        <v>5</v>
      </c>
      <c r="M171" s="145">
        <v>5</v>
      </c>
      <c r="P171" s="197" t="s">
        <v>376</v>
      </c>
      <c r="Q171" s="196" t="s">
        <v>400</v>
      </c>
      <c r="R171" s="197"/>
      <c r="S171" s="90" t="s">
        <v>4</v>
      </c>
      <c r="T171" s="90" t="s">
        <v>284</v>
      </c>
      <c r="U171" s="196">
        <v>201815394</v>
      </c>
      <c r="V171" s="90">
        <v>155172</v>
      </c>
      <c r="W171" s="90">
        <v>2022</v>
      </c>
      <c r="X171" s="162" t="s">
        <v>384</v>
      </c>
      <c r="Y171" s="186">
        <v>4.8600000000000003</v>
      </c>
      <c r="Z171" s="107">
        <v>4.8899999999999997</v>
      </c>
      <c r="AA171" s="107">
        <v>4.1399999999999997</v>
      </c>
      <c r="AB171" s="86">
        <v>5</v>
      </c>
      <c r="AC171" s="109">
        <v>5</v>
      </c>
    </row>
    <row r="172" spans="1:29" hidden="1" x14ac:dyDescent="0.25">
      <c r="A172" s="63"/>
      <c r="B172" s="62" t="s">
        <v>373</v>
      </c>
      <c r="C172" s="63"/>
      <c r="D172" s="90" t="s">
        <v>4</v>
      </c>
      <c r="E172" s="3" t="s">
        <v>284</v>
      </c>
      <c r="F172" s="3"/>
      <c r="G172" s="3"/>
      <c r="H172" s="90">
        <v>2022</v>
      </c>
      <c r="I172" s="163">
        <v>4.8600000000000003</v>
      </c>
      <c r="J172" s="163">
        <v>4.8899999999999997</v>
      </c>
      <c r="K172" s="163">
        <v>4.1399999999999997</v>
      </c>
      <c r="L172" s="210">
        <v>5</v>
      </c>
      <c r="M172" s="211">
        <v>5</v>
      </c>
      <c r="P172" s="62" t="s">
        <v>172</v>
      </c>
      <c r="Q172" s="63" t="s">
        <v>399</v>
      </c>
      <c r="R172" s="62"/>
      <c r="S172" s="90" t="s">
        <v>44</v>
      </c>
      <c r="T172" s="26" t="s">
        <v>278</v>
      </c>
      <c r="U172" s="236">
        <v>201908922</v>
      </c>
      <c r="V172" s="26">
        <v>157317</v>
      </c>
      <c r="W172" s="26">
        <v>2023</v>
      </c>
      <c r="X172" s="213">
        <v>45042</v>
      </c>
      <c r="Y172" s="7">
        <v>4.5</v>
      </c>
      <c r="Z172" s="7">
        <v>4.78</v>
      </c>
      <c r="AA172" s="7">
        <v>3</v>
      </c>
      <c r="AB172" s="86">
        <v>4</v>
      </c>
      <c r="AC172" s="109">
        <v>5</v>
      </c>
    </row>
    <row r="173" spans="1:29" hidden="1" x14ac:dyDescent="0.25">
      <c r="A173" s="63"/>
      <c r="B173" s="62" t="s">
        <v>371</v>
      </c>
      <c r="C173" s="63"/>
      <c r="D173" s="90" t="s">
        <v>4</v>
      </c>
      <c r="E173" s="3" t="s">
        <v>372</v>
      </c>
      <c r="F173" s="3"/>
      <c r="G173" s="3"/>
      <c r="H173" s="90">
        <v>2022</v>
      </c>
      <c r="I173" s="163">
        <v>5</v>
      </c>
      <c r="J173" s="163">
        <v>4.78</v>
      </c>
      <c r="K173" s="163">
        <v>3.86</v>
      </c>
      <c r="L173" s="210">
        <v>5</v>
      </c>
      <c r="M173" s="211">
        <v>5</v>
      </c>
      <c r="P173" s="62" t="s">
        <v>386</v>
      </c>
      <c r="Q173" s="63" t="s">
        <v>399</v>
      </c>
      <c r="R173" s="62"/>
      <c r="S173" s="90" t="s">
        <v>387</v>
      </c>
      <c r="T173" s="26" t="s">
        <v>277</v>
      </c>
      <c r="U173" s="236">
        <v>201908923</v>
      </c>
      <c r="V173" s="26">
        <v>157318</v>
      </c>
      <c r="W173" s="26">
        <v>2023</v>
      </c>
      <c r="X173" s="213">
        <v>45040</v>
      </c>
      <c r="Y173" s="107">
        <v>4.0599999999999996</v>
      </c>
      <c r="Z173" s="107">
        <v>4</v>
      </c>
      <c r="AA173" s="107">
        <v>3.14</v>
      </c>
      <c r="AB173" s="86">
        <v>4</v>
      </c>
      <c r="AC173" s="109">
        <v>4</v>
      </c>
    </row>
    <row r="174" spans="1:29" hidden="1" x14ac:dyDescent="0.25">
      <c r="A174" s="63"/>
      <c r="B174" s="62" t="s">
        <v>364</v>
      </c>
      <c r="C174" s="63"/>
      <c r="D174" s="90" t="s">
        <v>293</v>
      </c>
      <c r="E174" s="3" t="s">
        <v>292</v>
      </c>
      <c r="F174" s="3"/>
      <c r="G174" s="3"/>
      <c r="H174" s="90">
        <v>2022</v>
      </c>
      <c r="I174" s="101">
        <v>2.67</v>
      </c>
      <c r="J174" s="101">
        <v>3.22</v>
      </c>
      <c r="K174" s="101">
        <v>2.78</v>
      </c>
      <c r="L174" s="55">
        <v>3</v>
      </c>
      <c r="M174" s="145">
        <v>2</v>
      </c>
      <c r="P174" s="62" t="s">
        <v>388</v>
      </c>
      <c r="Q174" s="63" t="s">
        <v>399</v>
      </c>
      <c r="R174" s="62"/>
      <c r="S174" s="90" t="s">
        <v>4</v>
      </c>
      <c r="T174" s="26" t="s">
        <v>269</v>
      </c>
      <c r="U174" s="26">
        <v>201921102</v>
      </c>
      <c r="V174" s="26">
        <v>160825</v>
      </c>
      <c r="W174" s="26">
        <v>2023</v>
      </c>
      <c r="X174" s="213"/>
      <c r="Y174" s="107"/>
      <c r="Z174" s="107"/>
      <c r="AA174" s="107"/>
      <c r="AB174" s="86"/>
      <c r="AC174" s="109"/>
    </row>
    <row r="175" spans="1:29" hidden="1" x14ac:dyDescent="0.25">
      <c r="A175" s="63"/>
      <c r="B175" s="62" t="s">
        <v>381</v>
      </c>
      <c r="C175" s="63"/>
      <c r="D175" s="90" t="s">
        <v>293</v>
      </c>
      <c r="E175" s="3" t="s">
        <v>292</v>
      </c>
      <c r="F175" s="3"/>
      <c r="G175" s="3"/>
      <c r="H175" s="90">
        <v>2022</v>
      </c>
      <c r="I175" s="101">
        <v>3.43</v>
      </c>
      <c r="J175" s="101">
        <v>3.78</v>
      </c>
      <c r="K175" s="101">
        <v>4.5599999999999996</v>
      </c>
      <c r="L175" s="55">
        <v>4</v>
      </c>
      <c r="M175" s="145">
        <v>4</v>
      </c>
      <c r="P175" s="62" t="s">
        <v>389</v>
      </c>
      <c r="Q175" s="63" t="s">
        <v>399</v>
      </c>
      <c r="R175" s="62"/>
      <c r="S175" s="90" t="s">
        <v>39</v>
      </c>
      <c r="T175" s="26" t="s">
        <v>276</v>
      </c>
      <c r="U175" s="26">
        <v>201921104</v>
      </c>
      <c r="V175" s="26">
        <v>160486</v>
      </c>
      <c r="W175" s="26">
        <v>2023</v>
      </c>
      <c r="X175" s="213">
        <v>45049</v>
      </c>
      <c r="Y175" s="163">
        <v>4.5599999999999996</v>
      </c>
      <c r="Z175" s="163">
        <v>4.4400000000000004</v>
      </c>
      <c r="AA175" s="163">
        <v>4</v>
      </c>
      <c r="AB175" s="238">
        <v>4</v>
      </c>
      <c r="AC175" s="239">
        <v>5</v>
      </c>
    </row>
    <row r="176" spans="1:29" hidden="1" x14ac:dyDescent="0.25">
      <c r="A176" s="63"/>
      <c r="B176" s="62" t="s">
        <v>344</v>
      </c>
      <c r="C176" s="63"/>
      <c r="D176" s="90" t="s">
        <v>44</v>
      </c>
      <c r="E176" s="3" t="s">
        <v>278</v>
      </c>
      <c r="F176" s="3"/>
      <c r="G176" s="3"/>
      <c r="H176" s="90">
        <v>2023</v>
      </c>
      <c r="I176" s="163">
        <v>4.5</v>
      </c>
      <c r="J176" s="163">
        <v>4.78</v>
      </c>
      <c r="K176" s="163">
        <v>3</v>
      </c>
      <c r="L176" s="210">
        <v>4</v>
      </c>
      <c r="M176" s="211">
        <v>5</v>
      </c>
      <c r="P176" s="62" t="s">
        <v>390</v>
      </c>
      <c r="Q176" s="63" t="s">
        <v>400</v>
      </c>
      <c r="R176" s="62"/>
      <c r="S176" s="90" t="s">
        <v>4</v>
      </c>
      <c r="T176" s="26" t="s">
        <v>268</v>
      </c>
      <c r="U176" s="236">
        <v>201908921</v>
      </c>
      <c r="V176" s="26">
        <v>157316</v>
      </c>
      <c r="W176" s="26">
        <v>2023</v>
      </c>
      <c r="X176" s="213">
        <v>45049</v>
      </c>
      <c r="Y176" s="163">
        <v>3.71</v>
      </c>
      <c r="Z176" s="163">
        <v>4.1100000000000003</v>
      </c>
      <c r="AA176" s="163">
        <v>4.5</v>
      </c>
      <c r="AB176" s="168">
        <v>4</v>
      </c>
      <c r="AC176" s="169">
        <v>3</v>
      </c>
    </row>
    <row r="177" spans="1:29" hidden="1" x14ac:dyDescent="0.25">
      <c r="A177" s="90"/>
      <c r="B177" s="24" t="s">
        <v>346</v>
      </c>
      <c r="C177" s="90"/>
      <c r="D177" s="90" t="s">
        <v>42</v>
      </c>
      <c r="E177" s="3" t="s">
        <v>277</v>
      </c>
      <c r="F177" s="3"/>
      <c r="G177" s="3"/>
      <c r="H177" s="90">
        <v>2023</v>
      </c>
      <c r="I177" s="163">
        <v>4.0599999999999996</v>
      </c>
      <c r="J177" s="163">
        <v>4</v>
      </c>
      <c r="K177" s="163">
        <v>3.14</v>
      </c>
      <c r="L177" s="210">
        <v>4</v>
      </c>
      <c r="M177" s="211">
        <v>4</v>
      </c>
      <c r="P177" s="240" t="s">
        <v>182</v>
      </c>
      <c r="Q177" s="236" t="s">
        <v>400</v>
      </c>
      <c r="R177" s="240"/>
      <c r="S177" s="90" t="s">
        <v>4</v>
      </c>
      <c r="T177" s="90" t="s">
        <v>290</v>
      </c>
      <c r="U177" s="236">
        <v>201822774</v>
      </c>
      <c r="V177" s="90">
        <v>151807</v>
      </c>
      <c r="W177" s="26">
        <v>2023</v>
      </c>
      <c r="X177" s="162" t="s">
        <v>394</v>
      </c>
      <c r="Y177" s="163">
        <v>4.63</v>
      </c>
      <c r="Z177" s="163">
        <v>4.8899999999999997</v>
      </c>
      <c r="AA177" s="163">
        <v>4.2300000000000004</v>
      </c>
      <c r="AB177" s="224">
        <v>5</v>
      </c>
      <c r="AC177" s="225">
        <v>5</v>
      </c>
    </row>
    <row r="178" spans="1:29" hidden="1" x14ac:dyDescent="0.25">
      <c r="A178" s="191"/>
      <c r="B178" s="190" t="s">
        <v>125</v>
      </c>
      <c r="C178" s="191"/>
      <c r="D178" s="90" t="s">
        <v>39</v>
      </c>
      <c r="E178" s="3" t="s">
        <v>276</v>
      </c>
      <c r="F178" s="3"/>
      <c r="G178" s="3"/>
      <c r="H178" s="90">
        <v>2023</v>
      </c>
      <c r="I178" s="163">
        <v>4.5599999999999996</v>
      </c>
      <c r="J178" s="163">
        <v>4.4400000000000004</v>
      </c>
      <c r="K178" s="163">
        <v>4</v>
      </c>
      <c r="L178" s="210">
        <v>4</v>
      </c>
      <c r="M178" s="211">
        <v>5</v>
      </c>
      <c r="P178" s="62" t="s">
        <v>122</v>
      </c>
      <c r="Q178" s="63" t="s">
        <v>399</v>
      </c>
      <c r="R178" s="62"/>
      <c r="S178" s="90" t="s">
        <v>4</v>
      </c>
      <c r="T178" s="26" t="s">
        <v>271</v>
      </c>
      <c r="U178" s="26"/>
      <c r="V178" s="26"/>
      <c r="W178" s="26"/>
      <c r="X178" s="213"/>
      <c r="Y178" s="163"/>
      <c r="Z178" s="163"/>
      <c r="AA178" s="163"/>
      <c r="AB178" s="168"/>
      <c r="AC178" s="169"/>
    </row>
    <row r="179" spans="1:29" hidden="1" x14ac:dyDescent="0.25">
      <c r="A179" s="63"/>
      <c r="B179" s="62" t="s">
        <v>390</v>
      </c>
      <c r="C179" s="63"/>
      <c r="D179" s="90" t="s">
        <v>4</v>
      </c>
      <c r="E179" s="3" t="s">
        <v>268</v>
      </c>
      <c r="F179" s="3"/>
      <c r="G179" s="3"/>
      <c r="H179" s="90">
        <v>2023</v>
      </c>
      <c r="I179" s="163">
        <v>3.71</v>
      </c>
      <c r="J179" s="163">
        <v>4.1100000000000003</v>
      </c>
      <c r="K179" s="163">
        <v>4.5</v>
      </c>
      <c r="L179" s="210">
        <v>4</v>
      </c>
      <c r="M179" s="211">
        <v>3</v>
      </c>
      <c r="P179" s="91" t="s">
        <v>362</v>
      </c>
      <c r="Q179" s="26" t="s">
        <v>416</v>
      </c>
      <c r="R179" s="91"/>
      <c r="S179" s="90" t="s">
        <v>4</v>
      </c>
      <c r="T179" s="26" t="s">
        <v>271</v>
      </c>
      <c r="U179" s="91"/>
      <c r="V179" s="91"/>
      <c r="W179" s="91"/>
      <c r="X179" s="26"/>
      <c r="Y179" s="163"/>
      <c r="Z179" s="163"/>
      <c r="AA179" s="163"/>
      <c r="AB179" s="168"/>
      <c r="AC179" s="169"/>
    </row>
    <row r="180" spans="1:29" hidden="1" x14ac:dyDescent="0.25">
      <c r="A180" s="191"/>
      <c r="B180" s="190" t="s">
        <v>393</v>
      </c>
      <c r="C180" s="191"/>
      <c r="D180" s="90" t="s">
        <v>4</v>
      </c>
      <c r="E180" s="3" t="s">
        <v>269</v>
      </c>
      <c r="F180" s="3"/>
      <c r="G180" s="3"/>
      <c r="H180" s="90">
        <v>2023</v>
      </c>
      <c r="I180" s="163"/>
      <c r="J180" s="163"/>
      <c r="K180" s="163"/>
      <c r="L180" s="210"/>
      <c r="M180" s="211"/>
      <c r="P180" s="91" t="s">
        <v>424</v>
      </c>
      <c r="Q180" s="26" t="s">
        <v>400</v>
      </c>
      <c r="R180" s="91"/>
      <c r="S180" s="26" t="s">
        <v>92</v>
      </c>
      <c r="T180" s="26" t="s">
        <v>289</v>
      </c>
      <c r="U180" s="91"/>
      <c r="V180" s="91"/>
      <c r="W180" s="91"/>
      <c r="X180" s="26"/>
      <c r="Y180" s="163"/>
      <c r="Z180" s="163"/>
      <c r="AA180" s="163"/>
      <c r="AB180" s="168"/>
      <c r="AC180" s="169"/>
    </row>
    <row r="181" spans="1:29" ht="30" hidden="1" x14ac:dyDescent="0.25">
      <c r="A181" s="3"/>
      <c r="B181" s="2"/>
      <c r="C181" s="3"/>
      <c r="D181" s="3"/>
      <c r="E181" s="26" t="s">
        <v>266</v>
      </c>
      <c r="F181" s="26"/>
      <c r="G181" s="26"/>
      <c r="H181" s="65" t="s">
        <v>385</v>
      </c>
      <c r="I181" s="202">
        <f>AVERAGE(I10:I15,I18:I180)</f>
        <v>3.5840119760479028</v>
      </c>
      <c r="J181" s="202">
        <f>AVERAGE(J10:J15,J18:J180)</f>
        <v>4.0947305389221542</v>
      </c>
      <c r="K181" s="202">
        <f>AVERAGE(K10:K15,K18:K180)</f>
        <v>3.1782634730538937</v>
      </c>
      <c r="L181" s="202">
        <f>AVERAGE(L10:L15,L18:L180)</f>
        <v>3.6467065868263475</v>
      </c>
      <c r="M181" s="202">
        <f>AVERAGE(M10:M15,M18:M180)</f>
        <v>3.0479041916167664</v>
      </c>
    </row>
    <row r="182" spans="1:29" ht="15.75" hidden="1" thickBot="1" x14ac:dyDescent="0.3">
      <c r="B182" s="214"/>
      <c r="C182" s="206"/>
      <c r="D182" s="215"/>
      <c r="E182" s="216"/>
      <c r="F182" s="216"/>
      <c r="G182" s="216"/>
      <c r="H182" s="217"/>
      <c r="I182" s="163"/>
      <c r="J182" s="163"/>
      <c r="K182" s="163"/>
      <c r="L182" s="210"/>
      <c r="M182" s="211"/>
    </row>
  </sheetData>
  <autoFilter ref="B10:M182" xr:uid="{00000000-0009-0000-0000-00000A000000}">
    <filterColumn colId="0">
      <filters>
        <filter val="ARTES VISUAIS-LIC"/>
      </filters>
    </filterColumn>
    <sortState ref="B11:M182">
      <sortCondition ref="H10:H182"/>
    </sortState>
  </autoFilter>
  <pageMargins left="0.511811024" right="0.511811024" top="0.78740157499999996" bottom="0.78740157499999996" header="0.31496062000000002" footer="0.31496062000000002"/>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48"/>
  <sheetViews>
    <sheetView showGridLines="0" topLeftCell="D1" zoomScale="80" zoomScaleNormal="80" workbookViewId="0">
      <selection activeCell="O23" sqref="O23"/>
    </sheetView>
  </sheetViews>
  <sheetFormatPr defaultRowHeight="15" x14ac:dyDescent="0.25"/>
  <cols>
    <col min="2" max="2" width="11" bestFit="1" customWidth="1"/>
    <col min="5" max="5" width="14.42578125" customWidth="1"/>
    <col min="7" max="7" width="12" bestFit="1" customWidth="1"/>
  </cols>
  <sheetData>
    <row r="1" spans="1:11" x14ac:dyDescent="0.25">
      <c r="A1" t="s">
        <v>307</v>
      </c>
    </row>
    <row r="2" spans="1:11" x14ac:dyDescent="0.25">
      <c r="A2" t="s">
        <v>308</v>
      </c>
    </row>
    <row r="3" spans="1:11" x14ac:dyDescent="0.25">
      <c r="A3" t="s">
        <v>310</v>
      </c>
    </row>
    <row r="4" spans="1:11" x14ac:dyDescent="0.25">
      <c r="A4" t="s">
        <v>309</v>
      </c>
    </row>
    <row r="5" spans="1:11" ht="15.75" thickBot="1" x14ac:dyDescent="0.3"/>
    <row r="6" spans="1:11" ht="15.75" thickBot="1" x14ac:dyDescent="0.3">
      <c r="E6" s="154" t="s">
        <v>2053</v>
      </c>
      <c r="F6" s="155" t="s">
        <v>186</v>
      </c>
      <c r="G6" s="155" t="s">
        <v>187</v>
      </c>
      <c r="H6" s="155" t="s">
        <v>188</v>
      </c>
      <c r="I6" s="155" t="s">
        <v>189</v>
      </c>
      <c r="J6" s="166" t="s">
        <v>37</v>
      </c>
      <c r="K6" s="156" t="s">
        <v>311</v>
      </c>
    </row>
    <row r="7" spans="1:11" x14ac:dyDescent="0.25">
      <c r="E7" s="314">
        <v>2011</v>
      </c>
      <c r="F7" s="153">
        <f>'2011'!J31</f>
        <v>3.1875</v>
      </c>
      <c r="G7" s="153">
        <f>'2011'!K31</f>
        <v>3.75</v>
      </c>
      <c r="H7" s="153">
        <f>'2011'!L31</f>
        <v>2.8125</v>
      </c>
      <c r="I7" s="219">
        <f>'2011'!M31</f>
        <v>3.375</v>
      </c>
      <c r="J7" s="220">
        <f>'2011'!N31</f>
        <v>2.8125</v>
      </c>
      <c r="K7" s="59">
        <f>COUNT('2011'!N13:N18,'2011'!N21:N30)</f>
        <v>16</v>
      </c>
    </row>
    <row r="8" spans="1:11" x14ac:dyDescent="0.25">
      <c r="E8" s="3">
        <v>2012</v>
      </c>
      <c r="F8" s="148">
        <f>'2012'!J27</f>
        <v>3.3071428571428574</v>
      </c>
      <c r="G8" s="148">
        <f>'2012'!K27</f>
        <v>3.9857142857142862</v>
      </c>
      <c r="H8" s="148">
        <f>'2012'!L27</f>
        <v>2.7642857142857147</v>
      </c>
      <c r="I8" s="219">
        <f>'2012'!M27</f>
        <v>3.2857142857142856</v>
      </c>
      <c r="J8" s="220">
        <f>'2012'!N27</f>
        <v>2.5714285714285716</v>
      </c>
      <c r="K8" s="1">
        <f>COUNT('2012'!N13:N26)</f>
        <v>14</v>
      </c>
    </row>
    <row r="9" spans="1:11" x14ac:dyDescent="0.25">
      <c r="E9" s="3">
        <v>2013</v>
      </c>
      <c r="F9" s="148">
        <f>'2013'!J35</f>
        <v>3.5142857142857133</v>
      </c>
      <c r="G9" s="148">
        <f>'2013'!K35</f>
        <v>3.9095238095238085</v>
      </c>
      <c r="H9" s="148">
        <f>'2013'!L35</f>
        <v>2.861904761904762</v>
      </c>
      <c r="I9" s="219">
        <f>'2013'!M35</f>
        <v>3.4285714285714284</v>
      </c>
      <c r="J9" s="220">
        <f>'2013'!N35</f>
        <v>2.6666666666666665</v>
      </c>
      <c r="K9" s="1">
        <f>COUNT('2013'!N14:N34)</f>
        <v>21</v>
      </c>
    </row>
    <row r="10" spans="1:11" x14ac:dyDescent="0.25">
      <c r="E10" s="3">
        <v>2014</v>
      </c>
      <c r="F10" s="148">
        <f>'2014'!J37</f>
        <v>3.434782608695651</v>
      </c>
      <c r="G10" s="148">
        <f>'2014'!K37</f>
        <v>3.9000000000000012</v>
      </c>
      <c r="H10" s="148">
        <f>'2014'!L37</f>
        <v>3.0565217391304342</v>
      </c>
      <c r="I10" s="219">
        <f>'2014'!M37</f>
        <v>3.4782608695652173</v>
      </c>
      <c r="J10" s="220">
        <f>'2014'!N37</f>
        <v>2.8695652173913042</v>
      </c>
      <c r="K10" s="1">
        <f>COUNT('2014'!N14:N36)</f>
        <v>23</v>
      </c>
    </row>
    <row r="11" spans="1:11" x14ac:dyDescent="0.25">
      <c r="E11" s="3">
        <v>2015</v>
      </c>
      <c r="F11" s="148">
        <f>'2015'!J23</f>
        <v>3.6999999999999997</v>
      </c>
      <c r="G11" s="148">
        <f>'2015'!K23</f>
        <v>4.1625000000000005</v>
      </c>
      <c r="H11" s="148">
        <f>'2015'!L23</f>
        <v>3.2</v>
      </c>
      <c r="I11" s="219">
        <f>'2015'!M23</f>
        <v>3.75</v>
      </c>
      <c r="J11" s="220">
        <f>'2015'!N23</f>
        <v>2.75</v>
      </c>
      <c r="K11" s="1">
        <f>COUNT('2015'!N15:N22)</f>
        <v>8</v>
      </c>
    </row>
    <row r="12" spans="1:11" x14ac:dyDescent="0.25">
      <c r="E12" s="3">
        <v>2016</v>
      </c>
      <c r="F12" s="148">
        <f>'2016'!J22</f>
        <v>3.3624999999999998</v>
      </c>
      <c r="G12" s="148">
        <f>'2016'!K22</f>
        <v>4.1875</v>
      </c>
      <c r="H12" s="148">
        <f>'2016'!L22</f>
        <v>2.8374999999999999</v>
      </c>
      <c r="I12" s="219">
        <f>'2016'!M22</f>
        <v>3.375</v>
      </c>
      <c r="J12" s="220">
        <f>'2016'!N22</f>
        <v>2.75</v>
      </c>
      <c r="K12" s="1">
        <f>COUNT('2016'!N14:N21)</f>
        <v>8</v>
      </c>
    </row>
    <row r="13" spans="1:11" x14ac:dyDescent="0.25">
      <c r="E13" s="3">
        <v>2017</v>
      </c>
      <c r="F13" s="148">
        <f>'2017'!K37</f>
        <v>3.5782608695652178</v>
      </c>
      <c r="G13" s="148">
        <f>'2017'!L37</f>
        <v>4.1695652173913036</v>
      </c>
      <c r="H13" s="148">
        <f>'2017'!M37</f>
        <v>3.2826086956521734</v>
      </c>
      <c r="I13" s="219">
        <f>'2017'!N37</f>
        <v>3.6956521739130435</v>
      </c>
      <c r="J13" s="220">
        <f>'2017'!O37</f>
        <v>3.1739130434782608</v>
      </c>
      <c r="K13" s="1">
        <f>COUNT('2017'!O14:O36)</f>
        <v>23</v>
      </c>
    </row>
    <row r="14" spans="1:11" x14ac:dyDescent="0.25">
      <c r="E14" s="3">
        <v>2018</v>
      </c>
      <c r="F14" s="148">
        <f>'2018'!J39</f>
        <v>3.8960000000000004</v>
      </c>
      <c r="G14" s="148">
        <f>'2018'!K39</f>
        <v>4.3503999999999987</v>
      </c>
      <c r="H14" s="148">
        <f>'2018'!L39</f>
        <v>3.7475999999999994</v>
      </c>
      <c r="I14" s="219">
        <f>'2018'!M39</f>
        <v>4</v>
      </c>
      <c r="J14" s="220">
        <f>'2018'!N39</f>
        <v>3.32</v>
      </c>
      <c r="K14" s="1">
        <f>COUNT('2018'!N14:N38)</f>
        <v>25</v>
      </c>
    </row>
    <row r="15" spans="1:11" x14ac:dyDescent="0.25">
      <c r="E15" s="3">
        <v>2019</v>
      </c>
      <c r="F15" s="148">
        <f>'2019'!J25</f>
        <v>4.0107692307692311</v>
      </c>
      <c r="G15" s="148">
        <f>'2019'!K25</f>
        <v>4.0392307692307687</v>
      </c>
      <c r="H15" s="148">
        <f>'2019'!L25</f>
        <v>3.5769230769230775</v>
      </c>
      <c r="I15" s="85">
        <f>'2019'!M25</f>
        <v>4.0769230769230766</v>
      </c>
      <c r="J15" s="167">
        <f>'2019'!N25</f>
        <v>3.3846153846153846</v>
      </c>
      <c r="K15" s="1">
        <f>COUNT('2019'!N12:N24)</f>
        <v>13</v>
      </c>
    </row>
    <row r="16" spans="1:11" x14ac:dyDescent="0.25">
      <c r="E16" s="3">
        <v>2020</v>
      </c>
      <c r="F16" s="148">
        <f>'2020'!J13</f>
        <v>3.13</v>
      </c>
      <c r="G16" s="148">
        <f>'2020'!K13</f>
        <v>3</v>
      </c>
      <c r="H16" s="148">
        <f>'2020'!L13</f>
        <v>3.25</v>
      </c>
      <c r="I16" s="85">
        <f>'2020'!M13</f>
        <v>3</v>
      </c>
      <c r="J16" s="167">
        <f>'2020'!N13</f>
        <v>3</v>
      </c>
      <c r="K16" s="1">
        <f>COUNT('2020'!N12)</f>
        <v>1</v>
      </c>
    </row>
    <row r="17" spans="5:11" x14ac:dyDescent="0.25">
      <c r="E17" s="3">
        <v>2021</v>
      </c>
      <c r="F17" s="148">
        <f>'2021'!J13</f>
        <v>4.5599999999999996</v>
      </c>
      <c r="G17" s="148">
        <f>'2021'!K13</f>
        <v>4.67</v>
      </c>
      <c r="H17" s="148">
        <f>'2021'!L13</f>
        <v>3.67</v>
      </c>
      <c r="I17" s="85">
        <f>'2021'!M13</f>
        <v>4</v>
      </c>
      <c r="J17" s="149">
        <f>'2021'!N13</f>
        <v>5</v>
      </c>
      <c r="K17" s="1">
        <f>COUNT('2021'!N12)</f>
        <v>1</v>
      </c>
    </row>
    <row r="18" spans="5:11" x14ac:dyDescent="0.25">
      <c r="E18" s="3">
        <v>2022</v>
      </c>
      <c r="F18" s="148">
        <f>'2022'!J18</f>
        <v>4.2250000000000005</v>
      </c>
      <c r="G18" s="148">
        <f>'2022'!K18</f>
        <v>4.3533333333333335</v>
      </c>
      <c r="H18" s="148">
        <f>'2022'!L18</f>
        <v>3.9666666666666663</v>
      </c>
      <c r="I18" s="85">
        <f>'2022'!M18</f>
        <v>4.5</v>
      </c>
      <c r="J18" s="149">
        <f>'2022'!N18</f>
        <v>4.333333333333333</v>
      </c>
      <c r="K18" s="1">
        <f>COUNT('2022'!N12:N17)</f>
        <v>6</v>
      </c>
    </row>
    <row r="19" spans="5:11" x14ac:dyDescent="0.25">
      <c r="E19" s="3">
        <v>2023</v>
      </c>
      <c r="F19" s="148">
        <f>'2023'!J23</f>
        <v>4.3554545454545455</v>
      </c>
      <c r="G19" s="148">
        <f>'2023'!K23</f>
        <v>4.25</v>
      </c>
      <c r="H19" s="148">
        <f>'2023'!L23</f>
        <v>3.9672727272727282</v>
      </c>
      <c r="I19" s="85">
        <f>'2023'!M23</f>
        <v>4.1972727272727273</v>
      </c>
      <c r="J19" s="149">
        <f>'2023'!O23</f>
        <v>4.5454545454545459</v>
      </c>
      <c r="K19" s="1">
        <f>COUNT('2023'!O12:O22)</f>
        <v>11</v>
      </c>
    </row>
    <row r="20" spans="5:11" x14ac:dyDescent="0.25">
      <c r="E20" s="3">
        <v>2024</v>
      </c>
      <c r="F20" s="148">
        <f>'2024'!J30</f>
        <v>4.2527777777777764</v>
      </c>
      <c r="G20" s="148">
        <f>'2024'!$K$30</f>
        <v>4.4444444444444446</v>
      </c>
      <c r="H20" s="148">
        <f>'2024'!$L$30</f>
        <v>4.1127777777777776</v>
      </c>
      <c r="I20" s="85">
        <f>'2024'!$M$30</f>
        <v>4.2872222222222227</v>
      </c>
      <c r="J20" s="149">
        <f>'2024'!$O$30</f>
        <v>4.2777777777777777</v>
      </c>
      <c r="K20" s="1">
        <f>COUNT('2024'!O12:O29)</f>
        <v>18</v>
      </c>
    </row>
    <row r="21" spans="5:11" x14ac:dyDescent="0.25">
      <c r="E21" s="3">
        <v>2025</v>
      </c>
      <c r="F21" s="148">
        <f>'2025'!J51</f>
        <v>4.4053846153846159</v>
      </c>
      <c r="G21" s="148">
        <f>'2025'!K51</f>
        <v>4.5694871794871776</v>
      </c>
      <c r="H21" s="148">
        <f>'2025'!L51</f>
        <v>4.3015789473684212</v>
      </c>
      <c r="I21" s="85">
        <f>'2025'!M51</f>
        <v>4.4417948717948725</v>
      </c>
      <c r="J21" s="149">
        <f>'2025'!O51</f>
        <v>4.666666666666667</v>
      </c>
      <c r="K21" s="1">
        <f>COUNT('2025'!O12:O50)</f>
        <v>39</v>
      </c>
    </row>
    <row r="22" spans="5:11" x14ac:dyDescent="0.25">
      <c r="E22" s="377">
        <v>2026</v>
      </c>
      <c r="F22" s="148"/>
      <c r="G22" s="148"/>
      <c r="H22" s="148"/>
      <c r="I22" s="85"/>
      <c r="J22" s="149"/>
      <c r="K22" s="1"/>
    </row>
    <row r="44" spans="2:12" ht="78" customHeight="1" x14ac:dyDescent="0.25">
      <c r="B44" s="433" t="s">
        <v>279</v>
      </c>
      <c r="C44" s="433"/>
      <c r="D44" s="433"/>
      <c r="E44" s="433"/>
      <c r="F44" s="433"/>
      <c r="G44" s="433"/>
      <c r="H44" s="433"/>
      <c r="I44" s="433"/>
      <c r="J44" s="433"/>
      <c r="K44" s="433"/>
      <c r="L44" s="433"/>
    </row>
    <row r="46" spans="2:12" ht="66.75" customHeight="1" x14ac:dyDescent="0.25">
      <c r="B46" s="434" t="s">
        <v>280</v>
      </c>
      <c r="C46" s="434"/>
      <c r="D46" s="434"/>
      <c r="E46" s="434"/>
      <c r="F46" s="434"/>
      <c r="G46" s="434"/>
      <c r="H46" s="434"/>
      <c r="I46" s="434"/>
      <c r="J46" s="434"/>
      <c r="K46" s="434"/>
      <c r="L46" s="434"/>
    </row>
    <row r="48" spans="2:12" ht="67.5" customHeight="1" x14ac:dyDescent="0.25">
      <c r="B48" s="434" t="s">
        <v>281</v>
      </c>
      <c r="C48" s="434"/>
      <c r="D48" s="434"/>
      <c r="E48" s="434"/>
      <c r="F48" s="434"/>
      <c r="G48" s="434"/>
      <c r="H48" s="434"/>
      <c r="I48" s="434"/>
      <c r="J48" s="434"/>
      <c r="K48" s="434"/>
      <c r="L48" s="434"/>
    </row>
  </sheetData>
  <mergeCells count="3">
    <mergeCell ref="B44:L44"/>
    <mergeCell ref="B46:L46"/>
    <mergeCell ref="B48:L48"/>
  </mergeCells>
  <phoneticPr fontId="10" type="noConversion"/>
  <pageMargins left="0.511811024" right="0.511811024" top="0.78740157499999996" bottom="0.78740157499999996" header="0.31496062000000002" footer="0.31496062000000002"/>
  <pageSetup paperSize="9" scale="73" orientation="portrait"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22FF-FBA9-47B0-87A7-4611B0B9B917}">
  <dimension ref="A1:T411"/>
  <sheetViews>
    <sheetView showGridLines="0" zoomScale="78" zoomScaleNormal="78" workbookViewId="0">
      <selection activeCell="B15" sqref="B15"/>
    </sheetView>
  </sheetViews>
  <sheetFormatPr defaultRowHeight="15" x14ac:dyDescent="0.25"/>
  <cols>
    <col min="1" max="1" width="79" bestFit="1" customWidth="1"/>
    <col min="2" max="3" width="6.5703125" bestFit="1" customWidth="1"/>
    <col min="4" max="5" width="6.5703125" style="5" bestFit="1" customWidth="1"/>
    <col min="6" max="6" width="3.85546875" style="5" bestFit="1" customWidth="1"/>
    <col min="8" max="9" width="9.140625" customWidth="1"/>
    <col min="15" max="15" width="12.140625" customWidth="1"/>
    <col min="16" max="16" width="79" bestFit="1" customWidth="1"/>
    <col min="17" max="18" width="7" style="5" bestFit="1" customWidth="1"/>
    <col min="19" max="19" width="6" style="5" bestFit="1" customWidth="1"/>
    <col min="20" max="20" width="4" style="5" bestFit="1" customWidth="1"/>
    <col min="21" max="28" width="15.5703125" bestFit="1" customWidth="1"/>
    <col min="29" max="31" width="20.5703125" bestFit="1" customWidth="1"/>
  </cols>
  <sheetData>
    <row r="1" spans="1:16" x14ac:dyDescent="0.25">
      <c r="A1" t="s">
        <v>307</v>
      </c>
    </row>
    <row r="2" spans="1:16" ht="26.25" x14ac:dyDescent="0.4">
      <c r="A2" t="s">
        <v>308</v>
      </c>
      <c r="P2" s="200" t="s">
        <v>374</v>
      </c>
    </row>
    <row r="3" spans="1:16" x14ac:dyDescent="0.25">
      <c r="A3" t="s">
        <v>310</v>
      </c>
    </row>
    <row r="4" spans="1:16" x14ac:dyDescent="0.25">
      <c r="A4" t="s">
        <v>309</v>
      </c>
    </row>
    <row r="6" spans="1:16" ht="15.75" x14ac:dyDescent="0.25">
      <c r="A6" s="435" t="s">
        <v>367</v>
      </c>
      <c r="B6" s="435"/>
      <c r="C6" s="435"/>
      <c r="D6" s="435"/>
      <c r="E6" s="435"/>
    </row>
    <row r="7" spans="1:16" x14ac:dyDescent="0.25">
      <c r="A7" s="198" t="s">
        <v>0</v>
      </c>
      <c r="B7" s="199" t="s">
        <v>355</v>
      </c>
      <c r="C7" s="199" t="s">
        <v>356</v>
      </c>
      <c r="D7" s="199" t="s">
        <v>357</v>
      </c>
      <c r="E7" s="199" t="s">
        <v>358</v>
      </c>
      <c r="F7"/>
    </row>
    <row r="8" spans="1:16" x14ac:dyDescent="0.25">
      <c r="A8" s="439" t="s">
        <v>278</v>
      </c>
      <c r="B8" s="440"/>
      <c r="C8" s="440"/>
      <c r="D8" s="440"/>
      <c r="E8" s="440"/>
      <c r="F8"/>
    </row>
    <row r="9" spans="1:16" x14ac:dyDescent="0.25">
      <c r="A9" s="282">
        <v>2022</v>
      </c>
      <c r="B9" s="170"/>
      <c r="C9" s="170"/>
      <c r="D9" s="170"/>
      <c r="E9" s="170"/>
      <c r="F9"/>
    </row>
    <row r="10" spans="1:16" x14ac:dyDescent="0.25">
      <c r="A10" s="283" t="s">
        <v>169</v>
      </c>
      <c r="B10" s="170">
        <v>4.4400000000000004</v>
      </c>
      <c r="C10" s="170">
        <v>4.67</v>
      </c>
      <c r="D10" s="170">
        <v>4.3600000000000003</v>
      </c>
      <c r="E10" s="170">
        <v>5</v>
      </c>
      <c r="F10"/>
    </row>
    <row r="11" spans="1:16" x14ac:dyDescent="0.25">
      <c r="D11"/>
      <c r="E11"/>
      <c r="F11"/>
    </row>
    <row r="12" spans="1:16" x14ac:dyDescent="0.25">
      <c r="D12"/>
      <c r="E12"/>
      <c r="F12"/>
    </row>
    <row r="13" spans="1:16" x14ac:dyDescent="0.25">
      <c r="D13"/>
      <c r="E13"/>
      <c r="F13"/>
    </row>
    <row r="14" spans="1:16" x14ac:dyDescent="0.25">
      <c r="D14"/>
      <c r="E14"/>
      <c r="F14"/>
    </row>
    <row r="15" spans="1:16" x14ac:dyDescent="0.25">
      <c r="D15"/>
      <c r="E15"/>
      <c r="F15"/>
    </row>
    <row r="16" spans="1:16" x14ac:dyDescent="0.25">
      <c r="D16"/>
      <c r="E16"/>
      <c r="F16"/>
    </row>
    <row r="17" spans="4:6" x14ac:dyDescent="0.25">
      <c r="D17"/>
      <c r="E17"/>
      <c r="F17"/>
    </row>
    <row r="18" spans="4:6" x14ac:dyDescent="0.25">
      <c r="D18"/>
      <c r="E18"/>
      <c r="F18"/>
    </row>
    <row r="19" spans="4:6" x14ac:dyDescent="0.25">
      <c r="D19"/>
      <c r="E19"/>
      <c r="F19"/>
    </row>
    <row r="20" spans="4:6" x14ac:dyDescent="0.25">
      <c r="D20"/>
      <c r="E20"/>
      <c r="F20"/>
    </row>
    <row r="21" spans="4:6" x14ac:dyDescent="0.25">
      <c r="D21"/>
      <c r="E21"/>
      <c r="F21"/>
    </row>
    <row r="22" spans="4:6" x14ac:dyDescent="0.25">
      <c r="D22"/>
      <c r="E22"/>
      <c r="F22"/>
    </row>
    <row r="23" spans="4:6" x14ac:dyDescent="0.25">
      <c r="D23"/>
      <c r="E23"/>
      <c r="F23"/>
    </row>
    <row r="24" spans="4:6" x14ac:dyDescent="0.25">
      <c r="D24"/>
      <c r="E24"/>
      <c r="F24"/>
    </row>
    <row r="25" spans="4:6" x14ac:dyDescent="0.25">
      <c r="D25"/>
      <c r="E25"/>
      <c r="F25"/>
    </row>
    <row r="26" spans="4:6" x14ac:dyDescent="0.25">
      <c r="D26"/>
      <c r="E26"/>
      <c r="F26"/>
    </row>
    <row r="27" spans="4:6" x14ac:dyDescent="0.25">
      <c r="D27"/>
      <c r="E27"/>
      <c r="F27"/>
    </row>
    <row r="28" spans="4:6" x14ac:dyDescent="0.25">
      <c r="D28"/>
      <c r="E28"/>
      <c r="F28"/>
    </row>
    <row r="29" spans="4:6" x14ac:dyDescent="0.25">
      <c r="D29"/>
      <c r="E29"/>
      <c r="F29"/>
    </row>
    <row r="30" spans="4:6" x14ac:dyDescent="0.25">
      <c r="D30"/>
      <c r="E30"/>
      <c r="F30"/>
    </row>
    <row r="31" spans="4:6" x14ac:dyDescent="0.25">
      <c r="D31"/>
      <c r="E31"/>
      <c r="F31"/>
    </row>
    <row r="32" spans="4:6" x14ac:dyDescent="0.25">
      <c r="D32"/>
      <c r="E32"/>
      <c r="F32"/>
    </row>
    <row r="33" spans="4:6" x14ac:dyDescent="0.25">
      <c r="D33"/>
      <c r="E33"/>
      <c r="F33"/>
    </row>
    <row r="34" spans="4:6" x14ac:dyDescent="0.25">
      <c r="D34"/>
      <c r="E34"/>
      <c r="F34"/>
    </row>
    <row r="35" spans="4:6" x14ac:dyDescent="0.25">
      <c r="D35"/>
      <c r="E35"/>
      <c r="F35"/>
    </row>
    <row r="36" spans="4:6" x14ac:dyDescent="0.25">
      <c r="D36"/>
      <c r="E36"/>
      <c r="F36"/>
    </row>
    <row r="37" spans="4:6" x14ac:dyDescent="0.25">
      <c r="D37"/>
      <c r="E37"/>
      <c r="F37"/>
    </row>
    <row r="38" spans="4:6" x14ac:dyDescent="0.25">
      <c r="D38"/>
      <c r="E38"/>
      <c r="F38"/>
    </row>
    <row r="39" spans="4:6" x14ac:dyDescent="0.25">
      <c r="D39"/>
      <c r="E39"/>
      <c r="F39"/>
    </row>
    <row r="40" spans="4:6" x14ac:dyDescent="0.25">
      <c r="D40"/>
      <c r="E40"/>
      <c r="F40"/>
    </row>
    <row r="41" spans="4:6" x14ac:dyDescent="0.25">
      <c r="D41"/>
      <c r="E41"/>
      <c r="F41"/>
    </row>
    <row r="42" spans="4:6" x14ac:dyDescent="0.25">
      <c r="D42"/>
      <c r="E42"/>
      <c r="F42"/>
    </row>
    <row r="43" spans="4:6" x14ac:dyDescent="0.25">
      <c r="D43"/>
      <c r="E43"/>
      <c r="F43"/>
    </row>
    <row r="44" spans="4:6" x14ac:dyDescent="0.25">
      <c r="D44"/>
      <c r="E44"/>
      <c r="F44"/>
    </row>
    <row r="45" spans="4:6" x14ac:dyDescent="0.25">
      <c r="D45"/>
      <c r="E45"/>
      <c r="F45"/>
    </row>
    <row r="46" spans="4:6" x14ac:dyDescent="0.25">
      <c r="D46"/>
      <c r="E46"/>
      <c r="F46"/>
    </row>
    <row r="47" spans="4:6" x14ac:dyDescent="0.25">
      <c r="D47"/>
      <c r="E47"/>
      <c r="F47"/>
    </row>
    <row r="48" spans="4:6" x14ac:dyDescent="0.25">
      <c r="D48"/>
      <c r="E48"/>
      <c r="F48"/>
    </row>
    <row r="49" spans="4:6" x14ac:dyDescent="0.25">
      <c r="D49"/>
      <c r="E49"/>
      <c r="F49"/>
    </row>
    <row r="50" spans="4:6" x14ac:dyDescent="0.25">
      <c r="D50"/>
      <c r="E50"/>
      <c r="F50"/>
    </row>
    <row r="51" spans="4:6" x14ac:dyDescent="0.25">
      <c r="D51"/>
      <c r="E51"/>
      <c r="F51"/>
    </row>
    <row r="52" spans="4:6" x14ac:dyDescent="0.25">
      <c r="D52"/>
      <c r="E52"/>
      <c r="F52"/>
    </row>
    <row r="53" spans="4:6" x14ac:dyDescent="0.25">
      <c r="D53"/>
      <c r="E53"/>
      <c r="F53"/>
    </row>
    <row r="54" spans="4:6" x14ac:dyDescent="0.25">
      <c r="D54"/>
      <c r="E54"/>
      <c r="F54"/>
    </row>
    <row r="55" spans="4:6" x14ac:dyDescent="0.25">
      <c r="D55"/>
      <c r="E55"/>
      <c r="F55"/>
    </row>
    <row r="56" spans="4:6" x14ac:dyDescent="0.25">
      <c r="D56"/>
      <c r="E56"/>
      <c r="F56"/>
    </row>
    <row r="57" spans="4:6" x14ac:dyDescent="0.25">
      <c r="D57"/>
      <c r="E57"/>
      <c r="F57"/>
    </row>
    <row r="58" spans="4:6" x14ac:dyDescent="0.25">
      <c r="D58"/>
      <c r="E58"/>
      <c r="F58"/>
    </row>
    <row r="59" spans="4:6" x14ac:dyDescent="0.25">
      <c r="D59"/>
      <c r="E59"/>
      <c r="F59"/>
    </row>
    <row r="60" spans="4:6" x14ac:dyDescent="0.25">
      <c r="D60"/>
      <c r="E60"/>
      <c r="F60"/>
    </row>
    <row r="61" spans="4:6" x14ac:dyDescent="0.25">
      <c r="D61"/>
      <c r="E61"/>
      <c r="F61"/>
    </row>
    <row r="62" spans="4:6" x14ac:dyDescent="0.25">
      <c r="D62"/>
      <c r="E62"/>
      <c r="F62"/>
    </row>
    <row r="63" spans="4:6" x14ac:dyDescent="0.25">
      <c r="D63"/>
      <c r="E63"/>
      <c r="F63"/>
    </row>
    <row r="64" spans="4:6" x14ac:dyDescent="0.25">
      <c r="D64"/>
      <c r="E64"/>
      <c r="F64"/>
    </row>
    <row r="65" spans="4:6" x14ac:dyDescent="0.25">
      <c r="D65"/>
      <c r="E65"/>
      <c r="F65"/>
    </row>
    <row r="66" spans="4:6" x14ac:dyDescent="0.25">
      <c r="D66"/>
      <c r="E66"/>
      <c r="F66"/>
    </row>
    <row r="67" spans="4:6" x14ac:dyDescent="0.25">
      <c r="D67"/>
      <c r="E67"/>
      <c r="F67"/>
    </row>
    <row r="68" spans="4:6" x14ac:dyDescent="0.25">
      <c r="D68"/>
      <c r="E68"/>
      <c r="F68"/>
    </row>
    <row r="69" spans="4:6" x14ac:dyDescent="0.25">
      <c r="D69"/>
      <c r="E69"/>
      <c r="F69"/>
    </row>
    <row r="70" spans="4:6" x14ac:dyDescent="0.25">
      <c r="D70"/>
      <c r="E70"/>
      <c r="F70"/>
    </row>
    <row r="71" spans="4:6" x14ac:dyDescent="0.25">
      <c r="D71"/>
      <c r="E71"/>
      <c r="F71"/>
    </row>
    <row r="72" spans="4:6" x14ac:dyDescent="0.25">
      <c r="D72"/>
      <c r="E72"/>
      <c r="F72"/>
    </row>
    <row r="73" spans="4:6" x14ac:dyDescent="0.25">
      <c r="D73"/>
      <c r="E73"/>
      <c r="F73"/>
    </row>
    <row r="74" spans="4:6" x14ac:dyDescent="0.25">
      <c r="D74"/>
      <c r="E74"/>
      <c r="F74"/>
    </row>
    <row r="75" spans="4:6" x14ac:dyDescent="0.25">
      <c r="D75"/>
      <c r="E75"/>
      <c r="F75"/>
    </row>
    <row r="76" spans="4:6" x14ac:dyDescent="0.25">
      <c r="D76"/>
      <c r="E76"/>
      <c r="F76"/>
    </row>
    <row r="77" spans="4:6" x14ac:dyDescent="0.25">
      <c r="D77"/>
      <c r="E77"/>
      <c r="F77"/>
    </row>
    <row r="78" spans="4:6" x14ac:dyDescent="0.25">
      <c r="D78"/>
      <c r="E78"/>
      <c r="F78"/>
    </row>
    <row r="79" spans="4:6" x14ac:dyDescent="0.25">
      <c r="D79"/>
      <c r="E79"/>
      <c r="F79"/>
    </row>
    <row r="80" spans="4:6" x14ac:dyDescent="0.25">
      <c r="D80"/>
      <c r="E80"/>
      <c r="F80"/>
    </row>
    <row r="81" spans="4:6" x14ac:dyDescent="0.25">
      <c r="D81"/>
      <c r="E81"/>
      <c r="F81"/>
    </row>
    <row r="82" spans="4:6" x14ac:dyDescent="0.25">
      <c r="D82"/>
      <c r="E82"/>
      <c r="F82"/>
    </row>
    <row r="83" spans="4:6" x14ac:dyDescent="0.25">
      <c r="D83"/>
      <c r="E83"/>
      <c r="F83"/>
    </row>
    <row r="84" spans="4:6" x14ac:dyDescent="0.25">
      <c r="D84"/>
      <c r="E84"/>
      <c r="F84"/>
    </row>
    <row r="85" spans="4:6" x14ac:dyDescent="0.25">
      <c r="D85"/>
      <c r="E85"/>
      <c r="F85"/>
    </row>
    <row r="86" spans="4:6" x14ac:dyDescent="0.25">
      <c r="D86"/>
      <c r="E86"/>
      <c r="F86"/>
    </row>
    <row r="87" spans="4:6" x14ac:dyDescent="0.25">
      <c r="D87"/>
      <c r="E87"/>
      <c r="F87"/>
    </row>
    <row r="88" spans="4:6" x14ac:dyDescent="0.25">
      <c r="D88"/>
      <c r="E88"/>
      <c r="F88"/>
    </row>
    <row r="89" spans="4:6" x14ac:dyDescent="0.25">
      <c r="D89"/>
      <c r="E89"/>
      <c r="F89"/>
    </row>
    <row r="90" spans="4:6" x14ac:dyDescent="0.25">
      <c r="D90"/>
      <c r="E90"/>
      <c r="F90"/>
    </row>
    <row r="91" spans="4:6" x14ac:dyDescent="0.25">
      <c r="D91"/>
      <c r="E91"/>
      <c r="F91"/>
    </row>
    <row r="92" spans="4:6" x14ac:dyDescent="0.25">
      <c r="D92"/>
      <c r="E92"/>
      <c r="F92"/>
    </row>
    <row r="93" spans="4:6" x14ac:dyDescent="0.25">
      <c r="D93"/>
      <c r="E93"/>
      <c r="F93"/>
    </row>
    <row r="94" spans="4:6" x14ac:dyDescent="0.25">
      <c r="D94"/>
      <c r="E94"/>
      <c r="F94"/>
    </row>
    <row r="95" spans="4:6" x14ac:dyDescent="0.25">
      <c r="D95"/>
      <c r="E95"/>
      <c r="F95"/>
    </row>
    <row r="96" spans="4:6" x14ac:dyDescent="0.25">
      <c r="D96"/>
      <c r="E96"/>
      <c r="F96"/>
    </row>
    <row r="97" spans="4:6" x14ac:dyDescent="0.25">
      <c r="D97"/>
      <c r="E97"/>
      <c r="F97"/>
    </row>
    <row r="98" spans="4:6" x14ac:dyDescent="0.25">
      <c r="D98"/>
      <c r="E98"/>
      <c r="F98"/>
    </row>
    <row r="99" spans="4:6" x14ac:dyDescent="0.25">
      <c r="D99"/>
      <c r="E99"/>
      <c r="F99"/>
    </row>
    <row r="100" spans="4:6" x14ac:dyDescent="0.25">
      <c r="D100"/>
      <c r="E100"/>
      <c r="F100"/>
    </row>
    <row r="101" spans="4:6" x14ac:dyDescent="0.25">
      <c r="D101"/>
      <c r="E101"/>
      <c r="F101"/>
    </row>
    <row r="102" spans="4:6" x14ac:dyDescent="0.25">
      <c r="D102"/>
      <c r="E102"/>
      <c r="F102"/>
    </row>
    <row r="103" spans="4:6" x14ac:dyDescent="0.25">
      <c r="D103"/>
      <c r="E103"/>
      <c r="F103"/>
    </row>
    <row r="104" spans="4:6" x14ac:dyDescent="0.25">
      <c r="D104"/>
      <c r="E104"/>
      <c r="F104"/>
    </row>
    <row r="105" spans="4:6" x14ac:dyDescent="0.25">
      <c r="D105"/>
      <c r="E105"/>
      <c r="F105"/>
    </row>
    <row r="106" spans="4:6" x14ac:dyDescent="0.25">
      <c r="D106"/>
      <c r="E106"/>
      <c r="F106"/>
    </row>
    <row r="107" spans="4:6" x14ac:dyDescent="0.25">
      <c r="D107"/>
      <c r="E107"/>
      <c r="F107"/>
    </row>
    <row r="108" spans="4:6" x14ac:dyDescent="0.25">
      <c r="D108"/>
      <c r="E108"/>
      <c r="F108"/>
    </row>
    <row r="109" spans="4:6" x14ac:dyDescent="0.25">
      <c r="D109"/>
      <c r="E109"/>
      <c r="F109"/>
    </row>
    <row r="110" spans="4:6" x14ac:dyDescent="0.25">
      <c r="D110"/>
      <c r="E110"/>
      <c r="F110"/>
    </row>
    <row r="111" spans="4:6" x14ac:dyDescent="0.25">
      <c r="D111"/>
      <c r="E111"/>
      <c r="F111"/>
    </row>
    <row r="112" spans="4:6" x14ac:dyDescent="0.25">
      <c r="D112"/>
      <c r="E112"/>
      <c r="F112"/>
    </row>
    <row r="113" spans="4:6" x14ac:dyDescent="0.25">
      <c r="D113"/>
      <c r="E113"/>
      <c r="F113"/>
    </row>
    <row r="114" spans="4:6" x14ac:dyDescent="0.25">
      <c r="D114"/>
      <c r="E114"/>
      <c r="F114"/>
    </row>
    <row r="115" spans="4:6" x14ac:dyDescent="0.25">
      <c r="D115"/>
      <c r="E115"/>
      <c r="F115"/>
    </row>
    <row r="116" spans="4:6" x14ac:dyDescent="0.25">
      <c r="D116"/>
      <c r="E116"/>
      <c r="F116"/>
    </row>
    <row r="117" spans="4:6" x14ac:dyDescent="0.25">
      <c r="D117"/>
      <c r="E117"/>
      <c r="F117"/>
    </row>
    <row r="118" spans="4:6" x14ac:dyDescent="0.25">
      <c r="D118"/>
      <c r="E118"/>
      <c r="F118"/>
    </row>
    <row r="119" spans="4:6" x14ac:dyDescent="0.25">
      <c r="D119"/>
      <c r="E119"/>
      <c r="F119"/>
    </row>
    <row r="120" spans="4:6" x14ac:dyDescent="0.25">
      <c r="D120"/>
      <c r="E120"/>
      <c r="F120"/>
    </row>
    <row r="121" spans="4:6" x14ac:dyDescent="0.25">
      <c r="D121"/>
      <c r="E121"/>
      <c r="F121"/>
    </row>
    <row r="122" spans="4:6" x14ac:dyDescent="0.25">
      <c r="D122"/>
      <c r="E122"/>
      <c r="F122"/>
    </row>
    <row r="123" spans="4:6" x14ac:dyDescent="0.25">
      <c r="D123"/>
      <c r="E123"/>
      <c r="F123"/>
    </row>
    <row r="124" spans="4:6" x14ac:dyDescent="0.25">
      <c r="D124"/>
      <c r="E124"/>
      <c r="F124"/>
    </row>
    <row r="125" spans="4:6" x14ac:dyDescent="0.25">
      <c r="D125"/>
      <c r="E125"/>
      <c r="F125"/>
    </row>
    <row r="126" spans="4:6" x14ac:dyDescent="0.25">
      <c r="D126"/>
      <c r="E126"/>
      <c r="F126"/>
    </row>
    <row r="127" spans="4:6" x14ac:dyDescent="0.25">
      <c r="D127"/>
      <c r="E127"/>
      <c r="F127"/>
    </row>
    <row r="128" spans="4:6" x14ac:dyDescent="0.25">
      <c r="D128"/>
      <c r="E128"/>
      <c r="F128"/>
    </row>
    <row r="129" spans="4:6" x14ac:dyDescent="0.25">
      <c r="D129"/>
      <c r="E129"/>
      <c r="F129"/>
    </row>
    <row r="130" spans="4:6" x14ac:dyDescent="0.25">
      <c r="D130"/>
      <c r="E130"/>
      <c r="F130"/>
    </row>
    <row r="131" spans="4:6" x14ac:dyDescent="0.25">
      <c r="D131"/>
      <c r="E131"/>
      <c r="F131"/>
    </row>
    <row r="132" spans="4:6" x14ac:dyDescent="0.25">
      <c r="D132"/>
      <c r="E132"/>
      <c r="F132"/>
    </row>
    <row r="133" spans="4:6" x14ac:dyDescent="0.25">
      <c r="D133"/>
      <c r="E133"/>
      <c r="F133"/>
    </row>
    <row r="134" spans="4:6" x14ac:dyDescent="0.25">
      <c r="D134"/>
      <c r="E134"/>
      <c r="F134"/>
    </row>
    <row r="135" spans="4:6" x14ac:dyDescent="0.25">
      <c r="D135"/>
      <c r="E135"/>
      <c r="F135"/>
    </row>
    <row r="136" spans="4:6" x14ac:dyDescent="0.25">
      <c r="D136"/>
      <c r="E136"/>
      <c r="F136"/>
    </row>
    <row r="137" spans="4:6" x14ac:dyDescent="0.25">
      <c r="D137"/>
      <c r="E137"/>
      <c r="F137"/>
    </row>
    <row r="138" spans="4:6" x14ac:dyDescent="0.25">
      <c r="D138"/>
      <c r="E138"/>
      <c r="F138"/>
    </row>
    <row r="139" spans="4:6" x14ac:dyDescent="0.25">
      <c r="D139"/>
      <c r="E139"/>
      <c r="F139"/>
    </row>
    <row r="140" spans="4:6" x14ac:dyDescent="0.25">
      <c r="D140"/>
      <c r="E140"/>
      <c r="F140"/>
    </row>
    <row r="141" spans="4:6" x14ac:dyDescent="0.25">
      <c r="D141"/>
      <c r="E141"/>
      <c r="F141"/>
    </row>
    <row r="142" spans="4:6" x14ac:dyDescent="0.25">
      <c r="D142"/>
      <c r="E142"/>
      <c r="F142"/>
    </row>
    <row r="143" spans="4:6" x14ac:dyDescent="0.25">
      <c r="D143"/>
      <c r="E143"/>
      <c r="F143"/>
    </row>
    <row r="144" spans="4:6" x14ac:dyDescent="0.25">
      <c r="D144"/>
      <c r="E144"/>
      <c r="F144"/>
    </row>
    <row r="145" spans="4:6" x14ac:dyDescent="0.25">
      <c r="D145"/>
      <c r="E145"/>
      <c r="F145"/>
    </row>
    <row r="146" spans="4:6" x14ac:dyDescent="0.25">
      <c r="D146"/>
      <c r="E146"/>
      <c r="F146"/>
    </row>
    <row r="147" spans="4:6" x14ac:dyDescent="0.25">
      <c r="D147"/>
      <c r="E147"/>
      <c r="F147"/>
    </row>
    <row r="148" spans="4:6" x14ac:dyDescent="0.25">
      <c r="D148"/>
      <c r="E148"/>
      <c r="F148"/>
    </row>
    <row r="149" spans="4:6" x14ac:dyDescent="0.25">
      <c r="D149"/>
      <c r="E149"/>
      <c r="F149"/>
    </row>
    <row r="150" spans="4:6" x14ac:dyDescent="0.25">
      <c r="D150"/>
      <c r="E150"/>
      <c r="F150"/>
    </row>
    <row r="151" spans="4:6" x14ac:dyDescent="0.25">
      <c r="D151"/>
      <c r="E151"/>
      <c r="F151"/>
    </row>
    <row r="152" spans="4:6" x14ac:dyDescent="0.25">
      <c r="D152"/>
      <c r="E152"/>
      <c r="F152"/>
    </row>
    <row r="153" spans="4:6" x14ac:dyDescent="0.25">
      <c r="D153"/>
      <c r="E153"/>
      <c r="F153"/>
    </row>
    <row r="154" spans="4:6" x14ac:dyDescent="0.25">
      <c r="D154"/>
      <c r="E154"/>
      <c r="F154"/>
    </row>
    <row r="155" spans="4:6" x14ac:dyDescent="0.25">
      <c r="D155"/>
      <c r="E155"/>
      <c r="F155"/>
    </row>
    <row r="156" spans="4:6" x14ac:dyDescent="0.25">
      <c r="D156"/>
      <c r="E156"/>
      <c r="F156"/>
    </row>
    <row r="157" spans="4:6" x14ac:dyDescent="0.25">
      <c r="D157"/>
      <c r="E157"/>
      <c r="F157"/>
    </row>
    <row r="158" spans="4:6" x14ac:dyDescent="0.25">
      <c r="D158"/>
      <c r="E158"/>
      <c r="F158"/>
    </row>
    <row r="159" spans="4:6" x14ac:dyDescent="0.25">
      <c r="D159"/>
      <c r="E159"/>
      <c r="F159"/>
    </row>
    <row r="160" spans="4:6" x14ac:dyDescent="0.25">
      <c r="D160"/>
      <c r="E160"/>
      <c r="F160"/>
    </row>
    <row r="161" spans="4:6" x14ac:dyDescent="0.25">
      <c r="D161"/>
      <c r="E161"/>
      <c r="F161"/>
    </row>
    <row r="162" spans="4:6" x14ac:dyDescent="0.25">
      <c r="D162"/>
      <c r="E162"/>
      <c r="F162"/>
    </row>
    <row r="163" spans="4:6" x14ac:dyDescent="0.25">
      <c r="D163"/>
      <c r="E163"/>
      <c r="F163"/>
    </row>
    <row r="164" spans="4:6" x14ac:dyDescent="0.25">
      <c r="D164"/>
      <c r="E164"/>
      <c r="F164"/>
    </row>
    <row r="165" spans="4:6" x14ac:dyDescent="0.25">
      <c r="D165"/>
      <c r="E165"/>
      <c r="F165"/>
    </row>
    <row r="166" spans="4:6" x14ac:dyDescent="0.25">
      <c r="D166"/>
      <c r="E166"/>
      <c r="F166"/>
    </row>
    <row r="167" spans="4:6" x14ac:dyDescent="0.25">
      <c r="D167"/>
      <c r="E167"/>
    </row>
    <row r="168" spans="4:6" x14ac:dyDescent="0.25">
      <c r="D168"/>
      <c r="E168"/>
    </row>
    <row r="169" spans="4:6" x14ac:dyDescent="0.25">
      <c r="D169"/>
      <c r="E169"/>
    </row>
    <row r="170" spans="4:6" x14ac:dyDescent="0.25">
      <c r="D170"/>
      <c r="E170"/>
    </row>
    <row r="171" spans="4:6" x14ac:dyDescent="0.25">
      <c r="D171"/>
      <c r="E171"/>
    </row>
    <row r="172" spans="4:6" x14ac:dyDescent="0.25">
      <c r="D172"/>
      <c r="E172"/>
    </row>
    <row r="173" spans="4:6" x14ac:dyDescent="0.25">
      <c r="D173"/>
      <c r="E173"/>
    </row>
    <row r="174" spans="4:6" x14ac:dyDescent="0.25">
      <c r="D174"/>
      <c r="E174"/>
    </row>
    <row r="175" spans="4:6" x14ac:dyDescent="0.25">
      <c r="D175"/>
      <c r="E175"/>
    </row>
    <row r="176" spans="4:6" x14ac:dyDescent="0.25">
      <c r="D176"/>
      <c r="E176"/>
    </row>
    <row r="177" spans="4:5" x14ac:dyDescent="0.25">
      <c r="D177"/>
      <c r="E177"/>
    </row>
    <row r="178" spans="4:5" x14ac:dyDescent="0.25">
      <c r="D178"/>
      <c r="E178"/>
    </row>
    <row r="179" spans="4:5" x14ac:dyDescent="0.25">
      <c r="D179"/>
      <c r="E179"/>
    </row>
    <row r="180" spans="4:5" x14ac:dyDescent="0.25">
      <c r="D180"/>
      <c r="E180"/>
    </row>
    <row r="181" spans="4:5" x14ac:dyDescent="0.25">
      <c r="D181"/>
      <c r="E181"/>
    </row>
    <row r="182" spans="4:5" x14ac:dyDescent="0.25">
      <c r="D182"/>
      <c r="E182"/>
    </row>
    <row r="183" spans="4:5" x14ac:dyDescent="0.25">
      <c r="D183"/>
      <c r="E183"/>
    </row>
    <row r="184" spans="4:5" x14ac:dyDescent="0.25">
      <c r="D184"/>
      <c r="E184"/>
    </row>
    <row r="185" spans="4:5" x14ac:dyDescent="0.25">
      <c r="D185"/>
      <c r="E185"/>
    </row>
    <row r="186" spans="4:5" x14ac:dyDescent="0.25">
      <c r="D186"/>
      <c r="E186"/>
    </row>
    <row r="187" spans="4:5" x14ac:dyDescent="0.25">
      <c r="D187"/>
      <c r="E187"/>
    </row>
    <row r="188" spans="4:5" x14ac:dyDescent="0.25">
      <c r="D188"/>
      <c r="E188"/>
    </row>
    <row r="189" spans="4:5" x14ac:dyDescent="0.25">
      <c r="D189"/>
      <c r="E189"/>
    </row>
    <row r="190" spans="4:5" x14ac:dyDescent="0.25">
      <c r="D190"/>
      <c r="E190"/>
    </row>
    <row r="191" spans="4:5" x14ac:dyDescent="0.25">
      <c r="D191"/>
      <c r="E191"/>
    </row>
    <row r="192" spans="4:5" x14ac:dyDescent="0.25">
      <c r="D192"/>
      <c r="E192"/>
    </row>
    <row r="193" spans="4:5" x14ac:dyDescent="0.25">
      <c r="D193"/>
      <c r="E193"/>
    </row>
    <row r="194" spans="4:5" x14ac:dyDescent="0.25">
      <c r="D194"/>
      <c r="E194"/>
    </row>
    <row r="195" spans="4:5" x14ac:dyDescent="0.25">
      <c r="D195"/>
      <c r="E195"/>
    </row>
    <row r="196" spans="4:5" x14ac:dyDescent="0.25">
      <c r="D196"/>
      <c r="E196"/>
    </row>
    <row r="197" spans="4:5" x14ac:dyDescent="0.25">
      <c r="D197"/>
      <c r="E197"/>
    </row>
    <row r="198" spans="4:5" x14ac:dyDescent="0.25">
      <c r="D198"/>
      <c r="E198"/>
    </row>
    <row r="199" spans="4:5" x14ac:dyDescent="0.25">
      <c r="D199"/>
      <c r="E199"/>
    </row>
    <row r="200" spans="4:5" x14ac:dyDescent="0.25">
      <c r="D200"/>
      <c r="E200"/>
    </row>
    <row r="201" spans="4:5" x14ac:dyDescent="0.25">
      <c r="D201"/>
      <c r="E201"/>
    </row>
    <row r="202" spans="4:5" x14ac:dyDescent="0.25">
      <c r="D202"/>
      <c r="E202"/>
    </row>
    <row r="203" spans="4:5" x14ac:dyDescent="0.25">
      <c r="D203"/>
      <c r="E203"/>
    </row>
    <row r="204" spans="4:5" x14ac:dyDescent="0.25">
      <c r="D204"/>
      <c r="E204"/>
    </row>
    <row r="205" spans="4:5" x14ac:dyDescent="0.25">
      <c r="D205"/>
      <c r="E205"/>
    </row>
    <row r="206" spans="4:5" x14ac:dyDescent="0.25">
      <c r="D206"/>
      <c r="E206"/>
    </row>
    <row r="207" spans="4:5" x14ac:dyDescent="0.25">
      <c r="D207"/>
      <c r="E207"/>
    </row>
    <row r="208" spans="4:5" x14ac:dyDescent="0.25">
      <c r="D208"/>
      <c r="E208"/>
    </row>
    <row r="209" spans="4:5" x14ac:dyDescent="0.25">
      <c r="D209"/>
      <c r="E209"/>
    </row>
    <row r="210" spans="4:5" x14ac:dyDescent="0.25">
      <c r="D210"/>
      <c r="E210"/>
    </row>
    <row r="211" spans="4:5" x14ac:dyDescent="0.25">
      <c r="D211"/>
      <c r="E211"/>
    </row>
    <row r="212" spans="4:5" x14ac:dyDescent="0.25">
      <c r="D212"/>
      <c r="E212"/>
    </row>
    <row r="213" spans="4:5" x14ac:dyDescent="0.25">
      <c r="D213"/>
      <c r="E213"/>
    </row>
    <row r="214" spans="4:5" x14ac:dyDescent="0.25">
      <c r="D214"/>
      <c r="E214"/>
    </row>
    <row r="215" spans="4:5" x14ac:dyDescent="0.25">
      <c r="D215"/>
      <c r="E215"/>
    </row>
    <row r="216" spans="4:5" x14ac:dyDescent="0.25">
      <c r="D216"/>
      <c r="E216"/>
    </row>
    <row r="217" spans="4:5" x14ac:dyDescent="0.25">
      <c r="D217"/>
      <c r="E217"/>
    </row>
    <row r="218" spans="4:5" x14ac:dyDescent="0.25">
      <c r="D218"/>
      <c r="E218"/>
    </row>
    <row r="219" spans="4:5" x14ac:dyDescent="0.25">
      <c r="D219"/>
      <c r="E219"/>
    </row>
    <row r="220" spans="4:5" x14ac:dyDescent="0.25">
      <c r="D220"/>
      <c r="E220"/>
    </row>
    <row r="221" spans="4:5" x14ac:dyDescent="0.25">
      <c r="D221"/>
      <c r="E221"/>
    </row>
    <row r="222" spans="4:5" x14ac:dyDescent="0.25">
      <c r="D222"/>
      <c r="E222"/>
    </row>
    <row r="223" spans="4:5" x14ac:dyDescent="0.25">
      <c r="D223"/>
      <c r="E223"/>
    </row>
    <row r="224" spans="4:5" x14ac:dyDescent="0.25">
      <c r="D224"/>
      <c r="E224"/>
    </row>
    <row r="225" spans="4:5" x14ac:dyDescent="0.25">
      <c r="D225"/>
      <c r="E225"/>
    </row>
    <row r="226" spans="4:5" x14ac:dyDescent="0.25">
      <c r="D226"/>
      <c r="E226"/>
    </row>
    <row r="227" spans="4:5" x14ac:dyDescent="0.25">
      <c r="D227"/>
      <c r="E227"/>
    </row>
    <row r="228" spans="4:5" x14ac:dyDescent="0.25">
      <c r="D228"/>
      <c r="E228"/>
    </row>
    <row r="229" spans="4:5" x14ac:dyDescent="0.25">
      <c r="D229"/>
      <c r="E229"/>
    </row>
    <row r="230" spans="4:5" x14ac:dyDescent="0.25">
      <c r="D230"/>
      <c r="E230"/>
    </row>
    <row r="231" spans="4:5" x14ac:dyDescent="0.25">
      <c r="D231"/>
      <c r="E231"/>
    </row>
    <row r="232" spans="4:5" x14ac:dyDescent="0.25">
      <c r="D232"/>
      <c r="E232"/>
    </row>
    <row r="233" spans="4:5" x14ac:dyDescent="0.25">
      <c r="D233"/>
      <c r="E233"/>
    </row>
    <row r="234" spans="4:5" x14ac:dyDescent="0.25">
      <c r="D234"/>
      <c r="E234"/>
    </row>
    <row r="235" spans="4:5" x14ac:dyDescent="0.25">
      <c r="D235"/>
      <c r="E235"/>
    </row>
    <row r="236" spans="4:5" x14ac:dyDescent="0.25">
      <c r="D236"/>
      <c r="E236"/>
    </row>
    <row r="237" spans="4:5" x14ac:dyDescent="0.25">
      <c r="D237"/>
      <c r="E237"/>
    </row>
    <row r="238" spans="4:5" x14ac:dyDescent="0.25">
      <c r="D238"/>
      <c r="E238"/>
    </row>
    <row r="239" spans="4:5" x14ac:dyDescent="0.25">
      <c r="D239"/>
      <c r="E239"/>
    </row>
    <row r="240" spans="4:5" x14ac:dyDescent="0.25">
      <c r="D240"/>
      <c r="E240"/>
    </row>
    <row r="241" spans="4:5" x14ac:dyDescent="0.25">
      <c r="D241"/>
      <c r="E241"/>
    </row>
    <row r="242" spans="4:5" x14ac:dyDescent="0.25">
      <c r="D242"/>
      <c r="E242"/>
    </row>
    <row r="243" spans="4:5" x14ac:dyDescent="0.25">
      <c r="D243"/>
      <c r="E243"/>
    </row>
    <row r="244" spans="4:5" x14ac:dyDescent="0.25">
      <c r="D244"/>
      <c r="E244"/>
    </row>
    <row r="245" spans="4:5" x14ac:dyDescent="0.25">
      <c r="D245"/>
      <c r="E245"/>
    </row>
    <row r="246" spans="4:5" x14ac:dyDescent="0.25">
      <c r="D246"/>
      <c r="E246"/>
    </row>
    <row r="247" spans="4:5" x14ac:dyDescent="0.25">
      <c r="D247"/>
      <c r="E247"/>
    </row>
    <row r="248" spans="4:5" x14ac:dyDescent="0.25">
      <c r="D248"/>
      <c r="E248"/>
    </row>
    <row r="249" spans="4:5" x14ac:dyDescent="0.25">
      <c r="D249"/>
      <c r="E249"/>
    </row>
    <row r="250" spans="4:5" x14ac:dyDescent="0.25">
      <c r="D250"/>
      <c r="E250"/>
    </row>
    <row r="251" spans="4:5" x14ac:dyDescent="0.25">
      <c r="D251"/>
      <c r="E251"/>
    </row>
    <row r="252" spans="4:5" x14ac:dyDescent="0.25">
      <c r="D252"/>
      <c r="E252"/>
    </row>
    <row r="253" spans="4:5" x14ac:dyDescent="0.25">
      <c r="D253"/>
      <c r="E253"/>
    </row>
    <row r="254" spans="4:5" x14ac:dyDescent="0.25">
      <c r="D254"/>
      <c r="E254"/>
    </row>
    <row r="255" spans="4:5" x14ac:dyDescent="0.25">
      <c r="D255"/>
      <c r="E255"/>
    </row>
    <row r="256" spans="4:5" x14ac:dyDescent="0.25">
      <c r="D256"/>
      <c r="E256"/>
    </row>
    <row r="257" spans="4:5" x14ac:dyDescent="0.25">
      <c r="D257"/>
      <c r="E257"/>
    </row>
    <row r="258" spans="4:5" x14ac:dyDescent="0.25">
      <c r="D258"/>
      <c r="E258"/>
    </row>
    <row r="259" spans="4:5" x14ac:dyDescent="0.25">
      <c r="D259"/>
      <c r="E259"/>
    </row>
    <row r="260" spans="4:5" x14ac:dyDescent="0.25">
      <c r="D260"/>
      <c r="E260"/>
    </row>
    <row r="261" spans="4:5" x14ac:dyDescent="0.25">
      <c r="D261"/>
      <c r="E261"/>
    </row>
    <row r="262" spans="4:5" x14ac:dyDescent="0.25">
      <c r="D262"/>
      <c r="E262"/>
    </row>
    <row r="263" spans="4:5" x14ac:dyDescent="0.25">
      <c r="D263"/>
      <c r="E263"/>
    </row>
    <row r="264" spans="4:5" x14ac:dyDescent="0.25">
      <c r="D264"/>
      <c r="E264"/>
    </row>
    <row r="265" spans="4:5" x14ac:dyDescent="0.25">
      <c r="D265"/>
      <c r="E265"/>
    </row>
    <row r="266" spans="4:5" x14ac:dyDescent="0.25">
      <c r="D266"/>
      <c r="E266"/>
    </row>
    <row r="267" spans="4:5" x14ac:dyDescent="0.25">
      <c r="D267"/>
      <c r="E267"/>
    </row>
    <row r="268" spans="4:5" x14ac:dyDescent="0.25">
      <c r="D268"/>
      <c r="E268"/>
    </row>
    <row r="269" spans="4:5" x14ac:dyDescent="0.25">
      <c r="D269"/>
      <c r="E269"/>
    </row>
    <row r="270" spans="4:5" x14ac:dyDescent="0.25">
      <c r="D270"/>
      <c r="E270"/>
    </row>
    <row r="271" spans="4:5" x14ac:dyDescent="0.25">
      <c r="D271"/>
      <c r="E271"/>
    </row>
    <row r="272" spans="4:5" x14ac:dyDescent="0.25">
      <c r="D272"/>
      <c r="E272"/>
    </row>
    <row r="273" spans="4:5" x14ac:dyDescent="0.25">
      <c r="D273"/>
      <c r="E273"/>
    </row>
    <row r="274" spans="4:5" x14ac:dyDescent="0.25">
      <c r="D274"/>
      <c r="E274"/>
    </row>
    <row r="275" spans="4:5" x14ac:dyDescent="0.25">
      <c r="D275"/>
      <c r="E275"/>
    </row>
    <row r="276" spans="4:5" x14ac:dyDescent="0.25">
      <c r="D276"/>
      <c r="E276"/>
    </row>
    <row r="277" spans="4:5" x14ac:dyDescent="0.25">
      <c r="D277"/>
      <c r="E277"/>
    </row>
    <row r="278" spans="4:5" x14ac:dyDescent="0.25">
      <c r="D278"/>
      <c r="E278"/>
    </row>
    <row r="279" spans="4:5" x14ac:dyDescent="0.25">
      <c r="D279"/>
      <c r="E279"/>
    </row>
    <row r="280" spans="4:5" x14ac:dyDescent="0.25">
      <c r="D280"/>
      <c r="E280"/>
    </row>
    <row r="281" spans="4:5" x14ac:dyDescent="0.25">
      <c r="D281"/>
      <c r="E281"/>
    </row>
    <row r="282" spans="4:5" x14ac:dyDescent="0.25">
      <c r="D282"/>
      <c r="E282"/>
    </row>
    <row r="283" spans="4:5" x14ac:dyDescent="0.25">
      <c r="D283"/>
      <c r="E283"/>
    </row>
    <row r="284" spans="4:5" x14ac:dyDescent="0.25">
      <c r="D284"/>
      <c r="E284"/>
    </row>
    <row r="285" spans="4:5" x14ac:dyDescent="0.25">
      <c r="D285"/>
      <c r="E285"/>
    </row>
    <row r="286" spans="4:5" x14ac:dyDescent="0.25">
      <c r="D286"/>
      <c r="E286"/>
    </row>
    <row r="287" spans="4:5" x14ac:dyDescent="0.25">
      <c r="D287"/>
      <c r="E287"/>
    </row>
    <row r="288" spans="4:5" x14ac:dyDescent="0.25">
      <c r="D288"/>
      <c r="E288"/>
    </row>
    <row r="289" spans="4:5" x14ac:dyDescent="0.25">
      <c r="D289"/>
      <c r="E289"/>
    </row>
    <row r="290" spans="4:5" x14ac:dyDescent="0.25">
      <c r="D290"/>
      <c r="E290"/>
    </row>
    <row r="291" spans="4:5" x14ac:dyDescent="0.25">
      <c r="D291"/>
      <c r="E291"/>
    </row>
    <row r="292" spans="4:5" x14ac:dyDescent="0.25">
      <c r="D292"/>
      <c r="E292"/>
    </row>
    <row r="293" spans="4:5" x14ac:dyDescent="0.25">
      <c r="D293"/>
      <c r="E293"/>
    </row>
    <row r="294" spans="4:5" x14ac:dyDescent="0.25">
      <c r="D294"/>
      <c r="E294"/>
    </row>
    <row r="295" spans="4:5" x14ac:dyDescent="0.25">
      <c r="D295"/>
      <c r="E295"/>
    </row>
    <row r="296" spans="4:5" x14ac:dyDescent="0.25">
      <c r="D296"/>
      <c r="E296"/>
    </row>
    <row r="297" spans="4:5" x14ac:dyDescent="0.25">
      <c r="D297"/>
      <c r="E297"/>
    </row>
    <row r="298" spans="4:5" x14ac:dyDescent="0.25">
      <c r="D298"/>
      <c r="E298"/>
    </row>
    <row r="299" spans="4:5" x14ac:dyDescent="0.25">
      <c r="D299"/>
      <c r="E299"/>
    </row>
    <row r="300" spans="4:5" x14ac:dyDescent="0.25">
      <c r="D300"/>
      <c r="E300"/>
    </row>
    <row r="301" spans="4:5" x14ac:dyDescent="0.25">
      <c r="D301"/>
      <c r="E301"/>
    </row>
    <row r="302" spans="4:5" x14ac:dyDescent="0.25">
      <c r="D302"/>
      <c r="E302"/>
    </row>
    <row r="303" spans="4:5" x14ac:dyDescent="0.25">
      <c r="D303"/>
      <c r="E303"/>
    </row>
    <row r="304" spans="4:5" x14ac:dyDescent="0.25">
      <c r="D304"/>
      <c r="E304"/>
    </row>
    <row r="305" spans="4:5" x14ac:dyDescent="0.25">
      <c r="D305"/>
      <c r="E305"/>
    </row>
    <row r="306" spans="4:5" x14ac:dyDescent="0.25">
      <c r="D306"/>
      <c r="E306"/>
    </row>
    <row r="307" spans="4:5" x14ac:dyDescent="0.25">
      <c r="D307"/>
      <c r="E307"/>
    </row>
    <row r="308" spans="4:5" x14ac:dyDescent="0.25">
      <c r="D308"/>
      <c r="E308"/>
    </row>
    <row r="309" spans="4:5" x14ac:dyDescent="0.25">
      <c r="D309"/>
      <c r="E309"/>
    </row>
    <row r="310" spans="4:5" x14ac:dyDescent="0.25">
      <c r="D310"/>
      <c r="E310"/>
    </row>
    <row r="311" spans="4:5" x14ac:dyDescent="0.25">
      <c r="D311"/>
      <c r="E311"/>
    </row>
    <row r="312" spans="4:5" x14ac:dyDescent="0.25">
      <c r="D312"/>
      <c r="E312"/>
    </row>
    <row r="313" spans="4:5" x14ac:dyDescent="0.25">
      <c r="D313"/>
      <c r="E313"/>
    </row>
    <row r="314" spans="4:5" x14ac:dyDescent="0.25">
      <c r="D314"/>
      <c r="E314"/>
    </row>
    <row r="315" spans="4:5" x14ac:dyDescent="0.25">
      <c r="D315"/>
      <c r="E315"/>
    </row>
    <row r="316" spans="4:5" x14ac:dyDescent="0.25">
      <c r="D316"/>
      <c r="E316"/>
    </row>
    <row r="317" spans="4:5" x14ac:dyDescent="0.25">
      <c r="D317"/>
      <c r="E317"/>
    </row>
    <row r="318" spans="4:5" x14ac:dyDescent="0.25">
      <c r="D318"/>
      <c r="E318"/>
    </row>
    <row r="319" spans="4:5" x14ac:dyDescent="0.25">
      <c r="D319"/>
      <c r="E319"/>
    </row>
    <row r="320" spans="4:5" x14ac:dyDescent="0.25">
      <c r="D320"/>
      <c r="E320"/>
    </row>
    <row r="321" spans="4:5" x14ac:dyDescent="0.25">
      <c r="D321"/>
      <c r="E321"/>
    </row>
    <row r="322" spans="4:5" x14ac:dyDescent="0.25">
      <c r="D322"/>
      <c r="E322"/>
    </row>
    <row r="323" spans="4:5" x14ac:dyDescent="0.25">
      <c r="D323"/>
      <c r="E323"/>
    </row>
    <row r="324" spans="4:5" x14ac:dyDescent="0.25">
      <c r="D324"/>
      <c r="E324"/>
    </row>
    <row r="325" spans="4:5" x14ac:dyDescent="0.25">
      <c r="D325"/>
      <c r="E325"/>
    </row>
    <row r="326" spans="4:5" x14ac:dyDescent="0.25">
      <c r="D326"/>
      <c r="E326"/>
    </row>
    <row r="327" spans="4:5" x14ac:dyDescent="0.25">
      <c r="D327"/>
      <c r="E327"/>
    </row>
    <row r="328" spans="4:5" x14ac:dyDescent="0.25">
      <c r="D328"/>
      <c r="E328"/>
    </row>
    <row r="329" spans="4:5" x14ac:dyDescent="0.25">
      <c r="D329"/>
      <c r="E329"/>
    </row>
    <row r="330" spans="4:5" x14ac:dyDescent="0.25">
      <c r="D330"/>
      <c r="E330"/>
    </row>
    <row r="331" spans="4:5" x14ac:dyDescent="0.25">
      <c r="D331"/>
      <c r="E331"/>
    </row>
    <row r="332" spans="4:5" x14ac:dyDescent="0.25">
      <c r="D332"/>
      <c r="E332"/>
    </row>
    <row r="333" spans="4:5" x14ac:dyDescent="0.25">
      <c r="D333"/>
      <c r="E333"/>
    </row>
    <row r="334" spans="4:5" x14ac:dyDescent="0.25">
      <c r="D334"/>
      <c r="E334"/>
    </row>
    <row r="335" spans="4:5" x14ac:dyDescent="0.25">
      <c r="D335"/>
      <c r="E335"/>
    </row>
    <row r="336" spans="4: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row r="344" spans="4:5" x14ac:dyDescent="0.25">
      <c r="D344"/>
      <c r="E344"/>
    </row>
    <row r="345" spans="4:5" x14ac:dyDescent="0.25">
      <c r="D345"/>
      <c r="E345"/>
    </row>
    <row r="346" spans="4:5" x14ac:dyDescent="0.25">
      <c r="D346"/>
      <c r="E346"/>
    </row>
    <row r="347" spans="4:5" x14ac:dyDescent="0.25">
      <c r="D347"/>
      <c r="E347"/>
    </row>
    <row r="348" spans="4:5" x14ac:dyDescent="0.25">
      <c r="D348"/>
      <c r="E348"/>
    </row>
    <row r="349" spans="4:5" x14ac:dyDescent="0.25">
      <c r="D349"/>
      <c r="E349"/>
    </row>
    <row r="350" spans="4:5" x14ac:dyDescent="0.25">
      <c r="D350"/>
      <c r="E350"/>
    </row>
    <row r="351" spans="4:5" x14ac:dyDescent="0.25">
      <c r="D351"/>
      <c r="E351"/>
    </row>
    <row r="352" spans="4:5" x14ac:dyDescent="0.25">
      <c r="D352"/>
      <c r="E352"/>
    </row>
    <row r="353" spans="4:5" x14ac:dyDescent="0.25">
      <c r="D353"/>
      <c r="E353"/>
    </row>
    <row r="354" spans="4:5" x14ac:dyDescent="0.25">
      <c r="D354"/>
      <c r="E354"/>
    </row>
    <row r="355" spans="4:5" x14ac:dyDescent="0.25">
      <c r="D355"/>
      <c r="E355"/>
    </row>
    <row r="356" spans="4:5" x14ac:dyDescent="0.25">
      <c r="D356"/>
      <c r="E356"/>
    </row>
    <row r="357" spans="4:5" x14ac:dyDescent="0.25">
      <c r="D357"/>
      <c r="E357"/>
    </row>
    <row r="358" spans="4:5" x14ac:dyDescent="0.25">
      <c r="D358"/>
      <c r="E358"/>
    </row>
    <row r="359" spans="4:5" x14ac:dyDescent="0.25">
      <c r="D359"/>
      <c r="E359"/>
    </row>
    <row r="360" spans="4:5" x14ac:dyDescent="0.25">
      <c r="D360"/>
      <c r="E360"/>
    </row>
    <row r="361" spans="4:5" x14ac:dyDescent="0.25">
      <c r="D361"/>
      <c r="E361"/>
    </row>
    <row r="362" spans="4:5" x14ac:dyDescent="0.25">
      <c r="D362"/>
      <c r="E362"/>
    </row>
    <row r="363" spans="4:5" x14ac:dyDescent="0.25">
      <c r="D363"/>
      <c r="E363"/>
    </row>
    <row r="364" spans="4:5" x14ac:dyDescent="0.25">
      <c r="D364"/>
      <c r="E364"/>
    </row>
    <row r="365" spans="4:5" x14ac:dyDescent="0.25">
      <c r="D365"/>
      <c r="E365"/>
    </row>
    <row r="366" spans="4:5" x14ac:dyDescent="0.25">
      <c r="D366"/>
      <c r="E366"/>
    </row>
    <row r="367" spans="4:5" x14ac:dyDescent="0.25">
      <c r="D367"/>
      <c r="E367"/>
    </row>
    <row r="368" spans="4:5" x14ac:dyDescent="0.25">
      <c r="D368"/>
      <c r="E368"/>
    </row>
    <row r="369" spans="4:5" x14ac:dyDescent="0.25">
      <c r="D369"/>
      <c r="E369"/>
    </row>
    <row r="370" spans="4:5" x14ac:dyDescent="0.25">
      <c r="D370"/>
      <c r="E370"/>
    </row>
    <row r="371" spans="4:5" x14ac:dyDescent="0.25">
      <c r="D371"/>
      <c r="E371"/>
    </row>
    <row r="372" spans="4:5" x14ac:dyDescent="0.25">
      <c r="D372"/>
      <c r="E372"/>
    </row>
    <row r="373" spans="4:5" x14ac:dyDescent="0.25">
      <c r="D373"/>
      <c r="E373"/>
    </row>
    <row r="374" spans="4:5" x14ac:dyDescent="0.25">
      <c r="D374"/>
      <c r="E374"/>
    </row>
    <row r="375" spans="4:5" x14ac:dyDescent="0.25">
      <c r="D375"/>
      <c r="E375"/>
    </row>
    <row r="376" spans="4:5" x14ac:dyDescent="0.25">
      <c r="D376"/>
      <c r="E376"/>
    </row>
    <row r="377" spans="4:5" x14ac:dyDescent="0.25">
      <c r="D377"/>
      <c r="E377"/>
    </row>
    <row r="378" spans="4:5" x14ac:dyDescent="0.25">
      <c r="D378"/>
      <c r="E378"/>
    </row>
    <row r="379" spans="4:5" x14ac:dyDescent="0.25">
      <c r="D379"/>
      <c r="E379"/>
    </row>
    <row r="380" spans="4:5" x14ac:dyDescent="0.25">
      <c r="D380"/>
      <c r="E380"/>
    </row>
    <row r="381" spans="4:5" x14ac:dyDescent="0.25">
      <c r="D381"/>
      <c r="E381"/>
    </row>
    <row r="382" spans="4:5" x14ac:dyDescent="0.25">
      <c r="D382"/>
      <c r="E382"/>
    </row>
    <row r="383" spans="4:5" x14ac:dyDescent="0.25">
      <c r="D383"/>
      <c r="E383"/>
    </row>
    <row r="384" spans="4:5" x14ac:dyDescent="0.25">
      <c r="D384"/>
      <c r="E384"/>
    </row>
    <row r="385" spans="4:5" x14ac:dyDescent="0.25">
      <c r="D385"/>
      <c r="E385"/>
    </row>
    <row r="386" spans="4:5" x14ac:dyDescent="0.25">
      <c r="D386"/>
      <c r="E386"/>
    </row>
    <row r="387" spans="4:5" x14ac:dyDescent="0.25">
      <c r="D387"/>
      <c r="E387"/>
    </row>
    <row r="388" spans="4:5" x14ac:dyDescent="0.25">
      <c r="D388"/>
      <c r="E388"/>
    </row>
    <row r="389" spans="4:5" x14ac:dyDescent="0.25">
      <c r="D389"/>
      <c r="E389"/>
    </row>
    <row r="390" spans="4:5" x14ac:dyDescent="0.25">
      <c r="D390"/>
      <c r="E390"/>
    </row>
    <row r="391" spans="4:5" x14ac:dyDescent="0.25">
      <c r="D391"/>
      <c r="E391"/>
    </row>
    <row r="392" spans="4:5" x14ac:dyDescent="0.25">
      <c r="D392"/>
      <c r="E392"/>
    </row>
    <row r="393" spans="4:5" x14ac:dyDescent="0.25">
      <c r="D393"/>
      <c r="E393"/>
    </row>
    <row r="394" spans="4:5" x14ac:dyDescent="0.25">
      <c r="D394"/>
      <c r="E394"/>
    </row>
    <row r="395" spans="4:5" x14ac:dyDescent="0.25">
      <c r="D395"/>
      <c r="E395"/>
    </row>
    <row r="396" spans="4:5" x14ac:dyDescent="0.25">
      <c r="D396"/>
      <c r="E396"/>
    </row>
    <row r="397" spans="4:5" x14ac:dyDescent="0.25">
      <c r="D397"/>
      <c r="E397"/>
    </row>
    <row r="398" spans="4:5" x14ac:dyDescent="0.25">
      <c r="D398"/>
      <c r="E398"/>
    </row>
    <row r="399" spans="4:5" x14ac:dyDescent="0.25">
      <c r="D399"/>
      <c r="E399"/>
    </row>
    <row r="400" spans="4:5" x14ac:dyDescent="0.25">
      <c r="D400"/>
      <c r="E400"/>
    </row>
    <row r="401" spans="4:5" x14ac:dyDescent="0.25">
      <c r="D401"/>
      <c r="E401"/>
    </row>
    <row r="402" spans="4:5" x14ac:dyDescent="0.25">
      <c r="D402"/>
      <c r="E402"/>
    </row>
    <row r="403" spans="4:5" x14ac:dyDescent="0.25">
      <c r="D403"/>
      <c r="E403"/>
    </row>
    <row r="404" spans="4:5" x14ac:dyDescent="0.25">
      <c r="D404"/>
      <c r="E404"/>
    </row>
    <row r="405" spans="4:5" x14ac:dyDescent="0.25">
      <c r="D405"/>
      <c r="E405"/>
    </row>
    <row r="406" spans="4:5" x14ac:dyDescent="0.25">
      <c r="D406"/>
      <c r="E406"/>
    </row>
    <row r="407" spans="4:5" x14ac:dyDescent="0.25">
      <c r="D407"/>
      <c r="E407"/>
    </row>
    <row r="408" spans="4:5" x14ac:dyDescent="0.25">
      <c r="D408"/>
      <c r="E408"/>
    </row>
    <row r="409" spans="4:5" x14ac:dyDescent="0.25">
      <c r="D409"/>
      <c r="E409"/>
    </row>
    <row r="410" spans="4:5" x14ac:dyDescent="0.25">
      <c r="D410"/>
      <c r="E410"/>
    </row>
    <row r="411" spans="4:5" x14ac:dyDescent="0.25">
      <c r="D411"/>
      <c r="E411"/>
    </row>
  </sheetData>
  <mergeCells count="1">
    <mergeCell ref="A6:E6"/>
  </mergeCells>
  <pageMargins left="0.511811024" right="0.511811024" top="0.78740157499999996" bottom="0.78740157499999996" header="0.31496062000000002" footer="0.31496062000000002"/>
  <pageSetup paperSize="9" orientation="landscape" r:id="rId2"/>
  <drawing r:id="rId3"/>
  <extLst>
    <ext xmlns:x14="http://schemas.microsoft.com/office/spreadsheetml/2009/9/main" uri="{A8765BA9-456A-4dab-B4F3-ACF838C121DE}">
      <x14:slicerList>
        <x14:slicer r:id="rId4"/>
      </x14:slicerList>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2ADD-2448-46B6-8BF4-E6C65AD2B464}">
  <dimension ref="A1:S411"/>
  <sheetViews>
    <sheetView showGridLines="0" tabSelected="1" zoomScale="78" zoomScaleNormal="78" workbookViewId="0">
      <selection activeCell="N3" sqref="N3"/>
    </sheetView>
  </sheetViews>
  <sheetFormatPr defaultRowHeight="15" x14ac:dyDescent="0.25"/>
  <cols>
    <col min="1" max="1" width="63.7109375" style="343" customWidth="1"/>
    <col min="2" max="3" width="6.5703125" style="343" bestFit="1" customWidth="1"/>
    <col min="4" max="5" width="6.5703125" style="5" bestFit="1" customWidth="1"/>
    <col min="6" max="6" width="8.42578125" style="5" bestFit="1" customWidth="1"/>
    <col min="7" max="8" width="9.140625" style="343" customWidth="1"/>
    <col min="9" max="13" width="9.140625" style="343"/>
    <col min="14" max="14" width="12.140625" style="343" customWidth="1"/>
    <col min="15" max="15" width="79" style="343" bestFit="1" customWidth="1"/>
    <col min="16" max="17" width="7" style="5" bestFit="1" customWidth="1"/>
    <col min="18" max="18" width="6" style="5" bestFit="1" customWidth="1"/>
    <col min="19" max="19" width="4" style="5" bestFit="1" customWidth="1"/>
    <col min="20" max="27" width="15.5703125" style="343" bestFit="1" customWidth="1"/>
    <col min="28" max="30" width="20.5703125" style="343" bestFit="1" customWidth="1"/>
    <col min="31" max="16384" width="9.140625" style="343"/>
  </cols>
  <sheetData>
    <row r="1" spans="1:15" x14ac:dyDescent="0.25">
      <c r="A1" s="343" t="s">
        <v>307</v>
      </c>
    </row>
    <row r="2" spans="1:15" ht="26.25" x14ac:dyDescent="0.4">
      <c r="A2" s="343" t="s">
        <v>308</v>
      </c>
      <c r="O2" s="200" t="s">
        <v>374</v>
      </c>
    </row>
    <row r="3" spans="1:15" x14ac:dyDescent="0.25">
      <c r="A3" s="343" t="s">
        <v>310</v>
      </c>
    </row>
    <row r="4" spans="1:15" x14ac:dyDescent="0.25">
      <c r="A4" s="343" t="s">
        <v>309</v>
      </c>
    </row>
    <row r="6" spans="1:15" ht="15.75" x14ac:dyDescent="0.25">
      <c r="A6" s="435" t="s">
        <v>367</v>
      </c>
      <c r="B6" s="435"/>
      <c r="C6" s="435"/>
      <c r="D6" s="435"/>
      <c r="E6" s="435"/>
    </row>
    <row r="7" spans="1:15" x14ac:dyDescent="0.25">
      <c r="A7" s="441" t="s">
        <v>0</v>
      </c>
      <c r="B7" s="199" t="s">
        <v>2547</v>
      </c>
      <c r="C7" s="199" t="s">
        <v>2548</v>
      </c>
      <c r="D7" s="199" t="s">
        <v>2549</v>
      </c>
      <c r="E7" s="199" t="s">
        <v>2550</v>
      </c>
      <c r="F7" s="198" t="s">
        <v>2551</v>
      </c>
    </row>
    <row r="8" spans="1:15" x14ac:dyDescent="0.25">
      <c r="A8" s="152">
        <v>2025</v>
      </c>
      <c r="B8" s="440">
        <v>4.3833333333333329</v>
      </c>
      <c r="C8" s="440">
        <v>4.5382051282051261</v>
      </c>
      <c r="D8" s="440">
        <v>4.2699999999999996</v>
      </c>
      <c r="E8" s="440">
        <v>4.531538461538462</v>
      </c>
      <c r="F8" s="440">
        <v>4.6410256410256414</v>
      </c>
    </row>
    <row r="9" spans="1:15" x14ac:dyDescent="0.25">
      <c r="A9" s="444" t="s">
        <v>1036</v>
      </c>
      <c r="B9" s="443">
        <v>4.3585714285714285</v>
      </c>
      <c r="C9" s="443">
        <v>4.5066666666666668</v>
      </c>
      <c r="D9" s="443">
        <v>4.4042857142857148</v>
      </c>
      <c r="E9" s="443">
        <v>4.5466666666666669</v>
      </c>
      <c r="F9" s="443">
        <v>4.7619047619047619</v>
      </c>
    </row>
    <row r="10" spans="1:15" x14ac:dyDescent="0.25">
      <c r="A10" s="445" t="s">
        <v>400</v>
      </c>
      <c r="B10" s="446">
        <v>4.6114285714285712</v>
      </c>
      <c r="C10" s="446">
        <v>4.4385714285714295</v>
      </c>
      <c r="D10" s="446">
        <v>4.5257142857142858</v>
      </c>
      <c r="E10" s="446">
        <v>4.7142857142857144</v>
      </c>
      <c r="F10" s="446">
        <v>5</v>
      </c>
    </row>
    <row r="11" spans="1:15" x14ac:dyDescent="0.25">
      <c r="A11" s="447" t="s">
        <v>399</v>
      </c>
      <c r="B11" s="442">
        <v>4.34</v>
      </c>
      <c r="C11" s="442">
        <v>4.565833333333333</v>
      </c>
      <c r="D11" s="442">
        <v>4.3775000000000004</v>
      </c>
      <c r="E11" s="442">
        <v>4.54</v>
      </c>
      <c r="F11" s="442">
        <v>4.666666666666667</v>
      </c>
    </row>
    <row r="12" spans="1:15" x14ac:dyDescent="0.25">
      <c r="A12" s="448" t="s">
        <v>416</v>
      </c>
      <c r="B12" s="449">
        <v>3.585</v>
      </c>
      <c r="C12" s="449">
        <v>4.3900000000000006</v>
      </c>
      <c r="D12" s="449">
        <v>4.1400000000000006</v>
      </c>
      <c r="E12" s="449">
        <v>4</v>
      </c>
      <c r="F12" s="449">
        <v>4.5</v>
      </c>
    </row>
    <row r="13" spans="1:15" x14ac:dyDescent="0.25">
      <c r="A13" s="444" t="s">
        <v>2546</v>
      </c>
      <c r="B13" s="443">
        <v>4.4122222222222218</v>
      </c>
      <c r="C13" s="443">
        <v>4.5750000000000002</v>
      </c>
      <c r="D13" s="443">
        <v>4.104117647058823</v>
      </c>
      <c r="E13" s="443">
        <v>4.5138888888888893</v>
      </c>
      <c r="F13" s="443">
        <v>4.5</v>
      </c>
    </row>
    <row r="14" spans="1:15" x14ac:dyDescent="0.25">
      <c r="A14" s="447" t="s">
        <v>399</v>
      </c>
      <c r="B14" s="442">
        <v>4.394705882352941</v>
      </c>
      <c r="C14" s="442">
        <v>4.5500000000000007</v>
      </c>
      <c r="D14" s="442">
        <v>4.1668750000000001</v>
      </c>
      <c r="E14" s="442">
        <v>4.5441176470588234</v>
      </c>
      <c r="F14" s="442">
        <v>4.4705882352941178</v>
      </c>
    </row>
    <row r="15" spans="1:15" x14ac:dyDescent="0.25">
      <c r="A15" s="448" t="s">
        <v>416</v>
      </c>
      <c r="B15" s="449">
        <v>4.71</v>
      </c>
      <c r="C15" s="449">
        <v>5</v>
      </c>
      <c r="D15" s="449">
        <v>3.1</v>
      </c>
      <c r="E15" s="449">
        <v>4</v>
      </c>
      <c r="F15" s="449">
        <v>5</v>
      </c>
    </row>
    <row r="16" spans="1:15" x14ac:dyDescent="0.25">
      <c r="A16"/>
      <c r="B16"/>
      <c r="C16"/>
      <c r="D16"/>
      <c r="E16"/>
      <c r="F16" s="343"/>
    </row>
    <row r="17" spans="1:6" x14ac:dyDescent="0.25">
      <c r="A17"/>
      <c r="B17"/>
      <c r="C17"/>
      <c r="D17"/>
      <c r="E17"/>
      <c r="F17" s="343"/>
    </row>
    <row r="18" spans="1:6" x14ac:dyDescent="0.25">
      <c r="A18"/>
      <c r="B18"/>
      <c r="C18"/>
      <c r="D18"/>
      <c r="E18"/>
      <c r="F18" s="343"/>
    </row>
    <row r="19" spans="1:6" x14ac:dyDescent="0.25">
      <c r="A19"/>
      <c r="B19"/>
      <c r="C19"/>
      <c r="D19"/>
      <c r="E19"/>
      <c r="F19" s="343"/>
    </row>
    <row r="20" spans="1:6" x14ac:dyDescent="0.25">
      <c r="A20"/>
      <c r="B20"/>
      <c r="C20"/>
      <c r="D20"/>
      <c r="E20"/>
      <c r="F20" s="343"/>
    </row>
    <row r="21" spans="1:6" x14ac:dyDescent="0.25">
      <c r="A21"/>
      <c r="B21"/>
      <c r="C21"/>
      <c r="D21"/>
      <c r="E21"/>
      <c r="F21" s="343"/>
    </row>
    <row r="22" spans="1:6" x14ac:dyDescent="0.25">
      <c r="A22"/>
      <c r="B22"/>
      <c r="C22"/>
      <c r="D22"/>
      <c r="E22"/>
      <c r="F22" s="343"/>
    </row>
    <row r="23" spans="1:6" x14ac:dyDescent="0.25">
      <c r="A23"/>
      <c r="B23"/>
      <c r="C23"/>
      <c r="D23"/>
      <c r="E23"/>
      <c r="F23" s="343"/>
    </row>
    <row r="24" spans="1:6" x14ac:dyDescent="0.25">
      <c r="A24"/>
      <c r="B24"/>
      <c r="C24"/>
      <c r="D24"/>
      <c r="E24"/>
      <c r="F24" s="343"/>
    </row>
    <row r="25" spans="1:6" x14ac:dyDescent="0.25">
      <c r="A25"/>
      <c r="B25"/>
      <c r="C25"/>
      <c r="D25"/>
      <c r="E25"/>
      <c r="F25" s="343"/>
    </row>
    <row r="26" spans="1:6" x14ac:dyDescent="0.25">
      <c r="A26"/>
      <c r="B26"/>
      <c r="C26"/>
      <c r="D26"/>
      <c r="E26"/>
      <c r="F26" s="343"/>
    </row>
    <row r="27" spans="1:6" x14ac:dyDescent="0.25">
      <c r="A27"/>
      <c r="B27"/>
      <c r="C27"/>
      <c r="D27"/>
      <c r="E27"/>
      <c r="F27" s="343"/>
    </row>
    <row r="28" spans="1:6" x14ac:dyDescent="0.25">
      <c r="A28"/>
      <c r="B28"/>
      <c r="C28"/>
      <c r="D28"/>
      <c r="E28"/>
      <c r="F28" s="343"/>
    </row>
    <row r="29" spans="1:6" x14ac:dyDescent="0.25">
      <c r="A29"/>
      <c r="B29"/>
      <c r="C29"/>
      <c r="D29"/>
      <c r="E29"/>
      <c r="F29" s="343"/>
    </row>
    <row r="30" spans="1:6" x14ac:dyDescent="0.25">
      <c r="A30"/>
      <c r="B30"/>
      <c r="C30"/>
      <c r="D30"/>
      <c r="E30"/>
      <c r="F30" s="343"/>
    </row>
    <row r="31" spans="1:6" x14ac:dyDescent="0.25">
      <c r="A31"/>
      <c r="B31"/>
      <c r="C31"/>
      <c r="D31"/>
      <c r="E31"/>
      <c r="F31" s="343"/>
    </row>
    <row r="32" spans="1:6" x14ac:dyDescent="0.25">
      <c r="A32"/>
      <c r="B32"/>
      <c r="C32"/>
      <c r="D32"/>
      <c r="E32"/>
      <c r="F32" s="343"/>
    </row>
    <row r="33" spans="1:6" x14ac:dyDescent="0.25">
      <c r="A33"/>
      <c r="B33"/>
      <c r="C33"/>
      <c r="D33"/>
      <c r="E33"/>
      <c r="F33" s="343"/>
    </row>
    <row r="34" spans="1:6" x14ac:dyDescent="0.25">
      <c r="A34"/>
      <c r="B34"/>
      <c r="C34"/>
      <c r="D34"/>
      <c r="E34"/>
      <c r="F34" s="343"/>
    </row>
    <row r="35" spans="1:6" x14ac:dyDescent="0.25">
      <c r="A35"/>
      <c r="B35"/>
      <c r="C35"/>
      <c r="D35"/>
      <c r="E35"/>
      <c r="F35" s="343"/>
    </row>
    <row r="36" spans="1:6" x14ac:dyDescent="0.25">
      <c r="A36"/>
      <c r="B36"/>
      <c r="C36"/>
      <c r="D36"/>
      <c r="E36"/>
      <c r="F36" s="343"/>
    </row>
    <row r="37" spans="1:6" x14ac:dyDescent="0.25">
      <c r="A37"/>
      <c r="B37"/>
      <c r="C37"/>
      <c r="D37"/>
      <c r="E37"/>
      <c r="F37" s="343"/>
    </row>
    <row r="38" spans="1:6" x14ac:dyDescent="0.25">
      <c r="A38"/>
      <c r="B38"/>
      <c r="C38"/>
      <c r="D38"/>
      <c r="E38"/>
      <c r="F38" s="343"/>
    </row>
    <row r="39" spans="1:6" x14ac:dyDescent="0.25">
      <c r="A39"/>
      <c r="B39"/>
      <c r="C39"/>
      <c r="D39"/>
      <c r="E39"/>
      <c r="F39" s="343"/>
    </row>
    <row r="40" spans="1:6" x14ac:dyDescent="0.25">
      <c r="A40"/>
      <c r="B40"/>
      <c r="C40"/>
      <c r="D40"/>
      <c r="E40"/>
      <c r="F40" s="343"/>
    </row>
    <row r="41" spans="1:6" x14ac:dyDescent="0.25">
      <c r="A41"/>
      <c r="B41"/>
      <c r="C41"/>
      <c r="D41"/>
      <c r="E41"/>
      <c r="F41" s="343"/>
    </row>
    <row r="42" spans="1:6" x14ac:dyDescent="0.25">
      <c r="A42"/>
      <c r="B42"/>
      <c r="C42"/>
      <c r="D42"/>
      <c r="E42"/>
      <c r="F42" s="343"/>
    </row>
    <row r="43" spans="1:6" x14ac:dyDescent="0.25">
      <c r="A43"/>
      <c r="B43"/>
      <c r="C43"/>
      <c r="D43"/>
      <c r="E43"/>
      <c r="F43" s="343"/>
    </row>
    <row r="44" spans="1:6" x14ac:dyDescent="0.25">
      <c r="A44"/>
      <c r="B44"/>
      <c r="C44"/>
      <c r="D44"/>
      <c r="E44"/>
      <c r="F44" s="343"/>
    </row>
    <row r="45" spans="1:6" x14ac:dyDescent="0.25">
      <c r="A45"/>
      <c r="B45"/>
      <c r="C45"/>
      <c r="D45"/>
      <c r="E45"/>
      <c r="F45" s="343"/>
    </row>
    <row r="46" spans="1:6" x14ac:dyDescent="0.25">
      <c r="A46"/>
      <c r="B46"/>
      <c r="C46"/>
      <c r="D46"/>
      <c r="E46"/>
      <c r="F46" s="343"/>
    </row>
    <row r="47" spans="1:6" x14ac:dyDescent="0.25">
      <c r="A47"/>
      <c r="B47"/>
      <c r="C47"/>
      <c r="D47"/>
      <c r="E47"/>
      <c r="F47" s="343"/>
    </row>
    <row r="48" spans="1:6" x14ac:dyDescent="0.25">
      <c r="A48"/>
      <c r="B48"/>
      <c r="C48"/>
      <c r="D48"/>
      <c r="E48"/>
      <c r="F48" s="343"/>
    </row>
    <row r="49" spans="1:6" x14ac:dyDescent="0.25">
      <c r="A49"/>
      <c r="B49"/>
      <c r="C49"/>
      <c r="D49"/>
      <c r="E49"/>
      <c r="F49" s="343"/>
    </row>
    <row r="50" spans="1:6" x14ac:dyDescent="0.25">
      <c r="A50"/>
      <c r="B50"/>
      <c r="C50"/>
      <c r="D50"/>
      <c r="E50"/>
      <c r="F50" s="343"/>
    </row>
    <row r="51" spans="1:6" x14ac:dyDescent="0.25">
      <c r="A51"/>
      <c r="B51"/>
      <c r="C51"/>
      <c r="D51"/>
      <c r="E51"/>
      <c r="F51" s="343"/>
    </row>
    <row r="52" spans="1:6" x14ac:dyDescent="0.25">
      <c r="A52"/>
      <c r="B52"/>
      <c r="C52"/>
      <c r="D52"/>
      <c r="E52"/>
      <c r="F52" s="343"/>
    </row>
    <row r="53" spans="1:6" x14ac:dyDescent="0.25">
      <c r="A53"/>
      <c r="B53"/>
      <c r="C53"/>
      <c r="D53"/>
      <c r="E53"/>
      <c r="F53" s="343"/>
    </row>
    <row r="54" spans="1:6" x14ac:dyDescent="0.25">
      <c r="A54"/>
      <c r="B54"/>
      <c r="C54"/>
      <c r="D54"/>
      <c r="E54"/>
      <c r="F54" s="343"/>
    </row>
    <row r="55" spans="1:6" x14ac:dyDescent="0.25">
      <c r="A55"/>
      <c r="B55"/>
      <c r="C55"/>
      <c r="D55"/>
      <c r="E55"/>
      <c r="F55" s="343"/>
    </row>
    <row r="56" spans="1:6" x14ac:dyDescent="0.25">
      <c r="A56"/>
      <c r="B56"/>
      <c r="C56"/>
      <c r="D56"/>
      <c r="E56"/>
      <c r="F56" s="343"/>
    </row>
    <row r="57" spans="1:6" x14ac:dyDescent="0.25">
      <c r="A57"/>
      <c r="B57"/>
      <c r="C57"/>
      <c r="D57"/>
      <c r="E57"/>
      <c r="F57" s="343"/>
    </row>
    <row r="58" spans="1:6" x14ac:dyDescent="0.25">
      <c r="A58"/>
      <c r="B58"/>
      <c r="C58"/>
      <c r="D58"/>
      <c r="E58"/>
      <c r="F58" s="343"/>
    </row>
    <row r="59" spans="1:6" x14ac:dyDescent="0.25">
      <c r="A59"/>
      <c r="B59"/>
      <c r="C59"/>
      <c r="D59"/>
      <c r="E59"/>
      <c r="F59" s="343"/>
    </row>
    <row r="60" spans="1:6" x14ac:dyDescent="0.25">
      <c r="A60"/>
      <c r="B60"/>
      <c r="C60"/>
      <c r="D60"/>
      <c r="E60"/>
      <c r="F60" s="343"/>
    </row>
    <row r="61" spans="1:6" x14ac:dyDescent="0.25">
      <c r="A61"/>
      <c r="B61"/>
      <c r="C61"/>
      <c r="D61"/>
      <c r="E61"/>
      <c r="F61" s="343"/>
    </row>
    <row r="62" spans="1:6" x14ac:dyDescent="0.25">
      <c r="A62"/>
      <c r="B62"/>
      <c r="C62"/>
      <c r="D62"/>
      <c r="E62"/>
      <c r="F62" s="343"/>
    </row>
    <row r="63" spans="1:6" x14ac:dyDescent="0.25">
      <c r="A63"/>
      <c r="B63"/>
      <c r="C63"/>
      <c r="D63"/>
      <c r="E63"/>
      <c r="F63" s="343"/>
    </row>
    <row r="64" spans="1:6" x14ac:dyDescent="0.25">
      <c r="A64"/>
      <c r="B64"/>
      <c r="C64"/>
      <c r="D64"/>
      <c r="E64"/>
      <c r="F64" s="343"/>
    </row>
    <row r="65" spans="1:6" x14ac:dyDescent="0.25">
      <c r="A65"/>
      <c r="B65"/>
      <c r="C65"/>
      <c r="D65"/>
      <c r="E65"/>
      <c r="F65" s="343"/>
    </row>
    <row r="66" spans="1:6" x14ac:dyDescent="0.25">
      <c r="A66"/>
      <c r="B66"/>
      <c r="C66"/>
      <c r="D66"/>
      <c r="E66"/>
      <c r="F66" s="343"/>
    </row>
    <row r="67" spans="1:6" x14ac:dyDescent="0.25">
      <c r="A67"/>
      <c r="B67"/>
      <c r="C67"/>
      <c r="D67"/>
      <c r="E67"/>
      <c r="F67" s="343"/>
    </row>
    <row r="68" spans="1:6" x14ac:dyDescent="0.25">
      <c r="A68"/>
      <c r="B68"/>
      <c r="C68"/>
      <c r="D68"/>
      <c r="E68"/>
      <c r="F68" s="343"/>
    </row>
    <row r="69" spans="1:6" x14ac:dyDescent="0.25">
      <c r="A69"/>
      <c r="B69"/>
      <c r="C69"/>
      <c r="D69"/>
      <c r="E69"/>
      <c r="F69" s="343"/>
    </row>
    <row r="70" spans="1:6" x14ac:dyDescent="0.25">
      <c r="A70"/>
      <c r="B70"/>
      <c r="C70"/>
      <c r="D70"/>
      <c r="E70"/>
      <c r="F70" s="343"/>
    </row>
    <row r="71" spans="1:6" x14ac:dyDescent="0.25">
      <c r="A71"/>
      <c r="B71"/>
      <c r="C71"/>
      <c r="D71"/>
      <c r="E71"/>
      <c r="F71" s="343"/>
    </row>
    <row r="72" spans="1:6" x14ac:dyDescent="0.25">
      <c r="A72"/>
      <c r="B72"/>
      <c r="C72"/>
      <c r="D72"/>
      <c r="E72"/>
      <c r="F72" s="343"/>
    </row>
    <row r="73" spans="1:6" x14ac:dyDescent="0.25">
      <c r="A73"/>
      <c r="B73"/>
      <c r="C73"/>
      <c r="D73"/>
      <c r="E73"/>
      <c r="F73" s="343"/>
    </row>
    <row r="74" spans="1:6" x14ac:dyDescent="0.25">
      <c r="A74"/>
      <c r="B74"/>
      <c r="C74"/>
      <c r="D74"/>
      <c r="E74"/>
      <c r="F74" s="343"/>
    </row>
    <row r="75" spans="1:6" x14ac:dyDescent="0.25">
      <c r="A75"/>
      <c r="B75"/>
      <c r="C75"/>
      <c r="D75"/>
      <c r="E75"/>
      <c r="F75" s="343"/>
    </row>
    <row r="76" spans="1:6" x14ac:dyDescent="0.25">
      <c r="A76"/>
      <c r="B76"/>
      <c r="C76"/>
      <c r="D76"/>
      <c r="E76"/>
      <c r="F76" s="343"/>
    </row>
    <row r="77" spans="1:6" x14ac:dyDescent="0.25">
      <c r="A77"/>
      <c r="B77"/>
      <c r="C77"/>
      <c r="D77"/>
      <c r="E77"/>
      <c r="F77" s="343"/>
    </row>
    <row r="78" spans="1:6" x14ac:dyDescent="0.25">
      <c r="A78"/>
      <c r="B78"/>
      <c r="C78"/>
      <c r="D78"/>
      <c r="E78"/>
      <c r="F78" s="343"/>
    </row>
    <row r="79" spans="1:6" x14ac:dyDescent="0.25">
      <c r="A79"/>
      <c r="B79"/>
      <c r="C79"/>
      <c r="D79"/>
      <c r="E79"/>
      <c r="F79" s="343"/>
    </row>
    <row r="80" spans="1:6" x14ac:dyDescent="0.25">
      <c r="A80"/>
      <c r="B80"/>
      <c r="C80"/>
      <c r="D80"/>
      <c r="E80"/>
      <c r="F80" s="343"/>
    </row>
    <row r="81" spans="1:6" x14ac:dyDescent="0.25">
      <c r="A81"/>
      <c r="B81"/>
      <c r="C81"/>
      <c r="D81"/>
      <c r="E81"/>
      <c r="F81" s="343"/>
    </row>
    <row r="82" spans="1:6" x14ac:dyDescent="0.25">
      <c r="A82"/>
      <c r="B82"/>
      <c r="C82"/>
      <c r="D82"/>
      <c r="E82"/>
      <c r="F82" s="343"/>
    </row>
    <row r="83" spans="1:6" x14ac:dyDescent="0.25">
      <c r="A83"/>
      <c r="B83"/>
      <c r="C83"/>
      <c r="D83"/>
      <c r="E83"/>
      <c r="F83" s="343"/>
    </row>
    <row r="84" spans="1:6" x14ac:dyDescent="0.25">
      <c r="A84"/>
      <c r="B84"/>
      <c r="C84"/>
      <c r="D84"/>
      <c r="E84"/>
      <c r="F84" s="343"/>
    </row>
    <row r="85" spans="1:6" x14ac:dyDescent="0.25">
      <c r="A85"/>
      <c r="B85"/>
      <c r="C85"/>
      <c r="D85"/>
      <c r="E85"/>
      <c r="F85" s="343"/>
    </row>
    <row r="86" spans="1:6" x14ac:dyDescent="0.25">
      <c r="A86"/>
      <c r="B86"/>
      <c r="C86"/>
      <c r="D86"/>
      <c r="E86"/>
      <c r="F86" s="343"/>
    </row>
    <row r="87" spans="1:6" x14ac:dyDescent="0.25">
      <c r="A87"/>
      <c r="B87"/>
      <c r="C87"/>
      <c r="D87"/>
      <c r="E87"/>
      <c r="F87" s="343"/>
    </row>
    <row r="88" spans="1:6" x14ac:dyDescent="0.25">
      <c r="A88"/>
      <c r="B88"/>
      <c r="C88"/>
      <c r="D88"/>
      <c r="E88"/>
      <c r="F88" s="343"/>
    </row>
    <row r="89" spans="1:6" x14ac:dyDescent="0.25">
      <c r="A89"/>
      <c r="B89"/>
      <c r="C89"/>
      <c r="D89"/>
      <c r="E89"/>
      <c r="F89" s="343"/>
    </row>
    <row r="90" spans="1:6" x14ac:dyDescent="0.25">
      <c r="A90"/>
      <c r="B90"/>
      <c r="C90"/>
      <c r="D90"/>
      <c r="E90"/>
      <c r="F90" s="343"/>
    </row>
    <row r="91" spans="1:6" x14ac:dyDescent="0.25">
      <c r="A91"/>
      <c r="B91"/>
      <c r="C91"/>
      <c r="D91"/>
      <c r="E91"/>
      <c r="F91" s="343"/>
    </row>
    <row r="92" spans="1:6" x14ac:dyDescent="0.25">
      <c r="A92"/>
      <c r="B92"/>
      <c r="C92"/>
      <c r="D92"/>
      <c r="E92"/>
      <c r="F92" s="343"/>
    </row>
    <row r="93" spans="1:6" x14ac:dyDescent="0.25">
      <c r="A93"/>
      <c r="B93"/>
      <c r="C93"/>
      <c r="D93"/>
      <c r="E93"/>
      <c r="F93" s="343"/>
    </row>
    <row r="94" spans="1:6" x14ac:dyDescent="0.25">
      <c r="A94"/>
      <c r="B94"/>
      <c r="C94"/>
      <c r="D94"/>
      <c r="E94"/>
      <c r="F94" s="343"/>
    </row>
    <row r="95" spans="1:6" x14ac:dyDescent="0.25">
      <c r="A95"/>
      <c r="B95"/>
      <c r="C95"/>
      <c r="D95"/>
      <c r="E95"/>
      <c r="F95" s="343"/>
    </row>
    <row r="96" spans="1:6" x14ac:dyDescent="0.25">
      <c r="A96"/>
      <c r="B96"/>
      <c r="C96"/>
      <c r="D96"/>
      <c r="E96"/>
      <c r="F96" s="343"/>
    </row>
    <row r="97" spans="1:6" x14ac:dyDescent="0.25">
      <c r="A97"/>
      <c r="B97"/>
      <c r="C97"/>
      <c r="D97"/>
      <c r="E97"/>
      <c r="F97" s="343"/>
    </row>
    <row r="98" spans="1:6" x14ac:dyDescent="0.25">
      <c r="A98"/>
      <c r="B98"/>
      <c r="C98"/>
      <c r="D98"/>
      <c r="E98"/>
      <c r="F98" s="343"/>
    </row>
    <row r="99" spans="1:6" x14ac:dyDescent="0.25">
      <c r="A99"/>
      <c r="B99"/>
      <c r="C99"/>
      <c r="D99"/>
      <c r="E99"/>
      <c r="F99" s="343"/>
    </row>
    <row r="100" spans="1:6" x14ac:dyDescent="0.25">
      <c r="A100"/>
      <c r="B100"/>
      <c r="C100"/>
      <c r="D100"/>
      <c r="E100"/>
      <c r="F100" s="343"/>
    </row>
    <row r="101" spans="1:6" x14ac:dyDescent="0.25">
      <c r="A101"/>
      <c r="B101"/>
      <c r="C101"/>
      <c r="D101"/>
      <c r="E101"/>
      <c r="F101" s="343"/>
    </row>
    <row r="102" spans="1:6" x14ac:dyDescent="0.25">
      <c r="A102"/>
      <c r="B102"/>
      <c r="C102"/>
      <c r="D102"/>
      <c r="E102"/>
      <c r="F102" s="343"/>
    </row>
    <row r="103" spans="1:6" x14ac:dyDescent="0.25">
      <c r="A103"/>
      <c r="B103"/>
      <c r="C103"/>
      <c r="D103"/>
      <c r="E103"/>
      <c r="F103" s="343"/>
    </row>
    <row r="104" spans="1:6" x14ac:dyDescent="0.25">
      <c r="A104"/>
      <c r="B104"/>
      <c r="C104"/>
      <c r="D104"/>
      <c r="E104"/>
      <c r="F104" s="343"/>
    </row>
    <row r="105" spans="1:6" x14ac:dyDescent="0.25">
      <c r="A105"/>
      <c r="B105"/>
      <c r="C105"/>
      <c r="D105"/>
      <c r="E105"/>
      <c r="F105" s="343"/>
    </row>
    <row r="106" spans="1:6" x14ac:dyDescent="0.25">
      <c r="A106"/>
      <c r="B106"/>
      <c r="C106"/>
      <c r="D106"/>
      <c r="E106"/>
      <c r="F106" s="343"/>
    </row>
    <row r="107" spans="1:6" x14ac:dyDescent="0.25">
      <c r="A107"/>
      <c r="B107"/>
      <c r="C107"/>
      <c r="D107"/>
      <c r="E107"/>
      <c r="F107" s="343"/>
    </row>
    <row r="108" spans="1:6" x14ac:dyDescent="0.25">
      <c r="A108"/>
      <c r="B108"/>
      <c r="C108"/>
      <c r="D108"/>
      <c r="E108"/>
      <c r="F108" s="343"/>
    </row>
    <row r="109" spans="1:6" x14ac:dyDescent="0.25">
      <c r="A109"/>
      <c r="B109"/>
      <c r="C109"/>
      <c r="D109"/>
      <c r="E109"/>
      <c r="F109" s="343"/>
    </row>
    <row r="110" spans="1:6" x14ac:dyDescent="0.25">
      <c r="A110"/>
      <c r="B110"/>
      <c r="C110"/>
      <c r="D110"/>
      <c r="E110"/>
      <c r="F110" s="343"/>
    </row>
    <row r="111" spans="1:6" x14ac:dyDescent="0.25">
      <c r="A111"/>
      <c r="B111"/>
      <c r="C111"/>
      <c r="D111"/>
      <c r="E111"/>
      <c r="F111" s="343"/>
    </row>
    <row r="112" spans="1:6" x14ac:dyDescent="0.25">
      <c r="A112"/>
      <c r="B112"/>
      <c r="C112"/>
      <c r="D112"/>
      <c r="E112"/>
      <c r="F112" s="343"/>
    </row>
    <row r="113" spans="1:6" x14ac:dyDescent="0.25">
      <c r="A113"/>
      <c r="B113"/>
      <c r="C113"/>
      <c r="D113"/>
      <c r="E113"/>
      <c r="F113" s="343"/>
    </row>
    <row r="114" spans="1:6" x14ac:dyDescent="0.25">
      <c r="A114"/>
      <c r="B114"/>
      <c r="C114"/>
      <c r="D114"/>
      <c r="E114"/>
      <c r="F114" s="343"/>
    </row>
    <row r="115" spans="1:6" x14ac:dyDescent="0.25">
      <c r="A115"/>
      <c r="B115"/>
      <c r="C115"/>
      <c r="D115"/>
      <c r="E115"/>
      <c r="F115" s="343"/>
    </row>
    <row r="116" spans="1:6" x14ac:dyDescent="0.25">
      <c r="A116"/>
      <c r="B116"/>
      <c r="C116"/>
      <c r="D116"/>
      <c r="E116"/>
      <c r="F116" s="343"/>
    </row>
    <row r="117" spans="1:6" x14ac:dyDescent="0.25">
      <c r="A117"/>
      <c r="B117"/>
      <c r="C117"/>
      <c r="D117"/>
      <c r="E117"/>
      <c r="F117" s="343"/>
    </row>
    <row r="118" spans="1:6" x14ac:dyDescent="0.25">
      <c r="A118"/>
      <c r="B118"/>
      <c r="C118"/>
      <c r="D118"/>
      <c r="E118"/>
      <c r="F118" s="343"/>
    </row>
    <row r="119" spans="1:6" x14ac:dyDescent="0.25">
      <c r="A119"/>
      <c r="B119"/>
      <c r="C119"/>
      <c r="D119"/>
      <c r="E119"/>
      <c r="F119" s="343"/>
    </row>
    <row r="120" spans="1:6" x14ac:dyDescent="0.25">
      <c r="A120"/>
      <c r="B120"/>
      <c r="C120"/>
      <c r="D120"/>
      <c r="E120"/>
      <c r="F120" s="343"/>
    </row>
    <row r="121" spans="1:6" x14ac:dyDescent="0.25">
      <c r="A121"/>
      <c r="B121"/>
      <c r="C121"/>
      <c r="D121"/>
      <c r="E121"/>
      <c r="F121" s="343"/>
    </row>
    <row r="122" spans="1:6" x14ac:dyDescent="0.25">
      <c r="A122"/>
      <c r="B122"/>
      <c r="C122"/>
      <c r="D122"/>
      <c r="E122"/>
      <c r="F122" s="343"/>
    </row>
    <row r="123" spans="1:6" x14ac:dyDescent="0.25">
      <c r="A123"/>
      <c r="B123"/>
      <c r="C123"/>
      <c r="D123"/>
      <c r="E123"/>
      <c r="F123" s="343"/>
    </row>
    <row r="124" spans="1:6" x14ac:dyDescent="0.25">
      <c r="A124"/>
      <c r="B124"/>
      <c r="C124"/>
      <c r="D124"/>
      <c r="E124"/>
      <c r="F124" s="343"/>
    </row>
    <row r="125" spans="1:6" x14ac:dyDescent="0.25">
      <c r="A125"/>
      <c r="B125"/>
      <c r="C125"/>
      <c r="D125"/>
      <c r="E125"/>
      <c r="F125" s="343"/>
    </row>
    <row r="126" spans="1:6" x14ac:dyDescent="0.25">
      <c r="A126"/>
      <c r="B126"/>
      <c r="C126"/>
      <c r="D126"/>
      <c r="E126"/>
      <c r="F126" s="343"/>
    </row>
    <row r="127" spans="1:6" x14ac:dyDescent="0.25">
      <c r="A127"/>
      <c r="B127"/>
      <c r="C127"/>
      <c r="D127"/>
      <c r="E127"/>
      <c r="F127" s="343"/>
    </row>
    <row r="128" spans="1:6" x14ac:dyDescent="0.25">
      <c r="A128"/>
      <c r="B128"/>
      <c r="C128"/>
      <c r="D128"/>
      <c r="E128"/>
      <c r="F128" s="343"/>
    </row>
    <row r="129" spans="1:6" x14ac:dyDescent="0.25">
      <c r="A129"/>
      <c r="B129"/>
      <c r="C129"/>
      <c r="D129"/>
      <c r="E129"/>
      <c r="F129" s="343"/>
    </row>
    <row r="130" spans="1:6" x14ac:dyDescent="0.25">
      <c r="A130"/>
      <c r="B130"/>
      <c r="C130"/>
      <c r="D130"/>
      <c r="E130"/>
      <c r="F130" s="343"/>
    </row>
    <row r="131" spans="1:6" x14ac:dyDescent="0.25">
      <c r="A131"/>
      <c r="B131"/>
      <c r="C131"/>
      <c r="D131"/>
      <c r="E131"/>
      <c r="F131" s="343"/>
    </row>
    <row r="132" spans="1:6" x14ac:dyDescent="0.25">
      <c r="A132"/>
      <c r="B132"/>
      <c r="C132"/>
      <c r="D132"/>
      <c r="E132"/>
      <c r="F132" s="343"/>
    </row>
    <row r="133" spans="1:6" x14ac:dyDescent="0.25">
      <c r="A133"/>
      <c r="B133"/>
      <c r="C133"/>
      <c r="D133"/>
      <c r="E133"/>
      <c r="F133" s="343"/>
    </row>
    <row r="134" spans="1:6" x14ac:dyDescent="0.25">
      <c r="A134"/>
      <c r="B134"/>
      <c r="C134"/>
      <c r="D134"/>
      <c r="E134"/>
      <c r="F134" s="343"/>
    </row>
    <row r="135" spans="1:6" x14ac:dyDescent="0.25">
      <c r="A135"/>
      <c r="B135"/>
      <c r="C135"/>
      <c r="D135"/>
      <c r="E135"/>
      <c r="F135" s="343"/>
    </row>
    <row r="136" spans="1:6" x14ac:dyDescent="0.25">
      <c r="A136"/>
      <c r="B136"/>
      <c r="C136"/>
      <c r="D136"/>
      <c r="E136"/>
      <c r="F136" s="343"/>
    </row>
    <row r="137" spans="1:6" x14ac:dyDescent="0.25">
      <c r="A137"/>
      <c r="B137"/>
      <c r="C137"/>
      <c r="D137"/>
      <c r="E137"/>
      <c r="F137" s="343"/>
    </row>
    <row r="138" spans="1:6" x14ac:dyDescent="0.25">
      <c r="A138"/>
      <c r="B138"/>
      <c r="C138"/>
      <c r="D138"/>
      <c r="E138"/>
      <c r="F138" s="343"/>
    </row>
    <row r="139" spans="1:6" x14ac:dyDescent="0.25">
      <c r="A139"/>
      <c r="B139"/>
      <c r="C139"/>
      <c r="D139"/>
      <c r="E139"/>
      <c r="F139" s="343"/>
    </row>
    <row r="140" spans="1:6" x14ac:dyDescent="0.25">
      <c r="A140"/>
      <c r="B140"/>
      <c r="C140"/>
      <c r="D140"/>
      <c r="E140"/>
      <c r="F140" s="343"/>
    </row>
    <row r="141" spans="1:6" x14ac:dyDescent="0.25">
      <c r="A141"/>
      <c r="B141"/>
      <c r="C141"/>
      <c r="D141"/>
      <c r="E141"/>
      <c r="F141" s="343"/>
    </row>
    <row r="142" spans="1:6" x14ac:dyDescent="0.25">
      <c r="A142"/>
      <c r="B142"/>
      <c r="C142"/>
      <c r="D142"/>
      <c r="E142"/>
      <c r="F142" s="343"/>
    </row>
    <row r="143" spans="1:6" x14ac:dyDescent="0.25">
      <c r="A143"/>
      <c r="B143"/>
      <c r="C143"/>
      <c r="D143"/>
      <c r="E143"/>
      <c r="F143" s="343"/>
    </row>
    <row r="144" spans="1:6" x14ac:dyDescent="0.25">
      <c r="A144"/>
      <c r="B144"/>
      <c r="C144"/>
      <c r="D144"/>
      <c r="E144"/>
      <c r="F144" s="343"/>
    </row>
    <row r="145" spans="1:6" x14ac:dyDescent="0.25">
      <c r="A145"/>
      <c r="B145"/>
      <c r="C145"/>
      <c r="D145"/>
      <c r="E145"/>
      <c r="F145" s="343"/>
    </row>
    <row r="146" spans="1:6" x14ac:dyDescent="0.25">
      <c r="A146"/>
      <c r="B146"/>
      <c r="C146"/>
      <c r="D146"/>
      <c r="E146"/>
      <c r="F146" s="343"/>
    </row>
    <row r="147" spans="1:6" x14ac:dyDescent="0.25">
      <c r="A147"/>
      <c r="B147"/>
      <c r="C147"/>
      <c r="D147"/>
      <c r="E147"/>
      <c r="F147" s="343"/>
    </row>
    <row r="148" spans="1:6" x14ac:dyDescent="0.25">
      <c r="A148"/>
      <c r="B148"/>
      <c r="C148"/>
      <c r="D148"/>
      <c r="E148"/>
      <c r="F148" s="343"/>
    </row>
    <row r="149" spans="1:6" x14ac:dyDescent="0.25">
      <c r="A149"/>
      <c r="B149"/>
      <c r="C149"/>
      <c r="D149"/>
      <c r="E149"/>
      <c r="F149" s="343"/>
    </row>
    <row r="150" spans="1:6" x14ac:dyDescent="0.25">
      <c r="A150"/>
      <c r="B150"/>
      <c r="C150"/>
      <c r="D150"/>
      <c r="E150"/>
      <c r="F150" s="343"/>
    </row>
    <row r="151" spans="1:6" x14ac:dyDescent="0.25">
      <c r="A151"/>
      <c r="B151"/>
      <c r="C151"/>
      <c r="D151"/>
      <c r="E151"/>
      <c r="F151" s="343"/>
    </row>
    <row r="152" spans="1:6" x14ac:dyDescent="0.25">
      <c r="A152"/>
      <c r="B152"/>
      <c r="C152"/>
      <c r="D152"/>
      <c r="E152"/>
      <c r="F152" s="343"/>
    </row>
    <row r="153" spans="1:6" x14ac:dyDescent="0.25">
      <c r="A153"/>
      <c r="B153"/>
      <c r="C153"/>
      <c r="D153"/>
      <c r="E153"/>
      <c r="F153" s="343"/>
    </row>
    <row r="154" spans="1:6" x14ac:dyDescent="0.25">
      <c r="A154"/>
      <c r="B154"/>
      <c r="C154"/>
      <c r="D154"/>
      <c r="E154"/>
      <c r="F154" s="343"/>
    </row>
    <row r="155" spans="1:6" x14ac:dyDescent="0.25">
      <c r="A155"/>
      <c r="B155"/>
      <c r="C155"/>
      <c r="D155"/>
      <c r="E155"/>
      <c r="F155" s="343"/>
    </row>
    <row r="156" spans="1:6" x14ac:dyDescent="0.25">
      <c r="A156"/>
      <c r="B156"/>
      <c r="C156"/>
      <c r="D156"/>
      <c r="E156"/>
      <c r="F156" s="343"/>
    </row>
    <row r="157" spans="1:6" x14ac:dyDescent="0.25">
      <c r="A157"/>
      <c r="B157"/>
      <c r="C157"/>
      <c r="D157"/>
      <c r="E157"/>
      <c r="F157" s="343"/>
    </row>
    <row r="158" spans="1:6" x14ac:dyDescent="0.25">
      <c r="A158"/>
      <c r="B158"/>
      <c r="C158"/>
      <c r="D158"/>
      <c r="E158"/>
      <c r="F158" s="343"/>
    </row>
    <row r="159" spans="1:6" x14ac:dyDescent="0.25">
      <c r="A159"/>
      <c r="B159"/>
      <c r="C159"/>
      <c r="D159"/>
      <c r="E159"/>
      <c r="F159" s="343"/>
    </row>
    <row r="160" spans="1:6" x14ac:dyDescent="0.25">
      <c r="A160"/>
      <c r="B160"/>
      <c r="C160"/>
      <c r="D160"/>
      <c r="E160"/>
      <c r="F160" s="343"/>
    </row>
    <row r="161" spans="1:6" x14ac:dyDescent="0.25">
      <c r="A161"/>
      <c r="B161"/>
      <c r="C161"/>
      <c r="D161"/>
      <c r="E161"/>
      <c r="F161" s="343"/>
    </row>
    <row r="162" spans="1:6" x14ac:dyDescent="0.25">
      <c r="A162"/>
      <c r="B162"/>
      <c r="C162"/>
      <c r="D162"/>
      <c r="E162"/>
      <c r="F162" s="343"/>
    </row>
    <row r="163" spans="1:6" x14ac:dyDescent="0.25">
      <c r="A163"/>
      <c r="B163"/>
      <c r="C163"/>
      <c r="D163"/>
      <c r="E163"/>
      <c r="F163" s="343"/>
    </row>
    <row r="164" spans="1:6" x14ac:dyDescent="0.25">
      <c r="A164"/>
      <c r="B164"/>
      <c r="C164"/>
      <c r="D164"/>
      <c r="E164"/>
      <c r="F164" s="343"/>
    </row>
    <row r="165" spans="1:6" x14ac:dyDescent="0.25">
      <c r="A165"/>
      <c r="B165"/>
      <c r="C165"/>
      <c r="D165"/>
      <c r="E165"/>
      <c r="F165" s="343"/>
    </row>
    <row r="166" spans="1:6" x14ac:dyDescent="0.25">
      <c r="A166"/>
      <c r="B166"/>
      <c r="C166"/>
      <c r="D166"/>
      <c r="E166"/>
      <c r="F166" s="343"/>
    </row>
    <row r="167" spans="1:6" x14ac:dyDescent="0.25">
      <c r="A167"/>
      <c r="B167"/>
      <c r="C167"/>
      <c r="D167"/>
      <c r="E167"/>
    </row>
    <row r="168" spans="1:6" x14ac:dyDescent="0.25">
      <c r="A168"/>
      <c r="B168"/>
      <c r="C168"/>
      <c r="D168"/>
      <c r="E168"/>
    </row>
    <row r="169" spans="1:6" x14ac:dyDescent="0.25">
      <c r="A169"/>
      <c r="B169"/>
      <c r="C169"/>
      <c r="D169"/>
      <c r="E169"/>
    </row>
    <row r="170" spans="1:6" x14ac:dyDescent="0.25">
      <c r="A170"/>
      <c r="B170"/>
      <c r="C170"/>
      <c r="D170"/>
      <c r="E170"/>
    </row>
    <row r="171" spans="1:6" x14ac:dyDescent="0.25">
      <c r="A171"/>
      <c r="B171"/>
      <c r="C171"/>
      <c r="D171"/>
      <c r="E171"/>
    </row>
    <row r="172" spans="1:6" x14ac:dyDescent="0.25">
      <c r="A172"/>
      <c r="B172"/>
      <c r="C172"/>
      <c r="D172"/>
      <c r="E172"/>
    </row>
    <row r="173" spans="1:6" x14ac:dyDescent="0.25">
      <c r="A173"/>
      <c r="B173"/>
      <c r="C173"/>
      <c r="D173"/>
      <c r="E173"/>
    </row>
    <row r="174" spans="1:6" x14ac:dyDescent="0.25">
      <c r="A174"/>
      <c r="B174"/>
      <c r="C174"/>
      <c r="D174"/>
      <c r="E174"/>
    </row>
    <row r="175" spans="1:6" x14ac:dyDescent="0.25">
      <c r="A175"/>
      <c r="B175"/>
      <c r="C175"/>
      <c r="D175"/>
      <c r="E175"/>
    </row>
    <row r="176" spans="1:6"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c r="D303"/>
      <c r="E303"/>
    </row>
    <row r="304" spans="1:5" x14ac:dyDescent="0.25">
      <c r="A304"/>
      <c r="B304"/>
      <c r="C304"/>
      <c r="D304"/>
      <c r="E304"/>
    </row>
    <row r="305" spans="1:5" x14ac:dyDescent="0.25">
      <c r="A305"/>
      <c r="B305"/>
      <c r="C305"/>
      <c r="D305"/>
      <c r="E305"/>
    </row>
    <row r="306" spans="1:5" x14ac:dyDescent="0.25">
      <c r="A306"/>
      <c r="B306"/>
      <c r="C306"/>
      <c r="D306"/>
      <c r="E306"/>
    </row>
    <row r="307" spans="1:5" x14ac:dyDescent="0.25">
      <c r="A307"/>
      <c r="B307"/>
      <c r="C307"/>
      <c r="D307"/>
      <c r="E307"/>
    </row>
    <row r="308" spans="1:5" x14ac:dyDescent="0.25">
      <c r="A308"/>
      <c r="B308"/>
      <c r="C308"/>
      <c r="D308"/>
      <c r="E308"/>
    </row>
    <row r="309" spans="1:5" x14ac:dyDescent="0.25">
      <c r="A309"/>
      <c r="B309"/>
      <c r="C309"/>
      <c r="D309"/>
      <c r="E309"/>
    </row>
    <row r="310" spans="1:5" x14ac:dyDescent="0.25">
      <c r="A310"/>
      <c r="B310"/>
      <c r="C310"/>
      <c r="D310"/>
      <c r="E310"/>
    </row>
    <row r="311" spans="1:5" x14ac:dyDescent="0.25">
      <c r="A311"/>
      <c r="B311"/>
      <c r="C311"/>
      <c r="D311"/>
      <c r="E311"/>
    </row>
    <row r="312" spans="1:5" x14ac:dyDescent="0.25">
      <c r="A312"/>
      <c r="B312"/>
      <c r="C312"/>
      <c r="D312"/>
      <c r="E312"/>
    </row>
    <row r="313" spans="1:5" x14ac:dyDescent="0.25">
      <c r="A313"/>
      <c r="B313"/>
      <c r="C313"/>
      <c r="D313"/>
      <c r="E313"/>
    </row>
    <row r="314" spans="1:5" x14ac:dyDescent="0.25">
      <c r="A314"/>
      <c r="B314"/>
      <c r="C314"/>
      <c r="D314"/>
      <c r="E314"/>
    </row>
    <row r="315" spans="1:5" x14ac:dyDescent="0.25">
      <c r="A315"/>
      <c r="B315"/>
      <c r="C315"/>
      <c r="D315"/>
      <c r="E315"/>
    </row>
    <row r="316" spans="1:5" x14ac:dyDescent="0.25">
      <c r="A316"/>
      <c r="B316"/>
      <c r="C316"/>
      <c r="D316"/>
      <c r="E316"/>
    </row>
    <row r="317" spans="1:5" x14ac:dyDescent="0.25">
      <c r="A317"/>
      <c r="B317"/>
      <c r="C317"/>
      <c r="D317"/>
      <c r="E317"/>
    </row>
    <row r="318" spans="1:5" x14ac:dyDescent="0.25">
      <c r="A318"/>
      <c r="B318"/>
      <c r="C318"/>
      <c r="D318"/>
      <c r="E318"/>
    </row>
    <row r="319" spans="1:5" x14ac:dyDescent="0.25">
      <c r="A319"/>
      <c r="B319"/>
      <c r="C319"/>
      <c r="D319"/>
      <c r="E319"/>
    </row>
    <row r="320" spans="1:5" x14ac:dyDescent="0.25">
      <c r="A320"/>
      <c r="B320"/>
      <c r="C320"/>
      <c r="D320"/>
      <c r="E320"/>
    </row>
    <row r="321" spans="1:5" x14ac:dyDescent="0.25">
      <c r="A321"/>
      <c r="B321"/>
      <c r="C321"/>
      <c r="D321"/>
      <c r="E321"/>
    </row>
    <row r="322" spans="1:5" x14ac:dyDescent="0.25">
      <c r="A322"/>
      <c r="B322"/>
      <c r="C322"/>
      <c r="D322"/>
      <c r="E322"/>
    </row>
    <row r="323" spans="1:5" x14ac:dyDescent="0.25">
      <c r="A323"/>
      <c r="B323"/>
      <c r="C323"/>
      <c r="D323"/>
      <c r="E323"/>
    </row>
    <row r="324" spans="1:5" x14ac:dyDescent="0.25">
      <c r="A324"/>
      <c r="B324"/>
      <c r="C324"/>
      <c r="D324"/>
      <c r="E324"/>
    </row>
    <row r="325" spans="1:5" x14ac:dyDescent="0.25">
      <c r="A325"/>
      <c r="B325"/>
      <c r="C325"/>
      <c r="D325"/>
      <c r="E325"/>
    </row>
    <row r="326" spans="1:5" x14ac:dyDescent="0.25">
      <c r="A326"/>
      <c r="B326"/>
      <c r="C326"/>
      <c r="D326"/>
      <c r="E326"/>
    </row>
    <row r="327" spans="1:5" x14ac:dyDescent="0.25">
      <c r="A327"/>
      <c r="B327"/>
      <c r="C327"/>
      <c r="D327"/>
      <c r="E327"/>
    </row>
    <row r="328" spans="1:5" x14ac:dyDescent="0.25">
      <c r="A328"/>
      <c r="B328"/>
      <c r="C328"/>
      <c r="D328"/>
      <c r="E328"/>
    </row>
    <row r="329" spans="1:5" x14ac:dyDescent="0.25">
      <c r="A329"/>
      <c r="B329"/>
      <c r="C329"/>
      <c r="D329"/>
      <c r="E329"/>
    </row>
    <row r="330" spans="1:5" x14ac:dyDescent="0.25">
      <c r="A330"/>
      <c r="B330"/>
      <c r="C330"/>
      <c r="D330"/>
      <c r="E330"/>
    </row>
    <row r="331" spans="1:5" x14ac:dyDescent="0.25">
      <c r="A331"/>
      <c r="B331"/>
      <c r="C331"/>
      <c r="D331"/>
      <c r="E331"/>
    </row>
    <row r="332" spans="1:5" x14ac:dyDescent="0.25">
      <c r="A332"/>
      <c r="B332"/>
      <c r="C332"/>
      <c r="D332"/>
      <c r="E332"/>
    </row>
    <row r="333" spans="1:5" x14ac:dyDescent="0.25">
      <c r="A333"/>
      <c r="B333"/>
      <c r="C333"/>
      <c r="D333"/>
      <c r="E333"/>
    </row>
    <row r="334" spans="1:5" x14ac:dyDescent="0.25">
      <c r="A334"/>
      <c r="B334"/>
      <c r="C334"/>
      <c r="D334"/>
      <c r="E334"/>
    </row>
    <row r="335" spans="1:5" x14ac:dyDescent="0.25">
      <c r="A335"/>
      <c r="B335"/>
      <c r="C335"/>
      <c r="D335"/>
      <c r="E335"/>
    </row>
    <row r="336" spans="1:5" x14ac:dyDescent="0.25">
      <c r="A336"/>
      <c r="B336"/>
      <c r="C336"/>
      <c r="D336"/>
      <c r="E336"/>
    </row>
    <row r="337" spans="1:5" x14ac:dyDescent="0.25">
      <c r="A337"/>
      <c r="B337"/>
      <c r="C337"/>
      <c r="D337"/>
      <c r="E337"/>
    </row>
    <row r="338" spans="1:5" x14ac:dyDescent="0.25">
      <c r="A338"/>
      <c r="B338"/>
      <c r="C338"/>
      <c r="D338"/>
      <c r="E338"/>
    </row>
    <row r="339" spans="1:5" x14ac:dyDescent="0.25">
      <c r="A339"/>
      <c r="B339"/>
      <c r="C339"/>
      <c r="D339"/>
      <c r="E339"/>
    </row>
    <row r="340" spans="1:5" x14ac:dyDescent="0.25">
      <c r="A340"/>
      <c r="B340"/>
      <c r="C340"/>
      <c r="D340"/>
      <c r="E340"/>
    </row>
    <row r="341" spans="1:5" x14ac:dyDescent="0.25">
      <c r="A341"/>
      <c r="B341"/>
      <c r="C341"/>
      <c r="D341"/>
      <c r="E341"/>
    </row>
    <row r="342" spans="1:5" x14ac:dyDescent="0.25">
      <c r="A342"/>
      <c r="B342"/>
      <c r="C342"/>
      <c r="D342"/>
      <c r="E342"/>
    </row>
    <row r="343" spans="1:5" x14ac:dyDescent="0.25">
      <c r="A343"/>
      <c r="B343"/>
      <c r="C343"/>
      <c r="D343"/>
      <c r="E343"/>
    </row>
    <row r="344" spans="1:5" x14ac:dyDescent="0.25">
      <c r="A344"/>
      <c r="B344"/>
      <c r="C344"/>
      <c r="D344"/>
      <c r="E344"/>
    </row>
    <row r="345" spans="1:5" x14ac:dyDescent="0.25">
      <c r="A345"/>
      <c r="B345"/>
      <c r="C345"/>
      <c r="D345"/>
      <c r="E345"/>
    </row>
    <row r="346" spans="1:5" x14ac:dyDescent="0.25">
      <c r="A346"/>
      <c r="B346"/>
      <c r="C346"/>
      <c r="D346"/>
      <c r="E346"/>
    </row>
    <row r="347" spans="1:5" x14ac:dyDescent="0.25">
      <c r="A347"/>
      <c r="B347"/>
      <c r="C347"/>
      <c r="D347"/>
      <c r="E347"/>
    </row>
    <row r="348" spans="1:5" x14ac:dyDescent="0.25">
      <c r="A348"/>
      <c r="B348"/>
      <c r="C348"/>
      <c r="D348"/>
      <c r="E348"/>
    </row>
    <row r="349" spans="1:5" x14ac:dyDescent="0.25">
      <c r="A349"/>
      <c r="B349"/>
      <c r="C349"/>
      <c r="D349"/>
      <c r="E349"/>
    </row>
    <row r="350" spans="1:5" x14ac:dyDescent="0.25">
      <c r="A350"/>
      <c r="B350"/>
      <c r="C350"/>
      <c r="D350"/>
      <c r="E350"/>
    </row>
    <row r="351" spans="1:5" x14ac:dyDescent="0.25">
      <c r="A351"/>
      <c r="B351"/>
      <c r="C351"/>
      <c r="D351"/>
      <c r="E351"/>
    </row>
    <row r="352" spans="1:5" x14ac:dyDescent="0.25">
      <c r="A352"/>
      <c r="B352"/>
      <c r="C352"/>
      <c r="D352"/>
      <c r="E352"/>
    </row>
    <row r="353" spans="1:5" x14ac:dyDescent="0.25">
      <c r="A353"/>
      <c r="B353"/>
      <c r="C353"/>
      <c r="D353"/>
      <c r="E353"/>
    </row>
    <row r="354" spans="1:5" x14ac:dyDescent="0.25">
      <c r="A354"/>
      <c r="B354"/>
      <c r="C354"/>
      <c r="D354"/>
      <c r="E354"/>
    </row>
    <row r="355" spans="1:5" x14ac:dyDescent="0.25">
      <c r="A355"/>
      <c r="B355"/>
      <c r="C355"/>
      <c r="D355"/>
      <c r="E355"/>
    </row>
    <row r="356" spans="1:5" x14ac:dyDescent="0.25">
      <c r="A356"/>
      <c r="B356"/>
      <c r="C356"/>
      <c r="D356"/>
      <c r="E356"/>
    </row>
    <row r="357" spans="1:5" x14ac:dyDescent="0.25">
      <c r="A357"/>
      <c r="B357"/>
      <c r="C357"/>
      <c r="D357"/>
      <c r="E357"/>
    </row>
    <row r="358" spans="1:5" x14ac:dyDescent="0.25">
      <c r="A358"/>
      <c r="B358"/>
      <c r="C358"/>
      <c r="D358"/>
      <c r="E358"/>
    </row>
    <row r="359" spans="1:5" x14ac:dyDescent="0.25">
      <c r="A359"/>
      <c r="B359"/>
      <c r="C359"/>
      <c r="D359"/>
      <c r="E359"/>
    </row>
    <row r="360" spans="1:5" x14ac:dyDescent="0.25">
      <c r="A360"/>
      <c r="B360"/>
      <c r="C360"/>
      <c r="D360"/>
      <c r="E360"/>
    </row>
    <row r="361" spans="1:5" x14ac:dyDescent="0.25">
      <c r="A361"/>
      <c r="B361"/>
      <c r="C361"/>
      <c r="D361"/>
      <c r="E361"/>
    </row>
    <row r="362" spans="1:5" x14ac:dyDescent="0.25">
      <c r="A362"/>
      <c r="B362"/>
      <c r="C362"/>
      <c r="D362"/>
      <c r="E362"/>
    </row>
    <row r="363" spans="1:5" x14ac:dyDescent="0.25">
      <c r="A363"/>
      <c r="B363"/>
      <c r="C363"/>
      <c r="D363"/>
      <c r="E363"/>
    </row>
    <row r="364" spans="1:5" x14ac:dyDescent="0.25">
      <c r="A364"/>
      <c r="B364"/>
      <c r="C364"/>
      <c r="D364"/>
      <c r="E364"/>
    </row>
    <row r="365" spans="1:5" x14ac:dyDescent="0.25">
      <c r="A365"/>
      <c r="B365"/>
      <c r="C365"/>
      <c r="D365"/>
      <c r="E365"/>
    </row>
    <row r="366" spans="1:5" x14ac:dyDescent="0.25">
      <c r="A366"/>
      <c r="B366"/>
      <c r="C366"/>
      <c r="D366"/>
      <c r="E366"/>
    </row>
    <row r="367" spans="1:5" x14ac:dyDescent="0.25">
      <c r="A367"/>
      <c r="B367"/>
      <c r="C367"/>
      <c r="D367"/>
      <c r="E367"/>
    </row>
    <row r="368" spans="1:5" x14ac:dyDescent="0.25">
      <c r="A368"/>
      <c r="B368"/>
      <c r="C368"/>
      <c r="D368"/>
      <c r="E368"/>
    </row>
    <row r="369" spans="1:5" x14ac:dyDescent="0.25">
      <c r="A369"/>
      <c r="B369"/>
      <c r="C369"/>
      <c r="D369"/>
      <c r="E369"/>
    </row>
    <row r="370" spans="1:5" x14ac:dyDescent="0.25">
      <c r="A370"/>
      <c r="B370"/>
      <c r="C370"/>
      <c r="D370"/>
      <c r="E370"/>
    </row>
    <row r="371" spans="1:5" x14ac:dyDescent="0.25">
      <c r="A371"/>
      <c r="B371"/>
      <c r="C371"/>
      <c r="D371"/>
      <c r="E371"/>
    </row>
    <row r="372" spans="1:5" x14ac:dyDescent="0.25">
      <c r="A372"/>
      <c r="B372"/>
      <c r="C372"/>
      <c r="D372"/>
      <c r="E372"/>
    </row>
    <row r="373" spans="1:5" x14ac:dyDescent="0.25">
      <c r="A373"/>
      <c r="B373"/>
      <c r="C373"/>
      <c r="D373"/>
      <c r="E373"/>
    </row>
    <row r="374" spans="1:5" x14ac:dyDescent="0.25">
      <c r="A374"/>
      <c r="B374"/>
      <c r="C374"/>
      <c r="D374"/>
      <c r="E374"/>
    </row>
    <row r="375" spans="1:5" x14ac:dyDescent="0.25">
      <c r="A375"/>
      <c r="B375"/>
      <c r="C375"/>
      <c r="D375"/>
      <c r="E375"/>
    </row>
    <row r="376" spans="1:5" x14ac:dyDescent="0.25">
      <c r="A376"/>
      <c r="B376"/>
      <c r="C376"/>
      <c r="D376"/>
      <c r="E376"/>
    </row>
    <row r="377" spans="1:5" x14ac:dyDescent="0.25">
      <c r="A377"/>
      <c r="B377"/>
      <c r="C377"/>
      <c r="D377"/>
      <c r="E377"/>
    </row>
    <row r="378" spans="1:5" x14ac:dyDescent="0.25">
      <c r="A378"/>
      <c r="B378"/>
      <c r="C378"/>
      <c r="D378"/>
      <c r="E378"/>
    </row>
    <row r="379" spans="1:5" x14ac:dyDescent="0.25">
      <c r="A379"/>
      <c r="B379"/>
      <c r="C379"/>
      <c r="D379"/>
      <c r="E379"/>
    </row>
    <row r="380" spans="1:5" x14ac:dyDescent="0.25">
      <c r="A380"/>
      <c r="B380"/>
      <c r="C380"/>
      <c r="D380"/>
      <c r="E380"/>
    </row>
    <row r="381" spans="1:5" x14ac:dyDescent="0.25">
      <c r="A381"/>
      <c r="B381"/>
      <c r="C381"/>
      <c r="D381"/>
      <c r="E381"/>
    </row>
    <row r="382" spans="1:5" x14ac:dyDescent="0.25">
      <c r="A382"/>
      <c r="B382"/>
      <c r="C382"/>
      <c r="D382"/>
      <c r="E382"/>
    </row>
    <row r="383" spans="1:5" x14ac:dyDescent="0.25">
      <c r="A383"/>
      <c r="B383"/>
      <c r="C383"/>
      <c r="D383"/>
      <c r="E383"/>
    </row>
    <row r="384" spans="1:5" x14ac:dyDescent="0.25">
      <c r="A384"/>
      <c r="B384"/>
      <c r="C384"/>
      <c r="D384"/>
      <c r="E384"/>
    </row>
    <row r="385" spans="1:5" x14ac:dyDescent="0.25">
      <c r="A385"/>
      <c r="B385"/>
      <c r="C385"/>
      <c r="D385"/>
      <c r="E385"/>
    </row>
    <row r="386" spans="1:5" x14ac:dyDescent="0.25">
      <c r="A386"/>
      <c r="B386"/>
      <c r="C386"/>
      <c r="D386"/>
      <c r="E386"/>
    </row>
    <row r="387" spans="1:5" x14ac:dyDescent="0.25">
      <c r="A387"/>
      <c r="B387"/>
      <c r="C387"/>
      <c r="D387"/>
      <c r="E387"/>
    </row>
    <row r="388" spans="1:5" x14ac:dyDescent="0.25">
      <c r="A388"/>
      <c r="B388"/>
      <c r="C388"/>
      <c r="D388"/>
      <c r="E388"/>
    </row>
    <row r="389" spans="1:5" x14ac:dyDescent="0.25">
      <c r="A389"/>
      <c r="B389"/>
      <c r="C389"/>
      <c r="D389"/>
      <c r="E389"/>
    </row>
    <row r="390" spans="1:5" x14ac:dyDescent="0.25">
      <c r="A390"/>
      <c r="B390"/>
      <c r="C390"/>
      <c r="D390"/>
      <c r="E390"/>
    </row>
    <row r="391" spans="1:5" x14ac:dyDescent="0.25">
      <c r="A391"/>
      <c r="B391"/>
      <c r="C391"/>
      <c r="D391"/>
      <c r="E391"/>
    </row>
    <row r="392" spans="1:5" x14ac:dyDescent="0.25">
      <c r="A392"/>
      <c r="B392"/>
      <c r="C392"/>
      <c r="D392"/>
      <c r="E392"/>
    </row>
    <row r="393" spans="1:5" x14ac:dyDescent="0.25">
      <c r="A393"/>
      <c r="B393"/>
      <c r="C393"/>
      <c r="D393"/>
      <c r="E393"/>
    </row>
    <row r="394" spans="1:5" x14ac:dyDescent="0.25">
      <c r="A394"/>
      <c r="B394"/>
      <c r="C394"/>
      <c r="D394"/>
      <c r="E394"/>
    </row>
    <row r="395" spans="1:5" x14ac:dyDescent="0.25">
      <c r="A395"/>
      <c r="B395"/>
      <c r="C395"/>
      <c r="D395"/>
      <c r="E395"/>
    </row>
    <row r="396" spans="1:5" x14ac:dyDescent="0.25">
      <c r="A396"/>
      <c r="B396"/>
      <c r="C396"/>
      <c r="D396"/>
      <c r="E396"/>
    </row>
    <row r="397" spans="1:5" x14ac:dyDescent="0.25">
      <c r="A397"/>
      <c r="B397"/>
      <c r="C397"/>
      <c r="D397"/>
      <c r="E397"/>
    </row>
    <row r="398" spans="1:5" x14ac:dyDescent="0.25">
      <c r="A398"/>
      <c r="B398"/>
      <c r="C398"/>
      <c r="D398"/>
      <c r="E398"/>
    </row>
    <row r="399" spans="1:5" x14ac:dyDescent="0.25">
      <c r="A399"/>
      <c r="B399"/>
      <c r="C399"/>
      <c r="D399"/>
      <c r="E399"/>
    </row>
    <row r="400" spans="1:5" x14ac:dyDescent="0.25">
      <c r="A400"/>
      <c r="B400"/>
      <c r="C400"/>
      <c r="D400"/>
      <c r="E400"/>
    </row>
    <row r="401" spans="1:5" x14ac:dyDescent="0.25">
      <c r="A401"/>
      <c r="B401"/>
      <c r="C401"/>
      <c r="D401"/>
      <c r="E401"/>
    </row>
    <row r="402" spans="1:5" x14ac:dyDescent="0.25">
      <c r="A402"/>
      <c r="B402"/>
      <c r="C402"/>
      <c r="D402"/>
      <c r="E402"/>
    </row>
    <row r="403" spans="1:5" x14ac:dyDescent="0.25">
      <c r="A403"/>
      <c r="B403"/>
      <c r="C403"/>
      <c r="D403"/>
      <c r="E403"/>
    </row>
    <row r="404" spans="1:5" x14ac:dyDescent="0.25">
      <c r="A404"/>
      <c r="B404"/>
      <c r="C404"/>
      <c r="D404"/>
      <c r="E404"/>
    </row>
    <row r="405" spans="1:5" x14ac:dyDescent="0.25">
      <c r="A405"/>
      <c r="B405"/>
      <c r="C405"/>
      <c r="D405"/>
      <c r="E405"/>
    </row>
    <row r="406" spans="1:5" x14ac:dyDescent="0.25">
      <c r="A406"/>
      <c r="B406"/>
      <c r="C406"/>
      <c r="D406"/>
      <c r="E406"/>
    </row>
    <row r="407" spans="1:5" x14ac:dyDescent="0.25">
      <c r="A407"/>
      <c r="B407"/>
      <c r="C407"/>
      <c r="D407"/>
      <c r="E407"/>
    </row>
    <row r="408" spans="1:5" x14ac:dyDescent="0.25">
      <c r="A408"/>
      <c r="B408"/>
      <c r="C408"/>
      <c r="D408"/>
      <c r="E408"/>
    </row>
    <row r="409" spans="1:5" x14ac:dyDescent="0.25">
      <c r="A409"/>
      <c r="B409"/>
      <c r="C409"/>
      <c r="D409"/>
      <c r="E409"/>
    </row>
    <row r="410" spans="1:5" x14ac:dyDescent="0.25">
      <c r="A410"/>
      <c r="B410"/>
      <c r="C410"/>
      <c r="D410"/>
      <c r="E410"/>
    </row>
    <row r="411" spans="1:5" x14ac:dyDescent="0.25">
      <c r="D411" s="343"/>
      <c r="E411" s="343"/>
    </row>
  </sheetData>
  <mergeCells count="1">
    <mergeCell ref="A6:E6"/>
  </mergeCells>
  <pageMargins left="0.51181102362204722" right="0.51181102362204722" top="0.78740157480314965" bottom="0.78740157480314965" header="0.31496062992125984" footer="0.31496062992125984"/>
  <pageSetup paperSize="9" orientation="portrait" r:id="rId2"/>
  <drawing r:id="rId3"/>
  <extLst>
    <ext xmlns:x14="http://schemas.microsoft.com/office/spreadsheetml/2009/9/main" uri="{A8765BA9-456A-4dab-B4F3-ACF838C121DE}">
      <x14:slicerList>
        <x14:slicer r:id="rId4"/>
      </x14:slicerList>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2599-FB9D-4EE7-A1CA-7FE776CDEC1C}">
  <dimension ref="A1:BL407"/>
  <sheetViews>
    <sheetView topLeftCell="J1" zoomScale="73" zoomScaleNormal="73" workbookViewId="0">
      <selection activeCell="BL2" sqref="BL2"/>
    </sheetView>
  </sheetViews>
  <sheetFormatPr defaultColWidth="71" defaultRowHeight="15" x14ac:dyDescent="0.25"/>
  <cols>
    <col min="1" max="1" width="13.140625" style="5" customWidth="1"/>
    <col min="2" max="2" width="69.5703125" style="5" customWidth="1"/>
    <col min="3" max="3" width="18.28515625" style="5" customWidth="1"/>
    <col min="4" max="4" width="19.85546875" customWidth="1"/>
    <col min="5" max="5" width="19.85546875" style="5" customWidth="1"/>
    <col min="6" max="6" width="28.140625" style="5" bestFit="1" customWidth="1"/>
    <col min="7" max="7" width="75.7109375" style="25" bestFit="1" customWidth="1"/>
    <col min="8" max="8" width="21.28515625" style="5" bestFit="1" customWidth="1"/>
    <col min="9" max="9" width="26.7109375" style="5" bestFit="1" customWidth="1"/>
    <col min="10" max="10" width="19" style="5" customWidth="1"/>
    <col min="11" max="11" width="19.85546875" style="5" bestFit="1" customWidth="1"/>
    <col min="12" max="12" width="17.5703125" style="5" customWidth="1"/>
    <col min="13" max="13" width="20.140625" style="5" customWidth="1"/>
    <col min="14" max="14" width="25.5703125" style="5" customWidth="1"/>
    <col min="15" max="16" width="17.140625" style="5" customWidth="1"/>
    <col min="17" max="17" width="20.85546875" style="5" customWidth="1"/>
    <col min="18" max="18" width="24.5703125" style="5" customWidth="1"/>
    <col min="19" max="19" width="17.28515625" style="5" customWidth="1"/>
    <col min="20" max="20" width="20.85546875" style="5" customWidth="1"/>
    <col min="21" max="23" width="18.7109375" style="5" customWidth="1"/>
    <col min="24" max="27" width="24.140625" style="5" customWidth="1"/>
    <col min="28" max="28" width="25" style="5" bestFit="1" customWidth="1"/>
    <col min="29" max="29" width="69" customWidth="1"/>
    <col min="30" max="30" width="22.7109375" style="5" bestFit="1" customWidth="1"/>
    <col min="31" max="31" width="52.42578125" bestFit="1" customWidth="1"/>
    <col min="32" max="32" width="23.5703125" style="5" bestFit="1" customWidth="1"/>
    <col min="33" max="33" width="26.5703125" style="5" bestFit="1" customWidth="1"/>
    <col min="34" max="34" width="6.85546875" style="5" bestFit="1" customWidth="1"/>
    <col min="35" max="38" width="19.7109375" style="5" customWidth="1"/>
    <col min="39" max="39" width="20.7109375" style="5" bestFit="1" customWidth="1"/>
    <col min="40" max="40" width="24.5703125" style="5" bestFit="1" customWidth="1"/>
    <col min="41" max="41" width="25" style="5" bestFit="1" customWidth="1"/>
    <col min="42" max="42" width="24.5703125" style="5" bestFit="1" customWidth="1"/>
    <col min="43" max="43" width="19.5703125" style="5" customWidth="1"/>
    <col min="44" max="44" width="19.140625" style="5" customWidth="1"/>
    <col min="45" max="47" width="21.140625" style="5" customWidth="1"/>
    <col min="48" max="51" width="20.28515625" style="5" customWidth="1"/>
    <col min="52" max="52" width="16.5703125" style="5" bestFit="1" customWidth="1"/>
    <col min="53" max="53" width="14.42578125" style="5" bestFit="1" customWidth="1"/>
    <col min="54" max="54" width="17" style="5" bestFit="1" customWidth="1"/>
    <col min="55" max="55" width="21.140625" style="5" bestFit="1" customWidth="1"/>
    <col min="56" max="56" width="15.5703125" style="5" bestFit="1" customWidth="1"/>
    <col min="57" max="57" width="20.28515625" style="5" bestFit="1" customWidth="1"/>
    <col min="58" max="58" width="18.140625" style="5" bestFit="1" customWidth="1"/>
    <col min="59" max="59" width="29.28515625" style="291" bestFit="1" customWidth="1"/>
    <col min="60" max="60" width="46.7109375" bestFit="1" customWidth="1"/>
    <col min="61" max="61" width="106.140625" bestFit="1" customWidth="1"/>
    <col min="62" max="62" width="34.7109375" style="5" bestFit="1" customWidth="1"/>
    <col min="63" max="63" width="35.5703125" style="5" bestFit="1" customWidth="1"/>
  </cols>
  <sheetData>
    <row r="1" spans="1:64" s="287" customFormat="1" ht="50.25" customHeight="1" x14ac:dyDescent="0.25">
      <c r="A1" s="287" t="s">
        <v>721</v>
      </c>
      <c r="B1" s="287" t="s">
        <v>722</v>
      </c>
      <c r="C1" s="287" t="s">
        <v>723</v>
      </c>
      <c r="D1" s="287" t="s">
        <v>724</v>
      </c>
      <c r="E1" s="287" t="s">
        <v>1706</v>
      </c>
      <c r="F1" s="287" t="s">
        <v>571</v>
      </c>
      <c r="G1" s="288" t="s">
        <v>1705</v>
      </c>
      <c r="H1" s="287" t="s">
        <v>398</v>
      </c>
      <c r="I1" s="287" t="s">
        <v>725</v>
      </c>
      <c r="J1" s="287" t="s">
        <v>726</v>
      </c>
      <c r="K1" s="287" t="s">
        <v>727</v>
      </c>
      <c r="L1" s="287" t="s">
        <v>728</v>
      </c>
      <c r="M1" s="287" t="s">
        <v>729</v>
      </c>
      <c r="N1" s="287" t="s">
        <v>730</v>
      </c>
      <c r="O1" s="287" t="s">
        <v>731</v>
      </c>
      <c r="P1" s="287" t="s">
        <v>732</v>
      </c>
      <c r="Q1" s="287" t="s">
        <v>733</v>
      </c>
      <c r="R1" s="287" t="s">
        <v>734</v>
      </c>
      <c r="S1" s="287" t="s">
        <v>735</v>
      </c>
      <c r="T1" s="287" t="s">
        <v>736</v>
      </c>
      <c r="U1" s="287" t="s">
        <v>737</v>
      </c>
      <c r="V1" s="287" t="s">
        <v>738</v>
      </c>
      <c r="W1" s="287" t="s">
        <v>739</v>
      </c>
      <c r="X1" s="287" t="s">
        <v>740</v>
      </c>
      <c r="Y1" s="287" t="s">
        <v>741</v>
      </c>
      <c r="Z1" s="287" t="s">
        <v>742</v>
      </c>
      <c r="AA1" s="287" t="s">
        <v>743</v>
      </c>
      <c r="AB1" s="287" t="s">
        <v>744</v>
      </c>
      <c r="AC1" s="287" t="s">
        <v>745</v>
      </c>
      <c r="AD1" s="287" t="s">
        <v>746</v>
      </c>
      <c r="AE1" s="287" t="s">
        <v>747</v>
      </c>
      <c r="AF1" s="287" t="s">
        <v>748</v>
      </c>
      <c r="AG1" s="287" t="s">
        <v>749</v>
      </c>
      <c r="AH1" s="287" t="s">
        <v>750</v>
      </c>
      <c r="AI1" s="287" t="s">
        <v>751</v>
      </c>
      <c r="AJ1" s="287" t="s">
        <v>752</v>
      </c>
      <c r="AK1" s="287" t="s">
        <v>753</v>
      </c>
      <c r="AL1" s="287" t="s">
        <v>754</v>
      </c>
      <c r="AM1" s="287" t="s">
        <v>755</v>
      </c>
      <c r="AN1" s="287" t="s">
        <v>756</v>
      </c>
      <c r="AO1" s="287" t="s">
        <v>757</v>
      </c>
      <c r="AP1" s="287" t="s">
        <v>758</v>
      </c>
      <c r="AQ1" s="287" t="s">
        <v>759</v>
      </c>
      <c r="AR1" s="287" t="s">
        <v>760</v>
      </c>
      <c r="AS1" s="287" t="s">
        <v>761</v>
      </c>
      <c r="AT1" s="287" t="s">
        <v>762</v>
      </c>
      <c r="AU1" s="287" t="s">
        <v>763</v>
      </c>
      <c r="AV1" s="287" t="s">
        <v>764</v>
      </c>
      <c r="AW1" s="287" t="s">
        <v>765</v>
      </c>
      <c r="AX1" s="287" t="s">
        <v>766</v>
      </c>
      <c r="AY1" s="287" t="s">
        <v>767</v>
      </c>
      <c r="AZ1" s="287" t="s">
        <v>768</v>
      </c>
      <c r="BA1" s="287" t="s">
        <v>769</v>
      </c>
      <c r="BB1" s="287" t="s">
        <v>770</v>
      </c>
      <c r="BC1" s="287" t="s">
        <v>771</v>
      </c>
      <c r="BD1" s="287" t="s">
        <v>772</v>
      </c>
      <c r="BE1" s="287" t="s">
        <v>773</v>
      </c>
      <c r="BF1" s="287" t="s">
        <v>774</v>
      </c>
      <c r="BG1" s="290" t="s">
        <v>775</v>
      </c>
      <c r="BH1" s="287" t="s">
        <v>776</v>
      </c>
      <c r="BI1" s="287" t="s">
        <v>777</v>
      </c>
      <c r="BJ1" s="287" t="s">
        <v>778</v>
      </c>
      <c r="BK1" s="287" t="s">
        <v>779</v>
      </c>
      <c r="BL1" s="287" t="s">
        <v>2069</v>
      </c>
    </row>
    <row r="2" spans="1:64" x14ac:dyDescent="0.25">
      <c r="A2" s="5">
        <v>5001116</v>
      </c>
      <c r="B2" t="s">
        <v>577</v>
      </c>
      <c r="C2" s="5" t="s">
        <v>270</v>
      </c>
      <c r="D2" s="286">
        <v>41579</v>
      </c>
      <c r="E2" s="289" t="s">
        <v>679</v>
      </c>
      <c r="F2" s="5" t="s">
        <v>1681</v>
      </c>
      <c r="G2" s="25" t="s">
        <v>2017</v>
      </c>
      <c r="H2" s="5" t="s">
        <v>781</v>
      </c>
      <c r="I2" s="5" t="s">
        <v>798</v>
      </c>
      <c r="J2" s="5">
        <v>0</v>
      </c>
      <c r="K2" s="5">
        <v>2800</v>
      </c>
      <c r="L2" s="5">
        <v>0</v>
      </c>
      <c r="M2" s="5">
        <v>0</v>
      </c>
      <c r="N2" s="5">
        <v>0</v>
      </c>
      <c r="O2" s="5">
        <v>0</v>
      </c>
      <c r="P2" s="5">
        <v>0</v>
      </c>
      <c r="Q2" s="5" t="s">
        <v>1682</v>
      </c>
      <c r="R2" s="5">
        <v>800</v>
      </c>
      <c r="S2" s="5">
        <v>0</v>
      </c>
      <c r="AB2" s="5">
        <v>1005925</v>
      </c>
      <c r="AC2" t="s">
        <v>784</v>
      </c>
      <c r="AD2" s="5" t="s">
        <v>785</v>
      </c>
      <c r="AE2" t="s">
        <v>578</v>
      </c>
      <c r="AF2" s="5" t="s">
        <v>786</v>
      </c>
      <c r="AG2" s="5" t="s">
        <v>146</v>
      </c>
      <c r="AH2" s="5" t="s">
        <v>787</v>
      </c>
      <c r="AI2" s="5" t="s">
        <v>789</v>
      </c>
      <c r="AJ2" s="5" t="s">
        <v>789</v>
      </c>
      <c r="AK2" s="289"/>
      <c r="AL2" s="289"/>
      <c r="AM2" s="289"/>
      <c r="AN2" s="5" t="s">
        <v>789</v>
      </c>
      <c r="AO2" s="5" t="s">
        <v>789</v>
      </c>
      <c r="AP2" s="289"/>
      <c r="AQ2" s="289"/>
      <c r="AR2" s="289"/>
      <c r="AS2" s="5" t="s">
        <v>789</v>
      </c>
      <c r="AT2" s="5" t="s">
        <v>789</v>
      </c>
      <c r="AU2" s="289"/>
      <c r="AV2" s="289"/>
      <c r="AW2" s="289"/>
      <c r="AX2" s="289"/>
      <c r="BG2" s="291">
        <v>31857717880</v>
      </c>
      <c r="BH2" t="s">
        <v>820</v>
      </c>
      <c r="BI2" t="s">
        <v>821</v>
      </c>
      <c r="BJ2" s="5">
        <v>919903048644</v>
      </c>
      <c r="BK2" s="5" t="s">
        <v>789</v>
      </c>
    </row>
    <row r="3" spans="1:64" x14ac:dyDescent="0.25">
      <c r="A3" s="5">
        <v>5001115</v>
      </c>
      <c r="B3" t="s">
        <v>579</v>
      </c>
      <c r="C3" s="5" t="s">
        <v>270</v>
      </c>
      <c r="D3" s="286">
        <v>41579</v>
      </c>
      <c r="E3" s="289" t="s">
        <v>679</v>
      </c>
      <c r="F3" s="5" t="s">
        <v>1681</v>
      </c>
      <c r="G3" s="25" t="s">
        <v>2016</v>
      </c>
      <c r="H3" s="5" t="s">
        <v>781</v>
      </c>
      <c r="I3" s="5" t="s">
        <v>798</v>
      </c>
      <c r="J3" s="5">
        <v>0</v>
      </c>
      <c r="K3" s="5">
        <v>2800</v>
      </c>
      <c r="L3" s="5">
        <v>0</v>
      </c>
      <c r="M3" s="5">
        <v>0</v>
      </c>
      <c r="N3" s="5">
        <v>0</v>
      </c>
      <c r="O3" s="5">
        <v>0</v>
      </c>
      <c r="P3" s="5">
        <v>0</v>
      </c>
      <c r="Q3" s="5" t="s">
        <v>1682</v>
      </c>
      <c r="R3" s="5">
        <v>800</v>
      </c>
      <c r="S3" s="5">
        <v>0</v>
      </c>
      <c r="AB3" s="5">
        <v>1005925</v>
      </c>
      <c r="AC3" t="s">
        <v>784</v>
      </c>
      <c r="AD3" s="5" t="s">
        <v>785</v>
      </c>
      <c r="AE3" t="s">
        <v>578</v>
      </c>
      <c r="AF3" s="5" t="s">
        <v>786</v>
      </c>
      <c r="AG3" s="5" t="s">
        <v>146</v>
      </c>
      <c r="AH3" s="5" t="s">
        <v>787</v>
      </c>
      <c r="AI3" s="5" t="s">
        <v>789</v>
      </c>
      <c r="AJ3" s="5" t="s">
        <v>789</v>
      </c>
      <c r="AK3" s="289"/>
      <c r="AL3" s="289"/>
      <c r="AM3" s="289"/>
      <c r="AN3" s="5" t="s">
        <v>789</v>
      </c>
      <c r="AO3" s="5" t="s">
        <v>789</v>
      </c>
      <c r="AP3" s="289"/>
      <c r="AQ3" s="289"/>
      <c r="AR3" s="289"/>
      <c r="AS3" s="5" t="s">
        <v>789</v>
      </c>
      <c r="AT3" s="5" t="s">
        <v>789</v>
      </c>
      <c r="AU3" s="289"/>
      <c r="AV3" s="289"/>
      <c r="AW3" s="289"/>
      <c r="AX3" s="289"/>
      <c r="BG3" s="291">
        <v>23605073204</v>
      </c>
      <c r="BH3" t="s">
        <v>826</v>
      </c>
      <c r="BI3" t="s">
        <v>827</v>
      </c>
      <c r="BJ3" s="5">
        <v>91999084078</v>
      </c>
      <c r="BK3" s="5" t="s">
        <v>789</v>
      </c>
    </row>
    <row r="4" spans="1:64" x14ac:dyDescent="0.25">
      <c r="A4" s="5">
        <v>5001114</v>
      </c>
      <c r="B4" t="s">
        <v>581</v>
      </c>
      <c r="C4" s="5" t="s">
        <v>268</v>
      </c>
      <c r="D4" s="286">
        <v>41579</v>
      </c>
      <c r="E4" s="289" t="s">
        <v>679</v>
      </c>
      <c r="F4" s="5" t="s">
        <v>1681</v>
      </c>
      <c r="G4" s="25" t="s">
        <v>2015</v>
      </c>
      <c r="H4" s="5" t="s">
        <v>781</v>
      </c>
      <c r="I4" s="5" t="s">
        <v>798</v>
      </c>
      <c r="J4" s="5">
        <v>0</v>
      </c>
      <c r="K4" s="5">
        <v>3124</v>
      </c>
      <c r="L4" s="5">
        <v>0</v>
      </c>
      <c r="M4" s="5">
        <v>0</v>
      </c>
      <c r="N4" s="5">
        <v>0</v>
      </c>
      <c r="O4" s="5">
        <v>0</v>
      </c>
      <c r="P4" s="5">
        <v>0</v>
      </c>
      <c r="Q4" s="5" t="s">
        <v>1682</v>
      </c>
      <c r="R4" s="5">
        <v>800</v>
      </c>
      <c r="S4" s="5">
        <v>0</v>
      </c>
      <c r="AB4" s="5">
        <v>1005925</v>
      </c>
      <c r="AC4" t="s">
        <v>784</v>
      </c>
      <c r="AD4" s="5" t="s">
        <v>785</v>
      </c>
      <c r="AE4" t="s">
        <v>578</v>
      </c>
      <c r="AF4" s="5" t="s">
        <v>786</v>
      </c>
      <c r="AG4" s="5" t="s">
        <v>146</v>
      </c>
      <c r="AH4" s="5" t="s">
        <v>787</v>
      </c>
      <c r="AI4" s="5" t="s">
        <v>789</v>
      </c>
      <c r="AJ4" s="5" t="s">
        <v>789</v>
      </c>
      <c r="AK4" s="289"/>
      <c r="AL4" s="289"/>
      <c r="AM4" s="289"/>
      <c r="AN4" s="5" t="s">
        <v>789</v>
      </c>
      <c r="AO4" s="5" t="s">
        <v>789</v>
      </c>
      <c r="AP4" s="289"/>
      <c r="AQ4" s="289"/>
      <c r="AR4" s="289"/>
      <c r="AS4" s="5" t="s">
        <v>789</v>
      </c>
      <c r="AT4" s="5" t="s">
        <v>789</v>
      </c>
      <c r="AU4" s="289"/>
      <c r="AV4" s="289"/>
      <c r="AW4" s="289"/>
      <c r="AX4" s="289"/>
      <c r="BG4" s="291">
        <v>3305562234</v>
      </c>
      <c r="BH4" t="s">
        <v>582</v>
      </c>
      <c r="BI4" t="s">
        <v>846</v>
      </c>
      <c r="BJ4" s="5">
        <v>91984135198</v>
      </c>
      <c r="BK4" s="5" t="s">
        <v>789</v>
      </c>
    </row>
    <row r="5" spans="1:64" x14ac:dyDescent="0.25">
      <c r="A5" s="5">
        <v>11989</v>
      </c>
      <c r="B5" t="s">
        <v>174</v>
      </c>
      <c r="C5" s="5" t="s">
        <v>289</v>
      </c>
      <c r="D5" s="286">
        <v>40058</v>
      </c>
      <c r="E5" s="289" t="s">
        <v>400</v>
      </c>
      <c r="F5" s="5" t="s">
        <v>450</v>
      </c>
      <c r="G5" s="25" t="s">
        <v>1717</v>
      </c>
      <c r="H5" s="5" t="s">
        <v>781</v>
      </c>
      <c r="I5" s="5" t="s">
        <v>798</v>
      </c>
      <c r="J5" s="5">
        <v>160</v>
      </c>
      <c r="K5" s="5">
        <v>3720</v>
      </c>
      <c r="L5" s="5">
        <v>0</v>
      </c>
      <c r="M5" s="5">
        <v>300</v>
      </c>
      <c r="N5" s="5">
        <v>200</v>
      </c>
      <c r="O5" s="5">
        <v>270</v>
      </c>
      <c r="P5" s="5">
        <v>30</v>
      </c>
      <c r="Q5" s="5" t="s">
        <v>783</v>
      </c>
      <c r="T5" s="5">
        <v>1000</v>
      </c>
      <c r="U5" s="5">
        <v>36</v>
      </c>
      <c r="V5" s="5">
        <v>1000</v>
      </c>
      <c r="W5" s="5">
        <v>36</v>
      </c>
      <c r="X5" s="5">
        <v>1000</v>
      </c>
      <c r="Y5" s="5">
        <v>36</v>
      </c>
      <c r="AB5" s="5">
        <v>1005925</v>
      </c>
      <c r="AC5" t="s">
        <v>784</v>
      </c>
      <c r="AD5" s="5" t="s">
        <v>785</v>
      </c>
      <c r="AE5" t="s">
        <v>578</v>
      </c>
      <c r="AF5" s="5" t="s">
        <v>786</v>
      </c>
      <c r="AG5" s="5" t="s">
        <v>146</v>
      </c>
      <c r="AH5" s="5" t="s">
        <v>787</v>
      </c>
      <c r="AI5" s="5" t="s">
        <v>788</v>
      </c>
      <c r="AJ5" s="5" t="s">
        <v>808</v>
      </c>
      <c r="AK5" s="289">
        <v>22700</v>
      </c>
      <c r="AL5" s="289">
        <v>22700</v>
      </c>
      <c r="AM5" s="289">
        <v>40058</v>
      </c>
      <c r="AN5" s="5" t="s">
        <v>800</v>
      </c>
      <c r="AO5" s="5" t="s">
        <v>801</v>
      </c>
      <c r="AP5" s="289">
        <v>26529</v>
      </c>
      <c r="AQ5" s="289">
        <v>26529</v>
      </c>
      <c r="AR5" s="289">
        <v>40058</v>
      </c>
      <c r="AS5" s="5" t="s">
        <v>790</v>
      </c>
      <c r="AT5" s="5" t="s">
        <v>809</v>
      </c>
      <c r="AU5" s="289">
        <v>45518</v>
      </c>
      <c r="AV5" s="289">
        <v>45518</v>
      </c>
      <c r="AW5" s="289">
        <v>45520</v>
      </c>
      <c r="AX5" s="289">
        <v>26528</v>
      </c>
      <c r="AZ5" s="5">
        <v>4</v>
      </c>
      <c r="BA5" s="5">
        <v>2016</v>
      </c>
      <c r="BB5" s="5">
        <v>3</v>
      </c>
      <c r="BC5" s="5">
        <v>265</v>
      </c>
      <c r="BD5" s="5">
        <v>2022</v>
      </c>
      <c r="BE5" s="5">
        <v>4</v>
      </c>
      <c r="BF5" s="5">
        <v>2022</v>
      </c>
      <c r="BG5" s="291">
        <v>21000093204</v>
      </c>
      <c r="BH5" t="s">
        <v>810</v>
      </c>
      <c r="BI5" t="s">
        <v>811</v>
      </c>
      <c r="BJ5" s="5">
        <v>9132018257</v>
      </c>
      <c r="BK5" s="5" t="s">
        <v>789</v>
      </c>
    </row>
    <row r="6" spans="1:64" x14ac:dyDescent="0.25">
      <c r="A6" s="5">
        <v>12112</v>
      </c>
      <c r="B6" t="s">
        <v>174</v>
      </c>
      <c r="C6" s="5" t="s">
        <v>276</v>
      </c>
      <c r="D6" s="286">
        <v>40058</v>
      </c>
      <c r="E6" s="289" t="s">
        <v>400</v>
      </c>
      <c r="F6" s="5" t="s">
        <v>450</v>
      </c>
      <c r="G6" s="25" t="s">
        <v>1789</v>
      </c>
      <c r="H6" s="5" t="s">
        <v>781</v>
      </c>
      <c r="I6" s="5" t="s">
        <v>782</v>
      </c>
      <c r="J6" s="5">
        <v>40</v>
      </c>
      <c r="K6" s="5">
        <v>3510</v>
      </c>
      <c r="Q6" s="5" t="s">
        <v>783</v>
      </c>
      <c r="T6" s="5">
        <v>160</v>
      </c>
      <c r="U6" s="5">
        <v>40</v>
      </c>
      <c r="AB6" s="5">
        <v>1005930</v>
      </c>
      <c r="AC6" t="s">
        <v>946</v>
      </c>
      <c r="AD6" s="5" t="s">
        <v>947</v>
      </c>
      <c r="AE6" t="s">
        <v>604</v>
      </c>
      <c r="AF6" s="5" t="s">
        <v>948</v>
      </c>
      <c r="AG6" s="5" t="s">
        <v>151</v>
      </c>
      <c r="AH6" s="5" t="s">
        <v>787</v>
      </c>
      <c r="AI6" s="5" t="s">
        <v>788</v>
      </c>
      <c r="AJ6" s="5" t="s">
        <v>1015</v>
      </c>
      <c r="AK6" s="289">
        <v>22700</v>
      </c>
      <c r="AL6" s="289">
        <v>22700</v>
      </c>
      <c r="AM6" s="289">
        <v>40058</v>
      </c>
      <c r="AN6" s="5" t="s">
        <v>800</v>
      </c>
      <c r="AO6" s="5" t="s">
        <v>801</v>
      </c>
      <c r="AP6" s="289">
        <v>26529</v>
      </c>
      <c r="AQ6" s="289">
        <v>26529</v>
      </c>
      <c r="AR6" s="289">
        <v>40058</v>
      </c>
      <c r="AS6" s="5" t="s">
        <v>789</v>
      </c>
      <c r="AT6" s="5" t="s">
        <v>789</v>
      </c>
      <c r="AU6" s="289"/>
      <c r="AV6" s="289"/>
      <c r="AW6" s="289"/>
      <c r="AX6" s="289">
        <v>34820</v>
      </c>
      <c r="BB6" s="5">
        <v>0</v>
      </c>
      <c r="BD6" s="5">
        <v>2012</v>
      </c>
      <c r="BE6" s="5">
        <v>0</v>
      </c>
      <c r="BF6" s="5">
        <v>2006</v>
      </c>
      <c r="BG6" s="291">
        <v>2358883204</v>
      </c>
      <c r="BH6" t="s">
        <v>1016</v>
      </c>
      <c r="BI6" t="s">
        <v>1017</v>
      </c>
      <c r="BJ6" s="5">
        <v>9132018260</v>
      </c>
      <c r="BK6" s="5" t="s">
        <v>794</v>
      </c>
    </row>
    <row r="7" spans="1:64" x14ac:dyDescent="0.25">
      <c r="A7" s="5">
        <v>18907</v>
      </c>
      <c r="B7" t="s">
        <v>174</v>
      </c>
      <c r="C7" s="5" t="s">
        <v>1006</v>
      </c>
      <c r="D7" s="286">
        <v>40058</v>
      </c>
      <c r="E7" s="289" t="s">
        <v>400</v>
      </c>
      <c r="F7" s="5" t="s">
        <v>450</v>
      </c>
      <c r="G7" s="25" t="s">
        <v>1797</v>
      </c>
      <c r="H7" s="5" t="s">
        <v>781</v>
      </c>
      <c r="I7" s="5" t="s">
        <v>832</v>
      </c>
      <c r="J7" s="5">
        <v>40</v>
      </c>
      <c r="K7" s="5">
        <v>3510</v>
      </c>
      <c r="Q7" s="5" t="s">
        <v>783</v>
      </c>
      <c r="T7" s="5">
        <v>160</v>
      </c>
      <c r="U7" s="5">
        <v>40</v>
      </c>
      <c r="V7" s="5">
        <v>160</v>
      </c>
      <c r="W7" s="5">
        <v>0</v>
      </c>
      <c r="AB7" s="5">
        <v>266</v>
      </c>
      <c r="AC7" t="s">
        <v>1031</v>
      </c>
      <c r="AD7" s="5" t="s">
        <v>925</v>
      </c>
      <c r="AE7" t="s">
        <v>1032</v>
      </c>
      <c r="AF7" s="5" t="s">
        <v>1033</v>
      </c>
      <c r="AG7" s="5" t="s">
        <v>1010</v>
      </c>
      <c r="AH7" s="5" t="s">
        <v>787</v>
      </c>
      <c r="AI7" s="5" t="s">
        <v>788</v>
      </c>
      <c r="AJ7" s="5" t="s">
        <v>1034</v>
      </c>
      <c r="AK7" s="289">
        <v>31446</v>
      </c>
      <c r="AL7" s="289">
        <v>31446</v>
      </c>
      <c r="AM7" s="289">
        <v>40058</v>
      </c>
      <c r="AN7" s="5" t="s">
        <v>800</v>
      </c>
      <c r="AO7" s="5" t="s">
        <v>1035</v>
      </c>
      <c r="AP7" s="289">
        <v>26529</v>
      </c>
      <c r="AQ7" s="289">
        <v>26529</v>
      </c>
      <c r="AR7" s="289">
        <v>40058</v>
      </c>
      <c r="AS7" s="5" t="s">
        <v>789</v>
      </c>
      <c r="AT7" s="5" t="s">
        <v>789</v>
      </c>
      <c r="AU7" s="289"/>
      <c r="AV7" s="289"/>
      <c r="AW7" s="289"/>
      <c r="AX7" s="289">
        <v>35886</v>
      </c>
      <c r="BG7" s="291">
        <v>2358883204</v>
      </c>
      <c r="BH7" t="s">
        <v>1016</v>
      </c>
      <c r="BI7" t="s">
        <v>1017</v>
      </c>
      <c r="BJ7" s="5">
        <v>9132018260</v>
      </c>
      <c r="BK7" s="5" t="s">
        <v>789</v>
      </c>
    </row>
    <row r="8" spans="1:64" x14ac:dyDescent="0.25">
      <c r="A8" s="5">
        <v>63296</v>
      </c>
      <c r="B8" t="s">
        <v>174</v>
      </c>
      <c r="C8" s="5" t="s">
        <v>1084</v>
      </c>
      <c r="D8" s="286">
        <v>40058</v>
      </c>
      <c r="E8" s="289" t="s">
        <v>400</v>
      </c>
      <c r="F8" s="5" t="s">
        <v>450</v>
      </c>
      <c r="G8" s="25" t="s">
        <v>1856</v>
      </c>
      <c r="H8" s="5" t="s">
        <v>781</v>
      </c>
      <c r="I8" s="5" t="s">
        <v>782</v>
      </c>
      <c r="J8" s="5">
        <v>50</v>
      </c>
      <c r="K8" s="5">
        <v>2500</v>
      </c>
      <c r="Q8" s="5" t="s">
        <v>783</v>
      </c>
      <c r="T8" s="5">
        <v>80</v>
      </c>
      <c r="U8" s="5">
        <v>50</v>
      </c>
      <c r="AB8" s="5">
        <v>26622</v>
      </c>
      <c r="AC8" t="s">
        <v>1085</v>
      </c>
      <c r="AD8" s="5" t="s">
        <v>1086</v>
      </c>
      <c r="AE8" t="s">
        <v>789</v>
      </c>
      <c r="AF8" s="5" t="s">
        <v>1087</v>
      </c>
      <c r="AG8" s="5" t="s">
        <v>1088</v>
      </c>
      <c r="AH8" s="5" t="s">
        <v>787</v>
      </c>
      <c r="AI8" s="5" t="s">
        <v>788</v>
      </c>
      <c r="AJ8" s="5" t="s">
        <v>1187</v>
      </c>
      <c r="AK8" s="289">
        <v>22700</v>
      </c>
      <c r="AL8" s="289">
        <v>22700</v>
      </c>
      <c r="AM8" s="289">
        <v>40058</v>
      </c>
      <c r="AN8" s="5" t="s">
        <v>800</v>
      </c>
      <c r="AO8" s="5" t="s">
        <v>1188</v>
      </c>
      <c r="AP8" s="289">
        <v>26528</v>
      </c>
      <c r="AQ8" s="289">
        <v>26528</v>
      </c>
      <c r="AR8" s="289">
        <v>40058</v>
      </c>
      <c r="AS8" s="5" t="s">
        <v>789</v>
      </c>
      <c r="AT8" s="5" t="s">
        <v>789</v>
      </c>
      <c r="AU8" s="289"/>
      <c r="AV8" s="289"/>
      <c r="AW8" s="289"/>
      <c r="AX8" s="289">
        <v>37257</v>
      </c>
      <c r="BB8" s="5">
        <v>0</v>
      </c>
      <c r="BD8" s="5">
        <v>2012</v>
      </c>
      <c r="BE8" s="5">
        <v>0</v>
      </c>
      <c r="BF8" s="5">
        <v>2012</v>
      </c>
      <c r="BG8" s="291">
        <v>2358883204</v>
      </c>
      <c r="BH8" t="s">
        <v>1016</v>
      </c>
      <c r="BI8" t="s">
        <v>1017</v>
      </c>
      <c r="BJ8" s="5">
        <v>9132018260</v>
      </c>
      <c r="BK8" s="5" t="s">
        <v>794</v>
      </c>
    </row>
    <row r="9" spans="1:64" x14ac:dyDescent="0.25">
      <c r="A9" s="5">
        <v>115174</v>
      </c>
      <c r="B9" t="s">
        <v>1708</v>
      </c>
      <c r="C9" s="5" t="s">
        <v>1084</v>
      </c>
      <c r="D9" s="286">
        <v>40058</v>
      </c>
      <c r="E9" s="289" t="s">
        <v>400</v>
      </c>
      <c r="F9" s="5" t="s">
        <v>450</v>
      </c>
      <c r="G9" s="25" t="s">
        <v>1950</v>
      </c>
      <c r="H9" s="5" t="s">
        <v>1246</v>
      </c>
      <c r="I9" s="5" t="s">
        <v>832</v>
      </c>
      <c r="J9" s="5">
        <v>50</v>
      </c>
      <c r="K9" s="5">
        <v>3200</v>
      </c>
      <c r="Q9" s="5" t="s">
        <v>783</v>
      </c>
      <c r="Z9" s="5">
        <v>60</v>
      </c>
      <c r="AA9" s="5">
        <v>50</v>
      </c>
      <c r="AB9" s="5">
        <v>26622</v>
      </c>
      <c r="AC9" t="s">
        <v>1085</v>
      </c>
      <c r="AD9" s="5" t="s">
        <v>1086</v>
      </c>
      <c r="AE9" t="s">
        <v>789</v>
      </c>
      <c r="AF9" s="5" t="s">
        <v>1087</v>
      </c>
      <c r="AG9" s="5" t="s">
        <v>1088</v>
      </c>
      <c r="AH9" s="5" t="s">
        <v>787</v>
      </c>
      <c r="AI9" s="5" t="s">
        <v>789</v>
      </c>
      <c r="AJ9" s="5" t="s">
        <v>1352</v>
      </c>
      <c r="AK9" s="289">
        <v>38416</v>
      </c>
      <c r="AL9" s="289">
        <v>38416</v>
      </c>
      <c r="AM9" s="289">
        <v>40058</v>
      </c>
      <c r="AN9" s="5" t="s">
        <v>789</v>
      </c>
      <c r="AO9" s="5" t="s">
        <v>789</v>
      </c>
      <c r="AP9" s="289"/>
      <c r="AQ9" s="289"/>
      <c r="AR9" s="289"/>
      <c r="AS9" s="5" t="s">
        <v>789</v>
      </c>
      <c r="AT9" s="5" t="s">
        <v>789</v>
      </c>
      <c r="AU9" s="289"/>
      <c r="AV9" s="289"/>
      <c r="AW9" s="289"/>
      <c r="AX9" s="289">
        <v>38749</v>
      </c>
      <c r="BG9" s="291">
        <v>9257675220</v>
      </c>
      <c r="BH9" t="s">
        <v>1481</v>
      </c>
      <c r="BI9" t="s">
        <v>1482</v>
      </c>
      <c r="BJ9" s="5">
        <v>91983896870</v>
      </c>
      <c r="BK9" s="5" t="s">
        <v>794</v>
      </c>
    </row>
    <row r="10" spans="1:64" x14ac:dyDescent="0.25">
      <c r="A10" s="5">
        <v>115174</v>
      </c>
      <c r="B10" t="s">
        <v>1708</v>
      </c>
      <c r="C10" s="5" t="s">
        <v>289</v>
      </c>
      <c r="D10" s="286">
        <v>40058</v>
      </c>
      <c r="E10" s="289" t="s">
        <v>400</v>
      </c>
      <c r="F10" s="5" t="s">
        <v>450</v>
      </c>
      <c r="G10" s="25" t="s">
        <v>1951</v>
      </c>
      <c r="H10" s="5" t="s">
        <v>1246</v>
      </c>
      <c r="I10" s="5" t="s">
        <v>832</v>
      </c>
      <c r="J10" s="5">
        <v>50</v>
      </c>
      <c r="K10" s="5">
        <v>3200</v>
      </c>
      <c r="Q10" s="5" t="s">
        <v>783</v>
      </c>
      <c r="Z10" s="5">
        <v>60</v>
      </c>
      <c r="AA10" s="5">
        <v>50</v>
      </c>
      <c r="AB10" s="5">
        <v>1005925</v>
      </c>
      <c r="AC10" t="s">
        <v>784</v>
      </c>
      <c r="AD10" s="5" t="s">
        <v>785</v>
      </c>
      <c r="AE10" t="s">
        <v>578</v>
      </c>
      <c r="AF10" s="5" t="s">
        <v>786</v>
      </c>
      <c r="AG10" s="5" t="s">
        <v>146</v>
      </c>
      <c r="AH10" s="5" t="s">
        <v>787</v>
      </c>
      <c r="AI10" s="5" t="s">
        <v>789</v>
      </c>
      <c r="AJ10" s="5" t="s">
        <v>1352</v>
      </c>
      <c r="AK10" s="289">
        <v>38416</v>
      </c>
      <c r="AL10" s="289">
        <v>38416</v>
      </c>
      <c r="AM10" s="289">
        <v>40058</v>
      </c>
      <c r="AN10" s="5" t="s">
        <v>789</v>
      </c>
      <c r="AO10" s="5" t="s">
        <v>789</v>
      </c>
      <c r="AP10" s="289"/>
      <c r="AQ10" s="289"/>
      <c r="AR10" s="289"/>
      <c r="AS10" s="5" t="s">
        <v>789</v>
      </c>
      <c r="AT10" s="5" t="s">
        <v>789</v>
      </c>
      <c r="AU10" s="289"/>
      <c r="AV10" s="289"/>
      <c r="AW10" s="289"/>
      <c r="AX10" s="289">
        <v>38749</v>
      </c>
      <c r="BG10" s="291">
        <v>9257675220</v>
      </c>
      <c r="BH10" t="s">
        <v>1481</v>
      </c>
      <c r="BI10" t="s">
        <v>1482</v>
      </c>
      <c r="BJ10" s="5">
        <v>91983896870</v>
      </c>
      <c r="BK10" s="5" t="s">
        <v>794</v>
      </c>
    </row>
    <row r="11" spans="1:64" x14ac:dyDescent="0.25">
      <c r="A11" s="5">
        <v>115174</v>
      </c>
      <c r="B11" t="s">
        <v>1708</v>
      </c>
      <c r="C11" s="5" t="s">
        <v>289</v>
      </c>
      <c r="D11" s="286">
        <v>40058</v>
      </c>
      <c r="E11" s="289" t="s">
        <v>400</v>
      </c>
      <c r="F11" s="5" t="s">
        <v>450</v>
      </c>
      <c r="G11" s="25" t="s">
        <v>1951</v>
      </c>
      <c r="H11" s="5" t="s">
        <v>1246</v>
      </c>
      <c r="I11" s="5" t="s">
        <v>832</v>
      </c>
      <c r="J11" s="5">
        <v>50</v>
      </c>
      <c r="K11" s="5">
        <v>3200</v>
      </c>
      <c r="Q11" s="5" t="s">
        <v>783</v>
      </c>
      <c r="Z11" s="5">
        <v>60</v>
      </c>
      <c r="AA11" s="5">
        <v>50</v>
      </c>
      <c r="AB11" s="5">
        <v>2006683</v>
      </c>
      <c r="AC11" t="s">
        <v>1449</v>
      </c>
      <c r="AD11" s="5" t="s">
        <v>1450</v>
      </c>
      <c r="AE11" t="s">
        <v>789</v>
      </c>
      <c r="AF11" s="5" t="s">
        <v>941</v>
      </c>
      <c r="AG11" s="5" t="s">
        <v>1204</v>
      </c>
      <c r="AH11" s="5" t="s">
        <v>787</v>
      </c>
      <c r="AI11" s="5" t="s">
        <v>789</v>
      </c>
      <c r="AJ11" s="5" t="s">
        <v>1352</v>
      </c>
      <c r="AK11" s="289">
        <v>38416</v>
      </c>
      <c r="AL11" s="289">
        <v>38416</v>
      </c>
      <c r="AM11" s="289">
        <v>40058</v>
      </c>
      <c r="AN11" s="5" t="s">
        <v>789</v>
      </c>
      <c r="AO11" s="5" t="s">
        <v>789</v>
      </c>
      <c r="AP11" s="289"/>
      <c r="AQ11" s="289"/>
      <c r="AR11" s="289"/>
      <c r="AS11" s="5" t="s">
        <v>789</v>
      </c>
      <c r="AT11" s="5" t="s">
        <v>789</v>
      </c>
      <c r="AU11" s="289"/>
      <c r="AV11" s="289"/>
      <c r="AW11" s="289"/>
      <c r="AX11" s="289">
        <v>38749</v>
      </c>
      <c r="BG11" s="291">
        <v>9257675220</v>
      </c>
      <c r="BH11" t="s">
        <v>1481</v>
      </c>
      <c r="BI11" t="s">
        <v>1482</v>
      </c>
      <c r="BJ11" s="5">
        <v>91983896870</v>
      </c>
      <c r="BK11" s="5" t="s">
        <v>794</v>
      </c>
    </row>
    <row r="12" spans="1:64" x14ac:dyDescent="0.25">
      <c r="A12" s="5">
        <v>115174</v>
      </c>
      <c r="B12" t="s">
        <v>1708</v>
      </c>
      <c r="C12" s="5" t="s">
        <v>289</v>
      </c>
      <c r="D12" s="286">
        <v>40058</v>
      </c>
      <c r="E12" s="289" t="s">
        <v>400</v>
      </c>
      <c r="F12" s="5" t="s">
        <v>450</v>
      </c>
      <c r="G12" s="25" t="s">
        <v>1951</v>
      </c>
      <c r="H12" s="5" t="s">
        <v>1246</v>
      </c>
      <c r="I12" s="5" t="s">
        <v>832</v>
      </c>
      <c r="J12" s="5">
        <v>50</v>
      </c>
      <c r="K12" s="5">
        <v>3200</v>
      </c>
      <c r="Q12" s="5" t="s">
        <v>783</v>
      </c>
      <c r="Z12" s="5">
        <v>60</v>
      </c>
      <c r="AA12" s="5">
        <v>50</v>
      </c>
      <c r="AB12" s="5">
        <v>2006684</v>
      </c>
      <c r="AC12" t="s">
        <v>1438</v>
      </c>
      <c r="AD12" s="5" t="s">
        <v>1086</v>
      </c>
      <c r="AE12" t="s">
        <v>1439</v>
      </c>
      <c r="AF12" s="5" t="s">
        <v>1440</v>
      </c>
      <c r="AG12" s="5" t="s">
        <v>1002</v>
      </c>
      <c r="AH12" s="5" t="s">
        <v>787</v>
      </c>
      <c r="AI12" s="5" t="s">
        <v>789</v>
      </c>
      <c r="AJ12" s="5" t="s">
        <v>1352</v>
      </c>
      <c r="AK12" s="289">
        <v>38416</v>
      </c>
      <c r="AL12" s="289">
        <v>38416</v>
      </c>
      <c r="AM12" s="289">
        <v>40058</v>
      </c>
      <c r="AN12" s="5" t="s">
        <v>789</v>
      </c>
      <c r="AO12" s="5" t="s">
        <v>789</v>
      </c>
      <c r="AP12" s="289"/>
      <c r="AQ12" s="289"/>
      <c r="AR12" s="289"/>
      <c r="AS12" s="5" t="s">
        <v>789</v>
      </c>
      <c r="AT12" s="5" t="s">
        <v>789</v>
      </c>
      <c r="AU12" s="289"/>
      <c r="AV12" s="289"/>
      <c r="AW12" s="289"/>
      <c r="AX12" s="289">
        <v>38749</v>
      </c>
      <c r="BG12" s="291">
        <v>9257675220</v>
      </c>
      <c r="BH12" t="s">
        <v>1481</v>
      </c>
      <c r="BI12" t="s">
        <v>1482</v>
      </c>
      <c r="BJ12" s="5">
        <v>91983896870</v>
      </c>
      <c r="BK12" s="5" t="s">
        <v>794</v>
      </c>
    </row>
    <row r="13" spans="1:64" x14ac:dyDescent="0.25">
      <c r="A13" s="5">
        <v>115174</v>
      </c>
      <c r="B13" t="s">
        <v>1708</v>
      </c>
      <c r="C13" s="5" t="s">
        <v>289</v>
      </c>
      <c r="D13" s="286">
        <v>40058</v>
      </c>
      <c r="E13" s="289" t="s">
        <v>400</v>
      </c>
      <c r="F13" s="5" t="s">
        <v>450</v>
      </c>
      <c r="G13" s="25" t="s">
        <v>1951</v>
      </c>
      <c r="H13" s="5" t="s">
        <v>1246</v>
      </c>
      <c r="I13" s="5" t="s">
        <v>832</v>
      </c>
      <c r="J13" s="5">
        <v>50</v>
      </c>
      <c r="K13" s="5">
        <v>3200</v>
      </c>
      <c r="Q13" s="5" t="s">
        <v>783</v>
      </c>
      <c r="Z13" s="5">
        <v>60</v>
      </c>
      <c r="AA13" s="5">
        <v>50</v>
      </c>
      <c r="AB13" s="5">
        <v>2006686</v>
      </c>
      <c r="AC13" t="s">
        <v>1291</v>
      </c>
      <c r="AD13" s="5" t="s">
        <v>1086</v>
      </c>
      <c r="AE13" t="s">
        <v>1292</v>
      </c>
      <c r="AF13" s="5" t="s">
        <v>1293</v>
      </c>
      <c r="AG13" s="5" t="s">
        <v>1120</v>
      </c>
      <c r="AH13" s="5" t="s">
        <v>787</v>
      </c>
      <c r="AI13" s="5" t="s">
        <v>789</v>
      </c>
      <c r="AJ13" s="5" t="s">
        <v>1352</v>
      </c>
      <c r="AK13" s="289">
        <v>38416</v>
      </c>
      <c r="AL13" s="289">
        <v>38416</v>
      </c>
      <c r="AM13" s="289">
        <v>40058</v>
      </c>
      <c r="AN13" s="5" t="s">
        <v>789</v>
      </c>
      <c r="AO13" s="5" t="s">
        <v>789</v>
      </c>
      <c r="AP13" s="289"/>
      <c r="AQ13" s="289"/>
      <c r="AR13" s="289"/>
      <c r="AS13" s="5" t="s">
        <v>789</v>
      </c>
      <c r="AT13" s="5" t="s">
        <v>789</v>
      </c>
      <c r="AU13" s="289"/>
      <c r="AV13" s="289"/>
      <c r="AW13" s="289"/>
      <c r="AX13" s="289">
        <v>38749</v>
      </c>
      <c r="BG13" s="291">
        <v>9257675220</v>
      </c>
      <c r="BH13" t="s">
        <v>1481</v>
      </c>
      <c r="BI13" t="s">
        <v>1482</v>
      </c>
      <c r="BJ13" s="5">
        <v>91983896870</v>
      </c>
      <c r="BK13" s="5" t="s">
        <v>794</v>
      </c>
    </row>
    <row r="14" spans="1:64" x14ac:dyDescent="0.25">
      <c r="A14" s="5">
        <v>115174</v>
      </c>
      <c r="B14" t="s">
        <v>1708</v>
      </c>
      <c r="C14" s="5" t="s">
        <v>289</v>
      </c>
      <c r="D14" s="286">
        <v>40058</v>
      </c>
      <c r="E14" s="289" t="s">
        <v>400</v>
      </c>
      <c r="F14" s="5" t="s">
        <v>450</v>
      </c>
      <c r="G14" s="25" t="s">
        <v>1951</v>
      </c>
      <c r="H14" s="5" t="s">
        <v>1246</v>
      </c>
      <c r="I14" s="5" t="s">
        <v>832</v>
      </c>
      <c r="J14" s="5">
        <v>50</v>
      </c>
      <c r="K14" s="5">
        <v>3200</v>
      </c>
      <c r="Q14" s="5" t="s">
        <v>783</v>
      </c>
      <c r="Z14" s="5">
        <v>60</v>
      </c>
      <c r="AA14" s="5">
        <v>50</v>
      </c>
      <c r="AB14" s="5">
        <v>2006687</v>
      </c>
      <c r="AC14" t="s">
        <v>1483</v>
      </c>
      <c r="AD14" s="5" t="s">
        <v>1086</v>
      </c>
      <c r="AE14" t="s">
        <v>1484</v>
      </c>
      <c r="AF14" s="5" t="s">
        <v>1485</v>
      </c>
      <c r="AG14" s="5" t="s">
        <v>1010</v>
      </c>
      <c r="AH14" s="5" t="s">
        <v>787</v>
      </c>
      <c r="AI14" s="5" t="s">
        <v>789</v>
      </c>
      <c r="AJ14" s="5" t="s">
        <v>1352</v>
      </c>
      <c r="AK14" s="289">
        <v>38416</v>
      </c>
      <c r="AL14" s="289">
        <v>38416</v>
      </c>
      <c r="AM14" s="289">
        <v>40058</v>
      </c>
      <c r="AN14" s="5" t="s">
        <v>789</v>
      </c>
      <c r="AO14" s="5" t="s">
        <v>789</v>
      </c>
      <c r="AP14" s="289"/>
      <c r="AQ14" s="289"/>
      <c r="AR14" s="289"/>
      <c r="AS14" s="5" t="s">
        <v>789</v>
      </c>
      <c r="AT14" s="5" t="s">
        <v>789</v>
      </c>
      <c r="AU14" s="289"/>
      <c r="AV14" s="289"/>
      <c r="AW14" s="289"/>
      <c r="AX14" s="289">
        <v>38749</v>
      </c>
      <c r="BG14" s="291">
        <v>9257675220</v>
      </c>
      <c r="BH14" t="s">
        <v>1481</v>
      </c>
      <c r="BI14" t="s">
        <v>1482</v>
      </c>
      <c r="BJ14" s="5">
        <v>91983896870</v>
      </c>
      <c r="BK14" s="5" t="s">
        <v>794</v>
      </c>
    </row>
    <row r="15" spans="1:64" x14ac:dyDescent="0.25">
      <c r="A15" s="5">
        <v>115174</v>
      </c>
      <c r="B15" t="s">
        <v>1708</v>
      </c>
      <c r="C15" s="5" t="s">
        <v>289</v>
      </c>
      <c r="D15" s="286">
        <v>40058</v>
      </c>
      <c r="E15" s="289" t="s">
        <v>400</v>
      </c>
      <c r="F15" s="5" t="s">
        <v>450</v>
      </c>
      <c r="G15" s="25" t="s">
        <v>1951</v>
      </c>
      <c r="H15" s="5" t="s">
        <v>1246</v>
      </c>
      <c r="I15" s="5" t="s">
        <v>832</v>
      </c>
      <c r="J15" s="5">
        <v>50</v>
      </c>
      <c r="K15" s="5">
        <v>3200</v>
      </c>
      <c r="Q15" s="5" t="s">
        <v>783</v>
      </c>
      <c r="Z15" s="5">
        <v>60</v>
      </c>
      <c r="AA15" s="5">
        <v>50</v>
      </c>
      <c r="AB15" s="5">
        <v>2006688</v>
      </c>
      <c r="AC15" t="s">
        <v>1404</v>
      </c>
      <c r="AD15" s="5" t="s">
        <v>1405</v>
      </c>
      <c r="AE15" t="s">
        <v>1406</v>
      </c>
      <c r="AF15" s="5" t="s">
        <v>1407</v>
      </c>
      <c r="AG15" s="5" t="s">
        <v>149</v>
      </c>
      <c r="AH15" s="5" t="s">
        <v>787</v>
      </c>
      <c r="AI15" s="5" t="s">
        <v>789</v>
      </c>
      <c r="AJ15" s="5" t="s">
        <v>1352</v>
      </c>
      <c r="AK15" s="289">
        <v>38416</v>
      </c>
      <c r="AL15" s="289">
        <v>38416</v>
      </c>
      <c r="AM15" s="289">
        <v>40058</v>
      </c>
      <c r="AN15" s="5" t="s">
        <v>789</v>
      </c>
      <c r="AO15" s="5" t="s">
        <v>789</v>
      </c>
      <c r="AP15" s="289"/>
      <c r="AQ15" s="289"/>
      <c r="AR15" s="289"/>
      <c r="AS15" s="5" t="s">
        <v>789</v>
      </c>
      <c r="AT15" s="5" t="s">
        <v>789</v>
      </c>
      <c r="AU15" s="289"/>
      <c r="AV15" s="289"/>
      <c r="AW15" s="289"/>
      <c r="AX15" s="289">
        <v>38749</v>
      </c>
      <c r="BG15" s="291">
        <v>9257675220</v>
      </c>
      <c r="BH15" t="s">
        <v>1481</v>
      </c>
      <c r="BI15" t="s">
        <v>1482</v>
      </c>
      <c r="BJ15" s="5">
        <v>91983896870</v>
      </c>
      <c r="BK15" s="5" t="s">
        <v>794</v>
      </c>
    </row>
    <row r="16" spans="1:64" x14ac:dyDescent="0.25">
      <c r="A16" s="5">
        <v>115174</v>
      </c>
      <c r="B16" t="s">
        <v>1708</v>
      </c>
      <c r="C16" s="5" t="s">
        <v>289</v>
      </c>
      <c r="D16" s="286">
        <v>40058</v>
      </c>
      <c r="E16" s="289" t="s">
        <v>400</v>
      </c>
      <c r="F16" s="5" t="s">
        <v>450</v>
      </c>
      <c r="G16" s="25" t="s">
        <v>1951</v>
      </c>
      <c r="H16" s="5" t="s">
        <v>1246</v>
      </c>
      <c r="I16" s="5" t="s">
        <v>832</v>
      </c>
      <c r="J16" s="5">
        <v>50</v>
      </c>
      <c r="K16" s="5">
        <v>3200</v>
      </c>
      <c r="Q16" s="5" t="s">
        <v>783</v>
      </c>
      <c r="Z16" s="5">
        <v>60</v>
      </c>
      <c r="AA16" s="5">
        <v>50</v>
      </c>
      <c r="AB16" s="5">
        <v>2006690</v>
      </c>
      <c r="AC16" t="s">
        <v>1477</v>
      </c>
      <c r="AD16" s="5" t="s">
        <v>1086</v>
      </c>
      <c r="AE16" t="s">
        <v>1478</v>
      </c>
      <c r="AF16" s="5" t="s">
        <v>1009</v>
      </c>
      <c r="AG16" s="5" t="s">
        <v>1479</v>
      </c>
      <c r="AH16" s="5" t="s">
        <v>787</v>
      </c>
      <c r="AI16" s="5" t="s">
        <v>789</v>
      </c>
      <c r="AJ16" s="5" t="s">
        <v>1352</v>
      </c>
      <c r="AK16" s="289">
        <v>38416</v>
      </c>
      <c r="AL16" s="289">
        <v>38416</v>
      </c>
      <c r="AM16" s="289">
        <v>40058</v>
      </c>
      <c r="AN16" s="5" t="s">
        <v>789</v>
      </c>
      <c r="AO16" s="5" t="s">
        <v>789</v>
      </c>
      <c r="AP16" s="289"/>
      <c r="AQ16" s="289"/>
      <c r="AR16" s="289"/>
      <c r="AS16" s="5" t="s">
        <v>789</v>
      </c>
      <c r="AT16" s="5" t="s">
        <v>789</v>
      </c>
      <c r="AU16" s="289"/>
      <c r="AV16" s="289"/>
      <c r="AW16" s="289"/>
      <c r="AX16" s="289">
        <v>38749</v>
      </c>
      <c r="BG16" s="291">
        <v>9257675220</v>
      </c>
      <c r="BH16" t="s">
        <v>1481</v>
      </c>
      <c r="BI16" t="s">
        <v>1482</v>
      </c>
      <c r="BJ16" s="5">
        <v>91983896870</v>
      </c>
      <c r="BK16" s="5" t="s">
        <v>794</v>
      </c>
    </row>
    <row r="17" spans="1:63" x14ac:dyDescent="0.25">
      <c r="A17" s="5">
        <v>1203245</v>
      </c>
      <c r="B17" t="s">
        <v>1710</v>
      </c>
      <c r="C17" s="5" t="s">
        <v>289</v>
      </c>
      <c r="D17" s="286">
        <v>41313</v>
      </c>
      <c r="E17" s="289" t="s">
        <v>400</v>
      </c>
      <c r="F17" s="5" t="s">
        <v>450</v>
      </c>
      <c r="G17" s="25" t="s">
        <v>1991</v>
      </c>
      <c r="H17" s="5" t="s">
        <v>1246</v>
      </c>
      <c r="I17" s="5" t="s">
        <v>798</v>
      </c>
      <c r="J17" s="5">
        <v>390</v>
      </c>
      <c r="K17" s="5">
        <v>3000</v>
      </c>
      <c r="L17" s="5">
        <v>0</v>
      </c>
      <c r="M17" s="5">
        <v>300</v>
      </c>
      <c r="N17" s="5">
        <v>120</v>
      </c>
      <c r="O17" s="5">
        <v>30</v>
      </c>
      <c r="P17" s="5">
        <v>30</v>
      </c>
      <c r="Q17" s="5" t="s">
        <v>783</v>
      </c>
      <c r="Z17" s="5">
        <v>800</v>
      </c>
      <c r="AA17" s="5">
        <v>390</v>
      </c>
      <c r="AB17" s="5">
        <v>263</v>
      </c>
      <c r="AC17" t="s">
        <v>991</v>
      </c>
      <c r="AD17" s="5" t="s">
        <v>992</v>
      </c>
      <c r="AE17" t="s">
        <v>789</v>
      </c>
      <c r="AF17" s="5" t="s">
        <v>993</v>
      </c>
      <c r="AG17" s="5" t="s">
        <v>149</v>
      </c>
      <c r="AH17" s="5" t="s">
        <v>787</v>
      </c>
      <c r="AI17" s="5" t="s">
        <v>788</v>
      </c>
      <c r="AJ17" s="5" t="s">
        <v>1577</v>
      </c>
      <c r="AK17" s="289">
        <v>40527</v>
      </c>
      <c r="AL17" s="289">
        <v>40527</v>
      </c>
      <c r="AM17" s="289">
        <v>42433</v>
      </c>
      <c r="AN17" s="5" t="s">
        <v>790</v>
      </c>
      <c r="AO17" s="5" t="s">
        <v>1578</v>
      </c>
      <c r="AP17" s="289">
        <v>41851</v>
      </c>
      <c r="AQ17" s="289">
        <v>41851</v>
      </c>
      <c r="AR17" s="289">
        <v>41855</v>
      </c>
      <c r="AS17" s="5" t="s">
        <v>790</v>
      </c>
      <c r="AT17" s="5" t="s">
        <v>1579</v>
      </c>
      <c r="AU17" s="289">
        <v>45520</v>
      </c>
      <c r="AV17" s="289">
        <v>45520</v>
      </c>
      <c r="AW17" s="289">
        <v>45523</v>
      </c>
      <c r="AX17" s="289">
        <v>40210</v>
      </c>
      <c r="AZ17" s="5">
        <v>4</v>
      </c>
      <c r="BA17" s="5">
        <v>2023</v>
      </c>
      <c r="BB17" s="5">
        <v>3</v>
      </c>
      <c r="BC17" s="5">
        <v>205</v>
      </c>
      <c r="BD17" s="5">
        <v>2022</v>
      </c>
      <c r="BE17" s="5">
        <v>2</v>
      </c>
      <c r="BF17" s="5">
        <v>2022</v>
      </c>
      <c r="BG17" s="291">
        <v>3789942200</v>
      </c>
      <c r="BH17" t="s">
        <v>1580</v>
      </c>
      <c r="BI17" t="s">
        <v>1581</v>
      </c>
      <c r="BJ17" s="5">
        <v>91982778055</v>
      </c>
      <c r="BK17" s="5" t="s">
        <v>789</v>
      </c>
    </row>
    <row r="18" spans="1:63" x14ac:dyDescent="0.25">
      <c r="A18" s="5">
        <v>1203245</v>
      </c>
      <c r="B18" t="s">
        <v>1710</v>
      </c>
      <c r="C18" s="5" t="s">
        <v>289</v>
      </c>
      <c r="D18" s="286">
        <v>41313</v>
      </c>
      <c r="E18" s="289" t="s">
        <v>400</v>
      </c>
      <c r="F18" s="5" t="s">
        <v>450</v>
      </c>
      <c r="G18" s="25" t="s">
        <v>1991</v>
      </c>
      <c r="H18" s="5" t="s">
        <v>1246</v>
      </c>
      <c r="I18" s="5" t="s">
        <v>798</v>
      </c>
      <c r="J18" s="5">
        <v>390</v>
      </c>
      <c r="K18" s="5">
        <v>3000</v>
      </c>
      <c r="L18" s="5">
        <v>0</v>
      </c>
      <c r="M18" s="5">
        <v>300</v>
      </c>
      <c r="N18" s="5">
        <v>120</v>
      </c>
      <c r="O18" s="5">
        <v>30</v>
      </c>
      <c r="P18" s="5">
        <v>30</v>
      </c>
      <c r="Q18" s="5" t="s">
        <v>783</v>
      </c>
      <c r="Z18" s="5">
        <v>800</v>
      </c>
      <c r="AA18" s="5">
        <v>390</v>
      </c>
      <c r="AB18" s="5">
        <v>684</v>
      </c>
      <c r="AC18" t="s">
        <v>1000</v>
      </c>
      <c r="AD18" s="5" t="s">
        <v>925</v>
      </c>
      <c r="AE18" t="s">
        <v>789</v>
      </c>
      <c r="AF18" s="5" t="s">
        <v>1001</v>
      </c>
      <c r="AG18" s="5" t="s">
        <v>1120</v>
      </c>
      <c r="AH18" s="5" t="s">
        <v>787</v>
      </c>
      <c r="AI18" s="5" t="s">
        <v>788</v>
      </c>
      <c r="AJ18" s="5" t="s">
        <v>1577</v>
      </c>
      <c r="AK18" s="289">
        <v>40527</v>
      </c>
      <c r="AL18" s="289">
        <v>40527</v>
      </c>
      <c r="AM18" s="289">
        <v>42433</v>
      </c>
      <c r="AN18" s="5" t="s">
        <v>790</v>
      </c>
      <c r="AO18" s="5" t="s">
        <v>1578</v>
      </c>
      <c r="AP18" s="289">
        <v>41851</v>
      </c>
      <c r="AQ18" s="289">
        <v>41851</v>
      </c>
      <c r="AR18" s="289">
        <v>41855</v>
      </c>
      <c r="AS18" s="5" t="s">
        <v>790</v>
      </c>
      <c r="AT18" s="5" t="s">
        <v>1579</v>
      </c>
      <c r="AU18" s="289">
        <v>45520</v>
      </c>
      <c r="AV18" s="289">
        <v>45520</v>
      </c>
      <c r="AW18" s="289">
        <v>45523</v>
      </c>
      <c r="AX18" s="289">
        <v>40210</v>
      </c>
      <c r="AZ18" s="5">
        <v>4</v>
      </c>
      <c r="BA18" s="5">
        <v>2023</v>
      </c>
      <c r="BB18" s="5">
        <v>3</v>
      </c>
      <c r="BC18" s="5">
        <v>205</v>
      </c>
      <c r="BD18" s="5">
        <v>2022</v>
      </c>
      <c r="BE18" s="5">
        <v>2</v>
      </c>
      <c r="BF18" s="5">
        <v>2022</v>
      </c>
      <c r="BG18" s="291">
        <v>3789942200</v>
      </c>
      <c r="BH18" t="s">
        <v>1580</v>
      </c>
      <c r="BI18" t="s">
        <v>1581</v>
      </c>
      <c r="BJ18" s="5">
        <v>91982778055</v>
      </c>
      <c r="BK18" s="5" t="s">
        <v>789</v>
      </c>
    </row>
    <row r="19" spans="1:63" x14ac:dyDescent="0.25">
      <c r="A19" s="5">
        <v>1203245</v>
      </c>
      <c r="B19" t="s">
        <v>1710</v>
      </c>
      <c r="C19" s="5" t="s">
        <v>289</v>
      </c>
      <c r="D19" s="286">
        <v>41313</v>
      </c>
      <c r="E19" s="289" t="s">
        <v>400</v>
      </c>
      <c r="F19" s="5" t="s">
        <v>450</v>
      </c>
      <c r="G19" s="25" t="s">
        <v>1991</v>
      </c>
      <c r="H19" s="5" t="s">
        <v>1246</v>
      </c>
      <c r="I19" s="5" t="s">
        <v>798</v>
      </c>
      <c r="J19" s="5">
        <v>390</v>
      </c>
      <c r="K19" s="5">
        <v>3000</v>
      </c>
      <c r="L19" s="5">
        <v>0</v>
      </c>
      <c r="M19" s="5">
        <v>300</v>
      </c>
      <c r="N19" s="5">
        <v>120</v>
      </c>
      <c r="O19" s="5">
        <v>30</v>
      </c>
      <c r="P19" s="5">
        <v>30</v>
      </c>
      <c r="Q19" s="5" t="s">
        <v>783</v>
      </c>
      <c r="Z19" s="5">
        <v>800</v>
      </c>
      <c r="AA19" s="5">
        <v>390</v>
      </c>
      <c r="AB19" s="5">
        <v>1005925</v>
      </c>
      <c r="AC19" t="s">
        <v>784</v>
      </c>
      <c r="AD19" s="5" t="s">
        <v>785</v>
      </c>
      <c r="AE19" t="s">
        <v>578</v>
      </c>
      <c r="AF19" s="5" t="s">
        <v>786</v>
      </c>
      <c r="AG19" s="5" t="s">
        <v>146</v>
      </c>
      <c r="AH19" s="5" t="s">
        <v>787</v>
      </c>
      <c r="AI19" s="5" t="s">
        <v>788</v>
      </c>
      <c r="AJ19" s="5" t="s">
        <v>1577</v>
      </c>
      <c r="AK19" s="289">
        <v>40527</v>
      </c>
      <c r="AL19" s="289">
        <v>40527</v>
      </c>
      <c r="AM19" s="289">
        <v>42433</v>
      </c>
      <c r="AN19" s="5" t="s">
        <v>790</v>
      </c>
      <c r="AO19" s="5" t="s">
        <v>1578</v>
      </c>
      <c r="AP19" s="289">
        <v>41851</v>
      </c>
      <c r="AQ19" s="289">
        <v>41851</v>
      </c>
      <c r="AR19" s="289">
        <v>41855</v>
      </c>
      <c r="AS19" s="5" t="s">
        <v>790</v>
      </c>
      <c r="AT19" s="5" t="s">
        <v>1579</v>
      </c>
      <c r="AU19" s="289">
        <v>45520</v>
      </c>
      <c r="AV19" s="289">
        <v>45520</v>
      </c>
      <c r="AW19" s="289">
        <v>45523</v>
      </c>
      <c r="AX19" s="289">
        <v>40210</v>
      </c>
      <c r="AZ19" s="5">
        <v>4</v>
      </c>
      <c r="BA19" s="5">
        <v>2023</v>
      </c>
      <c r="BB19" s="5">
        <v>3</v>
      </c>
      <c r="BC19" s="5">
        <v>205</v>
      </c>
      <c r="BD19" s="5">
        <v>2022</v>
      </c>
      <c r="BE19" s="5">
        <v>2</v>
      </c>
      <c r="BF19" s="5">
        <v>2022</v>
      </c>
      <c r="BG19" s="291">
        <v>3789942200</v>
      </c>
      <c r="BH19" t="s">
        <v>1580</v>
      </c>
      <c r="BI19" t="s">
        <v>1581</v>
      </c>
      <c r="BJ19" s="5">
        <v>91982778055</v>
      </c>
      <c r="BK19" s="5" t="s">
        <v>789</v>
      </c>
    </row>
    <row r="20" spans="1:63" x14ac:dyDescent="0.25">
      <c r="A20" s="5">
        <v>1203245</v>
      </c>
      <c r="B20" t="s">
        <v>1710</v>
      </c>
      <c r="C20" s="5" t="s">
        <v>289</v>
      </c>
      <c r="D20" s="286">
        <v>41313</v>
      </c>
      <c r="E20" s="289" t="s">
        <v>400</v>
      </c>
      <c r="F20" s="5" t="s">
        <v>450</v>
      </c>
      <c r="G20" s="25" t="s">
        <v>1991</v>
      </c>
      <c r="H20" s="5" t="s">
        <v>1246</v>
      </c>
      <c r="I20" s="5" t="s">
        <v>798</v>
      </c>
      <c r="J20" s="5">
        <v>390</v>
      </c>
      <c r="K20" s="5">
        <v>3000</v>
      </c>
      <c r="L20" s="5">
        <v>0</v>
      </c>
      <c r="M20" s="5">
        <v>300</v>
      </c>
      <c r="N20" s="5">
        <v>120</v>
      </c>
      <c r="O20" s="5">
        <v>30</v>
      </c>
      <c r="P20" s="5">
        <v>30</v>
      </c>
      <c r="Q20" s="5" t="s">
        <v>783</v>
      </c>
      <c r="Z20" s="5">
        <v>800</v>
      </c>
      <c r="AA20" s="5">
        <v>390</v>
      </c>
      <c r="AB20" s="5">
        <v>1100468</v>
      </c>
      <c r="AC20" t="s">
        <v>1262</v>
      </c>
      <c r="AD20" s="5" t="s">
        <v>1263</v>
      </c>
      <c r="AE20" t="s">
        <v>1264</v>
      </c>
      <c r="AF20" s="5" t="s">
        <v>1265</v>
      </c>
      <c r="AG20" s="5" t="s">
        <v>1266</v>
      </c>
      <c r="AH20" s="5" t="s">
        <v>787</v>
      </c>
      <c r="AI20" s="5" t="s">
        <v>788</v>
      </c>
      <c r="AJ20" s="5" t="s">
        <v>1577</v>
      </c>
      <c r="AK20" s="289">
        <v>40527</v>
      </c>
      <c r="AL20" s="289">
        <v>40527</v>
      </c>
      <c r="AM20" s="289">
        <v>42433</v>
      </c>
      <c r="AN20" s="5" t="s">
        <v>790</v>
      </c>
      <c r="AO20" s="5" t="s">
        <v>1578</v>
      </c>
      <c r="AP20" s="289">
        <v>41851</v>
      </c>
      <c r="AQ20" s="289">
        <v>41851</v>
      </c>
      <c r="AR20" s="289">
        <v>41855</v>
      </c>
      <c r="AS20" s="5" t="s">
        <v>790</v>
      </c>
      <c r="AT20" s="5" t="s">
        <v>1579</v>
      </c>
      <c r="AU20" s="289">
        <v>45520</v>
      </c>
      <c r="AV20" s="289">
        <v>45520</v>
      </c>
      <c r="AW20" s="289">
        <v>45523</v>
      </c>
      <c r="AX20" s="289">
        <v>40210</v>
      </c>
      <c r="AZ20" s="5">
        <v>4</v>
      </c>
      <c r="BA20" s="5">
        <v>2023</v>
      </c>
      <c r="BB20" s="5">
        <v>3</v>
      </c>
      <c r="BC20" s="5">
        <v>205</v>
      </c>
      <c r="BD20" s="5">
        <v>2022</v>
      </c>
      <c r="BE20" s="5">
        <v>2</v>
      </c>
      <c r="BF20" s="5">
        <v>2022</v>
      </c>
      <c r="BG20" s="291">
        <v>3789942200</v>
      </c>
      <c r="BH20" t="s">
        <v>1580</v>
      </c>
      <c r="BI20" t="s">
        <v>1581</v>
      </c>
      <c r="BJ20" s="5">
        <v>91982778055</v>
      </c>
      <c r="BK20" s="5" t="s">
        <v>789</v>
      </c>
    </row>
    <row r="21" spans="1:63" x14ac:dyDescent="0.25">
      <c r="A21" s="5">
        <v>1203245</v>
      </c>
      <c r="B21" t="s">
        <v>1710</v>
      </c>
      <c r="C21" s="5" t="s">
        <v>289</v>
      </c>
      <c r="D21" s="286">
        <v>41313</v>
      </c>
      <c r="E21" s="289" t="s">
        <v>400</v>
      </c>
      <c r="F21" s="5" t="s">
        <v>450</v>
      </c>
      <c r="G21" s="25" t="s">
        <v>1991</v>
      </c>
      <c r="H21" s="5" t="s">
        <v>1246</v>
      </c>
      <c r="I21" s="5" t="s">
        <v>798</v>
      </c>
      <c r="J21" s="5">
        <v>390</v>
      </c>
      <c r="K21" s="5">
        <v>3000</v>
      </c>
      <c r="L21" s="5">
        <v>0</v>
      </c>
      <c r="M21" s="5">
        <v>300</v>
      </c>
      <c r="N21" s="5">
        <v>120</v>
      </c>
      <c r="O21" s="5">
        <v>30</v>
      </c>
      <c r="P21" s="5">
        <v>30</v>
      </c>
      <c r="Q21" s="5" t="s">
        <v>783</v>
      </c>
      <c r="Z21" s="5">
        <v>800</v>
      </c>
      <c r="AA21" s="5">
        <v>390</v>
      </c>
      <c r="AB21" s="5">
        <v>1101092</v>
      </c>
      <c r="AC21" t="s">
        <v>1274</v>
      </c>
      <c r="AD21" s="5" t="s">
        <v>1275</v>
      </c>
      <c r="AE21" t="s">
        <v>1276</v>
      </c>
      <c r="AF21" s="5" t="s">
        <v>1277</v>
      </c>
      <c r="AG21" s="5" t="s">
        <v>1278</v>
      </c>
      <c r="AH21" s="5" t="s">
        <v>787</v>
      </c>
      <c r="AI21" s="5" t="s">
        <v>788</v>
      </c>
      <c r="AJ21" s="5" t="s">
        <v>1577</v>
      </c>
      <c r="AK21" s="289">
        <v>40527</v>
      </c>
      <c r="AL21" s="289">
        <v>40527</v>
      </c>
      <c r="AM21" s="289">
        <v>42433</v>
      </c>
      <c r="AN21" s="5" t="s">
        <v>790</v>
      </c>
      <c r="AO21" s="5" t="s">
        <v>1578</v>
      </c>
      <c r="AP21" s="289">
        <v>41851</v>
      </c>
      <c r="AQ21" s="289">
        <v>41851</v>
      </c>
      <c r="AR21" s="289">
        <v>41855</v>
      </c>
      <c r="AS21" s="5" t="s">
        <v>790</v>
      </c>
      <c r="AT21" s="5" t="s">
        <v>1579</v>
      </c>
      <c r="AU21" s="289">
        <v>45520</v>
      </c>
      <c r="AV21" s="289">
        <v>45520</v>
      </c>
      <c r="AW21" s="289">
        <v>45523</v>
      </c>
      <c r="AX21" s="289">
        <v>40210</v>
      </c>
      <c r="AZ21" s="5">
        <v>4</v>
      </c>
      <c r="BA21" s="5">
        <v>2023</v>
      </c>
      <c r="BB21" s="5">
        <v>3</v>
      </c>
      <c r="BC21" s="5">
        <v>205</v>
      </c>
      <c r="BD21" s="5">
        <v>2022</v>
      </c>
      <c r="BE21" s="5">
        <v>2</v>
      </c>
      <c r="BF21" s="5">
        <v>2022</v>
      </c>
      <c r="BG21" s="291">
        <v>3789942200</v>
      </c>
      <c r="BH21" t="s">
        <v>1580</v>
      </c>
      <c r="BI21" t="s">
        <v>1581</v>
      </c>
      <c r="BJ21" s="5">
        <v>91982778055</v>
      </c>
      <c r="BK21" s="5" t="s">
        <v>789</v>
      </c>
    </row>
    <row r="22" spans="1:63" x14ac:dyDescent="0.25">
      <c r="A22" s="5">
        <v>1203245</v>
      </c>
      <c r="B22" t="s">
        <v>1710</v>
      </c>
      <c r="C22" s="5" t="s">
        <v>289</v>
      </c>
      <c r="D22" s="286">
        <v>41313</v>
      </c>
      <c r="E22" s="289" t="s">
        <v>400</v>
      </c>
      <c r="F22" s="5" t="s">
        <v>450</v>
      </c>
      <c r="G22" s="25" t="s">
        <v>1991</v>
      </c>
      <c r="H22" s="5" t="s">
        <v>1246</v>
      </c>
      <c r="I22" s="5" t="s">
        <v>798</v>
      </c>
      <c r="J22" s="5">
        <v>390</v>
      </c>
      <c r="K22" s="5">
        <v>3000</v>
      </c>
      <c r="L22" s="5">
        <v>0</v>
      </c>
      <c r="M22" s="5">
        <v>300</v>
      </c>
      <c r="N22" s="5">
        <v>120</v>
      </c>
      <c r="O22" s="5">
        <v>30</v>
      </c>
      <c r="P22" s="5">
        <v>30</v>
      </c>
      <c r="Q22" s="5" t="s">
        <v>783</v>
      </c>
      <c r="Z22" s="5">
        <v>800</v>
      </c>
      <c r="AA22" s="5">
        <v>390</v>
      </c>
      <c r="AB22" s="5">
        <v>1101094</v>
      </c>
      <c r="AC22" t="s">
        <v>1582</v>
      </c>
      <c r="AD22" s="5" t="s">
        <v>1583</v>
      </c>
      <c r="AE22" t="s">
        <v>1584</v>
      </c>
      <c r="AF22" s="5" t="s">
        <v>1585</v>
      </c>
      <c r="AG22" s="5" t="s">
        <v>1586</v>
      </c>
      <c r="AH22" s="5" t="s">
        <v>787</v>
      </c>
      <c r="AI22" s="5" t="s">
        <v>788</v>
      </c>
      <c r="AJ22" s="5" t="s">
        <v>1577</v>
      </c>
      <c r="AK22" s="289">
        <v>40527</v>
      </c>
      <c r="AL22" s="289">
        <v>40527</v>
      </c>
      <c r="AM22" s="289">
        <v>42433</v>
      </c>
      <c r="AN22" s="5" t="s">
        <v>790</v>
      </c>
      <c r="AO22" s="5" t="s">
        <v>1578</v>
      </c>
      <c r="AP22" s="289">
        <v>41851</v>
      </c>
      <c r="AQ22" s="289">
        <v>41851</v>
      </c>
      <c r="AR22" s="289">
        <v>41855</v>
      </c>
      <c r="AS22" s="5" t="s">
        <v>790</v>
      </c>
      <c r="AT22" s="5" t="s">
        <v>1579</v>
      </c>
      <c r="AU22" s="289">
        <v>45520</v>
      </c>
      <c r="AV22" s="289">
        <v>45520</v>
      </c>
      <c r="AW22" s="289">
        <v>45523</v>
      </c>
      <c r="AX22" s="289">
        <v>40210</v>
      </c>
      <c r="AZ22" s="5">
        <v>4</v>
      </c>
      <c r="BA22" s="5">
        <v>2023</v>
      </c>
      <c r="BB22" s="5">
        <v>3</v>
      </c>
      <c r="BC22" s="5">
        <v>205</v>
      </c>
      <c r="BD22" s="5">
        <v>2022</v>
      </c>
      <c r="BE22" s="5">
        <v>2</v>
      </c>
      <c r="BF22" s="5">
        <v>2022</v>
      </c>
      <c r="BG22" s="291">
        <v>3789942200</v>
      </c>
      <c r="BH22" t="s">
        <v>1580</v>
      </c>
      <c r="BI22" t="s">
        <v>1581</v>
      </c>
      <c r="BJ22" s="5">
        <v>91982778055</v>
      </c>
      <c r="BK22" s="5" t="s">
        <v>789</v>
      </c>
    </row>
    <row r="23" spans="1:63" x14ac:dyDescent="0.25">
      <c r="A23" s="5">
        <v>1203245</v>
      </c>
      <c r="B23" t="s">
        <v>1710</v>
      </c>
      <c r="C23" s="5" t="s">
        <v>289</v>
      </c>
      <c r="D23" s="286">
        <v>41313</v>
      </c>
      <c r="E23" s="289" t="s">
        <v>400</v>
      </c>
      <c r="F23" s="5" t="s">
        <v>450</v>
      </c>
      <c r="G23" s="25" t="s">
        <v>1991</v>
      </c>
      <c r="H23" s="5" t="s">
        <v>1246</v>
      </c>
      <c r="I23" s="5" t="s">
        <v>798</v>
      </c>
      <c r="J23" s="5">
        <v>390</v>
      </c>
      <c r="K23" s="5">
        <v>3000</v>
      </c>
      <c r="L23" s="5">
        <v>0</v>
      </c>
      <c r="M23" s="5">
        <v>300</v>
      </c>
      <c r="N23" s="5">
        <v>120</v>
      </c>
      <c r="O23" s="5">
        <v>30</v>
      </c>
      <c r="P23" s="5">
        <v>30</v>
      </c>
      <c r="Q23" s="5" t="s">
        <v>783</v>
      </c>
      <c r="Z23" s="5">
        <v>800</v>
      </c>
      <c r="AA23" s="5">
        <v>390</v>
      </c>
      <c r="AB23" s="5">
        <v>1101324</v>
      </c>
      <c r="AC23" t="s">
        <v>1279</v>
      </c>
      <c r="AD23" s="5" t="s">
        <v>789</v>
      </c>
      <c r="AE23" t="s">
        <v>1280</v>
      </c>
      <c r="AF23" s="5" t="s">
        <v>1281</v>
      </c>
      <c r="AG23" s="5" t="s">
        <v>1282</v>
      </c>
      <c r="AH23" s="5" t="s">
        <v>787</v>
      </c>
      <c r="AI23" s="5" t="s">
        <v>788</v>
      </c>
      <c r="AJ23" s="5" t="s">
        <v>1577</v>
      </c>
      <c r="AK23" s="289">
        <v>40527</v>
      </c>
      <c r="AL23" s="289">
        <v>40527</v>
      </c>
      <c r="AM23" s="289">
        <v>42433</v>
      </c>
      <c r="AN23" s="5" t="s">
        <v>790</v>
      </c>
      <c r="AO23" s="5" t="s">
        <v>1578</v>
      </c>
      <c r="AP23" s="289">
        <v>41851</v>
      </c>
      <c r="AQ23" s="289">
        <v>41851</v>
      </c>
      <c r="AR23" s="289">
        <v>41855</v>
      </c>
      <c r="AS23" s="5" t="s">
        <v>790</v>
      </c>
      <c r="AT23" s="5" t="s">
        <v>1579</v>
      </c>
      <c r="AU23" s="289">
        <v>45520</v>
      </c>
      <c r="AV23" s="289">
        <v>45520</v>
      </c>
      <c r="AW23" s="289">
        <v>45523</v>
      </c>
      <c r="AX23" s="289">
        <v>40210</v>
      </c>
      <c r="AZ23" s="5">
        <v>4</v>
      </c>
      <c r="BA23" s="5">
        <v>2023</v>
      </c>
      <c r="BB23" s="5">
        <v>3</v>
      </c>
      <c r="BC23" s="5">
        <v>205</v>
      </c>
      <c r="BD23" s="5">
        <v>2022</v>
      </c>
      <c r="BE23" s="5">
        <v>2</v>
      </c>
      <c r="BF23" s="5">
        <v>2022</v>
      </c>
      <c r="BG23" s="291">
        <v>3789942200</v>
      </c>
      <c r="BH23" t="s">
        <v>1580</v>
      </c>
      <c r="BI23" t="s">
        <v>1581</v>
      </c>
      <c r="BJ23" s="5">
        <v>91982778055</v>
      </c>
      <c r="BK23" s="5" t="s">
        <v>789</v>
      </c>
    </row>
    <row r="24" spans="1:63" x14ac:dyDescent="0.25">
      <c r="A24" s="5">
        <v>1203245</v>
      </c>
      <c r="B24" t="s">
        <v>1710</v>
      </c>
      <c r="C24" s="5" t="s">
        <v>289</v>
      </c>
      <c r="D24" s="286">
        <v>41313</v>
      </c>
      <c r="E24" s="289" t="s">
        <v>400</v>
      </c>
      <c r="F24" s="5" t="s">
        <v>450</v>
      </c>
      <c r="G24" s="25" t="s">
        <v>1991</v>
      </c>
      <c r="H24" s="5" t="s">
        <v>1246</v>
      </c>
      <c r="I24" s="5" t="s">
        <v>798</v>
      </c>
      <c r="J24" s="5">
        <v>390</v>
      </c>
      <c r="K24" s="5">
        <v>3000</v>
      </c>
      <c r="L24" s="5">
        <v>0</v>
      </c>
      <c r="M24" s="5">
        <v>300</v>
      </c>
      <c r="N24" s="5">
        <v>120</v>
      </c>
      <c r="O24" s="5">
        <v>30</v>
      </c>
      <c r="P24" s="5">
        <v>30</v>
      </c>
      <c r="Q24" s="5" t="s">
        <v>783</v>
      </c>
      <c r="Z24" s="5">
        <v>800</v>
      </c>
      <c r="AA24" s="5">
        <v>390</v>
      </c>
      <c r="AB24" s="5">
        <v>2006685</v>
      </c>
      <c r="AC24" t="s">
        <v>1587</v>
      </c>
      <c r="AD24" s="5" t="s">
        <v>1086</v>
      </c>
      <c r="AE24" t="s">
        <v>789</v>
      </c>
      <c r="AF24" s="5" t="s">
        <v>1588</v>
      </c>
      <c r="AG24" s="5" t="s">
        <v>1323</v>
      </c>
      <c r="AH24" s="5" t="s">
        <v>787</v>
      </c>
      <c r="AI24" s="5" t="s">
        <v>788</v>
      </c>
      <c r="AJ24" s="5" t="s">
        <v>1577</v>
      </c>
      <c r="AK24" s="289">
        <v>40527</v>
      </c>
      <c r="AL24" s="289">
        <v>40527</v>
      </c>
      <c r="AM24" s="289">
        <v>42433</v>
      </c>
      <c r="AN24" s="5" t="s">
        <v>790</v>
      </c>
      <c r="AO24" s="5" t="s">
        <v>1578</v>
      </c>
      <c r="AP24" s="289">
        <v>41851</v>
      </c>
      <c r="AQ24" s="289">
        <v>41851</v>
      </c>
      <c r="AR24" s="289">
        <v>41855</v>
      </c>
      <c r="AS24" s="5" t="s">
        <v>790</v>
      </c>
      <c r="AT24" s="5" t="s">
        <v>1579</v>
      </c>
      <c r="AU24" s="289">
        <v>45520</v>
      </c>
      <c r="AV24" s="289">
        <v>45520</v>
      </c>
      <c r="AW24" s="289">
        <v>45523</v>
      </c>
      <c r="AX24" s="289">
        <v>40210</v>
      </c>
      <c r="AZ24" s="5">
        <v>4</v>
      </c>
      <c r="BA24" s="5">
        <v>2023</v>
      </c>
      <c r="BB24" s="5">
        <v>3</v>
      </c>
      <c r="BC24" s="5">
        <v>205</v>
      </c>
      <c r="BD24" s="5">
        <v>2022</v>
      </c>
      <c r="BE24" s="5">
        <v>2</v>
      </c>
      <c r="BF24" s="5">
        <v>2022</v>
      </c>
      <c r="BG24" s="291">
        <v>3789942200</v>
      </c>
      <c r="BH24" t="s">
        <v>1580</v>
      </c>
      <c r="BI24" t="s">
        <v>1581</v>
      </c>
      <c r="BJ24" s="5">
        <v>91982778055</v>
      </c>
      <c r="BK24" s="5" t="s">
        <v>789</v>
      </c>
    </row>
    <row r="25" spans="1:63" x14ac:dyDescent="0.25">
      <c r="A25" s="5">
        <v>1203245</v>
      </c>
      <c r="B25" t="s">
        <v>1710</v>
      </c>
      <c r="C25" s="5" t="s">
        <v>289</v>
      </c>
      <c r="D25" s="286">
        <v>41313</v>
      </c>
      <c r="E25" s="289" t="s">
        <v>400</v>
      </c>
      <c r="F25" s="5" t="s">
        <v>450</v>
      </c>
      <c r="G25" s="25" t="s">
        <v>1991</v>
      </c>
      <c r="H25" s="5" t="s">
        <v>1246</v>
      </c>
      <c r="I25" s="5" t="s">
        <v>798</v>
      </c>
      <c r="J25" s="5">
        <v>390</v>
      </c>
      <c r="K25" s="5">
        <v>3000</v>
      </c>
      <c r="L25" s="5">
        <v>0</v>
      </c>
      <c r="M25" s="5">
        <v>300</v>
      </c>
      <c r="N25" s="5">
        <v>120</v>
      </c>
      <c r="O25" s="5">
        <v>30</v>
      </c>
      <c r="P25" s="5">
        <v>30</v>
      </c>
      <c r="Q25" s="5" t="s">
        <v>783</v>
      </c>
      <c r="Z25" s="5">
        <v>800</v>
      </c>
      <c r="AA25" s="5">
        <v>390</v>
      </c>
      <c r="AB25" s="5">
        <v>2006686</v>
      </c>
      <c r="AC25" t="s">
        <v>1291</v>
      </c>
      <c r="AD25" s="5" t="s">
        <v>1086</v>
      </c>
      <c r="AE25" t="s">
        <v>1292</v>
      </c>
      <c r="AF25" s="5" t="s">
        <v>1293</v>
      </c>
      <c r="AG25" s="5" t="s">
        <v>1120</v>
      </c>
      <c r="AH25" s="5" t="s">
        <v>787</v>
      </c>
      <c r="AI25" s="5" t="s">
        <v>788</v>
      </c>
      <c r="AJ25" s="5" t="s">
        <v>1577</v>
      </c>
      <c r="AK25" s="289">
        <v>40527</v>
      </c>
      <c r="AL25" s="289">
        <v>40527</v>
      </c>
      <c r="AM25" s="289">
        <v>42433</v>
      </c>
      <c r="AN25" s="5" t="s">
        <v>790</v>
      </c>
      <c r="AO25" s="5" t="s">
        <v>1578</v>
      </c>
      <c r="AP25" s="289">
        <v>41851</v>
      </c>
      <c r="AQ25" s="289">
        <v>41851</v>
      </c>
      <c r="AR25" s="289">
        <v>41855</v>
      </c>
      <c r="AS25" s="5" t="s">
        <v>790</v>
      </c>
      <c r="AT25" s="5" t="s">
        <v>1579</v>
      </c>
      <c r="AU25" s="289">
        <v>45520</v>
      </c>
      <c r="AV25" s="289">
        <v>45520</v>
      </c>
      <c r="AW25" s="289">
        <v>45523</v>
      </c>
      <c r="AX25" s="289">
        <v>40210</v>
      </c>
      <c r="AZ25" s="5">
        <v>4</v>
      </c>
      <c r="BA25" s="5">
        <v>2023</v>
      </c>
      <c r="BB25" s="5">
        <v>3</v>
      </c>
      <c r="BC25" s="5">
        <v>205</v>
      </c>
      <c r="BD25" s="5">
        <v>2022</v>
      </c>
      <c r="BE25" s="5">
        <v>2</v>
      </c>
      <c r="BF25" s="5">
        <v>2022</v>
      </c>
      <c r="BG25" s="291">
        <v>3789942200</v>
      </c>
      <c r="BH25" t="s">
        <v>1580</v>
      </c>
      <c r="BI25" t="s">
        <v>1581</v>
      </c>
      <c r="BJ25" s="5">
        <v>91982778055</v>
      </c>
      <c r="BK25" s="5" t="s">
        <v>789</v>
      </c>
    </row>
    <row r="26" spans="1:63" x14ac:dyDescent="0.25">
      <c r="A26" s="5">
        <v>1441235</v>
      </c>
      <c r="B26" t="s">
        <v>370</v>
      </c>
      <c r="C26" s="5" t="s">
        <v>272</v>
      </c>
      <c r="D26" s="286">
        <v>43895</v>
      </c>
      <c r="E26" s="289" t="s">
        <v>416</v>
      </c>
      <c r="F26" s="5" t="s">
        <v>511</v>
      </c>
      <c r="G26" s="25" t="s">
        <v>2003</v>
      </c>
      <c r="H26" s="5" t="s">
        <v>781</v>
      </c>
      <c r="I26" s="5" t="s">
        <v>798</v>
      </c>
      <c r="J26" s="5">
        <v>40</v>
      </c>
      <c r="K26" s="5">
        <v>2840</v>
      </c>
      <c r="L26" s="5">
        <v>0</v>
      </c>
      <c r="M26" s="5">
        <v>225</v>
      </c>
      <c r="N26" s="5">
        <v>200</v>
      </c>
      <c r="O26" s="5">
        <v>60</v>
      </c>
      <c r="P26" s="5">
        <v>45</v>
      </c>
      <c r="Q26" s="5" t="s">
        <v>783</v>
      </c>
      <c r="R26" s="5">
        <v>700</v>
      </c>
      <c r="S26" s="5">
        <v>40</v>
      </c>
      <c r="AB26" s="5">
        <v>256</v>
      </c>
      <c r="AC26" t="s">
        <v>924</v>
      </c>
      <c r="AD26" s="5" t="s">
        <v>925</v>
      </c>
      <c r="AE26" t="s">
        <v>789</v>
      </c>
      <c r="AF26" s="5" t="s">
        <v>926</v>
      </c>
      <c r="AG26" s="5" t="s">
        <v>154</v>
      </c>
      <c r="AH26" s="5" t="s">
        <v>787</v>
      </c>
      <c r="AI26" s="5" t="s">
        <v>790</v>
      </c>
      <c r="AJ26" s="5" t="s">
        <v>1632</v>
      </c>
      <c r="AK26" s="289">
        <v>43895</v>
      </c>
      <c r="AL26" s="289">
        <v>43895</v>
      </c>
      <c r="AM26" s="289">
        <v>43900</v>
      </c>
      <c r="AN26" s="5" t="s">
        <v>790</v>
      </c>
      <c r="AO26" s="5" t="s">
        <v>1633</v>
      </c>
      <c r="AP26" s="289">
        <v>45034</v>
      </c>
      <c r="AQ26" s="289">
        <v>45034</v>
      </c>
      <c r="AR26" s="289">
        <v>45034</v>
      </c>
      <c r="AS26" s="5" t="s">
        <v>789</v>
      </c>
      <c r="AT26" s="5" t="s">
        <v>789</v>
      </c>
      <c r="AU26" s="289"/>
      <c r="AV26" s="289"/>
      <c r="AW26" s="289"/>
      <c r="AX26" s="289">
        <v>43325</v>
      </c>
      <c r="AZ26" s="5">
        <v>5</v>
      </c>
      <c r="BA26" s="5">
        <v>2022</v>
      </c>
      <c r="BG26" s="291">
        <v>86758411249</v>
      </c>
      <c r="BH26" t="s">
        <v>1634</v>
      </c>
      <c r="BI26" t="s">
        <v>1635</v>
      </c>
      <c r="BJ26" s="5">
        <v>93991723252</v>
      </c>
      <c r="BK26" s="5" t="s">
        <v>789</v>
      </c>
    </row>
    <row r="27" spans="1:63" x14ac:dyDescent="0.25">
      <c r="A27" s="5">
        <v>53101</v>
      </c>
      <c r="B27" t="s">
        <v>176</v>
      </c>
      <c r="C27" s="5" t="s">
        <v>278</v>
      </c>
      <c r="D27" s="286">
        <v>40058</v>
      </c>
      <c r="E27" s="289" t="s">
        <v>400</v>
      </c>
      <c r="F27" s="5" t="s">
        <v>450</v>
      </c>
      <c r="G27" s="25" t="s">
        <v>1847</v>
      </c>
      <c r="H27" s="5" t="s">
        <v>781</v>
      </c>
      <c r="I27" s="5" t="s">
        <v>798</v>
      </c>
      <c r="J27" s="5">
        <v>40</v>
      </c>
      <c r="K27" s="5">
        <v>3600</v>
      </c>
      <c r="L27" s="5">
        <v>0</v>
      </c>
      <c r="M27" s="5">
        <v>180</v>
      </c>
      <c r="N27" s="5">
        <v>200</v>
      </c>
      <c r="O27" s="5">
        <v>45</v>
      </c>
      <c r="P27" s="5">
        <v>30</v>
      </c>
      <c r="Q27" s="5" t="s">
        <v>783</v>
      </c>
      <c r="R27" s="5">
        <v>1000</v>
      </c>
      <c r="S27" s="5">
        <v>40</v>
      </c>
      <c r="AB27" s="5">
        <v>259</v>
      </c>
      <c r="AC27" t="s">
        <v>932</v>
      </c>
      <c r="AD27" s="5" t="s">
        <v>933</v>
      </c>
      <c r="AE27" t="s">
        <v>934</v>
      </c>
      <c r="AF27" s="5" t="s">
        <v>935</v>
      </c>
      <c r="AG27" s="5" t="s">
        <v>147</v>
      </c>
      <c r="AH27" s="5" t="s">
        <v>787</v>
      </c>
      <c r="AI27" s="5" t="s">
        <v>788</v>
      </c>
      <c r="AJ27" s="5" t="s">
        <v>1158</v>
      </c>
      <c r="AK27" s="289">
        <v>36818</v>
      </c>
      <c r="AL27" s="289">
        <v>36818</v>
      </c>
      <c r="AM27" s="289">
        <v>40058</v>
      </c>
      <c r="AN27" s="5" t="s">
        <v>790</v>
      </c>
      <c r="AO27" s="5" t="s">
        <v>1159</v>
      </c>
      <c r="AP27" s="289">
        <v>38700</v>
      </c>
      <c r="AQ27" s="289">
        <v>38700</v>
      </c>
      <c r="AR27" s="289">
        <v>40058</v>
      </c>
      <c r="AS27" s="5" t="s">
        <v>790</v>
      </c>
      <c r="AT27" s="5" t="s">
        <v>888</v>
      </c>
      <c r="AU27" s="289">
        <v>45427</v>
      </c>
      <c r="AV27" s="289">
        <v>45427</v>
      </c>
      <c r="AW27" s="289">
        <v>45427</v>
      </c>
      <c r="AX27" s="289">
        <v>36929</v>
      </c>
      <c r="AZ27" s="5">
        <v>4</v>
      </c>
      <c r="BA27" s="5">
        <v>2019</v>
      </c>
      <c r="BB27" s="5">
        <v>4</v>
      </c>
      <c r="BC27" s="5">
        <v>327</v>
      </c>
      <c r="BD27" s="5">
        <v>2019</v>
      </c>
      <c r="BE27" s="5">
        <v>4</v>
      </c>
      <c r="BF27" s="5">
        <v>2019</v>
      </c>
      <c r="BG27" s="291">
        <v>6088425407</v>
      </c>
      <c r="BH27" t="s">
        <v>583</v>
      </c>
      <c r="BI27" t="s">
        <v>1160</v>
      </c>
      <c r="BJ27" s="5">
        <v>93161252</v>
      </c>
      <c r="BK27" s="5" t="s">
        <v>789</v>
      </c>
    </row>
    <row r="28" spans="1:63" x14ac:dyDescent="0.25">
      <c r="A28" s="5">
        <v>1179151</v>
      </c>
      <c r="B28" t="s">
        <v>176</v>
      </c>
      <c r="C28" s="5" t="s">
        <v>277</v>
      </c>
      <c r="D28" s="286">
        <v>41403</v>
      </c>
      <c r="E28" s="289" t="s">
        <v>400</v>
      </c>
      <c r="F28" s="5" t="s">
        <v>450</v>
      </c>
      <c r="G28" s="25" t="s">
        <v>1978</v>
      </c>
      <c r="H28" s="5" t="s">
        <v>781</v>
      </c>
      <c r="I28" s="5" t="s">
        <v>798</v>
      </c>
      <c r="J28" s="5">
        <v>45</v>
      </c>
      <c r="K28" s="5">
        <v>4860</v>
      </c>
      <c r="L28" s="5">
        <v>0</v>
      </c>
      <c r="M28" s="5">
        <v>300</v>
      </c>
      <c r="N28" s="5">
        <v>240</v>
      </c>
      <c r="O28" s="5">
        <v>60</v>
      </c>
      <c r="P28" s="5">
        <v>60</v>
      </c>
      <c r="Q28" s="5" t="s">
        <v>783</v>
      </c>
      <c r="R28" s="5">
        <v>1000</v>
      </c>
      <c r="S28" s="5">
        <v>25</v>
      </c>
      <c r="T28" s="5">
        <v>1000</v>
      </c>
      <c r="U28" s="5">
        <v>20</v>
      </c>
      <c r="AB28" s="5">
        <v>263</v>
      </c>
      <c r="AC28" t="s">
        <v>991</v>
      </c>
      <c r="AD28" s="5" t="s">
        <v>992</v>
      </c>
      <c r="AE28" t="s">
        <v>789</v>
      </c>
      <c r="AF28" s="5" t="s">
        <v>993</v>
      </c>
      <c r="AG28" s="5" t="s">
        <v>149</v>
      </c>
      <c r="AH28" s="5" t="s">
        <v>787</v>
      </c>
      <c r="AI28" s="5" t="s">
        <v>790</v>
      </c>
      <c r="AJ28" s="5" t="s">
        <v>1542</v>
      </c>
      <c r="AK28" s="289">
        <v>41403</v>
      </c>
      <c r="AL28" s="289">
        <v>41403</v>
      </c>
      <c r="AM28" s="289">
        <v>41403</v>
      </c>
      <c r="AN28" s="5" t="s">
        <v>790</v>
      </c>
      <c r="AO28" s="5" t="s">
        <v>1318</v>
      </c>
      <c r="AP28" s="289">
        <v>43035</v>
      </c>
      <c r="AQ28" s="289">
        <v>43035</v>
      </c>
      <c r="AR28" s="289">
        <v>43038</v>
      </c>
      <c r="AS28" s="5" t="s">
        <v>790</v>
      </c>
      <c r="AT28" s="5" t="s">
        <v>848</v>
      </c>
      <c r="AU28" s="289">
        <v>44232</v>
      </c>
      <c r="AV28" s="289">
        <v>44232</v>
      </c>
      <c r="AW28" s="289">
        <v>44235</v>
      </c>
      <c r="AX28" s="289">
        <v>40969</v>
      </c>
      <c r="AZ28" s="5">
        <v>4</v>
      </c>
      <c r="BA28" s="5">
        <v>2017</v>
      </c>
      <c r="BB28" s="5">
        <v>3</v>
      </c>
      <c r="BC28" s="5">
        <v>255</v>
      </c>
      <c r="BD28" s="5">
        <v>2019</v>
      </c>
      <c r="BE28" s="5">
        <v>3</v>
      </c>
      <c r="BF28" s="5">
        <v>2019</v>
      </c>
      <c r="BG28" s="291">
        <v>78826780234</v>
      </c>
      <c r="BH28" t="s">
        <v>1543</v>
      </c>
      <c r="BI28" t="s">
        <v>1544</v>
      </c>
      <c r="BJ28" s="5">
        <v>91984116995</v>
      </c>
      <c r="BK28" s="5" t="s">
        <v>789</v>
      </c>
    </row>
    <row r="29" spans="1:63" x14ac:dyDescent="0.25">
      <c r="A29" s="5">
        <v>12002</v>
      </c>
      <c r="B29" t="s">
        <v>519</v>
      </c>
      <c r="C29" s="5" t="s">
        <v>267</v>
      </c>
      <c r="D29" s="286">
        <v>40058</v>
      </c>
      <c r="E29" s="289" t="s">
        <v>400</v>
      </c>
      <c r="F29" s="5" t="s">
        <v>450</v>
      </c>
      <c r="G29" s="25" t="s">
        <v>1730</v>
      </c>
      <c r="H29" s="5" t="s">
        <v>781</v>
      </c>
      <c r="I29" s="5" t="s">
        <v>798</v>
      </c>
      <c r="J29" s="5">
        <v>60</v>
      </c>
      <c r="K29" s="5">
        <v>4125</v>
      </c>
      <c r="L29" s="5">
        <v>0</v>
      </c>
      <c r="M29" s="5">
        <v>90</v>
      </c>
      <c r="N29" s="5">
        <v>200</v>
      </c>
      <c r="O29" s="5">
        <v>180</v>
      </c>
      <c r="P29" s="5">
        <v>30</v>
      </c>
      <c r="Q29" s="5" t="s">
        <v>783</v>
      </c>
      <c r="T29" s="5">
        <v>1000</v>
      </c>
      <c r="U29" s="5">
        <v>30</v>
      </c>
      <c r="V29" s="5">
        <v>1000</v>
      </c>
      <c r="W29" s="5">
        <v>30</v>
      </c>
      <c r="AB29" s="5">
        <v>1005925</v>
      </c>
      <c r="AC29" t="s">
        <v>784</v>
      </c>
      <c r="AD29" s="5" t="s">
        <v>785</v>
      </c>
      <c r="AE29" t="s">
        <v>578</v>
      </c>
      <c r="AF29" s="5" t="s">
        <v>786</v>
      </c>
      <c r="AG29" s="5" t="s">
        <v>146</v>
      </c>
      <c r="AH29" s="5" t="s">
        <v>787</v>
      </c>
      <c r="AI29" s="5" t="s">
        <v>788</v>
      </c>
      <c r="AJ29" s="5" t="s">
        <v>850</v>
      </c>
      <c r="AK29" s="289">
        <v>23003</v>
      </c>
      <c r="AL29" s="289">
        <v>23003</v>
      </c>
      <c r="AM29" s="289">
        <v>40058</v>
      </c>
      <c r="AN29" s="5" t="s">
        <v>800</v>
      </c>
      <c r="AO29" s="5" t="s">
        <v>851</v>
      </c>
      <c r="AP29" s="289">
        <v>26529</v>
      </c>
      <c r="AQ29" s="289">
        <v>26529</v>
      </c>
      <c r="AR29" s="289">
        <v>40058</v>
      </c>
      <c r="AS29" s="5" t="s">
        <v>790</v>
      </c>
      <c r="AT29" s="5" t="s">
        <v>848</v>
      </c>
      <c r="AU29" s="289">
        <v>44232</v>
      </c>
      <c r="AV29" s="289">
        <v>44232</v>
      </c>
      <c r="AW29" s="289">
        <v>44235</v>
      </c>
      <c r="AX29" s="289">
        <v>23437</v>
      </c>
      <c r="BB29" s="5">
        <v>4</v>
      </c>
      <c r="BC29" s="5">
        <v>295</v>
      </c>
      <c r="BD29" s="5">
        <v>2019</v>
      </c>
      <c r="BE29" s="5">
        <v>4</v>
      </c>
      <c r="BF29" s="5">
        <v>2019</v>
      </c>
      <c r="BG29" s="291">
        <v>49128027272</v>
      </c>
      <c r="BH29" t="s">
        <v>584</v>
      </c>
      <c r="BI29" t="s">
        <v>852</v>
      </c>
      <c r="BJ29" s="5">
        <v>9132018085</v>
      </c>
      <c r="BK29" s="5" t="s">
        <v>789</v>
      </c>
    </row>
    <row r="30" spans="1:63" x14ac:dyDescent="0.25">
      <c r="A30" s="5">
        <v>1179143</v>
      </c>
      <c r="B30" t="s">
        <v>329</v>
      </c>
      <c r="C30" s="5" t="s">
        <v>289</v>
      </c>
      <c r="D30" s="286">
        <v>41002</v>
      </c>
      <c r="E30" s="289" t="s">
        <v>400</v>
      </c>
      <c r="F30" s="5" t="s">
        <v>450</v>
      </c>
      <c r="G30" s="25" t="s">
        <v>1976</v>
      </c>
      <c r="H30" s="5" t="s">
        <v>781</v>
      </c>
      <c r="I30" s="5" t="s">
        <v>798</v>
      </c>
      <c r="J30" s="5">
        <v>40</v>
      </c>
      <c r="K30" s="5">
        <v>2790</v>
      </c>
      <c r="L30" s="5">
        <v>0</v>
      </c>
      <c r="M30" s="5">
        <v>300</v>
      </c>
      <c r="N30" s="5">
        <v>150</v>
      </c>
      <c r="O30" s="5">
        <v>60</v>
      </c>
      <c r="P30" s="5">
        <v>60</v>
      </c>
      <c r="Q30" s="5" t="s">
        <v>783</v>
      </c>
      <c r="V30" s="5">
        <v>800</v>
      </c>
      <c r="W30" s="5">
        <v>32</v>
      </c>
      <c r="AB30" s="5">
        <v>1005925</v>
      </c>
      <c r="AC30" t="s">
        <v>784</v>
      </c>
      <c r="AD30" s="5" t="s">
        <v>785</v>
      </c>
      <c r="AE30" t="s">
        <v>578</v>
      </c>
      <c r="AF30" s="5" t="s">
        <v>786</v>
      </c>
      <c r="AG30" s="5" t="s">
        <v>146</v>
      </c>
      <c r="AH30" s="5" t="s">
        <v>787</v>
      </c>
      <c r="AI30" s="5" t="s">
        <v>788</v>
      </c>
      <c r="AJ30" s="5" t="s">
        <v>1538</v>
      </c>
      <c r="AK30" s="289">
        <v>40792</v>
      </c>
      <c r="AL30" s="289">
        <v>40792</v>
      </c>
      <c r="AM30" s="289">
        <v>42433</v>
      </c>
      <c r="AN30" s="5" t="s">
        <v>790</v>
      </c>
      <c r="AO30" s="5" t="s">
        <v>1539</v>
      </c>
      <c r="AP30" s="289">
        <v>42916</v>
      </c>
      <c r="AQ30" s="289">
        <v>42916</v>
      </c>
      <c r="AR30" s="289">
        <v>42916</v>
      </c>
      <c r="AS30" s="5" t="s">
        <v>789</v>
      </c>
      <c r="AT30" s="5" t="s">
        <v>789</v>
      </c>
      <c r="AU30" s="289"/>
      <c r="AV30" s="289"/>
      <c r="AW30" s="289"/>
      <c r="AX30" s="289">
        <v>41141</v>
      </c>
      <c r="AY30" s="5">
        <v>202317632</v>
      </c>
      <c r="AZ30" s="5">
        <v>4</v>
      </c>
      <c r="BA30" s="5">
        <v>2017</v>
      </c>
      <c r="BG30" s="291">
        <v>31596434848</v>
      </c>
      <c r="BH30" t="s">
        <v>585</v>
      </c>
      <c r="BI30" t="s">
        <v>1540</v>
      </c>
      <c r="BJ30" s="5">
        <v>9132017150</v>
      </c>
      <c r="BK30" s="5" t="s">
        <v>789</v>
      </c>
    </row>
    <row r="31" spans="1:63" x14ac:dyDescent="0.25">
      <c r="A31" s="5">
        <v>114907</v>
      </c>
      <c r="B31" t="s">
        <v>122</v>
      </c>
      <c r="C31" s="5" t="s">
        <v>271</v>
      </c>
      <c r="D31" s="286">
        <v>40058</v>
      </c>
      <c r="E31" s="289" t="s">
        <v>399</v>
      </c>
      <c r="F31" s="5" t="s">
        <v>453</v>
      </c>
      <c r="G31" s="25" t="s">
        <v>1922</v>
      </c>
      <c r="H31" s="5" t="s">
        <v>781</v>
      </c>
      <c r="I31" s="5" t="s">
        <v>798</v>
      </c>
      <c r="J31" s="5">
        <v>40</v>
      </c>
      <c r="K31" s="5">
        <v>3293</v>
      </c>
      <c r="L31" s="5">
        <v>0</v>
      </c>
      <c r="M31" s="5">
        <v>408</v>
      </c>
      <c r="N31" s="5">
        <v>200</v>
      </c>
      <c r="O31" s="5">
        <v>60</v>
      </c>
      <c r="P31" s="5">
        <v>60</v>
      </c>
      <c r="Q31" s="5" t="s">
        <v>783</v>
      </c>
      <c r="V31" s="5">
        <v>1000</v>
      </c>
      <c r="W31" s="5">
        <v>40</v>
      </c>
      <c r="AB31" s="5">
        <v>1005925</v>
      </c>
      <c r="AC31" t="s">
        <v>784</v>
      </c>
      <c r="AD31" s="5" t="s">
        <v>785</v>
      </c>
      <c r="AE31" t="s">
        <v>578</v>
      </c>
      <c r="AF31" s="5" t="s">
        <v>786</v>
      </c>
      <c r="AG31" s="5" t="s">
        <v>146</v>
      </c>
      <c r="AH31" s="5" t="s">
        <v>787</v>
      </c>
      <c r="AI31" s="5" t="s">
        <v>789</v>
      </c>
      <c r="AJ31" s="5" t="s">
        <v>1352</v>
      </c>
      <c r="AK31" s="289">
        <v>38416</v>
      </c>
      <c r="AL31" s="289">
        <v>38416</v>
      </c>
      <c r="AM31" s="289">
        <v>40058</v>
      </c>
      <c r="AN31" s="5" t="s">
        <v>790</v>
      </c>
      <c r="AO31" s="5" t="s">
        <v>1411</v>
      </c>
      <c r="AP31" s="289">
        <v>41520</v>
      </c>
      <c r="AQ31" s="289">
        <v>41520</v>
      </c>
      <c r="AR31" s="289">
        <v>41520</v>
      </c>
      <c r="AS31" s="5" t="s">
        <v>790</v>
      </c>
      <c r="AT31" s="5" t="s">
        <v>867</v>
      </c>
      <c r="AU31" s="289">
        <v>45434</v>
      </c>
      <c r="AV31" s="289">
        <v>45434</v>
      </c>
      <c r="AW31" s="289">
        <v>45434</v>
      </c>
      <c r="AX31" s="289">
        <v>39449</v>
      </c>
      <c r="AZ31" s="5">
        <v>4</v>
      </c>
      <c r="BA31" s="5">
        <v>2023</v>
      </c>
      <c r="BB31" s="5">
        <v>2</v>
      </c>
      <c r="BC31" s="5">
        <v>190</v>
      </c>
      <c r="BD31" s="5">
        <v>2017</v>
      </c>
      <c r="BE31" s="5">
        <v>2</v>
      </c>
      <c r="BF31" s="5">
        <v>2017</v>
      </c>
      <c r="BG31" s="291">
        <v>26705567287</v>
      </c>
      <c r="BH31" t="s">
        <v>586</v>
      </c>
      <c r="BI31" t="s">
        <v>1412</v>
      </c>
      <c r="BJ31" s="5">
        <v>91984796764</v>
      </c>
      <c r="BK31" s="5" t="s">
        <v>789</v>
      </c>
    </row>
    <row r="32" spans="1:63" x14ac:dyDescent="0.25">
      <c r="A32" s="5">
        <v>414907</v>
      </c>
      <c r="B32" t="s">
        <v>122</v>
      </c>
      <c r="C32" s="5" t="s">
        <v>271</v>
      </c>
      <c r="D32" s="286">
        <v>40382</v>
      </c>
      <c r="E32" s="289" t="s">
        <v>400</v>
      </c>
      <c r="F32" s="5" t="s">
        <v>450</v>
      </c>
      <c r="G32" s="25" t="s">
        <v>1961</v>
      </c>
      <c r="H32" s="5" t="s">
        <v>781</v>
      </c>
      <c r="I32" s="5" t="s">
        <v>798</v>
      </c>
      <c r="J32" s="5">
        <v>30</v>
      </c>
      <c r="K32" s="5">
        <v>3208</v>
      </c>
      <c r="L32" s="5">
        <v>0</v>
      </c>
      <c r="M32" s="5">
        <v>250</v>
      </c>
      <c r="N32" s="5">
        <v>204</v>
      </c>
      <c r="O32" s="5">
        <v>68</v>
      </c>
      <c r="P32" s="5">
        <v>113</v>
      </c>
      <c r="Q32" s="5" t="s">
        <v>783</v>
      </c>
      <c r="V32" s="5">
        <v>1000</v>
      </c>
      <c r="W32" s="5">
        <v>30</v>
      </c>
      <c r="AB32" s="5">
        <v>1005925</v>
      </c>
      <c r="AC32" t="s">
        <v>784</v>
      </c>
      <c r="AD32" s="5" t="s">
        <v>785</v>
      </c>
      <c r="AE32" t="s">
        <v>578</v>
      </c>
      <c r="AF32" s="5" t="s">
        <v>786</v>
      </c>
      <c r="AG32" s="5" t="s">
        <v>146</v>
      </c>
      <c r="AH32" s="5" t="s">
        <v>787</v>
      </c>
      <c r="AI32" s="5" t="s">
        <v>789</v>
      </c>
      <c r="AJ32" s="5" t="s">
        <v>1352</v>
      </c>
      <c r="AK32" s="289">
        <v>38416</v>
      </c>
      <c r="AL32" s="289">
        <v>38416</v>
      </c>
      <c r="AM32" s="289">
        <v>40382</v>
      </c>
      <c r="AN32" s="5" t="s">
        <v>790</v>
      </c>
      <c r="AO32" s="5" t="s">
        <v>1493</v>
      </c>
      <c r="AP32" s="289">
        <v>41120</v>
      </c>
      <c r="AQ32" s="289">
        <v>41120</v>
      </c>
      <c r="AR32" s="289">
        <v>41136</v>
      </c>
      <c r="AS32" s="5" t="s">
        <v>790</v>
      </c>
      <c r="AT32" s="5" t="s">
        <v>1494</v>
      </c>
      <c r="AU32" s="289">
        <v>44543</v>
      </c>
      <c r="AV32" s="289">
        <v>44543</v>
      </c>
      <c r="AW32" s="289">
        <v>44580</v>
      </c>
      <c r="AX32" s="289">
        <v>39449</v>
      </c>
      <c r="AY32" s="5">
        <v>202317257</v>
      </c>
      <c r="AZ32" s="5">
        <v>4</v>
      </c>
      <c r="BA32" s="5">
        <v>2024</v>
      </c>
      <c r="BG32" s="291">
        <v>26705567287</v>
      </c>
      <c r="BH32" t="s">
        <v>586</v>
      </c>
      <c r="BI32" t="s">
        <v>1412</v>
      </c>
      <c r="BJ32" s="5">
        <v>91984796764</v>
      </c>
      <c r="BK32" s="5" t="s">
        <v>789</v>
      </c>
    </row>
    <row r="33" spans="1:63" x14ac:dyDescent="0.25">
      <c r="A33" s="5">
        <v>11987</v>
      </c>
      <c r="B33" t="s">
        <v>131</v>
      </c>
      <c r="C33" s="5" t="s">
        <v>289</v>
      </c>
      <c r="D33" s="286">
        <v>40058</v>
      </c>
      <c r="E33" s="289" t="s">
        <v>400</v>
      </c>
      <c r="F33" s="5" t="s">
        <v>450</v>
      </c>
      <c r="G33" s="25" t="s">
        <v>1715</v>
      </c>
      <c r="H33" s="5" t="s">
        <v>781</v>
      </c>
      <c r="I33" s="5" t="s">
        <v>798</v>
      </c>
      <c r="J33" s="5">
        <v>60</v>
      </c>
      <c r="K33" s="5">
        <v>2880</v>
      </c>
      <c r="L33" s="5">
        <v>0</v>
      </c>
      <c r="M33" s="5">
        <v>320</v>
      </c>
      <c r="N33" s="5">
        <v>160</v>
      </c>
      <c r="O33" s="5">
        <v>60</v>
      </c>
      <c r="P33" s="5">
        <v>30</v>
      </c>
      <c r="Q33" s="5" t="s">
        <v>783</v>
      </c>
      <c r="T33" s="5">
        <v>800</v>
      </c>
      <c r="U33" s="5">
        <v>30</v>
      </c>
      <c r="X33" s="5">
        <v>800</v>
      </c>
      <c r="Y33" s="5">
        <v>30</v>
      </c>
      <c r="AB33" s="5">
        <v>1005925</v>
      </c>
      <c r="AC33" t="s">
        <v>784</v>
      </c>
      <c r="AD33" s="5" t="s">
        <v>785</v>
      </c>
      <c r="AE33" t="s">
        <v>578</v>
      </c>
      <c r="AF33" s="5" t="s">
        <v>786</v>
      </c>
      <c r="AG33" s="5" t="s">
        <v>146</v>
      </c>
      <c r="AH33" s="5" t="s">
        <v>787</v>
      </c>
      <c r="AI33" s="5" t="s">
        <v>788</v>
      </c>
      <c r="AJ33" s="5" t="s">
        <v>799</v>
      </c>
      <c r="AK33" s="289">
        <v>23008</v>
      </c>
      <c r="AL33" s="289">
        <v>23008</v>
      </c>
      <c r="AM33" s="289">
        <v>40058</v>
      </c>
      <c r="AN33" s="5" t="s">
        <v>800</v>
      </c>
      <c r="AO33" s="5" t="s">
        <v>801</v>
      </c>
      <c r="AP33" s="289">
        <v>26529</v>
      </c>
      <c r="AQ33" s="289">
        <v>26529</v>
      </c>
      <c r="AR33" s="289">
        <v>40058</v>
      </c>
      <c r="AS33" s="5" t="s">
        <v>790</v>
      </c>
      <c r="AT33" s="5" t="s">
        <v>802</v>
      </c>
      <c r="AU33" s="289">
        <v>44543</v>
      </c>
      <c r="AV33" s="289">
        <v>44543</v>
      </c>
      <c r="AW33" s="289">
        <v>44580</v>
      </c>
      <c r="AX33" s="289">
        <v>23039</v>
      </c>
      <c r="AZ33" s="5">
        <v>4</v>
      </c>
      <c r="BA33" s="5">
        <v>2018</v>
      </c>
      <c r="BB33" s="5">
        <v>3</v>
      </c>
      <c r="BC33" s="5">
        <v>202</v>
      </c>
      <c r="BD33" s="5">
        <v>2009</v>
      </c>
      <c r="BE33" s="5">
        <v>2</v>
      </c>
      <c r="BF33" s="5">
        <v>2009</v>
      </c>
      <c r="BG33" s="291">
        <v>17656389253</v>
      </c>
      <c r="BH33" t="s">
        <v>587</v>
      </c>
      <c r="BI33" t="s">
        <v>803</v>
      </c>
      <c r="BJ33" s="5">
        <v>992210504</v>
      </c>
      <c r="BK33" s="5" t="s">
        <v>789</v>
      </c>
    </row>
    <row r="34" spans="1:63" x14ac:dyDescent="0.25">
      <c r="A34" s="5">
        <v>1465787</v>
      </c>
      <c r="B34" t="s">
        <v>1712</v>
      </c>
      <c r="C34" s="5" t="s">
        <v>289</v>
      </c>
      <c r="D34" s="286">
        <v>43479</v>
      </c>
      <c r="E34" s="289" t="s">
        <v>400</v>
      </c>
      <c r="F34" s="5" t="s">
        <v>450</v>
      </c>
      <c r="G34" s="25" t="s">
        <v>2006</v>
      </c>
      <c r="H34" s="5" t="s">
        <v>1246</v>
      </c>
      <c r="I34" s="5" t="s">
        <v>798</v>
      </c>
      <c r="J34" s="5">
        <v>280</v>
      </c>
      <c r="K34" s="5">
        <v>2895</v>
      </c>
      <c r="L34" s="5">
        <v>0</v>
      </c>
      <c r="M34" s="5">
        <v>240</v>
      </c>
      <c r="N34" s="5">
        <v>120</v>
      </c>
      <c r="O34" s="5">
        <v>120</v>
      </c>
      <c r="P34" s="5">
        <v>30</v>
      </c>
      <c r="Q34" s="5" t="s">
        <v>783</v>
      </c>
      <c r="Z34" s="5">
        <v>800</v>
      </c>
      <c r="AA34" s="5">
        <v>280</v>
      </c>
      <c r="AB34" s="5">
        <v>1005925</v>
      </c>
      <c r="AC34" t="s">
        <v>784</v>
      </c>
      <c r="AD34" s="5" t="s">
        <v>785</v>
      </c>
      <c r="AE34" t="s">
        <v>578</v>
      </c>
      <c r="AF34" s="5" t="s">
        <v>786</v>
      </c>
      <c r="AG34" s="5" t="s">
        <v>146</v>
      </c>
      <c r="AH34" s="5" t="s">
        <v>787</v>
      </c>
      <c r="AI34" s="5" t="s">
        <v>788</v>
      </c>
      <c r="AJ34" s="5" t="s">
        <v>1646</v>
      </c>
      <c r="AK34" s="289">
        <v>43376</v>
      </c>
      <c r="AL34" s="289">
        <v>43376</v>
      </c>
      <c r="AM34" s="289">
        <v>43479</v>
      </c>
      <c r="AN34" s="5" t="s">
        <v>789</v>
      </c>
      <c r="AO34" s="5" t="s">
        <v>789</v>
      </c>
      <c r="AP34" s="289"/>
      <c r="AQ34" s="289"/>
      <c r="AR34" s="289"/>
      <c r="AS34" s="5" t="s">
        <v>789</v>
      </c>
      <c r="AT34" s="5" t="s">
        <v>789</v>
      </c>
      <c r="AU34" s="289"/>
      <c r="AV34" s="289"/>
      <c r="AW34" s="289"/>
      <c r="AX34" s="289">
        <v>44543</v>
      </c>
      <c r="AY34" s="5">
        <v>202417983</v>
      </c>
      <c r="BG34" s="291">
        <v>11719427291</v>
      </c>
      <c r="BH34" t="s">
        <v>588</v>
      </c>
      <c r="BI34" t="s">
        <v>1647</v>
      </c>
      <c r="BK34" s="5" t="s">
        <v>789</v>
      </c>
    </row>
    <row r="35" spans="1:63" x14ac:dyDescent="0.25">
      <c r="A35" s="5">
        <v>1465787</v>
      </c>
      <c r="B35" t="s">
        <v>1712</v>
      </c>
      <c r="C35" s="5" t="s">
        <v>289</v>
      </c>
      <c r="D35" s="286">
        <v>43479</v>
      </c>
      <c r="E35" s="289" t="s">
        <v>400</v>
      </c>
      <c r="F35" s="5" t="s">
        <v>450</v>
      </c>
      <c r="G35" s="25" t="s">
        <v>2006</v>
      </c>
      <c r="H35" s="5" t="s">
        <v>1246</v>
      </c>
      <c r="I35" s="5" t="s">
        <v>798</v>
      </c>
      <c r="J35" s="5">
        <v>280</v>
      </c>
      <c r="K35" s="5">
        <v>2895</v>
      </c>
      <c r="L35" s="5">
        <v>0</v>
      </c>
      <c r="M35" s="5">
        <v>240</v>
      </c>
      <c r="N35" s="5">
        <v>120</v>
      </c>
      <c r="O35" s="5">
        <v>120</v>
      </c>
      <c r="P35" s="5">
        <v>30</v>
      </c>
      <c r="Q35" s="5" t="s">
        <v>783</v>
      </c>
      <c r="Z35" s="5">
        <v>800</v>
      </c>
      <c r="AA35" s="5">
        <v>280</v>
      </c>
      <c r="AB35" s="5">
        <v>1056918</v>
      </c>
      <c r="AC35" t="s">
        <v>963</v>
      </c>
      <c r="AD35" s="5" t="s">
        <v>964</v>
      </c>
      <c r="AE35" t="s">
        <v>1254</v>
      </c>
      <c r="AF35" s="5" t="s">
        <v>965</v>
      </c>
      <c r="AG35" s="5" t="s">
        <v>211</v>
      </c>
      <c r="AH35" s="5" t="s">
        <v>787</v>
      </c>
      <c r="AI35" s="5" t="s">
        <v>788</v>
      </c>
      <c r="AJ35" s="5" t="s">
        <v>1646</v>
      </c>
      <c r="AK35" s="289">
        <v>43376</v>
      </c>
      <c r="AL35" s="289">
        <v>43376</v>
      </c>
      <c r="AM35" s="289">
        <v>43479</v>
      </c>
      <c r="AN35" s="5" t="s">
        <v>789</v>
      </c>
      <c r="AO35" s="5" t="s">
        <v>789</v>
      </c>
      <c r="AP35" s="289"/>
      <c r="AQ35" s="289"/>
      <c r="AR35" s="289"/>
      <c r="AS35" s="5" t="s">
        <v>789</v>
      </c>
      <c r="AT35" s="5" t="s">
        <v>789</v>
      </c>
      <c r="AU35" s="289"/>
      <c r="AV35" s="289"/>
      <c r="AW35" s="289"/>
      <c r="AX35" s="289">
        <v>44543</v>
      </c>
      <c r="AY35" s="5">
        <v>202417983</v>
      </c>
      <c r="BG35" s="291">
        <v>11719427291</v>
      </c>
      <c r="BH35" t="s">
        <v>588</v>
      </c>
      <c r="BI35" t="s">
        <v>1647</v>
      </c>
      <c r="BK35" s="5" t="s">
        <v>789</v>
      </c>
    </row>
    <row r="36" spans="1:63" x14ac:dyDescent="0.25">
      <c r="A36" s="5">
        <v>1465787</v>
      </c>
      <c r="B36" t="s">
        <v>1712</v>
      </c>
      <c r="C36" s="5" t="s">
        <v>289</v>
      </c>
      <c r="D36" s="286">
        <v>43479</v>
      </c>
      <c r="E36" s="289" t="s">
        <v>400</v>
      </c>
      <c r="F36" s="5" t="s">
        <v>450</v>
      </c>
      <c r="G36" s="25" t="s">
        <v>2006</v>
      </c>
      <c r="H36" s="5" t="s">
        <v>1246</v>
      </c>
      <c r="I36" s="5" t="s">
        <v>798</v>
      </c>
      <c r="J36" s="5">
        <v>280</v>
      </c>
      <c r="K36" s="5">
        <v>2895</v>
      </c>
      <c r="L36" s="5">
        <v>0</v>
      </c>
      <c r="M36" s="5">
        <v>240</v>
      </c>
      <c r="N36" s="5">
        <v>120</v>
      </c>
      <c r="O36" s="5">
        <v>120</v>
      </c>
      <c r="P36" s="5">
        <v>30</v>
      </c>
      <c r="Q36" s="5" t="s">
        <v>783</v>
      </c>
      <c r="Z36" s="5">
        <v>800</v>
      </c>
      <c r="AA36" s="5">
        <v>280</v>
      </c>
      <c r="AB36" s="5">
        <v>1056920</v>
      </c>
      <c r="AC36" t="s">
        <v>1530</v>
      </c>
      <c r="AD36" s="5" t="s">
        <v>1405</v>
      </c>
      <c r="AE36" t="s">
        <v>1531</v>
      </c>
      <c r="AF36" s="5" t="s">
        <v>941</v>
      </c>
      <c r="AG36" s="5" t="s">
        <v>149</v>
      </c>
      <c r="AH36" s="5" t="s">
        <v>787</v>
      </c>
      <c r="AI36" s="5" t="s">
        <v>788</v>
      </c>
      <c r="AJ36" s="5" t="s">
        <v>1646</v>
      </c>
      <c r="AK36" s="289">
        <v>43376</v>
      </c>
      <c r="AL36" s="289">
        <v>43376</v>
      </c>
      <c r="AM36" s="289">
        <v>43479</v>
      </c>
      <c r="AN36" s="5" t="s">
        <v>789</v>
      </c>
      <c r="AO36" s="5" t="s">
        <v>789</v>
      </c>
      <c r="AP36" s="289"/>
      <c r="AQ36" s="289"/>
      <c r="AR36" s="289"/>
      <c r="AS36" s="5" t="s">
        <v>789</v>
      </c>
      <c r="AT36" s="5" t="s">
        <v>789</v>
      </c>
      <c r="AU36" s="289"/>
      <c r="AV36" s="289"/>
      <c r="AW36" s="289"/>
      <c r="AX36" s="289">
        <v>44543</v>
      </c>
      <c r="AY36" s="5">
        <v>202417983</v>
      </c>
      <c r="BG36" s="291">
        <v>11719427291</v>
      </c>
      <c r="BH36" t="s">
        <v>588</v>
      </c>
      <c r="BI36" t="s">
        <v>1647</v>
      </c>
      <c r="BK36" s="5" t="s">
        <v>789</v>
      </c>
    </row>
    <row r="37" spans="1:63" x14ac:dyDescent="0.25">
      <c r="A37" s="5">
        <v>1465787</v>
      </c>
      <c r="B37" t="s">
        <v>1712</v>
      </c>
      <c r="C37" s="5" t="s">
        <v>289</v>
      </c>
      <c r="D37" s="286">
        <v>43479</v>
      </c>
      <c r="E37" s="289" t="s">
        <v>400</v>
      </c>
      <c r="F37" s="5" t="s">
        <v>450</v>
      </c>
      <c r="G37" s="25" t="s">
        <v>2006</v>
      </c>
      <c r="H37" s="5" t="s">
        <v>1246</v>
      </c>
      <c r="I37" s="5" t="s">
        <v>798</v>
      </c>
      <c r="J37" s="5">
        <v>280</v>
      </c>
      <c r="K37" s="5">
        <v>2895</v>
      </c>
      <c r="L37" s="5">
        <v>0</v>
      </c>
      <c r="M37" s="5">
        <v>240</v>
      </c>
      <c r="N37" s="5">
        <v>120</v>
      </c>
      <c r="O37" s="5">
        <v>120</v>
      </c>
      <c r="P37" s="5">
        <v>30</v>
      </c>
      <c r="Q37" s="5" t="s">
        <v>783</v>
      </c>
      <c r="Z37" s="5">
        <v>800</v>
      </c>
      <c r="AA37" s="5">
        <v>280</v>
      </c>
      <c r="AB37" s="5">
        <v>1060676</v>
      </c>
      <c r="AC37" t="s">
        <v>1382</v>
      </c>
      <c r="AD37" s="5" t="s">
        <v>1383</v>
      </c>
      <c r="AE37" t="s">
        <v>789</v>
      </c>
      <c r="AF37" s="5" t="s">
        <v>1384</v>
      </c>
      <c r="AG37" s="5" t="s">
        <v>1385</v>
      </c>
      <c r="AH37" s="5" t="s">
        <v>787</v>
      </c>
      <c r="AI37" s="5" t="s">
        <v>788</v>
      </c>
      <c r="AJ37" s="5" t="s">
        <v>1646</v>
      </c>
      <c r="AK37" s="289">
        <v>43376</v>
      </c>
      <c r="AL37" s="289">
        <v>43376</v>
      </c>
      <c r="AM37" s="289">
        <v>43479</v>
      </c>
      <c r="AN37" s="5" t="s">
        <v>789</v>
      </c>
      <c r="AO37" s="5" t="s">
        <v>789</v>
      </c>
      <c r="AP37" s="289"/>
      <c r="AQ37" s="289"/>
      <c r="AR37" s="289"/>
      <c r="AS37" s="5" t="s">
        <v>789</v>
      </c>
      <c r="AT37" s="5" t="s">
        <v>789</v>
      </c>
      <c r="AU37" s="289"/>
      <c r="AV37" s="289"/>
      <c r="AW37" s="289"/>
      <c r="AX37" s="289">
        <v>44543</v>
      </c>
      <c r="AY37" s="5">
        <v>202417983</v>
      </c>
      <c r="BG37" s="291">
        <v>11719427291</v>
      </c>
      <c r="BH37" t="s">
        <v>588</v>
      </c>
      <c r="BI37" t="s">
        <v>1647</v>
      </c>
      <c r="BK37" s="5" t="s">
        <v>789</v>
      </c>
    </row>
    <row r="38" spans="1:63" x14ac:dyDescent="0.25">
      <c r="A38" s="5">
        <v>1465787</v>
      </c>
      <c r="B38" t="s">
        <v>1712</v>
      </c>
      <c r="C38" s="5" t="s">
        <v>289</v>
      </c>
      <c r="D38" s="286">
        <v>43479</v>
      </c>
      <c r="E38" s="289" t="s">
        <v>400</v>
      </c>
      <c r="F38" s="5" t="s">
        <v>450</v>
      </c>
      <c r="G38" s="25" t="s">
        <v>2006</v>
      </c>
      <c r="H38" s="5" t="s">
        <v>1246</v>
      </c>
      <c r="I38" s="5" t="s">
        <v>798</v>
      </c>
      <c r="J38" s="5">
        <v>280</v>
      </c>
      <c r="K38" s="5">
        <v>2895</v>
      </c>
      <c r="L38" s="5">
        <v>0</v>
      </c>
      <c r="M38" s="5">
        <v>240</v>
      </c>
      <c r="N38" s="5">
        <v>120</v>
      </c>
      <c r="O38" s="5">
        <v>120</v>
      </c>
      <c r="P38" s="5">
        <v>30</v>
      </c>
      <c r="Q38" s="5" t="s">
        <v>783</v>
      </c>
      <c r="Z38" s="5">
        <v>800</v>
      </c>
      <c r="AA38" s="5">
        <v>280</v>
      </c>
      <c r="AB38" s="5">
        <v>1100468</v>
      </c>
      <c r="AC38" t="s">
        <v>1262</v>
      </c>
      <c r="AD38" s="5" t="s">
        <v>1263</v>
      </c>
      <c r="AE38" t="s">
        <v>1264</v>
      </c>
      <c r="AF38" s="5" t="s">
        <v>1265</v>
      </c>
      <c r="AG38" s="5" t="s">
        <v>1266</v>
      </c>
      <c r="AH38" s="5" t="s">
        <v>787</v>
      </c>
      <c r="AI38" s="5" t="s">
        <v>788</v>
      </c>
      <c r="AJ38" s="5" t="s">
        <v>1646</v>
      </c>
      <c r="AK38" s="289">
        <v>43376</v>
      </c>
      <c r="AL38" s="289">
        <v>43376</v>
      </c>
      <c r="AM38" s="289">
        <v>43479</v>
      </c>
      <c r="AN38" s="5" t="s">
        <v>789</v>
      </c>
      <c r="AO38" s="5" t="s">
        <v>789</v>
      </c>
      <c r="AP38" s="289"/>
      <c r="AQ38" s="289"/>
      <c r="AR38" s="289"/>
      <c r="AS38" s="5" t="s">
        <v>789</v>
      </c>
      <c r="AT38" s="5" t="s">
        <v>789</v>
      </c>
      <c r="AU38" s="289"/>
      <c r="AV38" s="289"/>
      <c r="AW38" s="289"/>
      <c r="AX38" s="289">
        <v>44543</v>
      </c>
      <c r="AY38" s="5">
        <v>202417983</v>
      </c>
      <c r="BG38" s="291">
        <v>11719427291</v>
      </c>
      <c r="BH38" t="s">
        <v>588</v>
      </c>
      <c r="BI38" t="s">
        <v>1647</v>
      </c>
      <c r="BK38" s="5" t="s">
        <v>789</v>
      </c>
    </row>
    <row r="39" spans="1:63" x14ac:dyDescent="0.25">
      <c r="A39" s="5">
        <v>1465787</v>
      </c>
      <c r="B39" t="s">
        <v>1712</v>
      </c>
      <c r="C39" s="5" t="s">
        <v>289</v>
      </c>
      <c r="D39" s="286">
        <v>43479</v>
      </c>
      <c r="E39" s="289" t="s">
        <v>400</v>
      </c>
      <c r="F39" s="5" t="s">
        <v>450</v>
      </c>
      <c r="G39" s="25" t="s">
        <v>2006</v>
      </c>
      <c r="H39" s="5" t="s">
        <v>1246</v>
      </c>
      <c r="I39" s="5" t="s">
        <v>798</v>
      </c>
      <c r="J39" s="5">
        <v>280</v>
      </c>
      <c r="K39" s="5">
        <v>2895</v>
      </c>
      <c r="L39" s="5">
        <v>0</v>
      </c>
      <c r="M39" s="5">
        <v>240</v>
      </c>
      <c r="N39" s="5">
        <v>120</v>
      </c>
      <c r="O39" s="5">
        <v>120</v>
      </c>
      <c r="P39" s="5">
        <v>30</v>
      </c>
      <c r="Q39" s="5" t="s">
        <v>783</v>
      </c>
      <c r="Z39" s="5">
        <v>800</v>
      </c>
      <c r="AA39" s="5">
        <v>280</v>
      </c>
      <c r="AB39" s="5">
        <v>1100680</v>
      </c>
      <c r="AC39" t="s">
        <v>1648</v>
      </c>
      <c r="AD39" s="5" t="s">
        <v>789</v>
      </c>
      <c r="AE39" t="s">
        <v>1649</v>
      </c>
      <c r="AF39" s="5" t="s">
        <v>1650</v>
      </c>
      <c r="AG39" s="5" t="s">
        <v>1651</v>
      </c>
      <c r="AH39" s="5" t="s">
        <v>1652</v>
      </c>
      <c r="AI39" s="5" t="s">
        <v>788</v>
      </c>
      <c r="AJ39" s="5" t="s">
        <v>1646</v>
      </c>
      <c r="AK39" s="289">
        <v>43376</v>
      </c>
      <c r="AL39" s="289">
        <v>43376</v>
      </c>
      <c r="AM39" s="289">
        <v>43479</v>
      </c>
      <c r="AN39" s="5" t="s">
        <v>789</v>
      </c>
      <c r="AO39" s="5" t="s">
        <v>789</v>
      </c>
      <c r="AP39" s="289"/>
      <c r="AQ39" s="289"/>
      <c r="AR39" s="289"/>
      <c r="AS39" s="5" t="s">
        <v>789</v>
      </c>
      <c r="AT39" s="5" t="s">
        <v>789</v>
      </c>
      <c r="AU39" s="289"/>
      <c r="AV39" s="289"/>
      <c r="AW39" s="289"/>
      <c r="AX39" s="289">
        <v>44543</v>
      </c>
      <c r="AY39" s="5">
        <v>202417983</v>
      </c>
      <c r="BG39" s="291">
        <v>11719427291</v>
      </c>
      <c r="BH39" t="s">
        <v>588</v>
      </c>
      <c r="BI39" t="s">
        <v>1647</v>
      </c>
      <c r="BK39" s="5" t="s">
        <v>789</v>
      </c>
    </row>
    <row r="40" spans="1:63" x14ac:dyDescent="0.25">
      <c r="A40" s="5">
        <v>1465787</v>
      </c>
      <c r="B40" t="s">
        <v>1712</v>
      </c>
      <c r="C40" s="5" t="s">
        <v>289</v>
      </c>
      <c r="D40" s="286">
        <v>43479</v>
      </c>
      <c r="E40" s="289" t="s">
        <v>400</v>
      </c>
      <c r="F40" s="5" t="s">
        <v>450</v>
      </c>
      <c r="G40" s="25" t="s">
        <v>2006</v>
      </c>
      <c r="H40" s="5" t="s">
        <v>1246</v>
      </c>
      <c r="I40" s="5" t="s">
        <v>798</v>
      </c>
      <c r="J40" s="5">
        <v>280</v>
      </c>
      <c r="K40" s="5">
        <v>2895</v>
      </c>
      <c r="L40" s="5">
        <v>0</v>
      </c>
      <c r="M40" s="5">
        <v>240</v>
      </c>
      <c r="N40" s="5">
        <v>120</v>
      </c>
      <c r="O40" s="5">
        <v>120</v>
      </c>
      <c r="P40" s="5">
        <v>30</v>
      </c>
      <c r="Q40" s="5" t="s">
        <v>783</v>
      </c>
      <c r="Z40" s="5">
        <v>800</v>
      </c>
      <c r="AA40" s="5">
        <v>280</v>
      </c>
      <c r="AB40" s="5">
        <v>1100691</v>
      </c>
      <c r="AC40" t="s">
        <v>1653</v>
      </c>
      <c r="AD40" s="5" t="s">
        <v>1654</v>
      </c>
      <c r="AE40" t="s">
        <v>1655</v>
      </c>
      <c r="AF40" s="5" t="s">
        <v>941</v>
      </c>
      <c r="AG40" s="5" t="s">
        <v>1656</v>
      </c>
      <c r="AH40" s="5" t="s">
        <v>1657</v>
      </c>
      <c r="AI40" s="5" t="s">
        <v>788</v>
      </c>
      <c r="AJ40" s="5" t="s">
        <v>1646</v>
      </c>
      <c r="AK40" s="289">
        <v>43376</v>
      </c>
      <c r="AL40" s="289">
        <v>43376</v>
      </c>
      <c r="AM40" s="289">
        <v>43479</v>
      </c>
      <c r="AN40" s="5" t="s">
        <v>789</v>
      </c>
      <c r="AO40" s="5" t="s">
        <v>789</v>
      </c>
      <c r="AP40" s="289"/>
      <c r="AQ40" s="289"/>
      <c r="AR40" s="289"/>
      <c r="AS40" s="5" t="s">
        <v>789</v>
      </c>
      <c r="AT40" s="5" t="s">
        <v>789</v>
      </c>
      <c r="AU40" s="289"/>
      <c r="AV40" s="289"/>
      <c r="AW40" s="289"/>
      <c r="AX40" s="289">
        <v>44543</v>
      </c>
      <c r="AY40" s="5">
        <v>202417983</v>
      </c>
      <c r="BG40" s="291">
        <v>11719427291</v>
      </c>
      <c r="BH40" t="s">
        <v>588</v>
      </c>
      <c r="BI40" t="s">
        <v>1647</v>
      </c>
      <c r="BK40" s="5" t="s">
        <v>789</v>
      </c>
    </row>
    <row r="41" spans="1:63" x14ac:dyDescent="0.25">
      <c r="A41" s="5">
        <v>1465787</v>
      </c>
      <c r="B41" t="s">
        <v>1712</v>
      </c>
      <c r="C41" s="5" t="s">
        <v>289</v>
      </c>
      <c r="D41" s="286">
        <v>43479</v>
      </c>
      <c r="E41" s="289" t="s">
        <v>400</v>
      </c>
      <c r="F41" s="5" t="s">
        <v>450</v>
      </c>
      <c r="G41" s="25" t="s">
        <v>2006</v>
      </c>
      <c r="H41" s="5" t="s">
        <v>1246</v>
      </c>
      <c r="I41" s="5" t="s">
        <v>798</v>
      </c>
      <c r="J41" s="5">
        <v>280</v>
      </c>
      <c r="K41" s="5">
        <v>2895</v>
      </c>
      <c r="L41" s="5">
        <v>0</v>
      </c>
      <c r="M41" s="5">
        <v>240</v>
      </c>
      <c r="N41" s="5">
        <v>120</v>
      </c>
      <c r="O41" s="5">
        <v>120</v>
      </c>
      <c r="P41" s="5">
        <v>30</v>
      </c>
      <c r="Q41" s="5" t="s">
        <v>783</v>
      </c>
      <c r="Z41" s="5">
        <v>800</v>
      </c>
      <c r="AA41" s="5">
        <v>280</v>
      </c>
      <c r="AB41" s="5">
        <v>2006684</v>
      </c>
      <c r="AC41" t="s">
        <v>1438</v>
      </c>
      <c r="AD41" s="5" t="s">
        <v>1086</v>
      </c>
      <c r="AE41" t="s">
        <v>1439</v>
      </c>
      <c r="AF41" s="5" t="s">
        <v>1440</v>
      </c>
      <c r="AG41" s="5" t="s">
        <v>1002</v>
      </c>
      <c r="AH41" s="5" t="s">
        <v>787</v>
      </c>
      <c r="AI41" s="5" t="s">
        <v>788</v>
      </c>
      <c r="AJ41" s="5" t="s">
        <v>1646</v>
      </c>
      <c r="AK41" s="289">
        <v>43376</v>
      </c>
      <c r="AL41" s="289">
        <v>43376</v>
      </c>
      <c r="AM41" s="289">
        <v>43479</v>
      </c>
      <c r="AN41" s="5" t="s">
        <v>789</v>
      </c>
      <c r="AO41" s="5" t="s">
        <v>789</v>
      </c>
      <c r="AP41" s="289"/>
      <c r="AQ41" s="289"/>
      <c r="AR41" s="289"/>
      <c r="AS41" s="5" t="s">
        <v>789</v>
      </c>
      <c r="AT41" s="5" t="s">
        <v>789</v>
      </c>
      <c r="AU41" s="289"/>
      <c r="AV41" s="289"/>
      <c r="AW41" s="289"/>
      <c r="AX41" s="289">
        <v>44543</v>
      </c>
      <c r="AY41" s="5">
        <v>202417983</v>
      </c>
      <c r="BG41" s="291">
        <v>11719427291</v>
      </c>
      <c r="BH41" t="s">
        <v>588</v>
      </c>
      <c r="BI41" t="s">
        <v>1647</v>
      </c>
      <c r="BK41" s="5" t="s">
        <v>789</v>
      </c>
    </row>
    <row r="42" spans="1:63" x14ac:dyDescent="0.25">
      <c r="A42" s="5">
        <v>12014</v>
      </c>
      <c r="B42" t="s">
        <v>314</v>
      </c>
      <c r="C42" s="5" t="s">
        <v>284</v>
      </c>
      <c r="D42" s="286">
        <v>40058</v>
      </c>
      <c r="E42" s="289" t="s">
        <v>400</v>
      </c>
      <c r="F42" s="5" t="s">
        <v>450</v>
      </c>
      <c r="G42" s="25" t="s">
        <v>1740</v>
      </c>
      <c r="H42" s="5" t="s">
        <v>781</v>
      </c>
      <c r="I42" s="5" t="s">
        <v>798</v>
      </c>
      <c r="J42" s="5">
        <v>40</v>
      </c>
      <c r="K42" s="5">
        <v>4265</v>
      </c>
      <c r="L42" s="5">
        <v>0</v>
      </c>
      <c r="M42" s="5">
        <v>810</v>
      </c>
      <c r="N42" s="5">
        <v>260</v>
      </c>
      <c r="O42" s="5">
        <v>240</v>
      </c>
      <c r="P42" s="5">
        <v>30</v>
      </c>
      <c r="Q42" s="5" t="s">
        <v>783</v>
      </c>
      <c r="R42" s="5">
        <v>1000</v>
      </c>
      <c r="S42" s="5">
        <v>32</v>
      </c>
      <c r="AB42" s="5">
        <v>1005925</v>
      </c>
      <c r="AC42" t="s">
        <v>784</v>
      </c>
      <c r="AD42" s="5" t="s">
        <v>785</v>
      </c>
      <c r="AE42" t="s">
        <v>578</v>
      </c>
      <c r="AF42" s="5" t="s">
        <v>786</v>
      </c>
      <c r="AG42" s="5" t="s">
        <v>146</v>
      </c>
      <c r="AH42" s="5" t="s">
        <v>787</v>
      </c>
      <c r="AI42" s="5" t="s">
        <v>788</v>
      </c>
      <c r="AJ42" s="5" t="s">
        <v>886</v>
      </c>
      <c r="AK42" s="289">
        <v>40058</v>
      </c>
      <c r="AL42" s="289"/>
      <c r="AM42" s="289">
        <v>40058</v>
      </c>
      <c r="AN42" s="5" t="s">
        <v>800</v>
      </c>
      <c r="AO42" s="5" t="s">
        <v>887</v>
      </c>
      <c r="AP42" s="289">
        <v>28636</v>
      </c>
      <c r="AQ42" s="289">
        <v>28636</v>
      </c>
      <c r="AR42" s="289">
        <v>40058</v>
      </c>
      <c r="AS42" s="5" t="s">
        <v>790</v>
      </c>
      <c r="AT42" s="5" t="s">
        <v>888</v>
      </c>
      <c r="AU42" s="289">
        <v>45427</v>
      </c>
      <c r="AV42" s="289">
        <v>45427</v>
      </c>
      <c r="AW42" s="289">
        <v>45427</v>
      </c>
      <c r="AX42" s="289">
        <v>25994</v>
      </c>
      <c r="AZ42" s="5">
        <v>3</v>
      </c>
      <c r="BA42" s="5">
        <v>2019</v>
      </c>
      <c r="BB42" s="5">
        <v>4</v>
      </c>
      <c r="BC42" s="5">
        <v>326</v>
      </c>
      <c r="BD42" s="5">
        <v>2019</v>
      </c>
      <c r="BE42" s="5">
        <v>4</v>
      </c>
      <c r="BF42" s="5">
        <v>2019</v>
      </c>
      <c r="BG42" s="291">
        <v>73874434249</v>
      </c>
      <c r="BH42" t="s">
        <v>889</v>
      </c>
      <c r="BI42" t="s">
        <v>890</v>
      </c>
      <c r="BJ42" s="5">
        <v>91993307735</v>
      </c>
      <c r="BK42" s="5" t="s">
        <v>789</v>
      </c>
    </row>
    <row r="43" spans="1:63" x14ac:dyDescent="0.25">
      <c r="A43" s="5">
        <v>1109834</v>
      </c>
      <c r="B43" t="s">
        <v>82</v>
      </c>
      <c r="C43" s="5" t="s">
        <v>284</v>
      </c>
      <c r="D43" s="286">
        <v>40273</v>
      </c>
      <c r="E43" s="289" t="s">
        <v>400</v>
      </c>
      <c r="F43" s="5" t="s">
        <v>450</v>
      </c>
      <c r="G43" s="25" t="s">
        <v>1962</v>
      </c>
      <c r="H43" s="5" t="s">
        <v>781</v>
      </c>
      <c r="I43" s="5" t="s">
        <v>798</v>
      </c>
      <c r="J43" s="5">
        <v>40</v>
      </c>
      <c r="K43" s="5">
        <v>3500</v>
      </c>
      <c r="L43" s="5">
        <v>0</v>
      </c>
      <c r="M43" s="5">
        <v>400</v>
      </c>
      <c r="N43" s="5">
        <v>160</v>
      </c>
      <c r="O43" s="5">
        <v>360</v>
      </c>
      <c r="P43" s="5">
        <v>60</v>
      </c>
      <c r="Q43" s="5" t="s">
        <v>783</v>
      </c>
      <c r="T43" s="5">
        <v>800</v>
      </c>
      <c r="U43" s="5">
        <v>20</v>
      </c>
      <c r="V43" s="5">
        <v>800</v>
      </c>
      <c r="W43" s="5">
        <v>20</v>
      </c>
      <c r="AB43" s="5">
        <v>1005925</v>
      </c>
      <c r="AC43" t="s">
        <v>784</v>
      </c>
      <c r="AD43" s="5" t="s">
        <v>785</v>
      </c>
      <c r="AE43" t="s">
        <v>578</v>
      </c>
      <c r="AF43" s="5" t="s">
        <v>786</v>
      </c>
      <c r="AG43" s="5" t="s">
        <v>146</v>
      </c>
      <c r="AH43" s="5" t="s">
        <v>787</v>
      </c>
      <c r="AI43" s="5" t="s">
        <v>788</v>
      </c>
      <c r="AJ43" s="5" t="s">
        <v>1495</v>
      </c>
      <c r="AK43" s="289">
        <v>39832</v>
      </c>
      <c r="AL43" s="289">
        <v>39832</v>
      </c>
      <c r="AM43" s="289">
        <v>42433</v>
      </c>
      <c r="AN43" s="5" t="s">
        <v>790</v>
      </c>
      <c r="AO43" s="5" t="s">
        <v>1496</v>
      </c>
      <c r="AP43" s="289">
        <v>41619</v>
      </c>
      <c r="AQ43" s="289">
        <v>41619</v>
      </c>
      <c r="AR43" s="289">
        <v>41620</v>
      </c>
      <c r="AS43" s="5" t="s">
        <v>790</v>
      </c>
      <c r="AT43" s="5" t="s">
        <v>1050</v>
      </c>
      <c r="AU43" s="289">
        <v>43518</v>
      </c>
      <c r="AV43" s="289">
        <v>43518</v>
      </c>
      <c r="AW43" s="289">
        <v>43557</v>
      </c>
      <c r="AX43" s="289">
        <v>40252</v>
      </c>
      <c r="AZ43" s="5">
        <v>4</v>
      </c>
      <c r="BA43" s="5">
        <v>2018</v>
      </c>
      <c r="BG43" s="291">
        <v>177793244</v>
      </c>
      <c r="BH43" t="s">
        <v>589</v>
      </c>
      <c r="BI43" t="s">
        <v>1497</v>
      </c>
      <c r="BJ43" s="5">
        <v>91982704636</v>
      </c>
      <c r="BK43" s="5" t="s">
        <v>789</v>
      </c>
    </row>
    <row r="44" spans="1:63" x14ac:dyDescent="0.25">
      <c r="A44" s="5">
        <v>12025</v>
      </c>
      <c r="B44" t="s">
        <v>535</v>
      </c>
      <c r="C44" s="5" t="s">
        <v>268</v>
      </c>
      <c r="D44" s="286">
        <v>40058</v>
      </c>
      <c r="E44" s="289" t="s">
        <v>400</v>
      </c>
      <c r="F44" s="5" t="s">
        <v>450</v>
      </c>
      <c r="G44" s="25" t="s">
        <v>1750</v>
      </c>
      <c r="H44" s="5" t="s">
        <v>781</v>
      </c>
      <c r="I44" s="5" t="s">
        <v>798</v>
      </c>
      <c r="J44" s="5">
        <v>40</v>
      </c>
      <c r="K44" s="5">
        <v>3570</v>
      </c>
      <c r="L44" s="5">
        <v>0</v>
      </c>
      <c r="M44" s="5">
        <v>102</v>
      </c>
      <c r="N44" s="5">
        <v>408</v>
      </c>
      <c r="O44" s="5">
        <v>102</v>
      </c>
      <c r="P44" s="5">
        <v>30</v>
      </c>
      <c r="Q44" s="5" t="s">
        <v>783</v>
      </c>
      <c r="V44" s="5">
        <v>1000</v>
      </c>
      <c r="W44" s="5">
        <v>40</v>
      </c>
      <c r="AB44" s="5">
        <v>1005925</v>
      </c>
      <c r="AC44" t="s">
        <v>784</v>
      </c>
      <c r="AD44" s="5" t="s">
        <v>785</v>
      </c>
      <c r="AE44" t="s">
        <v>578</v>
      </c>
      <c r="AF44" s="5" t="s">
        <v>786</v>
      </c>
      <c r="AG44" s="5" t="s">
        <v>146</v>
      </c>
      <c r="AH44" s="5" t="s">
        <v>787</v>
      </c>
      <c r="AI44" s="5" t="s">
        <v>788</v>
      </c>
      <c r="AJ44" s="5" t="s">
        <v>915</v>
      </c>
      <c r="AK44" s="289">
        <v>33119</v>
      </c>
      <c r="AL44" s="289">
        <v>33119</v>
      </c>
      <c r="AM44" s="289">
        <v>40058</v>
      </c>
      <c r="AN44" s="5" t="s">
        <v>790</v>
      </c>
      <c r="AO44" s="5" t="s">
        <v>916</v>
      </c>
      <c r="AP44" s="289">
        <v>34953</v>
      </c>
      <c r="AQ44" s="289">
        <v>34953</v>
      </c>
      <c r="AR44" s="289">
        <v>40058</v>
      </c>
      <c r="AS44" s="5" t="s">
        <v>790</v>
      </c>
      <c r="AT44" s="5" t="s">
        <v>825</v>
      </c>
      <c r="AU44" s="289">
        <v>43462</v>
      </c>
      <c r="AV44" s="289">
        <v>43462</v>
      </c>
      <c r="AW44" s="289">
        <v>43489</v>
      </c>
      <c r="AX44" s="289">
        <v>32945</v>
      </c>
      <c r="AY44" s="5">
        <v>202321313</v>
      </c>
      <c r="BB44" s="5">
        <v>4</v>
      </c>
      <c r="BC44" s="5">
        <v>309</v>
      </c>
      <c r="BD44" s="5">
        <v>2017</v>
      </c>
      <c r="BE44" s="5">
        <v>4</v>
      </c>
      <c r="BF44" s="5">
        <v>2017</v>
      </c>
      <c r="BG44" s="291">
        <v>90847296253</v>
      </c>
      <c r="BH44" t="s">
        <v>917</v>
      </c>
      <c r="BI44" t="s">
        <v>918</v>
      </c>
      <c r="BJ44" s="5">
        <v>16981692987</v>
      </c>
      <c r="BK44" s="5" t="s">
        <v>789</v>
      </c>
    </row>
    <row r="45" spans="1:63" x14ac:dyDescent="0.25">
      <c r="A45" s="5">
        <v>18493</v>
      </c>
      <c r="B45" t="s">
        <v>1026</v>
      </c>
      <c r="C45" s="5" t="s">
        <v>278</v>
      </c>
      <c r="D45" s="286">
        <v>40058</v>
      </c>
      <c r="E45" s="289" t="s">
        <v>399</v>
      </c>
      <c r="F45" s="5" t="s">
        <v>453</v>
      </c>
      <c r="G45" s="25" t="s">
        <v>1796</v>
      </c>
      <c r="H45" s="5" t="s">
        <v>781</v>
      </c>
      <c r="I45" s="5" t="s">
        <v>782</v>
      </c>
      <c r="J45" s="5">
        <v>40</v>
      </c>
      <c r="K45" s="5">
        <v>2800</v>
      </c>
      <c r="Q45" s="5" t="s">
        <v>783</v>
      </c>
      <c r="T45" s="5">
        <v>100</v>
      </c>
      <c r="U45" s="5">
        <v>40</v>
      </c>
      <c r="V45" s="5">
        <v>100</v>
      </c>
      <c r="W45" s="5">
        <v>0</v>
      </c>
      <c r="AB45" s="5">
        <v>259</v>
      </c>
      <c r="AC45" t="s">
        <v>932</v>
      </c>
      <c r="AD45" s="5" t="s">
        <v>933</v>
      </c>
      <c r="AE45" t="s">
        <v>934</v>
      </c>
      <c r="AF45" s="5" t="s">
        <v>935</v>
      </c>
      <c r="AG45" s="5" t="s">
        <v>147</v>
      </c>
      <c r="AH45" s="5" t="s">
        <v>787</v>
      </c>
      <c r="AI45" s="5" t="s">
        <v>788</v>
      </c>
      <c r="AJ45" s="5" t="s">
        <v>1027</v>
      </c>
      <c r="AK45" s="289">
        <v>23008</v>
      </c>
      <c r="AL45" s="289">
        <v>23008</v>
      </c>
      <c r="AM45" s="289">
        <v>40058</v>
      </c>
      <c r="AN45" s="5" t="s">
        <v>790</v>
      </c>
      <c r="AO45" s="5" t="s">
        <v>1028</v>
      </c>
      <c r="AP45" s="289">
        <v>37320</v>
      </c>
      <c r="AQ45" s="289">
        <v>37320</v>
      </c>
      <c r="AR45" s="289">
        <v>40058</v>
      </c>
      <c r="AS45" s="5" t="s">
        <v>789</v>
      </c>
      <c r="AT45" s="5" t="s">
        <v>789</v>
      </c>
      <c r="AU45" s="289"/>
      <c r="AV45" s="289"/>
      <c r="AW45" s="289"/>
      <c r="AX45" s="289">
        <v>35551</v>
      </c>
      <c r="BG45" s="291">
        <v>60179791249</v>
      </c>
      <c r="BH45" t="s">
        <v>1029</v>
      </c>
      <c r="BI45" t="s">
        <v>1030</v>
      </c>
      <c r="BJ45" s="5">
        <v>9335157316</v>
      </c>
      <c r="BK45" s="5" t="s">
        <v>794</v>
      </c>
    </row>
    <row r="46" spans="1:63" x14ac:dyDescent="0.25">
      <c r="A46" s="5">
        <v>12023</v>
      </c>
      <c r="B46" t="s">
        <v>465</v>
      </c>
      <c r="C46" s="5" t="s">
        <v>284</v>
      </c>
      <c r="D46" s="286">
        <v>40058</v>
      </c>
      <c r="E46" s="289" t="s">
        <v>399</v>
      </c>
      <c r="F46" s="5" t="s">
        <v>453</v>
      </c>
      <c r="G46" s="25" t="s">
        <v>1748</v>
      </c>
      <c r="H46" s="5" t="s">
        <v>781</v>
      </c>
      <c r="I46" s="5" t="s">
        <v>798</v>
      </c>
      <c r="J46" s="5">
        <v>60</v>
      </c>
      <c r="K46" s="5">
        <v>3702</v>
      </c>
      <c r="L46" s="5">
        <v>0</v>
      </c>
      <c r="M46" s="5">
        <v>306</v>
      </c>
      <c r="N46" s="5">
        <v>360</v>
      </c>
      <c r="O46" s="5">
        <v>136</v>
      </c>
      <c r="P46" s="5">
        <v>45</v>
      </c>
      <c r="Q46" s="5" t="s">
        <v>783</v>
      </c>
      <c r="T46" s="5">
        <v>800</v>
      </c>
      <c r="U46" s="5">
        <v>30</v>
      </c>
      <c r="X46" s="5">
        <v>1000</v>
      </c>
      <c r="Y46" s="5">
        <v>30</v>
      </c>
      <c r="AB46" s="5">
        <v>1005925</v>
      </c>
      <c r="AC46" t="s">
        <v>784</v>
      </c>
      <c r="AD46" s="5" t="s">
        <v>785</v>
      </c>
      <c r="AE46" t="s">
        <v>578</v>
      </c>
      <c r="AF46" s="5" t="s">
        <v>786</v>
      </c>
      <c r="AG46" s="5" t="s">
        <v>146</v>
      </c>
      <c r="AH46" s="5" t="s">
        <v>787</v>
      </c>
      <c r="AI46" s="5" t="s">
        <v>788</v>
      </c>
      <c r="AJ46" s="5" t="s">
        <v>909</v>
      </c>
      <c r="AK46" s="289">
        <v>25709</v>
      </c>
      <c r="AL46" s="289">
        <v>25709</v>
      </c>
      <c r="AM46" s="289">
        <v>40058</v>
      </c>
      <c r="AN46" s="5" t="s">
        <v>800</v>
      </c>
      <c r="AO46" s="5" t="s">
        <v>910</v>
      </c>
      <c r="AP46" s="289">
        <v>28636</v>
      </c>
      <c r="AQ46" s="289">
        <v>28636</v>
      </c>
      <c r="AR46" s="289">
        <v>40058</v>
      </c>
      <c r="AS46" s="5" t="s">
        <v>790</v>
      </c>
      <c r="AT46" s="5" t="s">
        <v>825</v>
      </c>
      <c r="AU46" s="289">
        <v>43462</v>
      </c>
      <c r="AV46" s="289">
        <v>43462</v>
      </c>
      <c r="AW46" s="289">
        <v>43489</v>
      </c>
      <c r="AX46" s="289">
        <v>25994</v>
      </c>
      <c r="AY46" s="5">
        <v>202321312</v>
      </c>
      <c r="BB46" s="5">
        <v>3</v>
      </c>
      <c r="BC46" s="5">
        <v>278</v>
      </c>
      <c r="BD46" s="5">
        <v>2017</v>
      </c>
      <c r="BE46" s="5">
        <v>2</v>
      </c>
      <c r="BF46" s="5">
        <v>2017</v>
      </c>
      <c r="BG46" s="291">
        <v>30333652215</v>
      </c>
      <c r="BH46" t="s">
        <v>590</v>
      </c>
      <c r="BI46" t="s">
        <v>911</v>
      </c>
      <c r="BJ46" s="5">
        <v>91999883365</v>
      </c>
      <c r="BK46" s="5" t="s">
        <v>789</v>
      </c>
    </row>
    <row r="47" spans="1:63" x14ac:dyDescent="0.25">
      <c r="A47" s="5">
        <v>12027</v>
      </c>
      <c r="B47" t="s">
        <v>465</v>
      </c>
      <c r="C47" s="5" t="s">
        <v>284</v>
      </c>
      <c r="D47" s="286">
        <v>40058</v>
      </c>
      <c r="E47" s="289" t="s">
        <v>400</v>
      </c>
      <c r="F47" s="5" t="s">
        <v>450</v>
      </c>
      <c r="G47" s="25" t="s">
        <v>1752</v>
      </c>
      <c r="H47" s="5" t="s">
        <v>781</v>
      </c>
      <c r="I47" s="5" t="s">
        <v>798</v>
      </c>
      <c r="J47" s="5">
        <v>30</v>
      </c>
      <c r="K47" s="5">
        <v>3502</v>
      </c>
      <c r="L47" s="5">
        <v>0</v>
      </c>
      <c r="M47" s="5">
        <v>306</v>
      </c>
      <c r="N47" s="5">
        <v>360</v>
      </c>
      <c r="O47" s="5">
        <v>136</v>
      </c>
      <c r="P47" s="5">
        <v>45</v>
      </c>
      <c r="Q47" s="5" t="s">
        <v>783</v>
      </c>
      <c r="V47" s="5">
        <v>800</v>
      </c>
      <c r="W47" s="5">
        <v>30</v>
      </c>
      <c r="AB47" s="5">
        <v>1005925</v>
      </c>
      <c r="AC47" t="s">
        <v>784</v>
      </c>
      <c r="AD47" s="5" t="s">
        <v>785</v>
      </c>
      <c r="AE47" t="s">
        <v>578</v>
      </c>
      <c r="AF47" s="5" t="s">
        <v>786</v>
      </c>
      <c r="AG47" s="5" t="s">
        <v>146</v>
      </c>
      <c r="AH47" s="5" t="s">
        <v>787</v>
      </c>
      <c r="AI47" s="5" t="s">
        <v>788</v>
      </c>
      <c r="AJ47" s="5" t="s">
        <v>922</v>
      </c>
      <c r="AK47" s="289">
        <v>25709</v>
      </c>
      <c r="AL47" s="289">
        <v>25709</v>
      </c>
      <c r="AM47" s="289">
        <v>40058</v>
      </c>
      <c r="AN47" s="5" t="s">
        <v>800</v>
      </c>
      <c r="AO47" s="5" t="s">
        <v>923</v>
      </c>
      <c r="AP47" s="289">
        <v>28636</v>
      </c>
      <c r="AQ47" s="289">
        <v>28636</v>
      </c>
      <c r="AR47" s="289">
        <v>40058</v>
      </c>
      <c r="AS47" s="5" t="s">
        <v>790</v>
      </c>
      <c r="AT47" s="5" t="s">
        <v>825</v>
      </c>
      <c r="AU47" s="289">
        <v>43462</v>
      </c>
      <c r="AV47" s="289">
        <v>43462</v>
      </c>
      <c r="AW47" s="289">
        <v>43489</v>
      </c>
      <c r="AX47" s="289">
        <v>28550</v>
      </c>
      <c r="AY47" s="5">
        <v>202321316</v>
      </c>
      <c r="BB47" s="5">
        <v>4</v>
      </c>
      <c r="BC47" s="5">
        <v>299</v>
      </c>
      <c r="BD47" s="5">
        <v>2017</v>
      </c>
      <c r="BE47" s="5">
        <v>3</v>
      </c>
      <c r="BF47" s="5">
        <v>2017</v>
      </c>
      <c r="BG47" s="291">
        <v>30333652215</v>
      </c>
      <c r="BH47" t="s">
        <v>590</v>
      </c>
      <c r="BI47" t="s">
        <v>911</v>
      </c>
      <c r="BJ47" s="5">
        <v>91999883365</v>
      </c>
      <c r="BK47" s="5" t="s">
        <v>789</v>
      </c>
    </row>
    <row r="48" spans="1:63" x14ac:dyDescent="0.25">
      <c r="A48" s="5">
        <v>18487</v>
      </c>
      <c r="B48" t="s">
        <v>465</v>
      </c>
      <c r="C48" s="5" t="s">
        <v>377</v>
      </c>
      <c r="D48" s="286">
        <v>40058</v>
      </c>
      <c r="E48" s="289" t="s">
        <v>399</v>
      </c>
      <c r="F48" s="5" t="s">
        <v>453</v>
      </c>
      <c r="G48" s="25" t="s">
        <v>1793</v>
      </c>
      <c r="H48" s="5" t="s">
        <v>781</v>
      </c>
      <c r="I48" s="5" t="s">
        <v>798</v>
      </c>
      <c r="J48" s="5">
        <v>40</v>
      </c>
      <c r="K48" s="5">
        <v>3605</v>
      </c>
      <c r="L48" s="5">
        <v>0</v>
      </c>
      <c r="M48" s="5">
        <v>405</v>
      </c>
      <c r="N48" s="5">
        <v>200</v>
      </c>
      <c r="O48" s="5">
        <v>90</v>
      </c>
      <c r="P48" s="5">
        <v>90</v>
      </c>
      <c r="Q48" s="5" t="s">
        <v>783</v>
      </c>
      <c r="T48" s="5">
        <v>800</v>
      </c>
      <c r="U48" s="5">
        <v>20</v>
      </c>
      <c r="V48" s="5">
        <v>800</v>
      </c>
      <c r="W48" s="5">
        <v>20</v>
      </c>
      <c r="AB48" s="5">
        <v>262</v>
      </c>
      <c r="AC48" t="s">
        <v>940</v>
      </c>
      <c r="AD48" s="5" t="s">
        <v>925</v>
      </c>
      <c r="AE48" t="s">
        <v>789</v>
      </c>
      <c r="AF48" s="5" t="s">
        <v>941</v>
      </c>
      <c r="AG48" s="5" t="s">
        <v>152</v>
      </c>
      <c r="AH48" s="5" t="s">
        <v>787</v>
      </c>
      <c r="AI48" s="5" t="s">
        <v>788</v>
      </c>
      <c r="AJ48" s="5" t="s">
        <v>1018</v>
      </c>
      <c r="AK48" s="289">
        <v>25709</v>
      </c>
      <c r="AL48" s="289">
        <v>25709</v>
      </c>
      <c r="AM48" s="289">
        <v>40058</v>
      </c>
      <c r="AN48" s="5" t="s">
        <v>800</v>
      </c>
      <c r="AO48" s="5" t="s">
        <v>910</v>
      </c>
      <c r="AP48" s="289">
        <v>28636</v>
      </c>
      <c r="AQ48" s="289">
        <v>28636</v>
      </c>
      <c r="AR48" s="289">
        <v>40058</v>
      </c>
      <c r="AS48" s="5" t="s">
        <v>790</v>
      </c>
      <c r="AT48" s="5" t="s">
        <v>825</v>
      </c>
      <c r="AU48" s="289">
        <v>43462</v>
      </c>
      <c r="AV48" s="289">
        <v>43462</v>
      </c>
      <c r="AW48" s="289">
        <v>43489</v>
      </c>
      <c r="AX48" s="289">
        <v>34090</v>
      </c>
      <c r="AY48" s="5">
        <v>202321554</v>
      </c>
      <c r="BB48" s="5">
        <v>4</v>
      </c>
      <c r="BC48" s="5">
        <v>326</v>
      </c>
      <c r="BD48" s="5">
        <v>2017</v>
      </c>
      <c r="BE48" s="5">
        <v>4</v>
      </c>
      <c r="BF48" s="5">
        <v>2017</v>
      </c>
      <c r="BG48" s="291">
        <v>63766590200</v>
      </c>
      <c r="BH48" t="s">
        <v>1019</v>
      </c>
      <c r="BI48" t="s">
        <v>1020</v>
      </c>
      <c r="BJ48" s="5">
        <v>91988152707</v>
      </c>
      <c r="BK48" s="5" t="s">
        <v>789</v>
      </c>
    </row>
    <row r="49" spans="1:63" x14ac:dyDescent="0.25">
      <c r="A49" s="5">
        <v>18491</v>
      </c>
      <c r="B49" t="s">
        <v>465</v>
      </c>
      <c r="C49" s="5" t="s">
        <v>278</v>
      </c>
      <c r="D49" s="286">
        <v>40058</v>
      </c>
      <c r="E49" s="289" t="s">
        <v>399</v>
      </c>
      <c r="F49" s="5" t="s">
        <v>453</v>
      </c>
      <c r="G49" s="25" t="s">
        <v>1795</v>
      </c>
      <c r="H49" s="5" t="s">
        <v>781</v>
      </c>
      <c r="I49" s="5" t="s">
        <v>798</v>
      </c>
      <c r="J49" s="5">
        <v>40</v>
      </c>
      <c r="K49" s="5">
        <v>3165</v>
      </c>
      <c r="L49" s="5">
        <v>0</v>
      </c>
      <c r="M49" s="5">
        <v>405</v>
      </c>
      <c r="N49" s="5">
        <v>200</v>
      </c>
      <c r="O49" s="5">
        <v>90</v>
      </c>
      <c r="P49" s="5">
        <v>60</v>
      </c>
      <c r="Q49" s="5" t="s">
        <v>783</v>
      </c>
      <c r="V49" s="5">
        <v>800</v>
      </c>
      <c r="W49" s="5">
        <v>32</v>
      </c>
      <c r="AB49" s="5">
        <v>259</v>
      </c>
      <c r="AC49" t="s">
        <v>932</v>
      </c>
      <c r="AD49" s="5" t="s">
        <v>933</v>
      </c>
      <c r="AE49" t="s">
        <v>934</v>
      </c>
      <c r="AF49" s="5" t="s">
        <v>935</v>
      </c>
      <c r="AG49" s="5" t="s">
        <v>147</v>
      </c>
      <c r="AH49" s="5" t="s">
        <v>787</v>
      </c>
      <c r="AI49" s="5" t="s">
        <v>788</v>
      </c>
      <c r="AJ49" s="5" t="s">
        <v>982</v>
      </c>
      <c r="AK49" s="289">
        <v>31446</v>
      </c>
      <c r="AL49" s="289">
        <v>31446</v>
      </c>
      <c r="AM49" s="289">
        <v>40058</v>
      </c>
      <c r="AN49" s="5" t="s">
        <v>800</v>
      </c>
      <c r="AO49" s="5" t="s">
        <v>923</v>
      </c>
      <c r="AP49" s="289">
        <v>28636</v>
      </c>
      <c r="AQ49" s="289">
        <v>28636</v>
      </c>
      <c r="AR49" s="289">
        <v>40058</v>
      </c>
      <c r="AS49" s="5" t="s">
        <v>790</v>
      </c>
      <c r="AT49" s="5" t="s">
        <v>815</v>
      </c>
      <c r="AU49" s="289">
        <v>45099</v>
      </c>
      <c r="AV49" s="289">
        <v>45099</v>
      </c>
      <c r="AW49" s="289">
        <v>45100</v>
      </c>
      <c r="AX49" s="289">
        <v>35186</v>
      </c>
      <c r="AZ49" s="5">
        <v>4</v>
      </c>
      <c r="BA49" s="5">
        <v>2012</v>
      </c>
      <c r="BB49" s="5">
        <v>4</v>
      </c>
      <c r="BC49" s="5">
        <v>316</v>
      </c>
      <c r="BD49" s="5">
        <v>2021</v>
      </c>
      <c r="BE49" s="5">
        <v>3</v>
      </c>
      <c r="BF49" s="5">
        <v>2021</v>
      </c>
      <c r="BG49" s="291">
        <v>16828357825</v>
      </c>
      <c r="BH49" t="s">
        <v>591</v>
      </c>
      <c r="BI49" t="s">
        <v>1025</v>
      </c>
      <c r="BJ49" s="5">
        <v>93991449848</v>
      </c>
      <c r="BK49" s="5" t="s">
        <v>789</v>
      </c>
    </row>
    <row r="50" spans="1:63" x14ac:dyDescent="0.25">
      <c r="A50" s="5">
        <v>104640</v>
      </c>
      <c r="B50" t="s">
        <v>465</v>
      </c>
      <c r="C50" s="5" t="s">
        <v>283</v>
      </c>
      <c r="D50" s="286">
        <v>40058</v>
      </c>
      <c r="E50" s="289" t="s">
        <v>399</v>
      </c>
      <c r="F50" s="5" t="s">
        <v>453</v>
      </c>
      <c r="G50" s="25" t="s">
        <v>1897</v>
      </c>
      <c r="H50" s="5" t="s">
        <v>781</v>
      </c>
      <c r="I50" s="5" t="s">
        <v>798</v>
      </c>
      <c r="J50" s="5">
        <v>30</v>
      </c>
      <c r="K50" s="5">
        <v>3255</v>
      </c>
      <c r="L50" s="5">
        <v>0</v>
      </c>
      <c r="M50" s="5">
        <v>380</v>
      </c>
      <c r="N50" s="5">
        <v>200</v>
      </c>
      <c r="O50" s="5">
        <v>132</v>
      </c>
      <c r="P50" s="5">
        <v>51</v>
      </c>
      <c r="Q50" s="5" t="s">
        <v>783</v>
      </c>
      <c r="V50" s="5">
        <v>800</v>
      </c>
      <c r="W50" s="5">
        <v>30</v>
      </c>
      <c r="AB50" s="5">
        <v>258</v>
      </c>
      <c r="AC50" t="s">
        <v>953</v>
      </c>
      <c r="AD50" s="5" t="s">
        <v>925</v>
      </c>
      <c r="AE50" t="s">
        <v>789</v>
      </c>
      <c r="AF50" s="5" t="s">
        <v>954</v>
      </c>
      <c r="AG50" s="5" t="s">
        <v>148</v>
      </c>
      <c r="AH50" s="5" t="s">
        <v>787</v>
      </c>
      <c r="AI50" s="5" t="s">
        <v>788</v>
      </c>
      <c r="AJ50" s="5" t="s">
        <v>1332</v>
      </c>
      <c r="AK50" s="289">
        <v>38715</v>
      </c>
      <c r="AL50" s="289">
        <v>38715</v>
      </c>
      <c r="AM50" s="289">
        <v>40058</v>
      </c>
      <c r="AN50" s="5" t="s">
        <v>790</v>
      </c>
      <c r="AO50" s="5" t="s">
        <v>1339</v>
      </c>
      <c r="AP50" s="289">
        <v>41621</v>
      </c>
      <c r="AQ50" s="289">
        <v>41621</v>
      </c>
      <c r="AR50" s="289">
        <v>41621</v>
      </c>
      <c r="AS50" s="5" t="s">
        <v>790</v>
      </c>
      <c r="AT50" s="5" t="s">
        <v>815</v>
      </c>
      <c r="AU50" s="289">
        <v>45099</v>
      </c>
      <c r="AV50" s="289">
        <v>45099</v>
      </c>
      <c r="AW50" s="289">
        <v>45100</v>
      </c>
      <c r="AX50" s="289">
        <v>38719</v>
      </c>
      <c r="AZ50" s="5">
        <v>3</v>
      </c>
      <c r="BA50" s="5">
        <v>2012</v>
      </c>
      <c r="BB50" s="5">
        <v>3</v>
      </c>
      <c r="BC50" s="5">
        <v>280</v>
      </c>
      <c r="BD50" s="5">
        <v>2021</v>
      </c>
      <c r="BE50" s="5">
        <v>2</v>
      </c>
      <c r="BF50" s="5">
        <v>2021</v>
      </c>
      <c r="BG50" s="291">
        <v>84406747249</v>
      </c>
      <c r="BH50" t="s">
        <v>592</v>
      </c>
      <c r="BI50" t="s">
        <v>1340</v>
      </c>
      <c r="BJ50" s="5">
        <v>91992663273</v>
      </c>
      <c r="BK50" s="5" t="s">
        <v>789</v>
      </c>
    </row>
    <row r="51" spans="1:63" x14ac:dyDescent="0.25">
      <c r="A51" s="5">
        <v>115134</v>
      </c>
      <c r="B51" t="s">
        <v>465</v>
      </c>
      <c r="C51" s="5" t="s">
        <v>680</v>
      </c>
      <c r="D51" s="286">
        <v>40058</v>
      </c>
      <c r="E51" s="289" t="s">
        <v>399</v>
      </c>
      <c r="F51" s="5" t="s">
        <v>453</v>
      </c>
      <c r="G51" s="25" t="s">
        <v>1933</v>
      </c>
      <c r="H51" s="5" t="s">
        <v>781</v>
      </c>
      <c r="I51" s="5" t="s">
        <v>798</v>
      </c>
      <c r="J51" s="5">
        <v>50</v>
      </c>
      <c r="K51" s="5">
        <v>3000</v>
      </c>
      <c r="Q51" s="5" t="s">
        <v>783</v>
      </c>
      <c r="R51" s="5">
        <v>100</v>
      </c>
      <c r="S51" s="5">
        <v>50</v>
      </c>
      <c r="T51" s="5">
        <v>100</v>
      </c>
      <c r="U51" s="5">
        <v>0</v>
      </c>
      <c r="AB51" s="5">
        <v>281</v>
      </c>
      <c r="AC51" t="s">
        <v>1201</v>
      </c>
      <c r="AD51" s="5" t="s">
        <v>1086</v>
      </c>
      <c r="AE51" t="s">
        <v>1202</v>
      </c>
      <c r="AF51" s="5" t="s">
        <v>1203</v>
      </c>
      <c r="AG51" s="5" t="s">
        <v>1204</v>
      </c>
      <c r="AH51" s="5" t="s">
        <v>787</v>
      </c>
      <c r="AI51" s="5" t="s">
        <v>789</v>
      </c>
      <c r="AJ51" s="5" t="s">
        <v>1352</v>
      </c>
      <c r="AK51" s="289">
        <v>38416</v>
      </c>
      <c r="AL51" s="289">
        <v>38416</v>
      </c>
      <c r="AM51" s="289">
        <v>40058</v>
      </c>
      <c r="AN51" s="5" t="s">
        <v>789</v>
      </c>
      <c r="AO51" s="5" t="s">
        <v>789</v>
      </c>
      <c r="AP51" s="289"/>
      <c r="AQ51" s="289"/>
      <c r="AR51" s="289"/>
      <c r="AS51" s="5" t="s">
        <v>789</v>
      </c>
      <c r="AT51" s="5" t="s">
        <v>789</v>
      </c>
      <c r="AU51" s="289"/>
      <c r="AV51" s="289"/>
      <c r="AW51" s="289"/>
      <c r="AX51" s="289">
        <v>39084</v>
      </c>
      <c r="BE51" s="5">
        <v>3</v>
      </c>
      <c r="BF51" s="5">
        <v>2011</v>
      </c>
      <c r="BG51" s="291">
        <v>12732940259</v>
      </c>
      <c r="BH51" t="s">
        <v>593</v>
      </c>
      <c r="BI51" t="s">
        <v>1448</v>
      </c>
      <c r="BJ51" s="5">
        <v>9191734581</v>
      </c>
      <c r="BK51" s="5" t="s">
        <v>789</v>
      </c>
    </row>
    <row r="52" spans="1:63" x14ac:dyDescent="0.25">
      <c r="A52" s="5">
        <v>312027</v>
      </c>
      <c r="B52" t="s">
        <v>465</v>
      </c>
      <c r="C52" s="5" t="s">
        <v>284</v>
      </c>
      <c r="D52" s="286">
        <v>40360</v>
      </c>
      <c r="E52" s="289" t="s">
        <v>399</v>
      </c>
      <c r="F52" s="5" t="s">
        <v>453</v>
      </c>
      <c r="G52" s="25" t="s">
        <v>1957</v>
      </c>
      <c r="H52" s="5" t="s">
        <v>781</v>
      </c>
      <c r="I52" s="5" t="s">
        <v>832</v>
      </c>
      <c r="J52" s="5">
        <v>30</v>
      </c>
      <c r="K52" s="5">
        <v>3534</v>
      </c>
      <c r="Q52" s="5" t="s">
        <v>783</v>
      </c>
      <c r="T52" s="5">
        <v>80</v>
      </c>
      <c r="U52" s="5">
        <v>30</v>
      </c>
      <c r="AB52" s="5">
        <v>1005925</v>
      </c>
      <c r="AC52" t="s">
        <v>784</v>
      </c>
      <c r="AD52" s="5" t="s">
        <v>785</v>
      </c>
      <c r="AE52" t="s">
        <v>578</v>
      </c>
      <c r="AF52" s="5" t="s">
        <v>786</v>
      </c>
      <c r="AG52" s="5" t="s">
        <v>146</v>
      </c>
      <c r="AH52" s="5" t="s">
        <v>787</v>
      </c>
      <c r="AI52" s="5" t="s">
        <v>788</v>
      </c>
      <c r="AJ52" s="5" t="s">
        <v>922</v>
      </c>
      <c r="AK52" s="289">
        <v>25709</v>
      </c>
      <c r="AL52" s="289">
        <v>25709</v>
      </c>
      <c r="AM52" s="289">
        <v>40360</v>
      </c>
      <c r="AN52" s="5" t="s">
        <v>800</v>
      </c>
      <c r="AO52" s="5" t="s">
        <v>923</v>
      </c>
      <c r="AP52" s="289">
        <v>28636</v>
      </c>
      <c r="AQ52" s="289">
        <v>28636</v>
      </c>
      <c r="AR52" s="289">
        <v>40360</v>
      </c>
      <c r="AS52" s="5" t="s">
        <v>789</v>
      </c>
      <c r="AT52" s="5" t="s">
        <v>789</v>
      </c>
      <c r="AU52" s="289"/>
      <c r="AV52" s="289"/>
      <c r="AW52" s="289"/>
      <c r="AX52" s="289">
        <v>28550</v>
      </c>
      <c r="BG52" s="291">
        <v>44269137215</v>
      </c>
      <c r="BH52" t="s">
        <v>1488</v>
      </c>
      <c r="BI52" t="s">
        <v>1489</v>
      </c>
      <c r="BJ52" s="5">
        <v>9132017102</v>
      </c>
      <c r="BK52" s="5" t="s">
        <v>789</v>
      </c>
    </row>
    <row r="53" spans="1:63" x14ac:dyDescent="0.25">
      <c r="A53" s="5">
        <v>1148030</v>
      </c>
      <c r="B53" t="s">
        <v>1709</v>
      </c>
      <c r="C53" s="5" t="s">
        <v>284</v>
      </c>
      <c r="D53" s="286">
        <v>40623</v>
      </c>
      <c r="E53" s="289" t="s">
        <v>399</v>
      </c>
      <c r="F53" s="5" t="s">
        <v>453</v>
      </c>
      <c r="G53" s="25" t="s">
        <v>1973</v>
      </c>
      <c r="H53" s="5" t="s">
        <v>1246</v>
      </c>
      <c r="I53" s="5" t="s">
        <v>798</v>
      </c>
      <c r="J53" s="5">
        <v>200</v>
      </c>
      <c r="K53" s="5">
        <v>3328</v>
      </c>
      <c r="L53" s="5">
        <v>0</v>
      </c>
      <c r="M53" s="5">
        <v>306</v>
      </c>
      <c r="N53" s="5">
        <v>200</v>
      </c>
      <c r="O53" s="5">
        <v>34</v>
      </c>
      <c r="P53" s="5">
        <v>34</v>
      </c>
      <c r="Q53" s="5" t="s">
        <v>783</v>
      </c>
      <c r="Z53" s="5">
        <v>800</v>
      </c>
      <c r="AA53" s="5">
        <v>200</v>
      </c>
      <c r="AB53" s="5">
        <v>267</v>
      </c>
      <c r="AC53" t="s">
        <v>963</v>
      </c>
      <c r="AD53" s="5" t="s">
        <v>964</v>
      </c>
      <c r="AE53" t="s">
        <v>789</v>
      </c>
      <c r="AF53" s="5" t="s">
        <v>965</v>
      </c>
      <c r="AG53" s="5" t="s">
        <v>211</v>
      </c>
      <c r="AH53" s="5" t="s">
        <v>787</v>
      </c>
      <c r="AI53" s="5" t="s">
        <v>788</v>
      </c>
      <c r="AJ53" s="5" t="s">
        <v>1451</v>
      </c>
      <c r="AK53" s="289">
        <v>39163</v>
      </c>
      <c r="AL53" s="289">
        <v>39163</v>
      </c>
      <c r="AM53" s="289">
        <v>41905</v>
      </c>
      <c r="AN53" s="5" t="s">
        <v>790</v>
      </c>
      <c r="AO53" s="5" t="s">
        <v>1527</v>
      </c>
      <c r="AP53" s="289">
        <v>41383</v>
      </c>
      <c r="AQ53" s="289">
        <v>41383</v>
      </c>
      <c r="AR53" s="289">
        <v>41400</v>
      </c>
      <c r="AS53" s="5" t="s">
        <v>790</v>
      </c>
      <c r="AT53" s="5" t="s">
        <v>1376</v>
      </c>
      <c r="AU53" s="289">
        <v>45099</v>
      </c>
      <c r="AV53" s="289">
        <v>45099</v>
      </c>
      <c r="AW53" s="289">
        <v>45100</v>
      </c>
      <c r="AX53" s="289">
        <v>38750</v>
      </c>
      <c r="AZ53" s="5">
        <v>3</v>
      </c>
      <c r="BA53" s="5">
        <v>2012</v>
      </c>
      <c r="BB53" s="5">
        <v>3</v>
      </c>
      <c r="BC53" s="5">
        <v>207</v>
      </c>
      <c r="BD53" s="5">
        <v>2021</v>
      </c>
      <c r="BE53" s="5">
        <v>2</v>
      </c>
      <c r="BF53" s="5">
        <v>2021</v>
      </c>
      <c r="BG53" s="291">
        <v>64402177987</v>
      </c>
      <c r="BH53" t="s">
        <v>1528</v>
      </c>
      <c r="BI53" t="s">
        <v>1529</v>
      </c>
      <c r="BJ53" s="5">
        <v>91982286766</v>
      </c>
      <c r="BK53" s="5" t="s">
        <v>789</v>
      </c>
    </row>
    <row r="54" spans="1:63" x14ac:dyDescent="0.25">
      <c r="A54" s="5">
        <v>1148030</v>
      </c>
      <c r="B54" t="s">
        <v>1709</v>
      </c>
      <c r="C54" s="5" t="s">
        <v>284</v>
      </c>
      <c r="D54" s="286">
        <v>40623</v>
      </c>
      <c r="E54" s="289" t="s">
        <v>399</v>
      </c>
      <c r="F54" s="5" t="s">
        <v>453</v>
      </c>
      <c r="G54" s="25" t="s">
        <v>1973</v>
      </c>
      <c r="H54" s="5" t="s">
        <v>1246</v>
      </c>
      <c r="I54" s="5" t="s">
        <v>798</v>
      </c>
      <c r="J54" s="5">
        <v>200</v>
      </c>
      <c r="K54" s="5">
        <v>3328</v>
      </c>
      <c r="L54" s="5">
        <v>0</v>
      </c>
      <c r="M54" s="5">
        <v>306</v>
      </c>
      <c r="N54" s="5">
        <v>200</v>
      </c>
      <c r="O54" s="5">
        <v>34</v>
      </c>
      <c r="P54" s="5">
        <v>34</v>
      </c>
      <c r="Q54" s="5" t="s">
        <v>783</v>
      </c>
      <c r="Z54" s="5">
        <v>800</v>
      </c>
      <c r="AA54" s="5">
        <v>200</v>
      </c>
      <c r="AB54" s="5">
        <v>26622</v>
      </c>
      <c r="AC54" t="s">
        <v>1085</v>
      </c>
      <c r="AD54" s="5" t="s">
        <v>1086</v>
      </c>
      <c r="AE54" t="s">
        <v>789</v>
      </c>
      <c r="AF54" s="5" t="s">
        <v>1087</v>
      </c>
      <c r="AG54" s="5" t="s">
        <v>1088</v>
      </c>
      <c r="AH54" s="5" t="s">
        <v>787</v>
      </c>
      <c r="AI54" s="5" t="s">
        <v>788</v>
      </c>
      <c r="AJ54" s="5" t="s">
        <v>1451</v>
      </c>
      <c r="AK54" s="289">
        <v>39163</v>
      </c>
      <c r="AL54" s="289">
        <v>39163</v>
      </c>
      <c r="AM54" s="289">
        <v>41905</v>
      </c>
      <c r="AN54" s="5" t="s">
        <v>790</v>
      </c>
      <c r="AO54" s="5" t="s">
        <v>1527</v>
      </c>
      <c r="AP54" s="289">
        <v>41383</v>
      </c>
      <c r="AQ54" s="289">
        <v>41383</v>
      </c>
      <c r="AR54" s="289">
        <v>41400</v>
      </c>
      <c r="AS54" s="5" t="s">
        <v>790</v>
      </c>
      <c r="AT54" s="5" t="s">
        <v>1376</v>
      </c>
      <c r="AU54" s="289">
        <v>45099</v>
      </c>
      <c r="AV54" s="289">
        <v>45099</v>
      </c>
      <c r="AW54" s="289">
        <v>45100</v>
      </c>
      <c r="AX54" s="289">
        <v>38750</v>
      </c>
      <c r="AZ54" s="5">
        <v>3</v>
      </c>
      <c r="BA54" s="5">
        <v>2012</v>
      </c>
      <c r="BB54" s="5">
        <v>3</v>
      </c>
      <c r="BC54" s="5">
        <v>207</v>
      </c>
      <c r="BD54" s="5">
        <v>2021</v>
      </c>
      <c r="BE54" s="5">
        <v>2</v>
      </c>
      <c r="BF54" s="5">
        <v>2021</v>
      </c>
      <c r="BG54" s="291">
        <v>64402177987</v>
      </c>
      <c r="BH54" t="s">
        <v>1528</v>
      </c>
      <c r="BI54" t="s">
        <v>1529</v>
      </c>
      <c r="BJ54" s="5">
        <v>91982286766</v>
      </c>
      <c r="BK54" s="5" t="s">
        <v>789</v>
      </c>
    </row>
    <row r="55" spans="1:63" x14ac:dyDescent="0.25">
      <c r="A55" s="5">
        <v>1148030</v>
      </c>
      <c r="B55" t="s">
        <v>1709</v>
      </c>
      <c r="C55" s="5" t="s">
        <v>284</v>
      </c>
      <c r="D55" s="286">
        <v>40623</v>
      </c>
      <c r="E55" s="289" t="s">
        <v>399</v>
      </c>
      <c r="F55" s="5" t="s">
        <v>453</v>
      </c>
      <c r="G55" s="25" t="s">
        <v>1973</v>
      </c>
      <c r="H55" s="5" t="s">
        <v>1246</v>
      </c>
      <c r="I55" s="5" t="s">
        <v>798</v>
      </c>
      <c r="J55" s="5">
        <v>200</v>
      </c>
      <c r="K55" s="5">
        <v>3328</v>
      </c>
      <c r="L55" s="5">
        <v>0</v>
      </c>
      <c r="M55" s="5">
        <v>306</v>
      </c>
      <c r="N55" s="5">
        <v>200</v>
      </c>
      <c r="O55" s="5">
        <v>34</v>
      </c>
      <c r="P55" s="5">
        <v>34</v>
      </c>
      <c r="Q55" s="5" t="s">
        <v>783</v>
      </c>
      <c r="Z55" s="5">
        <v>800</v>
      </c>
      <c r="AA55" s="5">
        <v>200</v>
      </c>
      <c r="AB55" s="5">
        <v>1005925</v>
      </c>
      <c r="AC55" t="s">
        <v>784</v>
      </c>
      <c r="AD55" s="5" t="s">
        <v>785</v>
      </c>
      <c r="AE55" t="s">
        <v>578</v>
      </c>
      <c r="AF55" s="5" t="s">
        <v>786</v>
      </c>
      <c r="AG55" s="5" t="s">
        <v>146</v>
      </c>
      <c r="AH55" s="5" t="s">
        <v>787</v>
      </c>
      <c r="AI55" s="5" t="s">
        <v>788</v>
      </c>
      <c r="AJ55" s="5" t="s">
        <v>1451</v>
      </c>
      <c r="AK55" s="289">
        <v>39163</v>
      </c>
      <c r="AL55" s="289">
        <v>39163</v>
      </c>
      <c r="AM55" s="289">
        <v>41905</v>
      </c>
      <c r="AN55" s="5" t="s">
        <v>790</v>
      </c>
      <c r="AO55" s="5" t="s">
        <v>1527</v>
      </c>
      <c r="AP55" s="289">
        <v>41383</v>
      </c>
      <c r="AQ55" s="289">
        <v>41383</v>
      </c>
      <c r="AR55" s="289">
        <v>41400</v>
      </c>
      <c r="AS55" s="5" t="s">
        <v>790</v>
      </c>
      <c r="AT55" s="5" t="s">
        <v>1376</v>
      </c>
      <c r="AU55" s="289">
        <v>45099</v>
      </c>
      <c r="AV55" s="289">
        <v>45099</v>
      </c>
      <c r="AW55" s="289">
        <v>45100</v>
      </c>
      <c r="AX55" s="289">
        <v>38750</v>
      </c>
      <c r="AZ55" s="5">
        <v>3</v>
      </c>
      <c r="BA55" s="5">
        <v>2012</v>
      </c>
      <c r="BB55" s="5">
        <v>3</v>
      </c>
      <c r="BC55" s="5">
        <v>207</v>
      </c>
      <c r="BD55" s="5">
        <v>2021</v>
      </c>
      <c r="BE55" s="5">
        <v>2</v>
      </c>
      <c r="BF55" s="5">
        <v>2021</v>
      </c>
      <c r="BG55" s="291">
        <v>64402177987</v>
      </c>
      <c r="BH55" t="s">
        <v>1528</v>
      </c>
      <c r="BI55" t="s">
        <v>1529</v>
      </c>
      <c r="BJ55" s="5">
        <v>91982286766</v>
      </c>
      <c r="BK55" s="5" t="s">
        <v>789</v>
      </c>
    </row>
    <row r="56" spans="1:63" x14ac:dyDescent="0.25">
      <c r="A56" s="5">
        <v>1148030</v>
      </c>
      <c r="B56" t="s">
        <v>1709</v>
      </c>
      <c r="C56" s="5" t="s">
        <v>284</v>
      </c>
      <c r="D56" s="286">
        <v>40623</v>
      </c>
      <c r="E56" s="289" t="s">
        <v>399</v>
      </c>
      <c r="F56" s="5" t="s">
        <v>453</v>
      </c>
      <c r="G56" s="25" t="s">
        <v>1973</v>
      </c>
      <c r="H56" s="5" t="s">
        <v>1246</v>
      </c>
      <c r="I56" s="5" t="s">
        <v>798</v>
      </c>
      <c r="J56" s="5">
        <v>200</v>
      </c>
      <c r="K56" s="5">
        <v>3328</v>
      </c>
      <c r="L56" s="5">
        <v>0</v>
      </c>
      <c r="M56" s="5">
        <v>306</v>
      </c>
      <c r="N56" s="5">
        <v>200</v>
      </c>
      <c r="O56" s="5">
        <v>34</v>
      </c>
      <c r="P56" s="5">
        <v>34</v>
      </c>
      <c r="Q56" s="5" t="s">
        <v>783</v>
      </c>
      <c r="Z56" s="5">
        <v>800</v>
      </c>
      <c r="AA56" s="5">
        <v>200</v>
      </c>
      <c r="AB56" s="5">
        <v>1056920</v>
      </c>
      <c r="AC56" t="s">
        <v>1530</v>
      </c>
      <c r="AD56" s="5" t="s">
        <v>1405</v>
      </c>
      <c r="AE56" t="s">
        <v>1531</v>
      </c>
      <c r="AF56" s="5" t="s">
        <v>941</v>
      </c>
      <c r="AG56" s="5" t="s">
        <v>149</v>
      </c>
      <c r="AH56" s="5" t="s">
        <v>787</v>
      </c>
      <c r="AI56" s="5" t="s">
        <v>788</v>
      </c>
      <c r="AJ56" s="5" t="s">
        <v>1451</v>
      </c>
      <c r="AK56" s="289">
        <v>39163</v>
      </c>
      <c r="AL56" s="289">
        <v>39163</v>
      </c>
      <c r="AM56" s="289">
        <v>41905</v>
      </c>
      <c r="AN56" s="5" t="s">
        <v>790</v>
      </c>
      <c r="AO56" s="5" t="s">
        <v>1527</v>
      </c>
      <c r="AP56" s="289">
        <v>41383</v>
      </c>
      <c r="AQ56" s="289">
        <v>41383</v>
      </c>
      <c r="AR56" s="289">
        <v>41400</v>
      </c>
      <c r="AS56" s="5" t="s">
        <v>790</v>
      </c>
      <c r="AT56" s="5" t="s">
        <v>1376</v>
      </c>
      <c r="AU56" s="289">
        <v>45099</v>
      </c>
      <c r="AV56" s="289">
        <v>45099</v>
      </c>
      <c r="AW56" s="289">
        <v>45100</v>
      </c>
      <c r="AX56" s="289">
        <v>38750</v>
      </c>
      <c r="AZ56" s="5">
        <v>3</v>
      </c>
      <c r="BA56" s="5">
        <v>2012</v>
      </c>
      <c r="BB56" s="5">
        <v>3</v>
      </c>
      <c r="BC56" s="5">
        <v>207</v>
      </c>
      <c r="BD56" s="5">
        <v>2021</v>
      </c>
      <c r="BE56" s="5">
        <v>2</v>
      </c>
      <c r="BF56" s="5">
        <v>2021</v>
      </c>
      <c r="BG56" s="291">
        <v>64402177987</v>
      </c>
      <c r="BH56" t="s">
        <v>1528</v>
      </c>
      <c r="BI56" t="s">
        <v>1529</v>
      </c>
      <c r="BJ56" s="5">
        <v>91982286766</v>
      </c>
      <c r="BK56" s="5" t="s">
        <v>789</v>
      </c>
    </row>
    <row r="57" spans="1:63" x14ac:dyDescent="0.25">
      <c r="A57" s="5">
        <v>1148030</v>
      </c>
      <c r="B57" t="s">
        <v>1709</v>
      </c>
      <c r="C57" s="5" t="s">
        <v>284</v>
      </c>
      <c r="D57" s="286">
        <v>40623</v>
      </c>
      <c r="E57" s="289" t="s">
        <v>399</v>
      </c>
      <c r="F57" s="5" t="s">
        <v>453</v>
      </c>
      <c r="G57" s="25" t="s">
        <v>1973</v>
      </c>
      <c r="H57" s="5" t="s">
        <v>1246</v>
      </c>
      <c r="I57" s="5" t="s">
        <v>798</v>
      </c>
      <c r="J57" s="5">
        <v>200</v>
      </c>
      <c r="K57" s="5">
        <v>3328</v>
      </c>
      <c r="L57" s="5">
        <v>0</v>
      </c>
      <c r="M57" s="5">
        <v>306</v>
      </c>
      <c r="N57" s="5">
        <v>200</v>
      </c>
      <c r="O57" s="5">
        <v>34</v>
      </c>
      <c r="P57" s="5">
        <v>34</v>
      </c>
      <c r="Q57" s="5" t="s">
        <v>783</v>
      </c>
      <c r="Z57" s="5">
        <v>800</v>
      </c>
      <c r="AA57" s="5">
        <v>200</v>
      </c>
      <c r="AB57" s="5">
        <v>1056923</v>
      </c>
      <c r="AC57" t="s">
        <v>1255</v>
      </c>
      <c r="AD57" s="5" t="s">
        <v>1086</v>
      </c>
      <c r="AE57" t="s">
        <v>1256</v>
      </c>
      <c r="AF57" s="5" t="s">
        <v>1257</v>
      </c>
      <c r="AG57" s="5" t="s">
        <v>1258</v>
      </c>
      <c r="AH57" s="5" t="s">
        <v>787</v>
      </c>
      <c r="AI57" s="5" t="s">
        <v>788</v>
      </c>
      <c r="AJ57" s="5" t="s">
        <v>1451</v>
      </c>
      <c r="AK57" s="289">
        <v>39163</v>
      </c>
      <c r="AL57" s="289">
        <v>39163</v>
      </c>
      <c r="AM57" s="289">
        <v>41905</v>
      </c>
      <c r="AN57" s="5" t="s">
        <v>790</v>
      </c>
      <c r="AO57" s="5" t="s">
        <v>1527</v>
      </c>
      <c r="AP57" s="289">
        <v>41383</v>
      </c>
      <c r="AQ57" s="289">
        <v>41383</v>
      </c>
      <c r="AR57" s="289">
        <v>41400</v>
      </c>
      <c r="AS57" s="5" t="s">
        <v>790</v>
      </c>
      <c r="AT57" s="5" t="s">
        <v>1376</v>
      </c>
      <c r="AU57" s="289">
        <v>45099</v>
      </c>
      <c r="AV57" s="289">
        <v>45099</v>
      </c>
      <c r="AW57" s="289">
        <v>45100</v>
      </c>
      <c r="AX57" s="289">
        <v>38750</v>
      </c>
      <c r="AZ57" s="5">
        <v>3</v>
      </c>
      <c r="BA57" s="5">
        <v>2012</v>
      </c>
      <c r="BB57" s="5">
        <v>3</v>
      </c>
      <c r="BC57" s="5">
        <v>207</v>
      </c>
      <c r="BD57" s="5">
        <v>2021</v>
      </c>
      <c r="BE57" s="5">
        <v>2</v>
      </c>
      <c r="BF57" s="5">
        <v>2021</v>
      </c>
      <c r="BG57" s="291">
        <v>64402177987</v>
      </c>
      <c r="BH57" t="s">
        <v>1528</v>
      </c>
      <c r="BI57" t="s">
        <v>1529</v>
      </c>
      <c r="BJ57" s="5">
        <v>91982286766</v>
      </c>
      <c r="BK57" s="5" t="s">
        <v>789</v>
      </c>
    </row>
    <row r="58" spans="1:63" x14ac:dyDescent="0.25">
      <c r="A58" s="5">
        <v>1148030</v>
      </c>
      <c r="B58" t="s">
        <v>1709</v>
      </c>
      <c r="C58" s="5" t="s">
        <v>284</v>
      </c>
      <c r="D58" s="286">
        <v>40623</v>
      </c>
      <c r="E58" s="289" t="s">
        <v>399</v>
      </c>
      <c r="F58" s="5" t="s">
        <v>453</v>
      </c>
      <c r="G58" s="25" t="s">
        <v>1973</v>
      </c>
      <c r="H58" s="5" t="s">
        <v>1246</v>
      </c>
      <c r="I58" s="5" t="s">
        <v>798</v>
      </c>
      <c r="J58" s="5">
        <v>200</v>
      </c>
      <c r="K58" s="5">
        <v>3328</v>
      </c>
      <c r="L58" s="5">
        <v>0</v>
      </c>
      <c r="M58" s="5">
        <v>306</v>
      </c>
      <c r="N58" s="5">
        <v>200</v>
      </c>
      <c r="O58" s="5">
        <v>34</v>
      </c>
      <c r="P58" s="5">
        <v>34</v>
      </c>
      <c r="Q58" s="5" t="s">
        <v>783</v>
      </c>
      <c r="Z58" s="5">
        <v>800</v>
      </c>
      <c r="AA58" s="5">
        <v>200</v>
      </c>
      <c r="AB58" s="5">
        <v>1060676</v>
      </c>
      <c r="AC58" t="s">
        <v>1382</v>
      </c>
      <c r="AD58" s="5" t="s">
        <v>1383</v>
      </c>
      <c r="AE58" t="s">
        <v>789</v>
      </c>
      <c r="AF58" s="5" t="s">
        <v>1384</v>
      </c>
      <c r="AG58" s="5" t="s">
        <v>1385</v>
      </c>
      <c r="AH58" s="5" t="s">
        <v>787</v>
      </c>
      <c r="AI58" s="5" t="s">
        <v>788</v>
      </c>
      <c r="AJ58" s="5" t="s">
        <v>1451</v>
      </c>
      <c r="AK58" s="289">
        <v>39163</v>
      </c>
      <c r="AL58" s="289">
        <v>39163</v>
      </c>
      <c r="AM58" s="289">
        <v>41905</v>
      </c>
      <c r="AN58" s="5" t="s">
        <v>790</v>
      </c>
      <c r="AO58" s="5" t="s">
        <v>1527</v>
      </c>
      <c r="AP58" s="289">
        <v>41383</v>
      </c>
      <c r="AQ58" s="289">
        <v>41383</v>
      </c>
      <c r="AR58" s="289">
        <v>41400</v>
      </c>
      <c r="AS58" s="5" t="s">
        <v>790</v>
      </c>
      <c r="AT58" s="5" t="s">
        <v>1376</v>
      </c>
      <c r="AU58" s="289">
        <v>45099</v>
      </c>
      <c r="AV58" s="289">
        <v>45099</v>
      </c>
      <c r="AW58" s="289">
        <v>45100</v>
      </c>
      <c r="AX58" s="289">
        <v>38750</v>
      </c>
      <c r="AZ58" s="5">
        <v>3</v>
      </c>
      <c r="BA58" s="5">
        <v>2012</v>
      </c>
      <c r="BB58" s="5">
        <v>3</v>
      </c>
      <c r="BC58" s="5">
        <v>207</v>
      </c>
      <c r="BD58" s="5">
        <v>2021</v>
      </c>
      <c r="BE58" s="5">
        <v>2</v>
      </c>
      <c r="BF58" s="5">
        <v>2021</v>
      </c>
      <c r="BG58" s="291">
        <v>64402177987</v>
      </c>
      <c r="BH58" t="s">
        <v>1528</v>
      </c>
      <c r="BI58" t="s">
        <v>1529</v>
      </c>
      <c r="BJ58" s="5">
        <v>91982286766</v>
      </c>
      <c r="BK58" s="5" t="s">
        <v>789</v>
      </c>
    </row>
    <row r="59" spans="1:63" x14ac:dyDescent="0.25">
      <c r="A59" s="5">
        <v>1148030</v>
      </c>
      <c r="B59" t="s">
        <v>1709</v>
      </c>
      <c r="C59" s="5" t="s">
        <v>284</v>
      </c>
      <c r="D59" s="286">
        <v>40623</v>
      </c>
      <c r="E59" s="289" t="s">
        <v>399</v>
      </c>
      <c r="F59" s="5" t="s">
        <v>453</v>
      </c>
      <c r="G59" s="25" t="s">
        <v>1973</v>
      </c>
      <c r="H59" s="5" t="s">
        <v>1246</v>
      </c>
      <c r="I59" s="5" t="s">
        <v>798</v>
      </c>
      <c r="J59" s="5">
        <v>200</v>
      </c>
      <c r="K59" s="5">
        <v>3328</v>
      </c>
      <c r="L59" s="5">
        <v>0</v>
      </c>
      <c r="M59" s="5">
        <v>306</v>
      </c>
      <c r="N59" s="5">
        <v>200</v>
      </c>
      <c r="O59" s="5">
        <v>34</v>
      </c>
      <c r="P59" s="5">
        <v>34</v>
      </c>
      <c r="Q59" s="5" t="s">
        <v>783</v>
      </c>
      <c r="Z59" s="5">
        <v>800</v>
      </c>
      <c r="AA59" s="5">
        <v>200</v>
      </c>
      <c r="AB59" s="5">
        <v>1100468</v>
      </c>
      <c r="AC59" t="s">
        <v>1262</v>
      </c>
      <c r="AD59" s="5" t="s">
        <v>1263</v>
      </c>
      <c r="AE59" t="s">
        <v>1264</v>
      </c>
      <c r="AF59" s="5" t="s">
        <v>1265</v>
      </c>
      <c r="AG59" s="5" t="s">
        <v>1266</v>
      </c>
      <c r="AH59" s="5" t="s">
        <v>787</v>
      </c>
      <c r="AI59" s="5" t="s">
        <v>788</v>
      </c>
      <c r="AJ59" s="5" t="s">
        <v>1451</v>
      </c>
      <c r="AK59" s="289">
        <v>39163</v>
      </c>
      <c r="AL59" s="289">
        <v>39163</v>
      </c>
      <c r="AM59" s="289">
        <v>41905</v>
      </c>
      <c r="AN59" s="5" t="s">
        <v>790</v>
      </c>
      <c r="AO59" s="5" t="s">
        <v>1527</v>
      </c>
      <c r="AP59" s="289">
        <v>41383</v>
      </c>
      <c r="AQ59" s="289">
        <v>41383</v>
      </c>
      <c r="AR59" s="289">
        <v>41400</v>
      </c>
      <c r="AS59" s="5" t="s">
        <v>790</v>
      </c>
      <c r="AT59" s="5" t="s">
        <v>1376</v>
      </c>
      <c r="AU59" s="289">
        <v>45099</v>
      </c>
      <c r="AV59" s="289">
        <v>45099</v>
      </c>
      <c r="AW59" s="289">
        <v>45100</v>
      </c>
      <c r="AX59" s="289">
        <v>38750</v>
      </c>
      <c r="AZ59" s="5">
        <v>3</v>
      </c>
      <c r="BA59" s="5">
        <v>2012</v>
      </c>
      <c r="BB59" s="5">
        <v>3</v>
      </c>
      <c r="BC59" s="5">
        <v>207</v>
      </c>
      <c r="BD59" s="5">
        <v>2021</v>
      </c>
      <c r="BE59" s="5">
        <v>2</v>
      </c>
      <c r="BF59" s="5">
        <v>2021</v>
      </c>
      <c r="BG59" s="291">
        <v>64402177987</v>
      </c>
      <c r="BH59" t="s">
        <v>1528</v>
      </c>
      <c r="BI59" t="s">
        <v>1529</v>
      </c>
      <c r="BJ59" s="5">
        <v>91982286766</v>
      </c>
      <c r="BK59" s="5" t="s">
        <v>789</v>
      </c>
    </row>
    <row r="60" spans="1:63" x14ac:dyDescent="0.25">
      <c r="A60" s="5">
        <v>1148030</v>
      </c>
      <c r="B60" t="s">
        <v>1709</v>
      </c>
      <c r="C60" s="5" t="s">
        <v>284</v>
      </c>
      <c r="D60" s="286">
        <v>40623</v>
      </c>
      <c r="E60" s="289" t="s">
        <v>399</v>
      </c>
      <c r="F60" s="5" t="s">
        <v>453</v>
      </c>
      <c r="G60" s="25" t="s">
        <v>1973</v>
      </c>
      <c r="H60" s="5" t="s">
        <v>1246</v>
      </c>
      <c r="I60" s="5" t="s">
        <v>798</v>
      </c>
      <c r="J60" s="5">
        <v>200</v>
      </c>
      <c r="K60" s="5">
        <v>3328</v>
      </c>
      <c r="L60" s="5">
        <v>0</v>
      </c>
      <c r="M60" s="5">
        <v>306</v>
      </c>
      <c r="N60" s="5">
        <v>200</v>
      </c>
      <c r="O60" s="5">
        <v>34</v>
      </c>
      <c r="P60" s="5">
        <v>34</v>
      </c>
      <c r="Q60" s="5" t="s">
        <v>783</v>
      </c>
      <c r="Z60" s="5">
        <v>800</v>
      </c>
      <c r="AA60" s="5">
        <v>200</v>
      </c>
      <c r="AB60" s="5">
        <v>1100677</v>
      </c>
      <c r="AC60" t="s">
        <v>1267</v>
      </c>
      <c r="AD60" s="5" t="s">
        <v>789</v>
      </c>
      <c r="AE60" t="s">
        <v>1268</v>
      </c>
      <c r="AF60" s="5" t="s">
        <v>1269</v>
      </c>
      <c r="AG60" s="5" t="s">
        <v>1270</v>
      </c>
      <c r="AH60" s="5" t="s">
        <v>787</v>
      </c>
      <c r="AI60" s="5" t="s">
        <v>788</v>
      </c>
      <c r="AJ60" s="5" t="s">
        <v>1451</v>
      </c>
      <c r="AK60" s="289">
        <v>39163</v>
      </c>
      <c r="AL60" s="289">
        <v>39163</v>
      </c>
      <c r="AM60" s="289">
        <v>41905</v>
      </c>
      <c r="AN60" s="5" t="s">
        <v>790</v>
      </c>
      <c r="AO60" s="5" t="s">
        <v>1527</v>
      </c>
      <c r="AP60" s="289">
        <v>41383</v>
      </c>
      <c r="AQ60" s="289">
        <v>41383</v>
      </c>
      <c r="AR60" s="289">
        <v>41400</v>
      </c>
      <c r="AS60" s="5" t="s">
        <v>790</v>
      </c>
      <c r="AT60" s="5" t="s">
        <v>1376</v>
      </c>
      <c r="AU60" s="289">
        <v>45099</v>
      </c>
      <c r="AV60" s="289">
        <v>45099</v>
      </c>
      <c r="AW60" s="289">
        <v>45100</v>
      </c>
      <c r="AX60" s="289">
        <v>38750</v>
      </c>
      <c r="AZ60" s="5">
        <v>3</v>
      </c>
      <c r="BA60" s="5">
        <v>2012</v>
      </c>
      <c r="BB60" s="5">
        <v>3</v>
      </c>
      <c r="BC60" s="5">
        <v>207</v>
      </c>
      <c r="BD60" s="5">
        <v>2021</v>
      </c>
      <c r="BE60" s="5">
        <v>2</v>
      </c>
      <c r="BF60" s="5">
        <v>2021</v>
      </c>
      <c r="BG60" s="291">
        <v>64402177987</v>
      </c>
      <c r="BH60" t="s">
        <v>1528</v>
      </c>
      <c r="BI60" t="s">
        <v>1529</v>
      </c>
      <c r="BJ60" s="5">
        <v>91982286766</v>
      </c>
      <c r="BK60" s="5" t="s">
        <v>789</v>
      </c>
    </row>
    <row r="61" spans="1:63" x14ac:dyDescent="0.25">
      <c r="A61" s="5">
        <v>1148030</v>
      </c>
      <c r="B61" t="s">
        <v>1709</v>
      </c>
      <c r="C61" s="5" t="s">
        <v>284</v>
      </c>
      <c r="D61" s="286">
        <v>40623</v>
      </c>
      <c r="E61" s="289" t="s">
        <v>399</v>
      </c>
      <c r="F61" s="5" t="s">
        <v>453</v>
      </c>
      <c r="G61" s="25" t="s">
        <v>1973</v>
      </c>
      <c r="H61" s="5" t="s">
        <v>1246</v>
      </c>
      <c r="I61" s="5" t="s">
        <v>798</v>
      </c>
      <c r="J61" s="5">
        <v>200</v>
      </c>
      <c r="K61" s="5">
        <v>3328</v>
      </c>
      <c r="L61" s="5">
        <v>0</v>
      </c>
      <c r="M61" s="5">
        <v>306</v>
      </c>
      <c r="N61" s="5">
        <v>200</v>
      </c>
      <c r="O61" s="5">
        <v>34</v>
      </c>
      <c r="P61" s="5">
        <v>34</v>
      </c>
      <c r="Q61" s="5" t="s">
        <v>783</v>
      </c>
      <c r="Z61" s="5">
        <v>800</v>
      </c>
      <c r="AA61" s="5">
        <v>200</v>
      </c>
      <c r="AB61" s="5">
        <v>1101092</v>
      </c>
      <c r="AC61" t="s">
        <v>1274</v>
      </c>
      <c r="AD61" s="5" t="s">
        <v>1275</v>
      </c>
      <c r="AE61" t="s">
        <v>1276</v>
      </c>
      <c r="AF61" s="5" t="s">
        <v>1277</v>
      </c>
      <c r="AG61" s="5" t="s">
        <v>1278</v>
      </c>
      <c r="AH61" s="5" t="s">
        <v>787</v>
      </c>
      <c r="AI61" s="5" t="s">
        <v>788</v>
      </c>
      <c r="AJ61" s="5" t="s">
        <v>1451</v>
      </c>
      <c r="AK61" s="289">
        <v>39163</v>
      </c>
      <c r="AL61" s="289">
        <v>39163</v>
      </c>
      <c r="AM61" s="289">
        <v>41905</v>
      </c>
      <c r="AN61" s="5" t="s">
        <v>790</v>
      </c>
      <c r="AO61" s="5" t="s">
        <v>1527</v>
      </c>
      <c r="AP61" s="289">
        <v>41383</v>
      </c>
      <c r="AQ61" s="289">
        <v>41383</v>
      </c>
      <c r="AR61" s="289">
        <v>41400</v>
      </c>
      <c r="AS61" s="5" t="s">
        <v>790</v>
      </c>
      <c r="AT61" s="5" t="s">
        <v>1376</v>
      </c>
      <c r="AU61" s="289">
        <v>45099</v>
      </c>
      <c r="AV61" s="289">
        <v>45099</v>
      </c>
      <c r="AW61" s="289">
        <v>45100</v>
      </c>
      <c r="AX61" s="289">
        <v>38750</v>
      </c>
      <c r="AZ61" s="5">
        <v>3</v>
      </c>
      <c r="BA61" s="5">
        <v>2012</v>
      </c>
      <c r="BB61" s="5">
        <v>3</v>
      </c>
      <c r="BC61" s="5">
        <v>207</v>
      </c>
      <c r="BD61" s="5">
        <v>2021</v>
      </c>
      <c r="BE61" s="5">
        <v>2</v>
      </c>
      <c r="BF61" s="5">
        <v>2021</v>
      </c>
      <c r="BG61" s="291">
        <v>64402177987</v>
      </c>
      <c r="BH61" t="s">
        <v>1528</v>
      </c>
      <c r="BI61" t="s">
        <v>1529</v>
      </c>
      <c r="BJ61" s="5">
        <v>91982286766</v>
      </c>
      <c r="BK61" s="5" t="s">
        <v>789</v>
      </c>
    </row>
    <row r="62" spans="1:63" x14ac:dyDescent="0.25">
      <c r="A62" s="5">
        <v>1148030</v>
      </c>
      <c r="B62" t="s">
        <v>1709</v>
      </c>
      <c r="C62" s="5" t="s">
        <v>284</v>
      </c>
      <c r="D62" s="286">
        <v>40623</v>
      </c>
      <c r="E62" s="289" t="s">
        <v>399</v>
      </c>
      <c r="F62" s="5" t="s">
        <v>453</v>
      </c>
      <c r="G62" s="25" t="s">
        <v>1973</v>
      </c>
      <c r="H62" s="5" t="s">
        <v>1246</v>
      </c>
      <c r="I62" s="5" t="s">
        <v>798</v>
      </c>
      <c r="J62" s="5">
        <v>200</v>
      </c>
      <c r="K62" s="5">
        <v>3328</v>
      </c>
      <c r="L62" s="5">
        <v>0</v>
      </c>
      <c r="M62" s="5">
        <v>306</v>
      </c>
      <c r="N62" s="5">
        <v>200</v>
      </c>
      <c r="O62" s="5">
        <v>34</v>
      </c>
      <c r="P62" s="5">
        <v>34</v>
      </c>
      <c r="Q62" s="5" t="s">
        <v>783</v>
      </c>
      <c r="Z62" s="5">
        <v>800</v>
      </c>
      <c r="AA62" s="5">
        <v>200</v>
      </c>
      <c r="AB62" s="5">
        <v>2006683</v>
      </c>
      <c r="AC62" t="s">
        <v>1449</v>
      </c>
      <c r="AD62" s="5" t="s">
        <v>1450</v>
      </c>
      <c r="AE62" t="s">
        <v>789</v>
      </c>
      <c r="AF62" s="5" t="s">
        <v>941</v>
      </c>
      <c r="AG62" s="5" t="s">
        <v>1204</v>
      </c>
      <c r="AH62" s="5" t="s">
        <v>787</v>
      </c>
      <c r="AI62" s="5" t="s">
        <v>788</v>
      </c>
      <c r="AJ62" s="5" t="s">
        <v>1451</v>
      </c>
      <c r="AK62" s="289">
        <v>39163</v>
      </c>
      <c r="AL62" s="289">
        <v>39163</v>
      </c>
      <c r="AM62" s="289">
        <v>41905</v>
      </c>
      <c r="AN62" s="5" t="s">
        <v>790</v>
      </c>
      <c r="AO62" s="5" t="s">
        <v>1527</v>
      </c>
      <c r="AP62" s="289">
        <v>41383</v>
      </c>
      <c r="AQ62" s="289">
        <v>41383</v>
      </c>
      <c r="AR62" s="289">
        <v>41400</v>
      </c>
      <c r="AS62" s="5" t="s">
        <v>790</v>
      </c>
      <c r="AT62" s="5" t="s">
        <v>1376</v>
      </c>
      <c r="AU62" s="289">
        <v>45099</v>
      </c>
      <c r="AV62" s="289">
        <v>45099</v>
      </c>
      <c r="AW62" s="289">
        <v>45100</v>
      </c>
      <c r="AX62" s="289">
        <v>38750</v>
      </c>
      <c r="AZ62" s="5">
        <v>3</v>
      </c>
      <c r="BA62" s="5">
        <v>2012</v>
      </c>
      <c r="BB62" s="5">
        <v>3</v>
      </c>
      <c r="BC62" s="5">
        <v>207</v>
      </c>
      <c r="BD62" s="5">
        <v>2021</v>
      </c>
      <c r="BE62" s="5">
        <v>2</v>
      </c>
      <c r="BF62" s="5">
        <v>2021</v>
      </c>
      <c r="BG62" s="291">
        <v>64402177987</v>
      </c>
      <c r="BH62" t="s">
        <v>1528</v>
      </c>
      <c r="BI62" t="s">
        <v>1529</v>
      </c>
      <c r="BJ62" s="5">
        <v>91982286766</v>
      </c>
      <c r="BK62" s="5" t="s">
        <v>789</v>
      </c>
    </row>
    <row r="63" spans="1:63" x14ac:dyDescent="0.25">
      <c r="A63" s="5">
        <v>1148030</v>
      </c>
      <c r="B63" t="s">
        <v>1709</v>
      </c>
      <c r="C63" s="5" t="s">
        <v>284</v>
      </c>
      <c r="D63" s="286">
        <v>40623</v>
      </c>
      <c r="E63" s="289" t="s">
        <v>399</v>
      </c>
      <c r="F63" s="5" t="s">
        <v>453</v>
      </c>
      <c r="G63" s="25" t="s">
        <v>1973</v>
      </c>
      <c r="H63" s="5" t="s">
        <v>1246</v>
      </c>
      <c r="I63" s="5" t="s">
        <v>798</v>
      </c>
      <c r="J63" s="5">
        <v>200</v>
      </c>
      <c r="K63" s="5">
        <v>3328</v>
      </c>
      <c r="L63" s="5">
        <v>0</v>
      </c>
      <c r="M63" s="5">
        <v>306</v>
      </c>
      <c r="N63" s="5">
        <v>200</v>
      </c>
      <c r="O63" s="5">
        <v>34</v>
      </c>
      <c r="P63" s="5">
        <v>34</v>
      </c>
      <c r="Q63" s="5" t="s">
        <v>783</v>
      </c>
      <c r="Z63" s="5">
        <v>800</v>
      </c>
      <c r="AA63" s="5">
        <v>200</v>
      </c>
      <c r="AB63" s="5">
        <v>2006684</v>
      </c>
      <c r="AC63" t="s">
        <v>1438</v>
      </c>
      <c r="AD63" s="5" t="s">
        <v>1086</v>
      </c>
      <c r="AE63" t="s">
        <v>1439</v>
      </c>
      <c r="AF63" s="5" t="s">
        <v>1440</v>
      </c>
      <c r="AG63" s="5" t="s">
        <v>1002</v>
      </c>
      <c r="AH63" s="5" t="s">
        <v>787</v>
      </c>
      <c r="AI63" s="5" t="s">
        <v>788</v>
      </c>
      <c r="AJ63" s="5" t="s">
        <v>1451</v>
      </c>
      <c r="AK63" s="289">
        <v>39163</v>
      </c>
      <c r="AL63" s="289">
        <v>39163</v>
      </c>
      <c r="AM63" s="289">
        <v>41905</v>
      </c>
      <c r="AN63" s="5" t="s">
        <v>790</v>
      </c>
      <c r="AO63" s="5" t="s">
        <v>1527</v>
      </c>
      <c r="AP63" s="289">
        <v>41383</v>
      </c>
      <c r="AQ63" s="289">
        <v>41383</v>
      </c>
      <c r="AR63" s="289">
        <v>41400</v>
      </c>
      <c r="AS63" s="5" t="s">
        <v>790</v>
      </c>
      <c r="AT63" s="5" t="s">
        <v>1376</v>
      </c>
      <c r="AU63" s="289">
        <v>45099</v>
      </c>
      <c r="AV63" s="289">
        <v>45099</v>
      </c>
      <c r="AW63" s="289">
        <v>45100</v>
      </c>
      <c r="AX63" s="289">
        <v>38750</v>
      </c>
      <c r="AZ63" s="5">
        <v>3</v>
      </c>
      <c r="BA63" s="5">
        <v>2012</v>
      </c>
      <c r="BB63" s="5">
        <v>3</v>
      </c>
      <c r="BC63" s="5">
        <v>207</v>
      </c>
      <c r="BD63" s="5">
        <v>2021</v>
      </c>
      <c r="BE63" s="5">
        <v>2</v>
      </c>
      <c r="BF63" s="5">
        <v>2021</v>
      </c>
      <c r="BG63" s="291">
        <v>64402177987</v>
      </c>
      <c r="BH63" t="s">
        <v>1528</v>
      </c>
      <c r="BI63" t="s">
        <v>1529</v>
      </c>
      <c r="BJ63" s="5">
        <v>91982286766</v>
      </c>
      <c r="BK63" s="5" t="s">
        <v>789</v>
      </c>
    </row>
    <row r="64" spans="1:63" x14ac:dyDescent="0.25">
      <c r="A64" s="5">
        <v>1148030</v>
      </c>
      <c r="B64" t="s">
        <v>1709</v>
      </c>
      <c r="C64" s="5" t="s">
        <v>284</v>
      </c>
      <c r="D64" s="286">
        <v>40623</v>
      </c>
      <c r="E64" s="289" t="s">
        <v>399</v>
      </c>
      <c r="F64" s="5" t="s">
        <v>453</v>
      </c>
      <c r="G64" s="25" t="s">
        <v>1973</v>
      </c>
      <c r="H64" s="5" t="s">
        <v>1246</v>
      </c>
      <c r="I64" s="5" t="s">
        <v>798</v>
      </c>
      <c r="J64" s="5">
        <v>200</v>
      </c>
      <c r="K64" s="5">
        <v>3328</v>
      </c>
      <c r="L64" s="5">
        <v>0</v>
      </c>
      <c r="M64" s="5">
        <v>306</v>
      </c>
      <c r="N64" s="5">
        <v>200</v>
      </c>
      <c r="O64" s="5">
        <v>34</v>
      </c>
      <c r="P64" s="5">
        <v>34</v>
      </c>
      <c r="Q64" s="5" t="s">
        <v>783</v>
      </c>
      <c r="Z64" s="5">
        <v>800</v>
      </c>
      <c r="AA64" s="5">
        <v>200</v>
      </c>
      <c r="AB64" s="5">
        <v>2006687</v>
      </c>
      <c r="AC64" t="s">
        <v>1483</v>
      </c>
      <c r="AD64" s="5" t="s">
        <v>1086</v>
      </c>
      <c r="AE64" t="s">
        <v>1484</v>
      </c>
      <c r="AF64" s="5" t="s">
        <v>1485</v>
      </c>
      <c r="AG64" s="5" t="s">
        <v>1010</v>
      </c>
      <c r="AH64" s="5" t="s">
        <v>787</v>
      </c>
      <c r="AI64" s="5" t="s">
        <v>788</v>
      </c>
      <c r="AJ64" s="5" t="s">
        <v>1451</v>
      </c>
      <c r="AK64" s="289">
        <v>39163</v>
      </c>
      <c r="AL64" s="289">
        <v>39163</v>
      </c>
      <c r="AM64" s="289">
        <v>41905</v>
      </c>
      <c r="AN64" s="5" t="s">
        <v>790</v>
      </c>
      <c r="AO64" s="5" t="s">
        <v>1527</v>
      </c>
      <c r="AP64" s="289">
        <v>41383</v>
      </c>
      <c r="AQ64" s="289">
        <v>41383</v>
      </c>
      <c r="AR64" s="289">
        <v>41400</v>
      </c>
      <c r="AS64" s="5" t="s">
        <v>790</v>
      </c>
      <c r="AT64" s="5" t="s">
        <v>1376</v>
      </c>
      <c r="AU64" s="289">
        <v>45099</v>
      </c>
      <c r="AV64" s="289">
        <v>45099</v>
      </c>
      <c r="AW64" s="289">
        <v>45100</v>
      </c>
      <c r="AX64" s="289">
        <v>38750</v>
      </c>
      <c r="AZ64" s="5">
        <v>3</v>
      </c>
      <c r="BA64" s="5">
        <v>2012</v>
      </c>
      <c r="BB64" s="5">
        <v>3</v>
      </c>
      <c r="BC64" s="5">
        <v>207</v>
      </c>
      <c r="BD64" s="5">
        <v>2021</v>
      </c>
      <c r="BE64" s="5">
        <v>2</v>
      </c>
      <c r="BF64" s="5">
        <v>2021</v>
      </c>
      <c r="BG64" s="291">
        <v>64402177987</v>
      </c>
      <c r="BH64" t="s">
        <v>1528</v>
      </c>
      <c r="BI64" t="s">
        <v>1529</v>
      </c>
      <c r="BJ64" s="5">
        <v>91982286766</v>
      </c>
      <c r="BK64" s="5" t="s">
        <v>789</v>
      </c>
    </row>
    <row r="65" spans="1:63" x14ac:dyDescent="0.25">
      <c r="A65" s="5">
        <v>1148030</v>
      </c>
      <c r="B65" t="s">
        <v>1709</v>
      </c>
      <c r="C65" s="5" t="s">
        <v>284</v>
      </c>
      <c r="D65" s="286">
        <v>40623</v>
      </c>
      <c r="E65" s="289" t="s">
        <v>399</v>
      </c>
      <c r="F65" s="5" t="s">
        <v>453</v>
      </c>
      <c r="G65" s="25" t="s">
        <v>1973</v>
      </c>
      <c r="H65" s="5" t="s">
        <v>1246</v>
      </c>
      <c r="I65" s="5" t="s">
        <v>798</v>
      </c>
      <c r="J65" s="5">
        <v>200</v>
      </c>
      <c r="K65" s="5">
        <v>3328</v>
      </c>
      <c r="L65" s="5">
        <v>0</v>
      </c>
      <c r="M65" s="5">
        <v>306</v>
      </c>
      <c r="N65" s="5">
        <v>200</v>
      </c>
      <c r="O65" s="5">
        <v>34</v>
      </c>
      <c r="P65" s="5">
        <v>34</v>
      </c>
      <c r="Q65" s="5" t="s">
        <v>783</v>
      </c>
      <c r="Z65" s="5">
        <v>800</v>
      </c>
      <c r="AA65" s="5">
        <v>200</v>
      </c>
      <c r="AB65" s="5">
        <v>2006691</v>
      </c>
      <c r="AC65" t="s">
        <v>1532</v>
      </c>
      <c r="AD65" s="5" t="s">
        <v>1086</v>
      </c>
      <c r="AE65" t="s">
        <v>789</v>
      </c>
      <c r="AF65" s="5" t="s">
        <v>414</v>
      </c>
      <c r="AG65" s="5" t="s">
        <v>146</v>
      </c>
      <c r="AH65" s="5" t="s">
        <v>787</v>
      </c>
      <c r="AI65" s="5" t="s">
        <v>788</v>
      </c>
      <c r="AJ65" s="5" t="s">
        <v>1451</v>
      </c>
      <c r="AK65" s="289">
        <v>39163</v>
      </c>
      <c r="AL65" s="289">
        <v>39163</v>
      </c>
      <c r="AM65" s="289">
        <v>41905</v>
      </c>
      <c r="AN65" s="5" t="s">
        <v>790</v>
      </c>
      <c r="AO65" s="5" t="s">
        <v>1527</v>
      </c>
      <c r="AP65" s="289">
        <v>41383</v>
      </c>
      <c r="AQ65" s="289">
        <v>41383</v>
      </c>
      <c r="AR65" s="289">
        <v>41400</v>
      </c>
      <c r="AS65" s="5" t="s">
        <v>790</v>
      </c>
      <c r="AT65" s="5" t="s">
        <v>1376</v>
      </c>
      <c r="AU65" s="289">
        <v>45099</v>
      </c>
      <c r="AV65" s="289">
        <v>45099</v>
      </c>
      <c r="AW65" s="289">
        <v>45100</v>
      </c>
      <c r="AX65" s="289">
        <v>38750</v>
      </c>
      <c r="AZ65" s="5">
        <v>3</v>
      </c>
      <c r="BA65" s="5">
        <v>2012</v>
      </c>
      <c r="BB65" s="5">
        <v>3</v>
      </c>
      <c r="BC65" s="5">
        <v>207</v>
      </c>
      <c r="BD65" s="5">
        <v>2021</v>
      </c>
      <c r="BE65" s="5">
        <v>2</v>
      </c>
      <c r="BF65" s="5">
        <v>2021</v>
      </c>
      <c r="BG65" s="291">
        <v>64402177987</v>
      </c>
      <c r="BH65" t="s">
        <v>1528</v>
      </c>
      <c r="BI65" t="s">
        <v>1529</v>
      </c>
      <c r="BJ65" s="5">
        <v>91982286766</v>
      </c>
      <c r="BK65" s="5" t="s">
        <v>789</v>
      </c>
    </row>
    <row r="66" spans="1:63" x14ac:dyDescent="0.25">
      <c r="A66" s="5">
        <v>11988</v>
      </c>
      <c r="B66" t="s">
        <v>486</v>
      </c>
      <c r="C66" s="5" t="s">
        <v>289</v>
      </c>
      <c r="D66" s="286">
        <v>40058</v>
      </c>
      <c r="E66" s="289" t="s">
        <v>400</v>
      </c>
      <c r="F66" s="5" t="s">
        <v>450</v>
      </c>
      <c r="G66" s="25" t="s">
        <v>1716</v>
      </c>
      <c r="H66" s="5" t="s">
        <v>781</v>
      </c>
      <c r="I66" s="5" t="s">
        <v>798</v>
      </c>
      <c r="J66" s="5">
        <v>120</v>
      </c>
      <c r="K66" s="5">
        <v>3180</v>
      </c>
      <c r="L66" s="5">
        <v>0</v>
      </c>
      <c r="M66" s="5">
        <v>330</v>
      </c>
      <c r="N66" s="5">
        <v>180</v>
      </c>
      <c r="O66" s="5">
        <v>60</v>
      </c>
      <c r="P66" s="5">
        <v>30</v>
      </c>
      <c r="Q66" s="5" t="s">
        <v>783</v>
      </c>
      <c r="T66" s="5">
        <v>1000</v>
      </c>
      <c r="U66" s="5">
        <v>40</v>
      </c>
      <c r="V66" s="5">
        <v>1000</v>
      </c>
      <c r="W66" s="5">
        <v>40</v>
      </c>
      <c r="X66" s="5">
        <v>1000</v>
      </c>
      <c r="Y66" s="5">
        <v>40</v>
      </c>
      <c r="AB66" s="5">
        <v>1005925</v>
      </c>
      <c r="AC66" t="s">
        <v>784</v>
      </c>
      <c r="AD66" s="5" t="s">
        <v>785</v>
      </c>
      <c r="AE66" t="s">
        <v>578</v>
      </c>
      <c r="AF66" s="5" t="s">
        <v>786</v>
      </c>
      <c r="AG66" s="5" t="s">
        <v>146</v>
      </c>
      <c r="AH66" s="5" t="s">
        <v>787</v>
      </c>
      <c r="AI66" s="5" t="s">
        <v>800</v>
      </c>
      <c r="AJ66" s="5" t="s">
        <v>804</v>
      </c>
      <c r="AK66" s="289">
        <v>18046</v>
      </c>
      <c r="AL66" s="289">
        <v>18046</v>
      </c>
      <c r="AM66" s="289">
        <v>40058</v>
      </c>
      <c r="AN66" s="5" t="s">
        <v>800</v>
      </c>
      <c r="AO66" s="5" t="s">
        <v>805</v>
      </c>
      <c r="AP66" s="289">
        <v>19525</v>
      </c>
      <c r="AQ66" s="289">
        <v>19525</v>
      </c>
      <c r="AR66" s="289">
        <v>40058</v>
      </c>
      <c r="AS66" s="5" t="s">
        <v>790</v>
      </c>
      <c r="AT66" s="5" t="s">
        <v>806</v>
      </c>
      <c r="AU66" s="289">
        <v>44439</v>
      </c>
      <c r="AV66" s="289">
        <v>44439</v>
      </c>
      <c r="AW66" s="289">
        <v>44459</v>
      </c>
      <c r="AX66" s="289">
        <v>18041</v>
      </c>
      <c r="BB66" s="5">
        <v>4</v>
      </c>
      <c r="BC66" s="5">
        <v>309</v>
      </c>
      <c r="BD66" s="5">
        <v>2022</v>
      </c>
      <c r="BE66" s="5">
        <v>4</v>
      </c>
      <c r="BF66" s="5">
        <v>2022</v>
      </c>
      <c r="BG66" s="291">
        <v>30775477249</v>
      </c>
      <c r="BH66" t="s">
        <v>594</v>
      </c>
      <c r="BI66" t="s">
        <v>807</v>
      </c>
      <c r="BJ66" s="5">
        <v>919844386191</v>
      </c>
      <c r="BK66" s="5" t="s">
        <v>789</v>
      </c>
    </row>
    <row r="67" spans="1:63" x14ac:dyDescent="0.25">
      <c r="A67" s="5">
        <v>12109</v>
      </c>
      <c r="B67" t="s">
        <v>486</v>
      </c>
      <c r="C67" s="5" t="s">
        <v>1006</v>
      </c>
      <c r="D67" s="286">
        <v>40058</v>
      </c>
      <c r="E67" s="289" t="s">
        <v>400</v>
      </c>
      <c r="F67" s="5" t="s">
        <v>450</v>
      </c>
      <c r="G67" s="25" t="s">
        <v>1786</v>
      </c>
      <c r="H67" s="5" t="s">
        <v>781</v>
      </c>
      <c r="I67" s="5" t="s">
        <v>782</v>
      </c>
      <c r="J67" s="5">
        <v>50</v>
      </c>
      <c r="K67" s="5">
        <v>2700</v>
      </c>
      <c r="Q67" s="5" t="s">
        <v>783</v>
      </c>
      <c r="T67" s="5">
        <v>150</v>
      </c>
      <c r="U67" s="5">
        <v>50</v>
      </c>
      <c r="AB67" s="5">
        <v>1048690</v>
      </c>
      <c r="AC67" t="s">
        <v>1007</v>
      </c>
      <c r="AD67" s="5" t="s">
        <v>1008</v>
      </c>
      <c r="AE67" t="s">
        <v>789</v>
      </c>
      <c r="AF67" s="5" t="s">
        <v>1009</v>
      </c>
      <c r="AG67" s="5" t="s">
        <v>1010</v>
      </c>
      <c r="AH67" s="5" t="s">
        <v>787</v>
      </c>
      <c r="AI67" s="5" t="s">
        <v>800</v>
      </c>
      <c r="AJ67" s="5" t="s">
        <v>804</v>
      </c>
      <c r="AK67" s="289">
        <v>18046</v>
      </c>
      <c r="AL67" s="289">
        <v>18046</v>
      </c>
      <c r="AM67" s="289">
        <v>40058</v>
      </c>
      <c r="AN67" s="5" t="s">
        <v>800</v>
      </c>
      <c r="AO67" s="5" t="s">
        <v>805</v>
      </c>
      <c r="AP67" s="289">
        <v>33486</v>
      </c>
      <c r="AQ67" s="289">
        <v>33486</v>
      </c>
      <c r="AR67" s="289">
        <v>40058</v>
      </c>
      <c r="AS67" s="5" t="s">
        <v>789</v>
      </c>
      <c r="AT67" s="5" t="s">
        <v>789</v>
      </c>
      <c r="AU67" s="289"/>
      <c r="AV67" s="289"/>
      <c r="AW67" s="289"/>
      <c r="AX67" s="289">
        <v>34516</v>
      </c>
      <c r="BE67" s="5">
        <v>0</v>
      </c>
      <c r="BF67" s="5">
        <v>2006</v>
      </c>
      <c r="BG67" s="291">
        <v>21000093204</v>
      </c>
      <c r="BH67" t="s">
        <v>810</v>
      </c>
      <c r="BI67" t="s">
        <v>811</v>
      </c>
      <c r="BJ67" s="5">
        <v>9132018257</v>
      </c>
      <c r="BK67" s="5" t="s">
        <v>794</v>
      </c>
    </row>
    <row r="68" spans="1:63" x14ac:dyDescent="0.25">
      <c r="A68" s="5">
        <v>63298</v>
      </c>
      <c r="B68" t="s">
        <v>486</v>
      </c>
      <c r="C68" s="5" t="s">
        <v>1084</v>
      </c>
      <c r="D68" s="286">
        <v>40058</v>
      </c>
      <c r="E68" s="289" t="s">
        <v>400</v>
      </c>
      <c r="F68" s="5" t="s">
        <v>450</v>
      </c>
      <c r="G68" s="25" t="s">
        <v>1857</v>
      </c>
      <c r="H68" s="5" t="s">
        <v>781</v>
      </c>
      <c r="I68" s="5" t="s">
        <v>832</v>
      </c>
      <c r="J68" s="5">
        <v>50</v>
      </c>
      <c r="K68" s="5">
        <v>3000</v>
      </c>
      <c r="Q68" s="5" t="s">
        <v>783</v>
      </c>
      <c r="X68" s="5">
        <v>80</v>
      </c>
      <c r="Y68" s="5">
        <v>50</v>
      </c>
      <c r="AB68" s="5">
        <v>26622</v>
      </c>
      <c r="AC68" t="s">
        <v>1085</v>
      </c>
      <c r="AD68" s="5" t="s">
        <v>1086</v>
      </c>
      <c r="AE68" t="s">
        <v>789</v>
      </c>
      <c r="AF68" s="5" t="s">
        <v>1087</v>
      </c>
      <c r="AG68" s="5" t="s">
        <v>1088</v>
      </c>
      <c r="AH68" s="5" t="s">
        <v>787</v>
      </c>
      <c r="AI68" s="5" t="s">
        <v>800</v>
      </c>
      <c r="AJ68" s="5" t="s">
        <v>1189</v>
      </c>
      <c r="AK68" s="289">
        <v>18041</v>
      </c>
      <c r="AL68" s="289">
        <v>18041</v>
      </c>
      <c r="AM68" s="289">
        <v>40058</v>
      </c>
      <c r="AN68" s="5" t="s">
        <v>800</v>
      </c>
      <c r="AO68" s="5" t="s">
        <v>1190</v>
      </c>
      <c r="AP68" s="289">
        <v>19512</v>
      </c>
      <c r="AQ68" s="289">
        <v>19512</v>
      </c>
      <c r="AR68" s="289">
        <v>40058</v>
      </c>
      <c r="AS68" s="5" t="s">
        <v>790</v>
      </c>
      <c r="AT68" s="5" t="s">
        <v>1191</v>
      </c>
      <c r="AU68" s="289">
        <v>44176</v>
      </c>
      <c r="AV68" s="289">
        <v>44176</v>
      </c>
      <c r="AW68" s="289">
        <v>44203</v>
      </c>
      <c r="AX68" s="289">
        <v>37257</v>
      </c>
      <c r="BG68" s="291">
        <v>61501840215</v>
      </c>
      <c r="BH68" t="s">
        <v>1192</v>
      </c>
      <c r="BI68" t="s">
        <v>1193</v>
      </c>
      <c r="BJ68" s="5">
        <v>91988663696</v>
      </c>
      <c r="BK68" s="5" t="s">
        <v>794</v>
      </c>
    </row>
    <row r="69" spans="1:63" x14ac:dyDescent="0.25">
      <c r="A69" s="5">
        <v>94193</v>
      </c>
      <c r="B69" t="s">
        <v>486</v>
      </c>
      <c r="C69" s="5" t="s">
        <v>272</v>
      </c>
      <c r="D69" s="286">
        <v>40058</v>
      </c>
      <c r="E69" s="289" t="s">
        <v>400</v>
      </c>
      <c r="F69" s="5" t="s">
        <v>450</v>
      </c>
      <c r="G69" s="25" t="s">
        <v>1888</v>
      </c>
      <c r="H69" s="5" t="s">
        <v>781</v>
      </c>
      <c r="I69" s="5" t="s">
        <v>832</v>
      </c>
      <c r="J69" s="5">
        <v>50</v>
      </c>
      <c r="K69" s="5">
        <v>3000</v>
      </c>
      <c r="Q69" s="5" t="s">
        <v>783</v>
      </c>
      <c r="T69" s="5">
        <v>80</v>
      </c>
      <c r="U69" s="5">
        <v>50</v>
      </c>
      <c r="AB69" s="5">
        <v>256</v>
      </c>
      <c r="AC69" t="s">
        <v>924</v>
      </c>
      <c r="AD69" s="5" t="s">
        <v>925</v>
      </c>
      <c r="AE69" t="s">
        <v>789</v>
      </c>
      <c r="AF69" s="5" t="s">
        <v>926</v>
      </c>
      <c r="AG69" s="5" t="s">
        <v>154</v>
      </c>
      <c r="AH69" s="5" t="s">
        <v>787</v>
      </c>
      <c r="AI69" s="5" t="s">
        <v>788</v>
      </c>
      <c r="AJ69" s="5" t="s">
        <v>1231</v>
      </c>
      <c r="AK69" s="289">
        <v>38233</v>
      </c>
      <c r="AL69" s="289">
        <v>38233</v>
      </c>
      <c r="AM69" s="289">
        <v>40058</v>
      </c>
      <c r="AN69" s="5" t="s">
        <v>790</v>
      </c>
      <c r="AO69" s="5" t="s">
        <v>1301</v>
      </c>
      <c r="AP69" s="289">
        <v>44176</v>
      </c>
      <c r="AQ69" s="289">
        <v>44176</v>
      </c>
      <c r="AR69" s="289">
        <v>44204</v>
      </c>
      <c r="AS69" s="5" t="s">
        <v>789</v>
      </c>
      <c r="AT69" s="5" t="s">
        <v>789</v>
      </c>
      <c r="AU69" s="289"/>
      <c r="AV69" s="289"/>
      <c r="AW69" s="289"/>
      <c r="AX69" s="289">
        <v>38354</v>
      </c>
      <c r="BG69" s="291">
        <v>61501840215</v>
      </c>
      <c r="BH69" t="s">
        <v>1192</v>
      </c>
      <c r="BI69" t="s">
        <v>1193</v>
      </c>
      <c r="BJ69" s="5">
        <v>91988663696</v>
      </c>
      <c r="BK69" s="5" t="s">
        <v>794</v>
      </c>
    </row>
    <row r="70" spans="1:63" x14ac:dyDescent="0.25">
      <c r="A70" s="5">
        <v>53087</v>
      </c>
      <c r="B70" t="s">
        <v>77</v>
      </c>
      <c r="C70" s="5" t="s">
        <v>272</v>
      </c>
      <c r="D70" s="286">
        <v>40058</v>
      </c>
      <c r="E70" s="289" t="s">
        <v>399</v>
      </c>
      <c r="F70" s="5" t="s">
        <v>453</v>
      </c>
      <c r="G70" s="25" t="s">
        <v>1843</v>
      </c>
      <c r="H70" s="5" t="s">
        <v>781</v>
      </c>
      <c r="I70" s="5" t="s">
        <v>832</v>
      </c>
      <c r="J70" s="5">
        <v>50</v>
      </c>
      <c r="K70" s="5">
        <v>2400</v>
      </c>
      <c r="Q70" s="5" t="s">
        <v>783</v>
      </c>
      <c r="R70" s="5">
        <v>100</v>
      </c>
      <c r="S70" s="5">
        <v>50</v>
      </c>
      <c r="AB70" s="5">
        <v>256</v>
      </c>
      <c r="AC70" t="s">
        <v>924</v>
      </c>
      <c r="AD70" s="5" t="s">
        <v>925</v>
      </c>
      <c r="AE70" t="s">
        <v>789</v>
      </c>
      <c r="AF70" s="5" t="s">
        <v>926</v>
      </c>
      <c r="AG70" s="5" t="s">
        <v>154</v>
      </c>
      <c r="AH70" s="5" t="s">
        <v>787</v>
      </c>
      <c r="AI70" s="5" t="s">
        <v>788</v>
      </c>
      <c r="AJ70" s="5" t="s">
        <v>1152</v>
      </c>
      <c r="AK70" s="289">
        <v>37067</v>
      </c>
      <c r="AL70" s="289">
        <v>37067</v>
      </c>
      <c r="AM70" s="289">
        <v>40058</v>
      </c>
      <c r="AN70" s="5" t="s">
        <v>790</v>
      </c>
      <c r="AO70" s="5" t="s">
        <v>1153</v>
      </c>
      <c r="AP70" s="289">
        <v>38590</v>
      </c>
      <c r="AQ70" s="289">
        <v>38590</v>
      </c>
      <c r="AR70" s="289">
        <v>40058</v>
      </c>
      <c r="AS70" s="5" t="s">
        <v>789</v>
      </c>
      <c r="AT70" s="5" t="s">
        <v>789</v>
      </c>
      <c r="AU70" s="289"/>
      <c r="AV70" s="289"/>
      <c r="AW70" s="289"/>
      <c r="AX70" s="289">
        <v>37074</v>
      </c>
      <c r="BG70" s="291">
        <v>66605849272</v>
      </c>
      <c r="BH70" t="s">
        <v>1154</v>
      </c>
      <c r="BI70" t="s">
        <v>1155</v>
      </c>
      <c r="BJ70" s="5">
        <v>91991137047</v>
      </c>
      <c r="BK70" s="5" t="s">
        <v>789</v>
      </c>
    </row>
    <row r="71" spans="1:63" x14ac:dyDescent="0.25">
      <c r="A71" s="5">
        <v>65021</v>
      </c>
      <c r="B71" t="s">
        <v>77</v>
      </c>
      <c r="C71" s="5" t="s">
        <v>274</v>
      </c>
      <c r="D71" s="286">
        <v>40058</v>
      </c>
      <c r="E71" s="289" t="s">
        <v>399</v>
      </c>
      <c r="F71" s="5" t="s">
        <v>453</v>
      </c>
      <c r="G71" s="25" t="s">
        <v>1859</v>
      </c>
      <c r="H71" s="5" t="s">
        <v>781</v>
      </c>
      <c r="I71" s="5" t="s">
        <v>798</v>
      </c>
      <c r="J71" s="5">
        <v>50</v>
      </c>
      <c r="K71" s="5">
        <v>3215</v>
      </c>
      <c r="L71" s="5">
        <v>0</v>
      </c>
      <c r="M71" s="5">
        <v>405</v>
      </c>
      <c r="N71" s="5">
        <v>200</v>
      </c>
      <c r="O71" s="5">
        <v>75</v>
      </c>
      <c r="P71" s="5">
        <v>60</v>
      </c>
      <c r="Q71" s="5" t="s">
        <v>783</v>
      </c>
      <c r="R71" s="5">
        <v>800</v>
      </c>
      <c r="S71" s="5">
        <v>15</v>
      </c>
      <c r="T71" s="5">
        <v>800</v>
      </c>
      <c r="U71" s="5">
        <v>10</v>
      </c>
      <c r="X71" s="5">
        <v>900</v>
      </c>
      <c r="Y71" s="5">
        <v>15</v>
      </c>
      <c r="AB71" s="5">
        <v>1071713</v>
      </c>
      <c r="AC71" t="s">
        <v>958</v>
      </c>
      <c r="AD71" s="5" t="s">
        <v>959</v>
      </c>
      <c r="AE71" t="s">
        <v>595</v>
      </c>
      <c r="AF71" s="5" t="s">
        <v>960</v>
      </c>
      <c r="AG71" s="5" t="s">
        <v>211</v>
      </c>
      <c r="AH71" s="5" t="s">
        <v>787</v>
      </c>
      <c r="AI71" s="5" t="s">
        <v>788</v>
      </c>
      <c r="AJ71" s="5" t="s">
        <v>1196</v>
      </c>
      <c r="AK71" s="289">
        <v>37067</v>
      </c>
      <c r="AL71" s="289">
        <v>37067</v>
      </c>
      <c r="AM71" s="289">
        <v>40058</v>
      </c>
      <c r="AN71" s="5" t="s">
        <v>790</v>
      </c>
      <c r="AO71" s="5" t="s">
        <v>1197</v>
      </c>
      <c r="AP71" s="289">
        <v>38700</v>
      </c>
      <c r="AQ71" s="289">
        <v>38700</v>
      </c>
      <c r="AR71" s="289">
        <v>40058</v>
      </c>
      <c r="AS71" s="5" t="s">
        <v>790</v>
      </c>
      <c r="AT71" s="5" t="s">
        <v>1198</v>
      </c>
      <c r="AU71" s="289">
        <v>43250</v>
      </c>
      <c r="AV71" s="289">
        <v>43250</v>
      </c>
      <c r="AW71" s="289">
        <v>43250</v>
      </c>
      <c r="AX71" s="289">
        <v>36679</v>
      </c>
      <c r="AY71" s="5">
        <v>202316274</v>
      </c>
      <c r="AZ71" s="5">
        <v>4</v>
      </c>
      <c r="BA71" s="5">
        <v>2024</v>
      </c>
      <c r="BG71" s="291">
        <v>7072079831</v>
      </c>
      <c r="BH71" t="s">
        <v>1199</v>
      </c>
      <c r="BI71" t="s">
        <v>1200</v>
      </c>
      <c r="BJ71" s="5">
        <v>91991737112</v>
      </c>
      <c r="BK71" s="5" t="s">
        <v>962</v>
      </c>
    </row>
    <row r="72" spans="1:63" x14ac:dyDescent="0.25">
      <c r="A72" s="5">
        <v>66475</v>
      </c>
      <c r="B72" t="s">
        <v>77</v>
      </c>
      <c r="C72" s="5" t="s">
        <v>680</v>
      </c>
      <c r="D72" s="286">
        <v>40058</v>
      </c>
      <c r="E72" s="289" t="s">
        <v>399</v>
      </c>
      <c r="F72" s="5" t="s">
        <v>453</v>
      </c>
      <c r="G72" s="25" t="s">
        <v>1860</v>
      </c>
      <c r="H72" s="5" t="s">
        <v>781</v>
      </c>
      <c r="I72" s="5" t="s">
        <v>832</v>
      </c>
      <c r="J72" s="5">
        <v>50</v>
      </c>
      <c r="K72" s="5">
        <v>3205</v>
      </c>
      <c r="Q72" s="5" t="s">
        <v>783</v>
      </c>
      <c r="T72" s="5">
        <v>80</v>
      </c>
      <c r="U72" s="5">
        <v>50</v>
      </c>
      <c r="AB72" s="5">
        <v>281</v>
      </c>
      <c r="AC72" t="s">
        <v>1201</v>
      </c>
      <c r="AD72" s="5" t="s">
        <v>1086</v>
      </c>
      <c r="AE72" t="s">
        <v>1202</v>
      </c>
      <c r="AF72" s="5" t="s">
        <v>1203</v>
      </c>
      <c r="AG72" s="5" t="s">
        <v>1204</v>
      </c>
      <c r="AH72" s="5" t="s">
        <v>787</v>
      </c>
      <c r="AI72" s="5" t="s">
        <v>788</v>
      </c>
      <c r="AJ72" s="5" t="s">
        <v>1205</v>
      </c>
      <c r="AK72" s="289">
        <v>37438</v>
      </c>
      <c r="AL72" s="289">
        <v>37438</v>
      </c>
      <c r="AM72" s="289">
        <v>40058</v>
      </c>
      <c r="AN72" s="5" t="s">
        <v>790</v>
      </c>
      <c r="AO72" s="5" t="s">
        <v>1206</v>
      </c>
      <c r="AP72" s="289">
        <v>39216</v>
      </c>
      <c r="AQ72" s="289">
        <v>39216</v>
      </c>
      <c r="AR72" s="289">
        <v>40058</v>
      </c>
      <c r="AS72" s="5" t="s">
        <v>789</v>
      </c>
      <c r="AT72" s="5" t="s">
        <v>789</v>
      </c>
      <c r="AU72" s="289"/>
      <c r="AV72" s="289"/>
      <c r="AW72" s="289"/>
      <c r="AX72" s="289">
        <v>37662</v>
      </c>
      <c r="BG72" s="291">
        <v>2604078287</v>
      </c>
      <c r="BH72" t="s">
        <v>1207</v>
      </c>
      <c r="BI72" t="s">
        <v>1208</v>
      </c>
      <c r="BJ72" s="5">
        <v>9132018001</v>
      </c>
      <c r="BK72" s="5" t="s">
        <v>789</v>
      </c>
    </row>
    <row r="73" spans="1:63" x14ac:dyDescent="0.25">
      <c r="A73" s="5">
        <v>66477</v>
      </c>
      <c r="B73" t="s">
        <v>77</v>
      </c>
      <c r="C73" s="5" t="s">
        <v>1111</v>
      </c>
      <c r="D73" s="286">
        <v>40058</v>
      </c>
      <c r="E73" s="289" t="s">
        <v>399</v>
      </c>
      <c r="F73" s="5" t="s">
        <v>453</v>
      </c>
      <c r="G73" s="25" t="s">
        <v>1861</v>
      </c>
      <c r="H73" s="5" t="s">
        <v>781</v>
      </c>
      <c r="I73" s="5" t="s">
        <v>782</v>
      </c>
      <c r="J73" s="5">
        <v>53</v>
      </c>
      <c r="K73" s="5">
        <v>3205</v>
      </c>
      <c r="Q73" s="5" t="s">
        <v>783</v>
      </c>
      <c r="T73" s="5">
        <v>80</v>
      </c>
      <c r="U73" s="5">
        <v>53</v>
      </c>
      <c r="AB73" s="5">
        <v>680</v>
      </c>
      <c r="AC73" t="s">
        <v>991</v>
      </c>
      <c r="AD73" s="5" t="s">
        <v>925</v>
      </c>
      <c r="AE73" t="s">
        <v>789</v>
      </c>
      <c r="AF73" s="5" t="s">
        <v>941</v>
      </c>
      <c r="AG73" s="5" t="s">
        <v>1112</v>
      </c>
      <c r="AH73" s="5" t="s">
        <v>787</v>
      </c>
      <c r="AI73" s="5" t="s">
        <v>788</v>
      </c>
      <c r="AJ73" s="5" t="s">
        <v>1196</v>
      </c>
      <c r="AK73" s="289">
        <v>37067</v>
      </c>
      <c r="AL73" s="289">
        <v>37067</v>
      </c>
      <c r="AM73" s="289">
        <v>40058</v>
      </c>
      <c r="AN73" s="5" t="s">
        <v>789</v>
      </c>
      <c r="AO73" s="5" t="s">
        <v>789</v>
      </c>
      <c r="AP73" s="289"/>
      <c r="AQ73" s="289"/>
      <c r="AR73" s="289"/>
      <c r="AS73" s="5" t="s">
        <v>789</v>
      </c>
      <c r="AT73" s="5" t="s">
        <v>789</v>
      </c>
      <c r="AU73" s="289"/>
      <c r="AV73" s="289"/>
      <c r="AW73" s="289"/>
      <c r="AX73" s="289">
        <v>37445</v>
      </c>
      <c r="BG73" s="291">
        <v>2604078287</v>
      </c>
      <c r="BH73" t="s">
        <v>1207</v>
      </c>
      <c r="BI73" t="s">
        <v>1208</v>
      </c>
      <c r="BJ73" s="5">
        <v>9132018001</v>
      </c>
      <c r="BK73" s="5" t="s">
        <v>794</v>
      </c>
    </row>
    <row r="74" spans="1:63" x14ac:dyDescent="0.25">
      <c r="A74" s="5">
        <v>114910</v>
      </c>
      <c r="B74" t="s">
        <v>77</v>
      </c>
      <c r="C74" s="5" t="s">
        <v>268</v>
      </c>
      <c r="D74" s="286">
        <v>40058</v>
      </c>
      <c r="E74" s="289" t="s">
        <v>399</v>
      </c>
      <c r="F74" s="5" t="s">
        <v>453</v>
      </c>
      <c r="G74" s="25" t="s">
        <v>1923</v>
      </c>
      <c r="H74" s="5" t="s">
        <v>781</v>
      </c>
      <c r="I74" s="5" t="s">
        <v>798</v>
      </c>
      <c r="J74" s="5">
        <v>70</v>
      </c>
      <c r="K74" s="5">
        <v>2994</v>
      </c>
      <c r="L74" s="5">
        <v>0</v>
      </c>
      <c r="M74" s="5">
        <v>408</v>
      </c>
      <c r="N74" s="5">
        <v>200</v>
      </c>
      <c r="O74" s="5">
        <v>68</v>
      </c>
      <c r="P74" s="5">
        <v>34</v>
      </c>
      <c r="Q74" s="5" t="s">
        <v>783</v>
      </c>
      <c r="T74" s="5">
        <v>700</v>
      </c>
      <c r="U74" s="5">
        <v>32</v>
      </c>
      <c r="X74" s="5">
        <v>700</v>
      </c>
      <c r="Y74" s="5">
        <v>32</v>
      </c>
      <c r="AB74" s="5">
        <v>1005925</v>
      </c>
      <c r="AC74" t="s">
        <v>784</v>
      </c>
      <c r="AD74" s="5" t="s">
        <v>785</v>
      </c>
      <c r="AE74" t="s">
        <v>578</v>
      </c>
      <c r="AF74" s="5" t="s">
        <v>786</v>
      </c>
      <c r="AG74" s="5" t="s">
        <v>146</v>
      </c>
      <c r="AH74" s="5" t="s">
        <v>787</v>
      </c>
      <c r="AI74" s="5" t="s">
        <v>789</v>
      </c>
      <c r="AJ74" s="5" t="s">
        <v>1352</v>
      </c>
      <c r="AK74" s="289">
        <v>38416</v>
      </c>
      <c r="AL74" s="289">
        <v>38416</v>
      </c>
      <c r="AM74" s="289">
        <v>40058</v>
      </c>
      <c r="AN74" s="5" t="s">
        <v>790</v>
      </c>
      <c r="AO74" s="5" t="s">
        <v>1413</v>
      </c>
      <c r="AP74" s="289">
        <v>41898</v>
      </c>
      <c r="AQ74" s="289">
        <v>41898</v>
      </c>
      <c r="AR74" s="289">
        <v>41898</v>
      </c>
      <c r="AS74" s="5" t="s">
        <v>790</v>
      </c>
      <c r="AT74" s="5" t="s">
        <v>1414</v>
      </c>
      <c r="AU74" s="289">
        <v>43087</v>
      </c>
      <c r="AV74" s="289">
        <v>43087</v>
      </c>
      <c r="AW74" s="289">
        <v>43088</v>
      </c>
      <c r="AX74" s="289">
        <v>39084</v>
      </c>
      <c r="AY74" s="5">
        <v>202316960</v>
      </c>
      <c r="AZ74" s="5">
        <v>3</v>
      </c>
      <c r="BA74" s="5">
        <v>2017</v>
      </c>
      <c r="BG74" s="291">
        <v>59265043253</v>
      </c>
      <c r="BH74" t="s">
        <v>1415</v>
      </c>
      <c r="BI74" t="s">
        <v>1416</v>
      </c>
      <c r="BJ74" s="5">
        <v>91981362420</v>
      </c>
      <c r="BK74" s="5" t="s">
        <v>789</v>
      </c>
    </row>
    <row r="75" spans="1:63" x14ac:dyDescent="0.25">
      <c r="A75" s="5">
        <v>115140</v>
      </c>
      <c r="B75" t="s">
        <v>77</v>
      </c>
      <c r="C75" s="5" t="s">
        <v>1084</v>
      </c>
      <c r="D75" s="286">
        <v>40058</v>
      </c>
      <c r="E75" s="289" t="s">
        <v>399</v>
      </c>
      <c r="F75" s="5" t="s">
        <v>453</v>
      </c>
      <c r="G75" s="25" t="s">
        <v>1936</v>
      </c>
      <c r="H75" s="5" t="s">
        <v>781</v>
      </c>
      <c r="I75" s="5" t="s">
        <v>832</v>
      </c>
      <c r="J75" s="5">
        <v>50</v>
      </c>
      <c r="K75" s="5">
        <v>2800</v>
      </c>
      <c r="Q75" s="5" t="s">
        <v>783</v>
      </c>
      <c r="T75" s="5">
        <v>80</v>
      </c>
      <c r="U75" s="5">
        <v>50</v>
      </c>
      <c r="AB75" s="5">
        <v>26622</v>
      </c>
      <c r="AC75" t="s">
        <v>1085</v>
      </c>
      <c r="AD75" s="5" t="s">
        <v>1086</v>
      </c>
      <c r="AE75" t="s">
        <v>789</v>
      </c>
      <c r="AF75" s="5" t="s">
        <v>1087</v>
      </c>
      <c r="AG75" s="5" t="s">
        <v>1088</v>
      </c>
      <c r="AH75" s="5" t="s">
        <v>787</v>
      </c>
      <c r="AI75" s="5" t="s">
        <v>789</v>
      </c>
      <c r="AJ75" s="5" t="s">
        <v>1451</v>
      </c>
      <c r="AK75" s="289">
        <v>39163</v>
      </c>
      <c r="AL75" s="289">
        <v>39163</v>
      </c>
      <c r="AM75" s="289">
        <v>40058</v>
      </c>
      <c r="AN75" s="5" t="s">
        <v>790</v>
      </c>
      <c r="AO75" s="5" t="s">
        <v>1301</v>
      </c>
      <c r="AP75" s="289">
        <v>44176</v>
      </c>
      <c r="AQ75" s="289">
        <v>44176</v>
      </c>
      <c r="AR75" s="289">
        <v>44204</v>
      </c>
      <c r="AS75" s="5" t="s">
        <v>789</v>
      </c>
      <c r="AT75" s="5" t="s">
        <v>789</v>
      </c>
      <c r="AU75" s="289"/>
      <c r="AV75" s="289"/>
      <c r="AW75" s="289"/>
      <c r="AX75" s="289">
        <v>39449</v>
      </c>
      <c r="BG75" s="291">
        <v>8304700263</v>
      </c>
      <c r="BH75" t="s">
        <v>1452</v>
      </c>
      <c r="BI75" t="s">
        <v>1208</v>
      </c>
      <c r="BJ75" s="5">
        <v>9132018001</v>
      </c>
      <c r="BK75" s="5" t="s">
        <v>794</v>
      </c>
    </row>
    <row r="76" spans="1:63" x14ac:dyDescent="0.25">
      <c r="A76" s="5">
        <v>1113545</v>
      </c>
      <c r="B76" t="s">
        <v>77</v>
      </c>
      <c r="C76" s="5" t="s">
        <v>377</v>
      </c>
      <c r="D76" s="286">
        <v>40273</v>
      </c>
      <c r="E76" s="289" t="s">
        <v>399</v>
      </c>
      <c r="F76" s="5" t="s">
        <v>453</v>
      </c>
      <c r="G76" s="25" t="s">
        <v>1967</v>
      </c>
      <c r="H76" s="5" t="s">
        <v>781</v>
      </c>
      <c r="I76" s="5" t="s">
        <v>798</v>
      </c>
      <c r="J76" s="5">
        <v>80</v>
      </c>
      <c r="K76" s="5">
        <v>3365</v>
      </c>
      <c r="L76" s="5">
        <v>0</v>
      </c>
      <c r="M76" s="5">
        <v>405</v>
      </c>
      <c r="N76" s="5">
        <v>200</v>
      </c>
      <c r="O76" s="5">
        <v>90</v>
      </c>
      <c r="P76" s="5">
        <v>75</v>
      </c>
      <c r="Q76" s="5" t="s">
        <v>783</v>
      </c>
      <c r="R76" s="5">
        <v>800</v>
      </c>
      <c r="S76" s="5">
        <v>20</v>
      </c>
      <c r="T76" s="5">
        <v>800</v>
      </c>
      <c r="U76" s="5">
        <v>30</v>
      </c>
      <c r="V76" s="5">
        <v>800</v>
      </c>
      <c r="W76" s="5">
        <v>30</v>
      </c>
      <c r="AB76" s="5">
        <v>262</v>
      </c>
      <c r="AC76" t="s">
        <v>940</v>
      </c>
      <c r="AD76" s="5" t="s">
        <v>925</v>
      </c>
      <c r="AE76" t="s">
        <v>789</v>
      </c>
      <c r="AF76" s="5" t="s">
        <v>941</v>
      </c>
      <c r="AG76" s="5" t="s">
        <v>152</v>
      </c>
      <c r="AH76" s="5" t="s">
        <v>787</v>
      </c>
      <c r="AI76" s="5" t="s">
        <v>789</v>
      </c>
      <c r="AJ76" s="5" t="s">
        <v>789</v>
      </c>
      <c r="AK76" s="289"/>
      <c r="AL76" s="289"/>
      <c r="AM76" s="289"/>
      <c r="AN76" s="5" t="s">
        <v>790</v>
      </c>
      <c r="AO76" s="5" t="s">
        <v>1509</v>
      </c>
      <c r="AP76" s="289">
        <v>41913</v>
      </c>
      <c r="AQ76" s="289">
        <v>41913</v>
      </c>
      <c r="AR76" s="289">
        <v>41915</v>
      </c>
      <c r="AS76" s="5" t="s">
        <v>790</v>
      </c>
      <c r="AT76" s="5" t="s">
        <v>859</v>
      </c>
      <c r="AU76" s="289">
        <v>43118</v>
      </c>
      <c r="AV76" s="289">
        <v>43118</v>
      </c>
      <c r="AW76" s="289">
        <v>43124</v>
      </c>
      <c r="AX76" s="289">
        <v>39814</v>
      </c>
      <c r="AY76" s="5">
        <v>202317451</v>
      </c>
      <c r="AZ76" s="5">
        <v>4</v>
      </c>
      <c r="BA76" s="5">
        <v>2017</v>
      </c>
      <c r="BG76" s="291">
        <v>73048038353</v>
      </c>
      <c r="BH76" t="s">
        <v>1510</v>
      </c>
      <c r="BI76" t="s">
        <v>1511</v>
      </c>
      <c r="BJ76" s="5">
        <v>91980419997</v>
      </c>
      <c r="BK76" s="5" t="s">
        <v>789</v>
      </c>
    </row>
    <row r="77" spans="1:63" x14ac:dyDescent="0.25">
      <c r="A77" s="5">
        <v>1113575</v>
      </c>
      <c r="B77" t="s">
        <v>77</v>
      </c>
      <c r="C77" s="5" t="s">
        <v>277</v>
      </c>
      <c r="D77" s="286">
        <v>40274</v>
      </c>
      <c r="E77" s="289" t="s">
        <v>399</v>
      </c>
      <c r="F77" s="5" t="s">
        <v>453</v>
      </c>
      <c r="G77" s="25" t="s">
        <v>1970</v>
      </c>
      <c r="H77" s="5" t="s">
        <v>781</v>
      </c>
      <c r="I77" s="5" t="s">
        <v>798</v>
      </c>
      <c r="J77" s="5">
        <v>80</v>
      </c>
      <c r="K77" s="5">
        <v>2971</v>
      </c>
      <c r="L77" s="5">
        <v>0</v>
      </c>
      <c r="M77" s="5">
        <v>408</v>
      </c>
      <c r="N77" s="5">
        <v>200</v>
      </c>
      <c r="O77" s="5">
        <v>68</v>
      </c>
      <c r="P77" s="5">
        <v>51</v>
      </c>
      <c r="Q77" s="5" t="s">
        <v>783</v>
      </c>
      <c r="R77" s="5">
        <v>700</v>
      </c>
      <c r="S77" s="5">
        <v>20</v>
      </c>
      <c r="V77" s="5">
        <v>700</v>
      </c>
      <c r="W77" s="5">
        <v>30</v>
      </c>
      <c r="X77" s="5">
        <v>700</v>
      </c>
      <c r="Y77" s="5">
        <v>30</v>
      </c>
      <c r="AB77" s="5">
        <v>263</v>
      </c>
      <c r="AC77" t="s">
        <v>991</v>
      </c>
      <c r="AD77" s="5" t="s">
        <v>992</v>
      </c>
      <c r="AE77" t="s">
        <v>789</v>
      </c>
      <c r="AF77" s="5" t="s">
        <v>993</v>
      </c>
      <c r="AG77" s="5" t="s">
        <v>149</v>
      </c>
      <c r="AH77" s="5" t="s">
        <v>787</v>
      </c>
      <c r="AI77" s="5" t="s">
        <v>788</v>
      </c>
      <c r="AJ77" s="5" t="s">
        <v>1518</v>
      </c>
      <c r="AK77" s="289">
        <v>39678</v>
      </c>
      <c r="AL77" s="289">
        <v>39678</v>
      </c>
      <c r="AM77" s="289">
        <v>42433</v>
      </c>
      <c r="AN77" s="5" t="s">
        <v>790</v>
      </c>
      <c r="AO77" s="5" t="s">
        <v>1519</v>
      </c>
      <c r="AP77" s="289">
        <v>42857</v>
      </c>
      <c r="AQ77" s="289">
        <v>42857</v>
      </c>
      <c r="AR77" s="289">
        <v>42858</v>
      </c>
      <c r="AS77" s="5" t="s">
        <v>789</v>
      </c>
      <c r="AT77" s="5" t="s">
        <v>789</v>
      </c>
      <c r="AU77" s="289"/>
      <c r="AV77" s="289"/>
      <c r="AW77" s="289"/>
      <c r="AX77" s="289">
        <v>40028</v>
      </c>
      <c r="AY77" s="5">
        <v>202317452</v>
      </c>
      <c r="AZ77" s="5">
        <v>3</v>
      </c>
      <c r="BA77" s="5">
        <v>2016</v>
      </c>
      <c r="BG77" s="291">
        <v>57174687253</v>
      </c>
      <c r="BH77" t="s">
        <v>596</v>
      </c>
      <c r="BI77" t="s">
        <v>1520</v>
      </c>
      <c r="BJ77" s="5">
        <v>993273414</v>
      </c>
      <c r="BK77" s="5" t="s">
        <v>789</v>
      </c>
    </row>
    <row r="78" spans="1:63" x14ac:dyDescent="0.25">
      <c r="A78" s="5">
        <v>11992</v>
      </c>
      <c r="B78" t="s">
        <v>433</v>
      </c>
      <c r="C78" s="5" t="s">
        <v>270</v>
      </c>
      <c r="D78" s="286">
        <v>40058</v>
      </c>
      <c r="E78" s="289" t="s">
        <v>399</v>
      </c>
      <c r="F78" s="5" t="s">
        <v>453</v>
      </c>
      <c r="G78" s="25" t="s">
        <v>1720</v>
      </c>
      <c r="H78" s="5" t="s">
        <v>781</v>
      </c>
      <c r="I78" s="5" t="s">
        <v>798</v>
      </c>
      <c r="J78" s="5">
        <v>80</v>
      </c>
      <c r="K78" s="5">
        <v>2820</v>
      </c>
      <c r="L78" s="5">
        <v>0</v>
      </c>
      <c r="M78" s="5">
        <v>400</v>
      </c>
      <c r="N78" s="5">
        <v>260</v>
      </c>
      <c r="O78" s="5">
        <v>60</v>
      </c>
      <c r="P78" s="5">
        <v>10</v>
      </c>
      <c r="Q78" s="5" t="s">
        <v>783</v>
      </c>
      <c r="T78" s="5">
        <v>800</v>
      </c>
      <c r="U78" s="5">
        <v>32</v>
      </c>
      <c r="X78" s="5">
        <v>800</v>
      </c>
      <c r="Y78" s="5">
        <v>32</v>
      </c>
      <c r="AB78" s="5">
        <v>1005925</v>
      </c>
      <c r="AC78" t="s">
        <v>784</v>
      </c>
      <c r="AD78" s="5" t="s">
        <v>785</v>
      </c>
      <c r="AE78" t="s">
        <v>578</v>
      </c>
      <c r="AF78" s="5" t="s">
        <v>786</v>
      </c>
      <c r="AG78" s="5" t="s">
        <v>146</v>
      </c>
      <c r="AH78" s="5" t="s">
        <v>787</v>
      </c>
      <c r="AI78" s="5" t="s">
        <v>800</v>
      </c>
      <c r="AJ78" s="5" t="s">
        <v>818</v>
      </c>
      <c r="AK78" s="289">
        <v>19861</v>
      </c>
      <c r="AL78" s="289">
        <v>19861</v>
      </c>
      <c r="AM78" s="289">
        <v>40058</v>
      </c>
      <c r="AN78" s="5" t="s">
        <v>800</v>
      </c>
      <c r="AO78" s="5" t="s">
        <v>819</v>
      </c>
      <c r="AP78" s="289">
        <v>19861</v>
      </c>
      <c r="AQ78" s="289">
        <v>19861</v>
      </c>
      <c r="AR78" s="289">
        <v>40058</v>
      </c>
      <c r="AS78" s="5" t="s">
        <v>790</v>
      </c>
      <c r="AT78" s="5" t="s">
        <v>815</v>
      </c>
      <c r="AU78" s="289">
        <v>45099</v>
      </c>
      <c r="AV78" s="289">
        <v>45099</v>
      </c>
      <c r="AW78" s="289">
        <v>45100</v>
      </c>
      <c r="AX78" s="289">
        <v>19784</v>
      </c>
      <c r="AZ78" s="5">
        <v>3</v>
      </c>
      <c r="BA78" s="5">
        <v>2011</v>
      </c>
      <c r="BB78" s="5">
        <v>3</v>
      </c>
      <c r="BC78" s="5">
        <v>255</v>
      </c>
      <c r="BD78" s="5">
        <v>2017</v>
      </c>
      <c r="BE78" s="5">
        <v>3</v>
      </c>
      <c r="BF78" s="5">
        <v>2017</v>
      </c>
      <c r="BG78" s="291">
        <v>31857717880</v>
      </c>
      <c r="BH78" t="s">
        <v>820</v>
      </c>
      <c r="BI78" t="s">
        <v>821</v>
      </c>
      <c r="BJ78" s="5">
        <v>919903048644</v>
      </c>
      <c r="BK78" s="5" t="s">
        <v>789</v>
      </c>
    </row>
    <row r="79" spans="1:63" x14ac:dyDescent="0.25">
      <c r="A79" s="5">
        <v>12060</v>
      </c>
      <c r="B79" t="s">
        <v>433</v>
      </c>
      <c r="C79" s="5" t="s">
        <v>272</v>
      </c>
      <c r="D79" s="286">
        <v>40058</v>
      </c>
      <c r="E79" s="289" t="s">
        <v>399</v>
      </c>
      <c r="F79" s="5" t="s">
        <v>453</v>
      </c>
      <c r="G79" s="25" t="s">
        <v>1771</v>
      </c>
      <c r="H79" s="5" t="s">
        <v>781</v>
      </c>
      <c r="I79" s="5" t="s">
        <v>782</v>
      </c>
      <c r="J79" s="5">
        <v>0</v>
      </c>
      <c r="K79" s="5">
        <v>2200</v>
      </c>
      <c r="Q79" s="5" t="s">
        <v>783</v>
      </c>
      <c r="T79" s="5">
        <v>80</v>
      </c>
      <c r="U79" s="5">
        <v>0</v>
      </c>
      <c r="V79" s="5">
        <v>80</v>
      </c>
      <c r="W79" s="5">
        <v>0</v>
      </c>
      <c r="AB79" s="5">
        <v>256</v>
      </c>
      <c r="AC79" t="s">
        <v>924</v>
      </c>
      <c r="AD79" s="5" t="s">
        <v>925</v>
      </c>
      <c r="AE79" t="s">
        <v>789</v>
      </c>
      <c r="AF79" s="5" t="s">
        <v>926</v>
      </c>
      <c r="AG79" s="5" t="s">
        <v>154</v>
      </c>
      <c r="AH79" s="5" t="s">
        <v>787</v>
      </c>
      <c r="AI79" s="5" t="s">
        <v>788</v>
      </c>
      <c r="AJ79" s="5" t="s">
        <v>982</v>
      </c>
      <c r="AK79" s="289">
        <v>31446</v>
      </c>
      <c r="AL79" s="289">
        <v>31446</v>
      </c>
      <c r="AM79" s="289">
        <v>40058</v>
      </c>
      <c r="AN79" s="5" t="s">
        <v>800</v>
      </c>
      <c r="AO79" s="5" t="s">
        <v>983</v>
      </c>
      <c r="AP79" s="289">
        <v>19861</v>
      </c>
      <c r="AQ79" s="289">
        <v>19861</v>
      </c>
      <c r="AR79" s="289">
        <v>40058</v>
      </c>
      <c r="AS79" s="5" t="s">
        <v>789</v>
      </c>
      <c r="AT79" s="5" t="s">
        <v>789</v>
      </c>
      <c r="AU79" s="289"/>
      <c r="AV79" s="289"/>
      <c r="AW79" s="289"/>
      <c r="AX79" s="289">
        <v>30746</v>
      </c>
      <c r="BG79" s="291">
        <v>26302691249</v>
      </c>
      <c r="BH79" t="s">
        <v>984</v>
      </c>
      <c r="BI79" t="s">
        <v>985</v>
      </c>
      <c r="BJ79" s="5">
        <v>9137511131</v>
      </c>
      <c r="BK79" s="5" t="s">
        <v>794</v>
      </c>
    </row>
    <row r="80" spans="1:63" x14ac:dyDescent="0.25">
      <c r="A80" s="5">
        <v>12068</v>
      </c>
      <c r="B80" t="s">
        <v>433</v>
      </c>
      <c r="C80" s="5" t="s">
        <v>273</v>
      </c>
      <c r="D80" s="286">
        <v>40058</v>
      </c>
      <c r="E80" s="289" t="s">
        <v>399</v>
      </c>
      <c r="F80" s="5" t="s">
        <v>453</v>
      </c>
      <c r="G80" s="25" t="s">
        <v>1775</v>
      </c>
      <c r="H80" s="5" t="s">
        <v>781</v>
      </c>
      <c r="I80" s="5" t="s">
        <v>782</v>
      </c>
      <c r="J80" s="5">
        <v>0</v>
      </c>
      <c r="K80" s="5">
        <v>2850</v>
      </c>
      <c r="Q80" s="5" t="s">
        <v>783</v>
      </c>
      <c r="T80" s="5">
        <v>100</v>
      </c>
      <c r="U80" s="5">
        <v>0</v>
      </c>
      <c r="V80" s="5">
        <v>100</v>
      </c>
      <c r="W80" s="5">
        <v>0</v>
      </c>
      <c r="AB80" s="5">
        <v>262</v>
      </c>
      <c r="AC80" t="s">
        <v>940</v>
      </c>
      <c r="AD80" s="5" t="s">
        <v>925</v>
      </c>
      <c r="AE80" t="s">
        <v>789</v>
      </c>
      <c r="AF80" s="5" t="s">
        <v>941</v>
      </c>
      <c r="AG80" s="5" t="s">
        <v>152</v>
      </c>
      <c r="AH80" s="5" t="s">
        <v>787</v>
      </c>
      <c r="AI80" s="5" t="s">
        <v>788</v>
      </c>
      <c r="AJ80" s="5" t="s">
        <v>988</v>
      </c>
      <c r="AK80" s="289">
        <v>31446</v>
      </c>
      <c r="AL80" s="289">
        <v>31446</v>
      </c>
      <c r="AM80" s="289">
        <v>40058</v>
      </c>
      <c r="AN80" s="5" t="s">
        <v>800</v>
      </c>
      <c r="AO80" s="5" t="s">
        <v>983</v>
      </c>
      <c r="AP80" s="289">
        <v>19861</v>
      </c>
      <c r="AQ80" s="289">
        <v>19861</v>
      </c>
      <c r="AR80" s="289">
        <v>40058</v>
      </c>
      <c r="AS80" s="5" t="s">
        <v>789</v>
      </c>
      <c r="AT80" s="5" t="s">
        <v>789</v>
      </c>
      <c r="AU80" s="289"/>
      <c r="AV80" s="289"/>
      <c r="AW80" s="289"/>
      <c r="AX80" s="289">
        <v>34517</v>
      </c>
      <c r="BG80" s="291">
        <v>456071253</v>
      </c>
      <c r="BH80" t="s">
        <v>989</v>
      </c>
      <c r="BI80" t="s">
        <v>990</v>
      </c>
      <c r="BJ80" s="5">
        <v>9132018375</v>
      </c>
      <c r="BK80" s="5" t="s">
        <v>794</v>
      </c>
    </row>
    <row r="81" spans="1:63" x14ac:dyDescent="0.25">
      <c r="A81" s="5">
        <v>12092</v>
      </c>
      <c r="B81" t="s">
        <v>433</v>
      </c>
      <c r="C81" s="5" t="s">
        <v>276</v>
      </c>
      <c r="D81" s="286">
        <v>40058</v>
      </c>
      <c r="E81" s="289" t="s">
        <v>399</v>
      </c>
      <c r="F81" s="5" t="s">
        <v>453</v>
      </c>
      <c r="G81" s="25" t="s">
        <v>1784</v>
      </c>
      <c r="H81" s="5" t="s">
        <v>781</v>
      </c>
      <c r="I81" s="5" t="s">
        <v>782</v>
      </c>
      <c r="J81" s="5">
        <v>0</v>
      </c>
      <c r="K81" s="5">
        <v>2850</v>
      </c>
      <c r="Q81" s="5" t="s">
        <v>783</v>
      </c>
      <c r="T81" s="5">
        <v>100</v>
      </c>
      <c r="U81" s="5">
        <v>0</v>
      </c>
      <c r="V81" s="5">
        <v>100</v>
      </c>
      <c r="W81" s="5">
        <v>0</v>
      </c>
      <c r="AB81" s="5">
        <v>1005930</v>
      </c>
      <c r="AC81" t="s">
        <v>946</v>
      </c>
      <c r="AD81" s="5" t="s">
        <v>947</v>
      </c>
      <c r="AE81" t="s">
        <v>604</v>
      </c>
      <c r="AF81" s="5" t="s">
        <v>948</v>
      </c>
      <c r="AG81" s="5" t="s">
        <v>151</v>
      </c>
      <c r="AH81" s="5" t="s">
        <v>787</v>
      </c>
      <c r="AI81" s="5" t="s">
        <v>788</v>
      </c>
      <c r="AJ81" s="5" t="s">
        <v>982</v>
      </c>
      <c r="AK81" s="289">
        <v>31446</v>
      </c>
      <c r="AL81" s="289">
        <v>31446</v>
      </c>
      <c r="AM81" s="289">
        <v>40058</v>
      </c>
      <c r="AN81" s="5" t="s">
        <v>800</v>
      </c>
      <c r="AO81" s="5" t="s">
        <v>983</v>
      </c>
      <c r="AP81" s="289">
        <v>19861</v>
      </c>
      <c r="AQ81" s="289">
        <v>19861</v>
      </c>
      <c r="AR81" s="289">
        <v>40058</v>
      </c>
      <c r="AS81" s="5" t="s">
        <v>789</v>
      </c>
      <c r="AT81" s="5" t="s">
        <v>789</v>
      </c>
      <c r="AU81" s="289"/>
      <c r="AV81" s="289"/>
      <c r="AW81" s="289"/>
      <c r="AX81" s="289">
        <v>34520</v>
      </c>
      <c r="BG81" s="291">
        <v>456071253</v>
      </c>
      <c r="BH81" t="s">
        <v>989</v>
      </c>
      <c r="BI81" t="s">
        <v>990</v>
      </c>
      <c r="BJ81" s="5">
        <v>9132018375</v>
      </c>
      <c r="BK81" s="5" t="s">
        <v>794</v>
      </c>
    </row>
    <row r="82" spans="1:63" x14ac:dyDescent="0.25">
      <c r="A82" s="5">
        <v>12095</v>
      </c>
      <c r="B82" t="s">
        <v>433</v>
      </c>
      <c r="C82" s="5" t="s">
        <v>283</v>
      </c>
      <c r="D82" s="286">
        <v>40058</v>
      </c>
      <c r="E82" s="289" t="s">
        <v>399</v>
      </c>
      <c r="F82" s="5" t="s">
        <v>453</v>
      </c>
      <c r="G82" s="25" t="s">
        <v>1785</v>
      </c>
      <c r="H82" s="5" t="s">
        <v>781</v>
      </c>
      <c r="I82" s="5" t="s">
        <v>782</v>
      </c>
      <c r="J82" s="5">
        <v>0</v>
      </c>
      <c r="K82" s="5">
        <v>2850</v>
      </c>
      <c r="Q82" s="5" t="s">
        <v>783</v>
      </c>
      <c r="R82" s="5">
        <v>100</v>
      </c>
      <c r="S82" s="5">
        <v>0</v>
      </c>
      <c r="AB82" s="5">
        <v>258</v>
      </c>
      <c r="AC82" t="s">
        <v>953</v>
      </c>
      <c r="AD82" s="5" t="s">
        <v>925</v>
      </c>
      <c r="AE82" t="s">
        <v>789</v>
      </c>
      <c r="AF82" s="5" t="s">
        <v>954</v>
      </c>
      <c r="AG82" s="5" t="s">
        <v>148</v>
      </c>
      <c r="AH82" s="5" t="s">
        <v>787</v>
      </c>
      <c r="AI82" s="5" t="s">
        <v>788</v>
      </c>
      <c r="AJ82" s="5" t="s">
        <v>982</v>
      </c>
      <c r="AK82" s="289">
        <v>31446</v>
      </c>
      <c r="AL82" s="289">
        <v>31446</v>
      </c>
      <c r="AM82" s="289">
        <v>40058</v>
      </c>
      <c r="AN82" s="5" t="s">
        <v>800</v>
      </c>
      <c r="AO82" s="5" t="s">
        <v>983</v>
      </c>
      <c r="AP82" s="289">
        <v>19861</v>
      </c>
      <c r="AQ82" s="289">
        <v>19861</v>
      </c>
      <c r="AR82" s="289">
        <v>40058</v>
      </c>
      <c r="AS82" s="5" t="s">
        <v>789</v>
      </c>
      <c r="AT82" s="5" t="s">
        <v>789</v>
      </c>
      <c r="AU82" s="289"/>
      <c r="AV82" s="289"/>
      <c r="AW82" s="289"/>
      <c r="AX82" s="289">
        <v>34520</v>
      </c>
      <c r="BG82" s="291">
        <v>456071253</v>
      </c>
      <c r="BH82" t="s">
        <v>989</v>
      </c>
      <c r="BI82" t="s">
        <v>990</v>
      </c>
      <c r="BJ82" s="5">
        <v>9132018375</v>
      </c>
      <c r="BK82" s="5" t="s">
        <v>794</v>
      </c>
    </row>
    <row r="83" spans="1:63" x14ac:dyDescent="0.25">
      <c r="A83" s="5">
        <v>12110</v>
      </c>
      <c r="B83" t="s">
        <v>433</v>
      </c>
      <c r="C83" s="5" t="s">
        <v>278</v>
      </c>
      <c r="D83" s="286">
        <v>40058</v>
      </c>
      <c r="E83" s="289" t="s">
        <v>399</v>
      </c>
      <c r="F83" s="5" t="s">
        <v>453</v>
      </c>
      <c r="G83" s="25" t="s">
        <v>1787</v>
      </c>
      <c r="H83" s="5" t="s">
        <v>781</v>
      </c>
      <c r="I83" s="5" t="s">
        <v>782</v>
      </c>
      <c r="J83" s="5">
        <v>0</v>
      </c>
      <c r="K83" s="5">
        <v>2850</v>
      </c>
      <c r="Q83" s="5" t="s">
        <v>783</v>
      </c>
      <c r="T83" s="5">
        <v>100</v>
      </c>
      <c r="U83" s="5">
        <v>0</v>
      </c>
      <c r="V83" s="5">
        <v>100</v>
      </c>
      <c r="W83" s="5">
        <v>0</v>
      </c>
      <c r="AB83" s="5">
        <v>259</v>
      </c>
      <c r="AC83" t="s">
        <v>932</v>
      </c>
      <c r="AD83" s="5" t="s">
        <v>933</v>
      </c>
      <c r="AE83" t="s">
        <v>934</v>
      </c>
      <c r="AF83" s="5" t="s">
        <v>935</v>
      </c>
      <c r="AG83" s="5" t="s">
        <v>147</v>
      </c>
      <c r="AH83" s="5" t="s">
        <v>787</v>
      </c>
      <c r="AI83" s="5" t="s">
        <v>788</v>
      </c>
      <c r="AJ83" s="5" t="s">
        <v>1011</v>
      </c>
      <c r="AK83" s="289">
        <v>31446</v>
      </c>
      <c r="AL83" s="289">
        <v>31446</v>
      </c>
      <c r="AM83" s="289">
        <v>40058</v>
      </c>
      <c r="AN83" s="5" t="s">
        <v>800</v>
      </c>
      <c r="AO83" s="5" t="s">
        <v>1012</v>
      </c>
      <c r="AP83" s="289">
        <v>19861</v>
      </c>
      <c r="AQ83" s="289">
        <v>19861</v>
      </c>
      <c r="AR83" s="289">
        <v>40058</v>
      </c>
      <c r="AS83" s="5" t="s">
        <v>789</v>
      </c>
      <c r="AT83" s="5" t="s">
        <v>789</v>
      </c>
      <c r="AU83" s="289"/>
      <c r="AV83" s="289"/>
      <c r="AW83" s="289"/>
      <c r="AX83" s="289">
        <v>34881</v>
      </c>
      <c r="BG83" s="291">
        <v>456071253</v>
      </c>
      <c r="BH83" t="s">
        <v>989</v>
      </c>
      <c r="BI83" t="s">
        <v>990</v>
      </c>
      <c r="BJ83" s="5">
        <v>9132018375</v>
      </c>
      <c r="BK83" s="5" t="s">
        <v>794</v>
      </c>
    </row>
    <row r="84" spans="1:63" x14ac:dyDescent="0.25">
      <c r="A84" s="5">
        <v>311992</v>
      </c>
      <c r="B84" t="s">
        <v>433</v>
      </c>
      <c r="C84" s="5" t="s">
        <v>270</v>
      </c>
      <c r="D84" s="286">
        <v>40387</v>
      </c>
      <c r="E84" s="289" t="s">
        <v>400</v>
      </c>
      <c r="F84" s="5" t="s">
        <v>450</v>
      </c>
      <c r="G84" s="25" t="s">
        <v>1953</v>
      </c>
      <c r="H84" s="5" t="s">
        <v>781</v>
      </c>
      <c r="I84" s="5" t="s">
        <v>798</v>
      </c>
      <c r="J84" s="5">
        <v>80</v>
      </c>
      <c r="K84" s="5">
        <v>2690</v>
      </c>
      <c r="Q84" s="5" t="s">
        <v>783</v>
      </c>
      <c r="T84" s="5">
        <v>80</v>
      </c>
      <c r="U84" s="5">
        <v>32</v>
      </c>
      <c r="X84" s="5">
        <v>80</v>
      </c>
      <c r="Y84" s="5">
        <v>32</v>
      </c>
      <c r="AB84" s="5">
        <v>1005925</v>
      </c>
      <c r="AC84" t="s">
        <v>784</v>
      </c>
      <c r="AD84" s="5" t="s">
        <v>785</v>
      </c>
      <c r="AE84" t="s">
        <v>578</v>
      </c>
      <c r="AF84" s="5" t="s">
        <v>786</v>
      </c>
      <c r="AG84" s="5" t="s">
        <v>146</v>
      </c>
      <c r="AH84" s="5" t="s">
        <v>787</v>
      </c>
      <c r="AI84" s="5" t="s">
        <v>800</v>
      </c>
      <c r="AJ84" s="5" t="s">
        <v>818</v>
      </c>
      <c r="AK84" s="289">
        <v>19861</v>
      </c>
      <c r="AL84" s="289">
        <v>19861</v>
      </c>
      <c r="AM84" s="289">
        <v>40387</v>
      </c>
      <c r="AN84" s="5" t="s">
        <v>800</v>
      </c>
      <c r="AO84" s="5" t="s">
        <v>819</v>
      </c>
      <c r="AP84" s="289">
        <v>19861</v>
      </c>
      <c r="AQ84" s="289">
        <v>19861</v>
      </c>
      <c r="AR84" s="289">
        <v>40387</v>
      </c>
      <c r="AS84" s="5" t="s">
        <v>790</v>
      </c>
      <c r="AT84" s="5" t="s">
        <v>815</v>
      </c>
      <c r="AU84" s="289">
        <v>45099</v>
      </c>
      <c r="AV84" s="289">
        <v>45099</v>
      </c>
      <c r="AW84" s="289">
        <v>45100</v>
      </c>
      <c r="AX84" s="289">
        <v>19784</v>
      </c>
      <c r="AZ84" s="5">
        <v>4</v>
      </c>
      <c r="BA84" s="5">
        <v>2018</v>
      </c>
      <c r="BB84" s="5">
        <v>3</v>
      </c>
      <c r="BC84" s="5">
        <v>241</v>
      </c>
      <c r="BD84" s="5">
        <v>2017</v>
      </c>
      <c r="BE84" s="5">
        <v>2</v>
      </c>
      <c r="BF84" s="5">
        <v>2017</v>
      </c>
      <c r="BG84" s="291">
        <v>31857717880</v>
      </c>
      <c r="BH84" t="s">
        <v>820</v>
      </c>
      <c r="BI84" t="s">
        <v>821</v>
      </c>
      <c r="BJ84" s="5">
        <v>919903048644</v>
      </c>
      <c r="BK84" s="5" t="s">
        <v>789</v>
      </c>
    </row>
    <row r="85" spans="1:63" x14ac:dyDescent="0.25">
      <c r="A85" s="5">
        <v>1148597</v>
      </c>
      <c r="B85" t="s">
        <v>362</v>
      </c>
      <c r="C85" s="5" t="s">
        <v>271</v>
      </c>
      <c r="D85" s="286">
        <v>40626</v>
      </c>
      <c r="E85" s="289" t="s">
        <v>400</v>
      </c>
      <c r="F85" s="5" t="s">
        <v>450</v>
      </c>
      <c r="G85" s="25" t="s">
        <v>1974</v>
      </c>
      <c r="H85" s="5" t="s">
        <v>781</v>
      </c>
      <c r="I85" s="5" t="s">
        <v>798</v>
      </c>
      <c r="J85" s="5">
        <v>26</v>
      </c>
      <c r="K85" s="5">
        <v>3116</v>
      </c>
      <c r="L85" s="5">
        <v>0</v>
      </c>
      <c r="M85" s="5">
        <v>85</v>
      </c>
      <c r="N85" s="5">
        <v>200</v>
      </c>
      <c r="O85" s="5">
        <v>68</v>
      </c>
      <c r="P85" s="5">
        <v>45</v>
      </c>
      <c r="Q85" s="5" t="s">
        <v>783</v>
      </c>
      <c r="T85" s="5">
        <v>800</v>
      </c>
      <c r="U85" s="5">
        <v>26</v>
      </c>
      <c r="AB85" s="5">
        <v>1005925</v>
      </c>
      <c r="AC85" t="s">
        <v>784</v>
      </c>
      <c r="AD85" s="5" t="s">
        <v>785</v>
      </c>
      <c r="AE85" t="s">
        <v>578</v>
      </c>
      <c r="AF85" s="5" t="s">
        <v>786</v>
      </c>
      <c r="AG85" s="5" t="s">
        <v>146</v>
      </c>
      <c r="AH85" s="5" t="s">
        <v>787</v>
      </c>
      <c r="AI85" s="5" t="s">
        <v>788</v>
      </c>
      <c r="AJ85" s="5" t="s">
        <v>1533</v>
      </c>
      <c r="AK85" s="289">
        <v>40268</v>
      </c>
      <c r="AL85" s="289">
        <v>40268</v>
      </c>
      <c r="AM85" s="289">
        <v>42433</v>
      </c>
      <c r="AN85" s="5" t="s">
        <v>790</v>
      </c>
      <c r="AO85" s="5" t="s">
        <v>1525</v>
      </c>
      <c r="AP85" s="289">
        <v>42625</v>
      </c>
      <c r="AQ85" s="289">
        <v>42625</v>
      </c>
      <c r="AR85" s="289">
        <v>42625</v>
      </c>
      <c r="AS85" s="5" t="s">
        <v>789</v>
      </c>
      <c r="AT85" s="5" t="s">
        <v>789</v>
      </c>
      <c r="AU85" s="289"/>
      <c r="AV85" s="289"/>
      <c r="AW85" s="289"/>
      <c r="AX85" s="289">
        <v>39814</v>
      </c>
      <c r="AY85" s="5">
        <v>202030383</v>
      </c>
      <c r="AZ85" s="5">
        <v>4</v>
      </c>
      <c r="BA85" s="5">
        <v>2023</v>
      </c>
      <c r="BG85" s="291">
        <v>88092917272</v>
      </c>
      <c r="BH85" t="s">
        <v>597</v>
      </c>
      <c r="BI85" t="s">
        <v>1534</v>
      </c>
      <c r="BJ85" s="5">
        <v>91980520005</v>
      </c>
      <c r="BK85" s="5" t="s">
        <v>789</v>
      </c>
    </row>
    <row r="86" spans="1:63" x14ac:dyDescent="0.25">
      <c r="A86" s="5">
        <v>12020</v>
      </c>
      <c r="B86" t="s">
        <v>8</v>
      </c>
      <c r="C86" s="5" t="s">
        <v>269</v>
      </c>
      <c r="D86" s="286">
        <v>40058</v>
      </c>
      <c r="E86" s="289" t="s">
        <v>400</v>
      </c>
      <c r="F86" s="5" t="s">
        <v>450</v>
      </c>
      <c r="G86" s="25" t="s">
        <v>1746</v>
      </c>
      <c r="H86" s="5" t="s">
        <v>781</v>
      </c>
      <c r="I86" s="5" t="s">
        <v>832</v>
      </c>
      <c r="J86" s="5">
        <v>0</v>
      </c>
      <c r="K86" s="5">
        <v>2700</v>
      </c>
      <c r="Q86" s="5" t="s">
        <v>783</v>
      </c>
      <c r="V86" s="5">
        <v>100</v>
      </c>
      <c r="W86" s="5">
        <v>0</v>
      </c>
      <c r="AB86" s="5">
        <v>1005925</v>
      </c>
      <c r="AC86" t="s">
        <v>784</v>
      </c>
      <c r="AD86" s="5" t="s">
        <v>785</v>
      </c>
      <c r="AE86" t="s">
        <v>578</v>
      </c>
      <c r="AF86" s="5" t="s">
        <v>786</v>
      </c>
      <c r="AG86" s="5" t="s">
        <v>146</v>
      </c>
      <c r="AH86" s="5" t="s">
        <v>787</v>
      </c>
      <c r="AI86" s="5" t="s">
        <v>788</v>
      </c>
      <c r="AJ86" s="5" t="s">
        <v>905</v>
      </c>
      <c r="AK86" s="289">
        <v>40058</v>
      </c>
      <c r="AL86" s="289"/>
      <c r="AM86" s="289">
        <v>40058</v>
      </c>
      <c r="AN86" s="5" t="s">
        <v>790</v>
      </c>
      <c r="AO86" s="5" t="s">
        <v>906</v>
      </c>
      <c r="AP86" s="289">
        <v>29642</v>
      </c>
      <c r="AQ86" s="289">
        <v>29642</v>
      </c>
      <c r="AR86" s="289">
        <v>40058</v>
      </c>
      <c r="AS86" s="5" t="s">
        <v>789</v>
      </c>
      <c r="AT86" s="5" t="s">
        <v>789</v>
      </c>
      <c r="AU86" s="289"/>
      <c r="AV86" s="289"/>
      <c r="AW86" s="289"/>
      <c r="AX86" s="289">
        <v>27814</v>
      </c>
      <c r="BG86" s="291">
        <v>2922363287</v>
      </c>
      <c r="BH86" t="s">
        <v>907</v>
      </c>
      <c r="BI86" t="s">
        <v>908</v>
      </c>
      <c r="BJ86" s="5">
        <v>9132017584</v>
      </c>
      <c r="BK86" s="5" t="s">
        <v>789</v>
      </c>
    </row>
    <row r="87" spans="1:63" x14ac:dyDescent="0.25">
      <c r="A87" s="5">
        <v>86324</v>
      </c>
      <c r="B87" t="s">
        <v>8</v>
      </c>
      <c r="C87" s="5" t="s">
        <v>1084</v>
      </c>
      <c r="D87" s="286">
        <v>40058</v>
      </c>
      <c r="E87" s="289" t="s">
        <v>400</v>
      </c>
      <c r="F87" s="5" t="s">
        <v>450</v>
      </c>
      <c r="G87" s="25" t="s">
        <v>1873</v>
      </c>
      <c r="H87" s="5" t="s">
        <v>781</v>
      </c>
      <c r="I87" s="5" t="s">
        <v>832</v>
      </c>
      <c r="J87" s="5">
        <v>30</v>
      </c>
      <c r="K87" s="5">
        <v>2700</v>
      </c>
      <c r="Q87" s="5" t="s">
        <v>783</v>
      </c>
      <c r="T87" s="5">
        <v>100</v>
      </c>
      <c r="U87" s="5">
        <v>30</v>
      </c>
      <c r="AB87" s="5">
        <v>26622</v>
      </c>
      <c r="AC87" t="s">
        <v>1085</v>
      </c>
      <c r="AD87" s="5" t="s">
        <v>1086</v>
      </c>
      <c r="AE87" t="s">
        <v>789</v>
      </c>
      <c r="AF87" s="5" t="s">
        <v>1087</v>
      </c>
      <c r="AG87" s="5" t="s">
        <v>1088</v>
      </c>
      <c r="AH87" s="5" t="s">
        <v>787</v>
      </c>
      <c r="AI87" s="5" t="s">
        <v>788</v>
      </c>
      <c r="AJ87" s="5" t="s">
        <v>1233</v>
      </c>
      <c r="AK87" s="289">
        <v>38019</v>
      </c>
      <c r="AL87" s="289">
        <v>38019</v>
      </c>
      <c r="AM87" s="289">
        <v>40058</v>
      </c>
      <c r="AN87" s="5" t="s">
        <v>789</v>
      </c>
      <c r="AO87" s="5" t="s">
        <v>789</v>
      </c>
      <c r="AP87" s="289"/>
      <c r="AQ87" s="289"/>
      <c r="AR87" s="289"/>
      <c r="AS87" s="5" t="s">
        <v>789</v>
      </c>
      <c r="AT87" s="5" t="s">
        <v>789</v>
      </c>
      <c r="AU87" s="289"/>
      <c r="AV87" s="289"/>
      <c r="AW87" s="289"/>
      <c r="AX87" s="289">
        <v>38019</v>
      </c>
      <c r="BG87" s="291">
        <v>2922363287</v>
      </c>
      <c r="BH87" t="s">
        <v>907</v>
      </c>
      <c r="BI87" t="s">
        <v>908</v>
      </c>
      <c r="BJ87" s="5">
        <v>9132017584</v>
      </c>
      <c r="BK87" s="5" t="s">
        <v>789</v>
      </c>
    </row>
    <row r="88" spans="1:63" x14ac:dyDescent="0.25">
      <c r="A88" s="5">
        <v>86325</v>
      </c>
      <c r="B88" t="s">
        <v>8</v>
      </c>
      <c r="C88" s="5" t="s">
        <v>1084</v>
      </c>
      <c r="D88" s="286">
        <v>40058</v>
      </c>
      <c r="E88" s="289" t="s">
        <v>400</v>
      </c>
      <c r="F88" s="5" t="s">
        <v>450</v>
      </c>
      <c r="G88" s="25" t="s">
        <v>1874</v>
      </c>
      <c r="H88" s="5" t="s">
        <v>781</v>
      </c>
      <c r="I88" s="5" t="s">
        <v>832</v>
      </c>
      <c r="J88" s="5">
        <v>30</v>
      </c>
      <c r="K88" s="5">
        <v>2700</v>
      </c>
      <c r="Q88" s="5" t="s">
        <v>783</v>
      </c>
      <c r="T88" s="5">
        <v>100</v>
      </c>
      <c r="U88" s="5">
        <v>30</v>
      </c>
      <c r="AB88" s="5">
        <v>26622</v>
      </c>
      <c r="AC88" t="s">
        <v>1085</v>
      </c>
      <c r="AD88" s="5" t="s">
        <v>1086</v>
      </c>
      <c r="AE88" t="s">
        <v>789</v>
      </c>
      <c r="AF88" s="5" t="s">
        <v>1087</v>
      </c>
      <c r="AG88" s="5" t="s">
        <v>1088</v>
      </c>
      <c r="AH88" s="5" t="s">
        <v>787</v>
      </c>
      <c r="AI88" s="5" t="s">
        <v>788</v>
      </c>
      <c r="AJ88" s="5" t="s">
        <v>1233</v>
      </c>
      <c r="AK88" s="289">
        <v>38019</v>
      </c>
      <c r="AL88" s="289">
        <v>38019</v>
      </c>
      <c r="AM88" s="289">
        <v>40058</v>
      </c>
      <c r="AN88" s="5" t="s">
        <v>789</v>
      </c>
      <c r="AO88" s="5" t="s">
        <v>789</v>
      </c>
      <c r="AP88" s="289"/>
      <c r="AQ88" s="289"/>
      <c r="AR88" s="289"/>
      <c r="AS88" s="5" t="s">
        <v>789</v>
      </c>
      <c r="AT88" s="5" t="s">
        <v>789</v>
      </c>
      <c r="AU88" s="289"/>
      <c r="AV88" s="289"/>
      <c r="AW88" s="289"/>
      <c r="AX88" s="289">
        <v>38019</v>
      </c>
      <c r="BG88" s="291">
        <v>2922363287</v>
      </c>
      <c r="BH88" t="s">
        <v>907</v>
      </c>
      <c r="BI88" t="s">
        <v>908</v>
      </c>
      <c r="BJ88" s="5">
        <v>9132017584</v>
      </c>
      <c r="BK88" s="5" t="s">
        <v>789</v>
      </c>
    </row>
    <row r="89" spans="1:63" x14ac:dyDescent="0.25">
      <c r="A89" s="5">
        <v>90199</v>
      </c>
      <c r="B89" t="s">
        <v>8</v>
      </c>
      <c r="C89" s="5" t="s">
        <v>1084</v>
      </c>
      <c r="D89" s="286">
        <v>40058</v>
      </c>
      <c r="E89" s="289" t="s">
        <v>400</v>
      </c>
      <c r="F89" s="5" t="s">
        <v>450</v>
      </c>
      <c r="G89" s="25" t="s">
        <v>1880</v>
      </c>
      <c r="H89" s="5" t="s">
        <v>781</v>
      </c>
      <c r="I89" s="5" t="s">
        <v>832</v>
      </c>
      <c r="J89" s="5">
        <v>50</v>
      </c>
      <c r="K89" s="5">
        <v>2700</v>
      </c>
      <c r="Q89" s="5" t="s">
        <v>783</v>
      </c>
      <c r="T89" s="5">
        <v>100</v>
      </c>
      <c r="U89" s="5">
        <v>50</v>
      </c>
      <c r="AB89" s="5">
        <v>26622</v>
      </c>
      <c r="AC89" t="s">
        <v>1085</v>
      </c>
      <c r="AD89" s="5" t="s">
        <v>1086</v>
      </c>
      <c r="AE89" t="s">
        <v>789</v>
      </c>
      <c r="AF89" s="5" t="s">
        <v>1087</v>
      </c>
      <c r="AG89" s="5" t="s">
        <v>1088</v>
      </c>
      <c r="AH89" s="5" t="s">
        <v>787</v>
      </c>
      <c r="AI89" s="5" t="s">
        <v>788</v>
      </c>
      <c r="AJ89" s="5" t="s">
        <v>1300</v>
      </c>
      <c r="AK89" s="289">
        <v>38166</v>
      </c>
      <c r="AL89" s="289">
        <v>38166</v>
      </c>
      <c r="AM89" s="289">
        <v>40058</v>
      </c>
      <c r="AN89" s="5" t="s">
        <v>790</v>
      </c>
      <c r="AO89" s="5" t="s">
        <v>1301</v>
      </c>
      <c r="AP89" s="289">
        <v>44176</v>
      </c>
      <c r="AQ89" s="289">
        <v>44176</v>
      </c>
      <c r="AR89" s="289">
        <v>44204</v>
      </c>
      <c r="AS89" s="5" t="s">
        <v>789</v>
      </c>
      <c r="AT89" s="5" t="s">
        <v>789</v>
      </c>
      <c r="AU89" s="289"/>
      <c r="AV89" s="289"/>
      <c r="AW89" s="289"/>
      <c r="AX89" s="289">
        <v>38196</v>
      </c>
      <c r="BG89" s="291">
        <v>12928909249</v>
      </c>
      <c r="BH89" t="s">
        <v>1302</v>
      </c>
      <c r="BI89" t="s">
        <v>1303</v>
      </c>
      <c r="BJ89" s="5">
        <v>9132017584</v>
      </c>
      <c r="BK89" s="5" t="s">
        <v>794</v>
      </c>
    </row>
    <row r="90" spans="1:63" x14ac:dyDescent="0.25">
      <c r="A90" s="5">
        <v>25795</v>
      </c>
      <c r="B90" t="s">
        <v>332</v>
      </c>
      <c r="C90" s="5" t="s">
        <v>269</v>
      </c>
      <c r="D90" s="286">
        <v>40058</v>
      </c>
      <c r="E90" s="289" t="s">
        <v>400</v>
      </c>
      <c r="F90" s="5" t="s">
        <v>450</v>
      </c>
      <c r="G90" s="25" t="s">
        <v>1809</v>
      </c>
      <c r="H90" s="5" t="s">
        <v>781</v>
      </c>
      <c r="I90" s="5" t="s">
        <v>798</v>
      </c>
      <c r="J90" s="5">
        <v>30</v>
      </c>
      <c r="K90" s="5">
        <v>3205</v>
      </c>
      <c r="L90" s="5">
        <v>0</v>
      </c>
      <c r="M90" s="5">
        <v>200</v>
      </c>
      <c r="N90" s="5">
        <v>440</v>
      </c>
      <c r="O90" s="5">
        <v>180</v>
      </c>
      <c r="P90" s="5">
        <v>60</v>
      </c>
      <c r="Q90" s="5" t="s">
        <v>783</v>
      </c>
      <c r="T90" s="5">
        <v>1000</v>
      </c>
      <c r="U90" s="5">
        <v>30</v>
      </c>
      <c r="AB90" s="5">
        <v>1005925</v>
      </c>
      <c r="AC90" t="s">
        <v>784</v>
      </c>
      <c r="AD90" s="5" t="s">
        <v>785</v>
      </c>
      <c r="AE90" t="s">
        <v>578</v>
      </c>
      <c r="AF90" s="5" t="s">
        <v>786</v>
      </c>
      <c r="AG90" s="5" t="s">
        <v>146</v>
      </c>
      <c r="AH90" s="5" t="s">
        <v>787</v>
      </c>
      <c r="AI90" s="5" t="s">
        <v>788</v>
      </c>
      <c r="AJ90" s="5" t="s">
        <v>905</v>
      </c>
      <c r="AK90" s="289">
        <v>27818</v>
      </c>
      <c r="AL90" s="289">
        <v>27818</v>
      </c>
      <c r="AM90" s="289">
        <v>40058</v>
      </c>
      <c r="AN90" s="5" t="s">
        <v>790</v>
      </c>
      <c r="AO90" s="5" t="s">
        <v>906</v>
      </c>
      <c r="AP90" s="289">
        <v>29642</v>
      </c>
      <c r="AQ90" s="289">
        <v>29642</v>
      </c>
      <c r="AR90" s="289">
        <v>40058</v>
      </c>
      <c r="AS90" s="5" t="s">
        <v>790</v>
      </c>
      <c r="AT90" s="5" t="s">
        <v>809</v>
      </c>
      <c r="AU90" s="289">
        <v>45518</v>
      </c>
      <c r="AV90" s="289">
        <v>45518</v>
      </c>
      <c r="AW90" s="289">
        <v>45520</v>
      </c>
      <c r="AX90" s="289">
        <v>27814</v>
      </c>
      <c r="AZ90" s="5">
        <v>3</v>
      </c>
      <c r="BA90" s="5">
        <v>2014</v>
      </c>
      <c r="BB90" s="5">
        <v>4</v>
      </c>
      <c r="BC90" s="5">
        <v>349</v>
      </c>
      <c r="BD90" s="5">
        <v>2022</v>
      </c>
      <c r="BE90" s="5">
        <v>4</v>
      </c>
      <c r="BF90" s="5">
        <v>2022</v>
      </c>
      <c r="BG90" s="291">
        <v>50513087915</v>
      </c>
      <c r="BH90" t="s">
        <v>1063</v>
      </c>
      <c r="BI90" t="s">
        <v>1064</v>
      </c>
      <c r="BJ90" s="5">
        <v>91991152061</v>
      </c>
      <c r="BK90" s="5" t="s">
        <v>789</v>
      </c>
    </row>
    <row r="91" spans="1:63" x14ac:dyDescent="0.25">
      <c r="A91" s="5">
        <v>28352</v>
      </c>
      <c r="B91" t="s">
        <v>525</v>
      </c>
      <c r="C91" s="5" t="s">
        <v>269</v>
      </c>
      <c r="D91" s="286">
        <v>40058</v>
      </c>
      <c r="E91" s="289" t="s">
        <v>400</v>
      </c>
      <c r="F91" s="5" t="s">
        <v>450</v>
      </c>
      <c r="G91" s="25" t="s">
        <v>1813</v>
      </c>
      <c r="H91" s="5" t="s">
        <v>781</v>
      </c>
      <c r="I91" s="5" t="s">
        <v>798</v>
      </c>
      <c r="J91" s="5">
        <v>20</v>
      </c>
      <c r="K91" s="5">
        <v>2700</v>
      </c>
      <c r="Q91" s="5" t="s">
        <v>783</v>
      </c>
      <c r="T91" s="5">
        <v>100</v>
      </c>
      <c r="U91" s="5">
        <v>16</v>
      </c>
      <c r="AB91" s="5">
        <v>1005925</v>
      </c>
      <c r="AC91" t="s">
        <v>784</v>
      </c>
      <c r="AD91" s="5" t="s">
        <v>785</v>
      </c>
      <c r="AE91" t="s">
        <v>578</v>
      </c>
      <c r="AF91" s="5" t="s">
        <v>786</v>
      </c>
      <c r="AG91" s="5" t="s">
        <v>146</v>
      </c>
      <c r="AH91" s="5" t="s">
        <v>787</v>
      </c>
      <c r="AI91" s="5" t="s">
        <v>788</v>
      </c>
      <c r="AJ91" s="5" t="s">
        <v>905</v>
      </c>
      <c r="AK91" s="289">
        <v>40058</v>
      </c>
      <c r="AL91" s="289"/>
      <c r="AM91" s="289">
        <v>40058</v>
      </c>
      <c r="AN91" s="5" t="s">
        <v>790</v>
      </c>
      <c r="AO91" s="5" t="s">
        <v>1073</v>
      </c>
      <c r="AP91" s="289">
        <v>29642</v>
      </c>
      <c r="AQ91" s="289">
        <v>29642</v>
      </c>
      <c r="AR91" s="289">
        <v>40058</v>
      </c>
      <c r="AS91" s="5" t="s">
        <v>790</v>
      </c>
      <c r="AT91" s="5" t="s">
        <v>809</v>
      </c>
      <c r="AU91" s="289">
        <v>45518</v>
      </c>
      <c r="AV91" s="289">
        <v>45518</v>
      </c>
      <c r="AW91" s="289">
        <v>45520</v>
      </c>
      <c r="AX91" s="289">
        <v>27814</v>
      </c>
      <c r="AZ91" s="5">
        <v>4</v>
      </c>
      <c r="BA91" s="5">
        <v>2015</v>
      </c>
      <c r="BB91" s="5">
        <v>4</v>
      </c>
      <c r="BC91" s="5">
        <v>348</v>
      </c>
      <c r="BD91" s="5">
        <v>2022</v>
      </c>
      <c r="BE91" s="5">
        <v>4</v>
      </c>
      <c r="BF91" s="5">
        <v>2022</v>
      </c>
      <c r="BG91" s="291">
        <v>50513087915</v>
      </c>
      <c r="BH91" t="s">
        <v>1063</v>
      </c>
      <c r="BI91" t="s">
        <v>1064</v>
      </c>
      <c r="BJ91" s="5">
        <v>91991152061</v>
      </c>
      <c r="BK91" s="5" t="s">
        <v>789</v>
      </c>
    </row>
    <row r="92" spans="1:63" x14ac:dyDescent="0.25">
      <c r="A92" s="5">
        <v>1465574</v>
      </c>
      <c r="B92" t="s">
        <v>441</v>
      </c>
      <c r="C92" s="5" t="s">
        <v>267</v>
      </c>
      <c r="D92" s="286">
        <v>43464</v>
      </c>
      <c r="E92" s="289" t="s">
        <v>400</v>
      </c>
      <c r="F92" s="5" t="s">
        <v>450</v>
      </c>
      <c r="G92" s="25" t="s">
        <v>2004</v>
      </c>
      <c r="H92" s="5" t="s">
        <v>781</v>
      </c>
      <c r="I92" s="5" t="s">
        <v>798</v>
      </c>
      <c r="J92" s="5">
        <v>30</v>
      </c>
      <c r="K92" s="5">
        <v>3195</v>
      </c>
      <c r="L92" s="5">
        <v>0</v>
      </c>
      <c r="M92" s="5">
        <v>120</v>
      </c>
      <c r="N92" s="5">
        <v>180</v>
      </c>
      <c r="O92" s="5">
        <v>30</v>
      </c>
      <c r="P92" s="5">
        <v>30</v>
      </c>
      <c r="Q92" s="5" t="s">
        <v>783</v>
      </c>
      <c r="T92" s="5">
        <v>800</v>
      </c>
      <c r="U92" s="5">
        <v>30</v>
      </c>
      <c r="AB92" s="5">
        <v>1100240</v>
      </c>
      <c r="AC92" t="s">
        <v>1636</v>
      </c>
      <c r="AD92" s="5" t="s">
        <v>1637</v>
      </c>
      <c r="AE92" t="s">
        <v>789</v>
      </c>
      <c r="AF92" s="5" t="s">
        <v>1638</v>
      </c>
      <c r="AG92" s="5" t="s">
        <v>146</v>
      </c>
      <c r="AH92" s="5" t="s">
        <v>787</v>
      </c>
      <c r="AI92" s="5" t="s">
        <v>788</v>
      </c>
      <c r="AJ92" s="5" t="s">
        <v>1639</v>
      </c>
      <c r="AK92" s="289">
        <v>43430</v>
      </c>
      <c r="AL92" s="289">
        <v>43430</v>
      </c>
      <c r="AM92" s="289">
        <v>43464</v>
      </c>
      <c r="AN92" s="5" t="s">
        <v>790</v>
      </c>
      <c r="AO92" s="5" t="s">
        <v>1640</v>
      </c>
      <c r="AP92" s="289">
        <v>45464</v>
      </c>
      <c r="AQ92" s="289">
        <v>45464</v>
      </c>
      <c r="AR92" s="289">
        <v>45464</v>
      </c>
      <c r="AS92" s="5" t="s">
        <v>789</v>
      </c>
      <c r="AT92" s="5" t="s">
        <v>789</v>
      </c>
      <c r="AU92" s="289"/>
      <c r="AV92" s="289"/>
      <c r="AW92" s="289"/>
      <c r="AX92" s="289">
        <v>43698</v>
      </c>
      <c r="AZ92" s="5">
        <v>4</v>
      </c>
      <c r="BA92" s="5">
        <v>2023</v>
      </c>
      <c r="BG92" s="291">
        <v>27788822272</v>
      </c>
      <c r="BH92" t="s">
        <v>598</v>
      </c>
      <c r="BI92" t="s">
        <v>1641</v>
      </c>
      <c r="BJ92" s="5">
        <v>91983044225</v>
      </c>
      <c r="BK92" s="5" t="s">
        <v>789</v>
      </c>
    </row>
    <row r="93" spans="1:63" x14ac:dyDescent="0.25">
      <c r="A93" s="5">
        <v>114914</v>
      </c>
      <c r="B93" t="s">
        <v>58</v>
      </c>
      <c r="C93" s="5" t="s">
        <v>681</v>
      </c>
      <c r="D93" s="286">
        <v>40058</v>
      </c>
      <c r="E93" s="289" t="s">
        <v>399</v>
      </c>
      <c r="F93" s="5" t="s">
        <v>453</v>
      </c>
      <c r="G93" s="25" t="s">
        <v>1924</v>
      </c>
      <c r="H93" s="5" t="s">
        <v>781</v>
      </c>
      <c r="I93" s="5" t="s">
        <v>798</v>
      </c>
      <c r="J93" s="5">
        <v>40</v>
      </c>
      <c r="K93" s="5">
        <v>2815</v>
      </c>
      <c r="L93" s="5">
        <v>0</v>
      </c>
      <c r="M93" s="5">
        <v>400</v>
      </c>
      <c r="N93" s="5">
        <v>200</v>
      </c>
      <c r="O93" s="5">
        <v>135</v>
      </c>
      <c r="P93" s="5">
        <v>60</v>
      </c>
      <c r="Q93" s="5" t="s">
        <v>783</v>
      </c>
      <c r="T93" s="5">
        <v>800</v>
      </c>
      <c r="U93" s="5">
        <v>40</v>
      </c>
      <c r="AB93" s="5">
        <v>1005925</v>
      </c>
      <c r="AC93" t="s">
        <v>784</v>
      </c>
      <c r="AD93" s="5" t="s">
        <v>785</v>
      </c>
      <c r="AE93" t="s">
        <v>578</v>
      </c>
      <c r="AF93" s="5" t="s">
        <v>786</v>
      </c>
      <c r="AG93" s="5" t="s">
        <v>146</v>
      </c>
      <c r="AH93" s="5" t="s">
        <v>787</v>
      </c>
      <c r="AI93" s="5" t="s">
        <v>789</v>
      </c>
      <c r="AJ93" s="5" t="s">
        <v>1352</v>
      </c>
      <c r="AK93" s="289">
        <v>38416</v>
      </c>
      <c r="AL93" s="289">
        <v>38416</v>
      </c>
      <c r="AM93" s="289">
        <v>40058</v>
      </c>
      <c r="AN93" s="5" t="s">
        <v>790</v>
      </c>
      <c r="AO93" s="5" t="s">
        <v>1417</v>
      </c>
      <c r="AP93" s="289">
        <v>41943</v>
      </c>
      <c r="AQ93" s="289">
        <v>41943</v>
      </c>
      <c r="AR93" s="289">
        <v>41955</v>
      </c>
      <c r="AS93" s="5" t="s">
        <v>790</v>
      </c>
      <c r="AT93" s="5" t="s">
        <v>1418</v>
      </c>
      <c r="AU93" s="289">
        <v>44195</v>
      </c>
      <c r="AV93" s="289">
        <v>44195</v>
      </c>
      <c r="AW93" s="289">
        <v>44195</v>
      </c>
      <c r="AX93" s="289">
        <v>39449</v>
      </c>
      <c r="AY93" s="5">
        <v>202316961</v>
      </c>
      <c r="AZ93" s="5">
        <v>5</v>
      </c>
      <c r="BA93" s="5">
        <v>2019</v>
      </c>
      <c r="BG93" s="291">
        <v>79558291234</v>
      </c>
      <c r="BH93" t="s">
        <v>1419</v>
      </c>
      <c r="BI93" t="s">
        <v>1420</v>
      </c>
      <c r="BJ93" s="5">
        <v>991140585</v>
      </c>
      <c r="BK93" s="5" t="s">
        <v>789</v>
      </c>
    </row>
    <row r="94" spans="1:63" x14ac:dyDescent="0.25">
      <c r="A94" s="5">
        <v>1423432</v>
      </c>
      <c r="B94" t="s">
        <v>371</v>
      </c>
      <c r="C94" s="5" t="s">
        <v>372</v>
      </c>
      <c r="D94" s="286">
        <v>43067</v>
      </c>
      <c r="E94" s="289" t="s">
        <v>400</v>
      </c>
      <c r="F94" s="5" t="s">
        <v>450</v>
      </c>
      <c r="G94" s="25" t="s">
        <v>2002</v>
      </c>
      <c r="H94" s="5" t="s">
        <v>781</v>
      </c>
      <c r="I94" s="5" t="s">
        <v>798</v>
      </c>
      <c r="J94" s="5">
        <v>45</v>
      </c>
      <c r="K94" s="5">
        <v>3275</v>
      </c>
      <c r="L94" s="5">
        <v>0</v>
      </c>
      <c r="M94" s="5">
        <v>300</v>
      </c>
      <c r="N94" s="5">
        <v>200</v>
      </c>
      <c r="O94" s="5">
        <v>60</v>
      </c>
      <c r="P94" s="5">
        <v>45</v>
      </c>
      <c r="Q94" s="5" t="s">
        <v>783</v>
      </c>
      <c r="V94" s="5">
        <v>900</v>
      </c>
      <c r="W94" s="5">
        <v>45</v>
      </c>
      <c r="AB94" s="5">
        <v>1005925</v>
      </c>
      <c r="AC94" t="s">
        <v>784</v>
      </c>
      <c r="AD94" s="5" t="s">
        <v>785</v>
      </c>
      <c r="AE94" t="s">
        <v>578</v>
      </c>
      <c r="AF94" s="5" t="s">
        <v>786</v>
      </c>
      <c r="AG94" s="5" t="s">
        <v>146</v>
      </c>
      <c r="AH94" s="5" t="s">
        <v>787</v>
      </c>
      <c r="AI94" s="5" t="s">
        <v>788</v>
      </c>
      <c r="AJ94" s="5" t="s">
        <v>1630</v>
      </c>
      <c r="AK94" s="289">
        <v>43006</v>
      </c>
      <c r="AL94" s="289">
        <v>43006</v>
      </c>
      <c r="AM94" s="289">
        <v>43067</v>
      </c>
      <c r="AN94" s="5" t="s">
        <v>790</v>
      </c>
      <c r="AO94" s="5" t="s">
        <v>1573</v>
      </c>
      <c r="AP94" s="289">
        <v>45133</v>
      </c>
      <c r="AQ94" s="289">
        <v>45133</v>
      </c>
      <c r="AR94" s="289">
        <v>45133</v>
      </c>
      <c r="AS94" s="5" t="s">
        <v>789</v>
      </c>
      <c r="AT94" s="5" t="s">
        <v>789</v>
      </c>
      <c r="AU94" s="289"/>
      <c r="AV94" s="289"/>
      <c r="AW94" s="289"/>
      <c r="AX94" s="289">
        <v>43178</v>
      </c>
      <c r="AZ94" s="5">
        <v>5</v>
      </c>
      <c r="BA94" s="5">
        <v>2022</v>
      </c>
      <c r="BG94" s="291">
        <v>50885090225</v>
      </c>
      <c r="BH94" t="s">
        <v>600</v>
      </c>
      <c r="BI94" t="s">
        <v>1631</v>
      </c>
      <c r="BJ94" s="5">
        <v>91981219157</v>
      </c>
      <c r="BK94" s="5" t="s">
        <v>789</v>
      </c>
    </row>
    <row r="95" spans="1:63" x14ac:dyDescent="0.25">
      <c r="A95" s="5">
        <v>11990</v>
      </c>
      <c r="B95" t="s">
        <v>173</v>
      </c>
      <c r="C95" s="5" t="s">
        <v>291</v>
      </c>
      <c r="D95" s="286">
        <v>40058</v>
      </c>
      <c r="E95" s="289" t="s">
        <v>400</v>
      </c>
      <c r="F95" s="5" t="s">
        <v>450</v>
      </c>
      <c r="G95" s="25" t="s">
        <v>1718</v>
      </c>
      <c r="H95" s="5" t="s">
        <v>781</v>
      </c>
      <c r="I95" s="5" t="s">
        <v>798</v>
      </c>
      <c r="J95" s="5">
        <v>200</v>
      </c>
      <c r="K95" s="5">
        <v>4266</v>
      </c>
      <c r="L95" s="5">
        <v>0</v>
      </c>
      <c r="M95" s="5">
        <v>300</v>
      </c>
      <c r="N95" s="5">
        <v>90</v>
      </c>
      <c r="O95" s="5">
        <v>80</v>
      </c>
      <c r="P95" s="5">
        <v>10</v>
      </c>
      <c r="Q95" s="5" t="s">
        <v>783</v>
      </c>
      <c r="T95" s="5">
        <v>1000</v>
      </c>
      <c r="U95" s="5">
        <v>32</v>
      </c>
      <c r="V95" s="5">
        <v>1000</v>
      </c>
      <c r="W95" s="5">
        <v>64</v>
      </c>
      <c r="X95" s="5">
        <v>1000</v>
      </c>
      <c r="Y95" s="5">
        <v>64</v>
      </c>
      <c r="AB95" s="5">
        <v>1005925</v>
      </c>
      <c r="AC95" t="s">
        <v>784</v>
      </c>
      <c r="AD95" s="5" t="s">
        <v>785</v>
      </c>
      <c r="AE95" t="s">
        <v>578</v>
      </c>
      <c r="AF95" s="5" t="s">
        <v>786</v>
      </c>
      <c r="AG95" s="5" t="s">
        <v>146</v>
      </c>
      <c r="AH95" s="5" t="s">
        <v>787</v>
      </c>
      <c r="AI95" s="5" t="s">
        <v>790</v>
      </c>
      <c r="AJ95" s="5" t="s">
        <v>812</v>
      </c>
      <c r="AK95" s="289">
        <v>14011</v>
      </c>
      <c r="AL95" s="289">
        <v>14011</v>
      </c>
      <c r="AM95" s="289">
        <v>40058</v>
      </c>
      <c r="AN95" s="5" t="s">
        <v>790</v>
      </c>
      <c r="AO95" s="5" t="s">
        <v>812</v>
      </c>
      <c r="AP95" s="289">
        <v>14011</v>
      </c>
      <c r="AQ95" s="289">
        <v>14011</v>
      </c>
      <c r="AR95" s="289">
        <v>40058</v>
      </c>
      <c r="AS95" s="5" t="s">
        <v>790</v>
      </c>
      <c r="AT95" s="5" t="s">
        <v>809</v>
      </c>
      <c r="AU95" s="289">
        <v>45518</v>
      </c>
      <c r="AV95" s="289">
        <v>45518</v>
      </c>
      <c r="AW95" s="289">
        <v>45520</v>
      </c>
      <c r="AX95" s="289">
        <v>791</v>
      </c>
      <c r="AZ95" s="5">
        <v>3</v>
      </c>
      <c r="BA95" s="5">
        <v>2014</v>
      </c>
      <c r="BB95" s="5">
        <v>4</v>
      </c>
      <c r="BC95" s="5">
        <v>354</v>
      </c>
      <c r="BD95" s="5">
        <v>2022</v>
      </c>
      <c r="BE95" s="5">
        <v>5</v>
      </c>
      <c r="BF95" s="5">
        <v>2022</v>
      </c>
      <c r="BG95" s="291">
        <v>57512426291</v>
      </c>
      <c r="BH95" t="s">
        <v>601</v>
      </c>
      <c r="BI95" t="s">
        <v>813</v>
      </c>
      <c r="BJ95" s="5">
        <v>9132017216</v>
      </c>
      <c r="BK95" s="5" t="s">
        <v>789</v>
      </c>
    </row>
    <row r="96" spans="1:63" x14ac:dyDescent="0.25">
      <c r="A96" s="5">
        <v>63300</v>
      </c>
      <c r="B96" t="s">
        <v>173</v>
      </c>
      <c r="C96" s="5" t="s">
        <v>1084</v>
      </c>
      <c r="D96" s="286">
        <v>40058</v>
      </c>
      <c r="E96" s="289" t="s">
        <v>400</v>
      </c>
      <c r="F96" s="5" t="s">
        <v>450</v>
      </c>
      <c r="G96" s="25" t="s">
        <v>1858</v>
      </c>
      <c r="H96" s="5" t="s">
        <v>781</v>
      </c>
      <c r="I96" s="5" t="s">
        <v>832</v>
      </c>
      <c r="J96" s="5">
        <v>40</v>
      </c>
      <c r="K96" s="5">
        <v>3700</v>
      </c>
      <c r="Q96" s="5" t="s">
        <v>783</v>
      </c>
      <c r="X96" s="5">
        <v>100</v>
      </c>
      <c r="Y96" s="5">
        <v>40</v>
      </c>
      <c r="AB96" s="5">
        <v>26622</v>
      </c>
      <c r="AC96" t="s">
        <v>1085</v>
      </c>
      <c r="AD96" s="5" t="s">
        <v>1086</v>
      </c>
      <c r="AE96" t="s">
        <v>789</v>
      </c>
      <c r="AF96" s="5" t="s">
        <v>1087</v>
      </c>
      <c r="AG96" s="5" t="s">
        <v>1088</v>
      </c>
      <c r="AH96" s="5" t="s">
        <v>787</v>
      </c>
      <c r="AI96" s="5" t="s">
        <v>790</v>
      </c>
      <c r="AJ96" s="5" t="s">
        <v>812</v>
      </c>
      <c r="AK96" s="289">
        <v>14011</v>
      </c>
      <c r="AL96" s="289">
        <v>14011</v>
      </c>
      <c r="AM96" s="289">
        <v>40058</v>
      </c>
      <c r="AN96" s="5" t="s">
        <v>790</v>
      </c>
      <c r="AO96" s="5" t="s">
        <v>812</v>
      </c>
      <c r="AP96" s="289">
        <v>14011</v>
      </c>
      <c r="AQ96" s="289">
        <v>14011</v>
      </c>
      <c r="AR96" s="289">
        <v>40058</v>
      </c>
      <c r="AS96" s="5" t="s">
        <v>790</v>
      </c>
      <c r="AT96" s="5" t="s">
        <v>1191</v>
      </c>
      <c r="AU96" s="289">
        <v>44176</v>
      </c>
      <c r="AV96" s="289">
        <v>44176</v>
      </c>
      <c r="AW96" s="289">
        <v>44203</v>
      </c>
      <c r="AX96" s="289">
        <v>37257</v>
      </c>
      <c r="BG96" s="291">
        <v>20792778200</v>
      </c>
      <c r="BH96" t="s">
        <v>1194</v>
      </c>
      <c r="BI96" t="s">
        <v>1195</v>
      </c>
      <c r="BJ96" s="5">
        <v>9132017216</v>
      </c>
      <c r="BK96" s="5" t="s">
        <v>794</v>
      </c>
    </row>
    <row r="97" spans="1:63" x14ac:dyDescent="0.25">
      <c r="A97" s="5">
        <v>11993</v>
      </c>
      <c r="B97" t="s">
        <v>489</v>
      </c>
      <c r="C97" s="5" t="s">
        <v>289</v>
      </c>
      <c r="D97" s="286">
        <v>40058</v>
      </c>
      <c r="E97" s="289" t="s">
        <v>400</v>
      </c>
      <c r="F97" s="5" t="s">
        <v>450</v>
      </c>
      <c r="G97" s="25" t="s">
        <v>1721</v>
      </c>
      <c r="H97" s="5" t="s">
        <v>781</v>
      </c>
      <c r="I97" s="5" t="s">
        <v>798</v>
      </c>
      <c r="J97" s="5">
        <v>100</v>
      </c>
      <c r="K97" s="5">
        <v>3200</v>
      </c>
      <c r="L97" s="5">
        <v>0</v>
      </c>
      <c r="M97" s="5">
        <v>320</v>
      </c>
      <c r="N97" s="5">
        <v>180</v>
      </c>
      <c r="O97" s="5">
        <v>60</v>
      </c>
      <c r="P97" s="5">
        <v>60</v>
      </c>
      <c r="Q97" s="5" t="s">
        <v>783</v>
      </c>
      <c r="T97" s="5">
        <v>1000</v>
      </c>
      <c r="U97" s="5">
        <v>40</v>
      </c>
      <c r="X97" s="5">
        <v>1000</v>
      </c>
      <c r="Y97" s="5">
        <v>40</v>
      </c>
      <c r="AB97" s="5">
        <v>1005925</v>
      </c>
      <c r="AC97" t="s">
        <v>784</v>
      </c>
      <c r="AD97" s="5" t="s">
        <v>785</v>
      </c>
      <c r="AE97" t="s">
        <v>578</v>
      </c>
      <c r="AF97" s="5" t="s">
        <v>786</v>
      </c>
      <c r="AG97" s="5" t="s">
        <v>146</v>
      </c>
      <c r="AH97" s="5" t="s">
        <v>787</v>
      </c>
      <c r="AI97" s="5" t="s">
        <v>800</v>
      </c>
      <c r="AJ97" s="5" t="s">
        <v>822</v>
      </c>
      <c r="AK97" s="289">
        <v>18046</v>
      </c>
      <c r="AL97" s="289">
        <v>18046</v>
      </c>
      <c r="AM97" s="289">
        <v>40058</v>
      </c>
      <c r="AN97" s="5" t="s">
        <v>800</v>
      </c>
      <c r="AO97" s="5" t="s">
        <v>805</v>
      </c>
      <c r="AP97" s="289">
        <v>19525</v>
      </c>
      <c r="AQ97" s="289">
        <v>19525</v>
      </c>
      <c r="AR97" s="289">
        <v>40058</v>
      </c>
      <c r="AS97" s="5" t="s">
        <v>790</v>
      </c>
      <c r="AT97" s="5" t="s">
        <v>806</v>
      </c>
      <c r="AU97" s="289">
        <v>44439</v>
      </c>
      <c r="AV97" s="289">
        <v>44439</v>
      </c>
      <c r="AW97" s="289">
        <v>44459</v>
      </c>
      <c r="AX97" s="289">
        <v>18041</v>
      </c>
      <c r="BB97" s="5">
        <v>4</v>
      </c>
      <c r="BC97" s="5">
        <v>299</v>
      </c>
      <c r="BD97" s="5">
        <v>2022</v>
      </c>
      <c r="BE97" s="5">
        <v>3</v>
      </c>
      <c r="BF97" s="5">
        <v>2022</v>
      </c>
      <c r="BG97" s="291">
        <v>65067304200</v>
      </c>
      <c r="BH97" t="s">
        <v>602</v>
      </c>
      <c r="BI97" t="s">
        <v>823</v>
      </c>
      <c r="BJ97" s="5">
        <v>9132018627</v>
      </c>
      <c r="BK97" s="5" t="s">
        <v>789</v>
      </c>
    </row>
    <row r="98" spans="1:63" x14ac:dyDescent="0.25">
      <c r="A98" s="5">
        <v>11986</v>
      </c>
      <c r="B98" t="s">
        <v>479</v>
      </c>
      <c r="C98" s="5" t="s">
        <v>271</v>
      </c>
      <c r="D98" s="286">
        <v>40058</v>
      </c>
      <c r="E98" s="289" t="s">
        <v>399</v>
      </c>
      <c r="F98" s="5" t="s">
        <v>453</v>
      </c>
      <c r="G98" s="25" t="s">
        <v>1714</v>
      </c>
      <c r="H98" s="5" t="s">
        <v>781</v>
      </c>
      <c r="I98" s="5" t="s">
        <v>782</v>
      </c>
      <c r="J98" s="5">
        <v>0</v>
      </c>
      <c r="K98" s="5">
        <v>2500</v>
      </c>
      <c r="Q98" s="5" t="s">
        <v>783</v>
      </c>
      <c r="T98" s="5">
        <v>80</v>
      </c>
      <c r="U98" s="5">
        <v>0</v>
      </c>
      <c r="V98" s="5">
        <v>80</v>
      </c>
      <c r="W98" s="5">
        <v>0</v>
      </c>
      <c r="AB98" s="5">
        <v>1005925</v>
      </c>
      <c r="AC98" t="s">
        <v>784</v>
      </c>
      <c r="AD98" s="5" t="s">
        <v>785</v>
      </c>
      <c r="AE98" t="s">
        <v>578</v>
      </c>
      <c r="AF98" s="5" t="s">
        <v>786</v>
      </c>
      <c r="AG98" s="5" t="s">
        <v>146</v>
      </c>
      <c r="AH98" s="5" t="s">
        <v>787</v>
      </c>
      <c r="AI98" s="5" t="s">
        <v>788</v>
      </c>
      <c r="AJ98" s="5" t="s">
        <v>789</v>
      </c>
      <c r="AK98" s="289">
        <v>40058</v>
      </c>
      <c r="AL98" s="289"/>
      <c r="AM98" s="289">
        <v>40058</v>
      </c>
      <c r="AN98" s="5" t="s">
        <v>790</v>
      </c>
      <c r="AO98" s="5" t="s">
        <v>795</v>
      </c>
      <c r="AP98" s="289">
        <v>29228</v>
      </c>
      <c r="AQ98" s="289">
        <v>29228</v>
      </c>
      <c r="AR98" s="289">
        <v>40058</v>
      </c>
      <c r="AS98" s="5" t="s">
        <v>789</v>
      </c>
      <c r="AT98" s="5" t="s">
        <v>789</v>
      </c>
      <c r="AU98" s="289"/>
      <c r="AV98" s="289"/>
      <c r="AW98" s="289"/>
      <c r="AX98" s="289">
        <v>28550</v>
      </c>
      <c r="BG98" s="291">
        <v>4243552215</v>
      </c>
      <c r="BH98" t="s">
        <v>796</v>
      </c>
      <c r="BI98" t="s">
        <v>797</v>
      </c>
      <c r="BJ98" s="5">
        <v>91988477601</v>
      </c>
      <c r="BK98" s="5" t="s">
        <v>794</v>
      </c>
    </row>
    <row r="99" spans="1:63" x14ac:dyDescent="0.25">
      <c r="A99" s="5">
        <v>12047</v>
      </c>
      <c r="B99" t="s">
        <v>479</v>
      </c>
      <c r="C99" s="5" t="s">
        <v>271</v>
      </c>
      <c r="D99" s="286">
        <v>40058</v>
      </c>
      <c r="E99" s="289" t="s">
        <v>399</v>
      </c>
      <c r="F99" s="5" t="s">
        <v>453</v>
      </c>
      <c r="G99" s="25" t="s">
        <v>1765</v>
      </c>
      <c r="H99" s="5" t="s">
        <v>781</v>
      </c>
      <c r="I99" s="5" t="s">
        <v>782</v>
      </c>
      <c r="J99" s="5">
        <v>0</v>
      </c>
      <c r="K99" s="5">
        <v>3077</v>
      </c>
      <c r="Q99" s="5" t="s">
        <v>783</v>
      </c>
      <c r="T99" s="5">
        <v>80</v>
      </c>
      <c r="U99" s="5">
        <v>0</v>
      </c>
      <c r="V99" s="5">
        <v>80</v>
      </c>
      <c r="W99" s="5">
        <v>0</v>
      </c>
      <c r="AB99" s="5">
        <v>1005925</v>
      </c>
      <c r="AC99" t="s">
        <v>784</v>
      </c>
      <c r="AD99" s="5" t="s">
        <v>785</v>
      </c>
      <c r="AE99" t="s">
        <v>578</v>
      </c>
      <c r="AF99" s="5" t="s">
        <v>786</v>
      </c>
      <c r="AG99" s="5" t="s">
        <v>146</v>
      </c>
      <c r="AH99" s="5" t="s">
        <v>787</v>
      </c>
      <c r="AI99" s="5" t="s">
        <v>788</v>
      </c>
      <c r="AJ99" s="5" t="s">
        <v>789</v>
      </c>
      <c r="AK99" s="289">
        <v>40058</v>
      </c>
      <c r="AL99" s="289"/>
      <c r="AM99" s="289">
        <v>40058</v>
      </c>
      <c r="AN99" s="5" t="s">
        <v>790</v>
      </c>
      <c r="AO99" s="5" t="s">
        <v>970</v>
      </c>
      <c r="AP99" s="289">
        <v>34698</v>
      </c>
      <c r="AQ99" s="289">
        <v>34698</v>
      </c>
      <c r="AR99" s="289">
        <v>40058</v>
      </c>
      <c r="AS99" s="5" t="s">
        <v>790</v>
      </c>
      <c r="AT99" s="5" t="s">
        <v>971</v>
      </c>
      <c r="AU99" s="289">
        <v>41270</v>
      </c>
      <c r="AV99" s="289">
        <v>41270</v>
      </c>
      <c r="AW99" s="289">
        <v>41276</v>
      </c>
      <c r="AX99" s="289">
        <v>32514</v>
      </c>
      <c r="BB99" s="5">
        <v>3</v>
      </c>
      <c r="BC99" s="5">
        <v>256</v>
      </c>
      <c r="BD99" s="5">
        <v>2011</v>
      </c>
      <c r="BE99" s="5">
        <v>3</v>
      </c>
      <c r="BF99" s="5">
        <v>2011</v>
      </c>
      <c r="BG99" s="291">
        <v>42937388272</v>
      </c>
      <c r="BH99" t="s">
        <v>972</v>
      </c>
      <c r="BI99" t="s">
        <v>973</v>
      </c>
      <c r="BJ99" s="5">
        <v>9132017969</v>
      </c>
      <c r="BK99" s="5" t="s">
        <v>794</v>
      </c>
    </row>
    <row r="100" spans="1:63" x14ac:dyDescent="0.25">
      <c r="A100" s="5">
        <v>104642</v>
      </c>
      <c r="B100" t="s">
        <v>479</v>
      </c>
      <c r="C100" s="5" t="s">
        <v>283</v>
      </c>
      <c r="D100" s="286">
        <v>40058</v>
      </c>
      <c r="E100" s="289" t="s">
        <v>399</v>
      </c>
      <c r="F100" s="5" t="s">
        <v>453</v>
      </c>
      <c r="G100" s="25" t="s">
        <v>1898</v>
      </c>
      <c r="H100" s="5" t="s">
        <v>781</v>
      </c>
      <c r="I100" s="5" t="s">
        <v>782</v>
      </c>
      <c r="J100" s="5">
        <v>25</v>
      </c>
      <c r="K100" s="5">
        <v>3077</v>
      </c>
      <c r="Q100" s="5" t="s">
        <v>783</v>
      </c>
      <c r="T100" s="5">
        <v>80</v>
      </c>
      <c r="U100" s="5">
        <v>25</v>
      </c>
      <c r="AB100" s="5">
        <v>258</v>
      </c>
      <c r="AC100" t="s">
        <v>953</v>
      </c>
      <c r="AD100" s="5" t="s">
        <v>925</v>
      </c>
      <c r="AE100" t="s">
        <v>789</v>
      </c>
      <c r="AF100" s="5" t="s">
        <v>954</v>
      </c>
      <c r="AG100" s="5" t="s">
        <v>148</v>
      </c>
      <c r="AH100" s="5" t="s">
        <v>787</v>
      </c>
      <c r="AI100" s="5" t="s">
        <v>788</v>
      </c>
      <c r="AJ100" s="5" t="s">
        <v>1332</v>
      </c>
      <c r="AK100" s="289">
        <v>38715</v>
      </c>
      <c r="AL100" s="289">
        <v>38715</v>
      </c>
      <c r="AM100" s="289">
        <v>40058</v>
      </c>
      <c r="AN100" s="5" t="s">
        <v>789</v>
      </c>
      <c r="AO100" s="5" t="s">
        <v>789</v>
      </c>
      <c r="AP100" s="289"/>
      <c r="AQ100" s="289"/>
      <c r="AR100" s="289"/>
      <c r="AS100" s="5" t="s">
        <v>789</v>
      </c>
      <c r="AT100" s="5" t="s">
        <v>789</v>
      </c>
      <c r="AU100" s="289"/>
      <c r="AV100" s="289"/>
      <c r="AW100" s="289"/>
      <c r="AX100" s="289">
        <v>38719</v>
      </c>
      <c r="BE100" s="5">
        <v>3</v>
      </c>
      <c r="BF100" s="5">
        <v>2011</v>
      </c>
      <c r="BG100" s="291">
        <v>42937388272</v>
      </c>
      <c r="BH100" t="s">
        <v>972</v>
      </c>
      <c r="BI100" t="s">
        <v>973</v>
      </c>
      <c r="BJ100" s="5">
        <v>9132017969</v>
      </c>
      <c r="BK100" s="5" t="s">
        <v>794</v>
      </c>
    </row>
    <row r="101" spans="1:63" x14ac:dyDescent="0.25">
      <c r="A101" s="5">
        <v>1134445</v>
      </c>
      <c r="B101" t="s">
        <v>128</v>
      </c>
      <c r="C101" s="5" t="s">
        <v>272</v>
      </c>
      <c r="D101" s="286">
        <v>40847</v>
      </c>
      <c r="E101" s="289" t="s">
        <v>399</v>
      </c>
      <c r="F101" s="5" t="s">
        <v>453</v>
      </c>
      <c r="G101" s="25" t="s">
        <v>1972</v>
      </c>
      <c r="H101" s="5" t="s">
        <v>781</v>
      </c>
      <c r="I101" s="5" t="s">
        <v>798</v>
      </c>
      <c r="J101" s="5">
        <v>60</v>
      </c>
      <c r="K101" s="5">
        <v>3600</v>
      </c>
      <c r="L101" s="5">
        <v>0</v>
      </c>
      <c r="M101" s="5">
        <v>420</v>
      </c>
      <c r="N101" s="5">
        <v>225</v>
      </c>
      <c r="O101" s="5">
        <v>60</v>
      </c>
      <c r="P101" s="5">
        <v>60</v>
      </c>
      <c r="Q101" s="5" t="s">
        <v>783</v>
      </c>
      <c r="R101" s="5">
        <v>800</v>
      </c>
      <c r="S101" s="5">
        <v>20</v>
      </c>
      <c r="T101" s="5">
        <v>800</v>
      </c>
      <c r="U101" s="5">
        <v>20</v>
      </c>
      <c r="AB101" s="5">
        <v>256</v>
      </c>
      <c r="AC101" t="s">
        <v>924</v>
      </c>
      <c r="AD101" s="5" t="s">
        <v>925</v>
      </c>
      <c r="AE101" t="s">
        <v>789</v>
      </c>
      <c r="AF101" s="5" t="s">
        <v>926</v>
      </c>
      <c r="AG101" s="5" t="s">
        <v>154</v>
      </c>
      <c r="AH101" s="5" t="s">
        <v>787</v>
      </c>
      <c r="AI101" s="5" t="s">
        <v>790</v>
      </c>
      <c r="AJ101" s="5" t="s">
        <v>1524</v>
      </c>
      <c r="AK101" s="289">
        <v>40819</v>
      </c>
      <c r="AL101" s="289">
        <v>40819</v>
      </c>
      <c r="AM101" s="289">
        <v>40847</v>
      </c>
      <c r="AN101" s="5" t="s">
        <v>790</v>
      </c>
      <c r="AO101" s="5" t="s">
        <v>1525</v>
      </c>
      <c r="AP101" s="289">
        <v>42625</v>
      </c>
      <c r="AQ101" s="289">
        <v>42625</v>
      </c>
      <c r="AR101" s="289">
        <v>42625</v>
      </c>
      <c r="AS101" s="5" t="s">
        <v>790</v>
      </c>
      <c r="AT101" s="5" t="s">
        <v>867</v>
      </c>
      <c r="AU101" s="289">
        <v>45434</v>
      </c>
      <c r="AV101" s="289">
        <v>45434</v>
      </c>
      <c r="AW101" s="289">
        <v>45434</v>
      </c>
      <c r="AX101" s="289">
        <v>39814</v>
      </c>
      <c r="AZ101" s="5">
        <v>4</v>
      </c>
      <c r="BA101" s="5">
        <v>2023</v>
      </c>
      <c r="BG101" s="291">
        <v>36162272249</v>
      </c>
      <c r="BH101" t="s">
        <v>603</v>
      </c>
      <c r="BI101" t="s">
        <v>1526</v>
      </c>
      <c r="BJ101" s="5">
        <v>91986196313</v>
      </c>
      <c r="BK101" s="5" t="s">
        <v>789</v>
      </c>
    </row>
    <row r="102" spans="1:63" x14ac:dyDescent="0.25">
      <c r="A102" s="5">
        <v>5001236</v>
      </c>
      <c r="B102" t="s">
        <v>128</v>
      </c>
      <c r="C102" s="5" t="s">
        <v>278</v>
      </c>
      <c r="D102" s="286">
        <v>41934</v>
      </c>
      <c r="E102" s="289" t="s">
        <v>399</v>
      </c>
      <c r="F102" s="5" t="s">
        <v>453</v>
      </c>
      <c r="G102" s="25" t="s">
        <v>2021</v>
      </c>
      <c r="H102" s="5" t="s">
        <v>781</v>
      </c>
      <c r="I102" s="5" t="s">
        <v>798</v>
      </c>
      <c r="J102" s="5">
        <v>120</v>
      </c>
      <c r="K102" s="5">
        <v>3420</v>
      </c>
      <c r="L102" s="5">
        <v>0</v>
      </c>
      <c r="M102" s="5">
        <v>400</v>
      </c>
      <c r="N102" s="5">
        <v>200</v>
      </c>
      <c r="O102" s="5">
        <v>60</v>
      </c>
      <c r="P102" s="5">
        <v>60</v>
      </c>
      <c r="Q102" s="5" t="s">
        <v>783</v>
      </c>
      <c r="R102" s="5">
        <v>800</v>
      </c>
      <c r="S102" s="5">
        <v>120</v>
      </c>
      <c r="AB102" s="5">
        <v>259</v>
      </c>
      <c r="AC102" t="s">
        <v>932</v>
      </c>
      <c r="AD102" s="5" t="s">
        <v>933</v>
      </c>
      <c r="AE102" t="s">
        <v>934</v>
      </c>
      <c r="AF102" s="5" t="s">
        <v>935</v>
      </c>
      <c r="AG102" s="5" t="s">
        <v>147</v>
      </c>
      <c r="AH102" s="5" t="s">
        <v>787</v>
      </c>
      <c r="AI102" s="5" t="s">
        <v>1693</v>
      </c>
      <c r="AJ102" s="5" t="s">
        <v>1187</v>
      </c>
      <c r="AK102" s="289">
        <v>41535</v>
      </c>
      <c r="AL102" s="289">
        <v>41535</v>
      </c>
      <c r="AM102" s="289">
        <v>41934</v>
      </c>
      <c r="AN102" s="5" t="s">
        <v>790</v>
      </c>
      <c r="AO102" s="5" t="s">
        <v>1694</v>
      </c>
      <c r="AP102" s="289">
        <v>43241</v>
      </c>
      <c r="AQ102" s="289">
        <v>43241</v>
      </c>
      <c r="AR102" s="289">
        <v>43241</v>
      </c>
      <c r="AS102" s="5" t="s">
        <v>789</v>
      </c>
      <c r="AT102" s="5" t="s">
        <v>789</v>
      </c>
      <c r="AU102" s="289"/>
      <c r="AV102" s="289"/>
      <c r="AW102" s="289"/>
      <c r="AX102" s="289">
        <v>41834</v>
      </c>
      <c r="AY102" s="5">
        <v>202318087</v>
      </c>
      <c r="AZ102" s="5">
        <v>5</v>
      </c>
      <c r="BA102" s="5">
        <v>2018</v>
      </c>
      <c r="BG102" s="291">
        <v>90610075268</v>
      </c>
      <c r="BH102" t="s">
        <v>1695</v>
      </c>
      <c r="BI102" t="s">
        <v>1696</v>
      </c>
      <c r="BJ102" s="5">
        <v>93992367644</v>
      </c>
      <c r="BK102" s="5" t="s">
        <v>789</v>
      </c>
    </row>
    <row r="103" spans="1:63" x14ac:dyDescent="0.25">
      <c r="A103" s="5">
        <v>5001237</v>
      </c>
      <c r="B103" t="s">
        <v>128</v>
      </c>
      <c r="C103" s="5" t="s">
        <v>277</v>
      </c>
      <c r="D103" s="286">
        <v>41934</v>
      </c>
      <c r="E103" s="289" t="s">
        <v>399</v>
      </c>
      <c r="F103" s="5" t="s">
        <v>453</v>
      </c>
      <c r="G103" s="25" t="s">
        <v>2022</v>
      </c>
      <c r="H103" s="5" t="s">
        <v>781</v>
      </c>
      <c r="I103" s="5" t="s">
        <v>798</v>
      </c>
      <c r="J103" s="5">
        <v>120</v>
      </c>
      <c r="K103" s="5">
        <v>4369</v>
      </c>
      <c r="L103" s="5">
        <v>0</v>
      </c>
      <c r="M103" s="5">
        <v>400</v>
      </c>
      <c r="N103" s="5">
        <v>204</v>
      </c>
      <c r="O103" s="5">
        <v>60</v>
      </c>
      <c r="P103" s="5">
        <v>60</v>
      </c>
      <c r="Q103" s="5" t="s">
        <v>783</v>
      </c>
      <c r="R103" s="5">
        <v>900</v>
      </c>
      <c r="S103" s="5">
        <v>120</v>
      </c>
      <c r="AB103" s="5">
        <v>263</v>
      </c>
      <c r="AC103" t="s">
        <v>991</v>
      </c>
      <c r="AD103" s="5" t="s">
        <v>992</v>
      </c>
      <c r="AE103" t="s">
        <v>789</v>
      </c>
      <c r="AF103" s="5" t="s">
        <v>993</v>
      </c>
      <c r="AG103" s="5" t="s">
        <v>149</v>
      </c>
      <c r="AH103" s="5" t="s">
        <v>787</v>
      </c>
      <c r="AI103" s="5" t="s">
        <v>1693</v>
      </c>
      <c r="AJ103" s="5" t="s">
        <v>1187</v>
      </c>
      <c r="AK103" s="289">
        <v>41535</v>
      </c>
      <c r="AL103" s="289">
        <v>41535</v>
      </c>
      <c r="AM103" s="289">
        <v>41934</v>
      </c>
      <c r="AN103" s="5" t="s">
        <v>790</v>
      </c>
      <c r="AO103" s="5" t="s">
        <v>1697</v>
      </c>
      <c r="AP103" s="289">
        <v>43087</v>
      </c>
      <c r="AQ103" s="289">
        <v>43087</v>
      </c>
      <c r="AR103" s="289">
        <v>43088</v>
      </c>
      <c r="AS103" s="5" t="s">
        <v>789</v>
      </c>
      <c r="AT103" s="5" t="s">
        <v>789</v>
      </c>
      <c r="AU103" s="289"/>
      <c r="AV103" s="289"/>
      <c r="AW103" s="289"/>
      <c r="AX103" s="289">
        <v>41821</v>
      </c>
      <c r="AY103" s="5">
        <v>202318088</v>
      </c>
      <c r="AZ103" s="5">
        <v>4</v>
      </c>
      <c r="BA103" s="5">
        <v>2017</v>
      </c>
      <c r="BG103" s="291">
        <v>5508680462</v>
      </c>
      <c r="BH103" t="s">
        <v>1698</v>
      </c>
      <c r="BI103" t="s">
        <v>1699</v>
      </c>
      <c r="BJ103" s="5">
        <v>91991149415</v>
      </c>
      <c r="BK103" s="5" t="s">
        <v>789</v>
      </c>
    </row>
    <row r="104" spans="1:63" x14ac:dyDescent="0.25">
      <c r="A104" s="5">
        <v>1676674</v>
      </c>
      <c r="B104" t="s">
        <v>1672</v>
      </c>
      <c r="C104" s="5" t="s">
        <v>273</v>
      </c>
      <c r="D104" s="286">
        <v>45468</v>
      </c>
      <c r="E104" s="289" t="s">
        <v>399</v>
      </c>
      <c r="F104" s="5" t="s">
        <v>453</v>
      </c>
      <c r="G104" s="25" t="s">
        <v>2012</v>
      </c>
      <c r="H104" s="5" t="s">
        <v>781</v>
      </c>
      <c r="I104" s="5" t="s">
        <v>798</v>
      </c>
      <c r="J104" s="5">
        <v>90</v>
      </c>
      <c r="K104" s="5">
        <v>3300</v>
      </c>
      <c r="L104" s="5">
        <v>0</v>
      </c>
      <c r="M104" s="5">
        <v>0</v>
      </c>
      <c r="N104" s="5">
        <v>0</v>
      </c>
      <c r="O104" s="5">
        <v>0</v>
      </c>
      <c r="P104" s="5">
        <v>0</v>
      </c>
      <c r="Q104" s="5" t="s">
        <v>783</v>
      </c>
      <c r="R104" s="5">
        <v>800</v>
      </c>
      <c r="S104" s="5">
        <v>40</v>
      </c>
      <c r="AB104" s="5">
        <v>1005925</v>
      </c>
      <c r="AC104" t="s">
        <v>784</v>
      </c>
      <c r="AD104" s="5" t="s">
        <v>785</v>
      </c>
      <c r="AE104" t="s">
        <v>578</v>
      </c>
      <c r="AF104" s="5" t="s">
        <v>786</v>
      </c>
      <c r="AG104" s="5" t="s">
        <v>152</v>
      </c>
      <c r="AH104" s="5" t="s">
        <v>787</v>
      </c>
      <c r="AI104" s="5" t="s">
        <v>788</v>
      </c>
      <c r="AJ104" s="5" t="s">
        <v>1673</v>
      </c>
      <c r="AK104" s="289">
        <v>45440</v>
      </c>
      <c r="AL104" s="289">
        <v>45440</v>
      </c>
      <c r="AM104" s="289">
        <v>45468</v>
      </c>
      <c r="AN104" s="5" t="s">
        <v>789</v>
      </c>
      <c r="AO104" s="5" t="s">
        <v>789</v>
      </c>
      <c r="AP104" s="289"/>
      <c r="AQ104" s="289"/>
      <c r="AR104" s="289"/>
      <c r="AS104" s="5" t="s">
        <v>789</v>
      </c>
      <c r="AT104" s="5" t="s">
        <v>789</v>
      </c>
      <c r="AU104" s="289"/>
      <c r="AV104" s="289"/>
      <c r="AW104" s="289"/>
      <c r="AX104" s="289"/>
      <c r="BG104" s="291">
        <v>58973176234</v>
      </c>
      <c r="BH104" t="s">
        <v>1674</v>
      </c>
      <c r="BI104" t="s">
        <v>1675</v>
      </c>
      <c r="BJ104" s="5">
        <v>9133114618</v>
      </c>
      <c r="BK104" s="5" t="s">
        <v>789</v>
      </c>
    </row>
    <row r="105" spans="1:63" x14ac:dyDescent="0.25">
      <c r="A105" s="5">
        <v>21849</v>
      </c>
      <c r="B105" t="s">
        <v>361</v>
      </c>
      <c r="C105" s="5" t="s">
        <v>276</v>
      </c>
      <c r="D105" s="286">
        <v>40058</v>
      </c>
      <c r="E105" s="289" t="s">
        <v>399</v>
      </c>
      <c r="F105" s="5" t="s">
        <v>453</v>
      </c>
      <c r="G105" s="25" t="s">
        <v>1804</v>
      </c>
      <c r="H105" s="5" t="s">
        <v>781</v>
      </c>
      <c r="I105" s="5" t="s">
        <v>798</v>
      </c>
      <c r="J105" s="5">
        <v>80</v>
      </c>
      <c r="K105" s="5">
        <v>3040</v>
      </c>
      <c r="L105" s="5">
        <v>0</v>
      </c>
      <c r="M105" s="5">
        <v>420</v>
      </c>
      <c r="N105" s="5">
        <v>200</v>
      </c>
      <c r="O105" s="5">
        <v>60</v>
      </c>
      <c r="P105" s="5">
        <v>30</v>
      </c>
      <c r="Q105" s="5" t="s">
        <v>783</v>
      </c>
      <c r="R105" s="5">
        <v>800</v>
      </c>
      <c r="S105" s="5">
        <v>68</v>
      </c>
      <c r="AB105" s="5">
        <v>1005930</v>
      </c>
      <c r="AC105" t="s">
        <v>946</v>
      </c>
      <c r="AD105" s="5" t="s">
        <v>947</v>
      </c>
      <c r="AE105" t="s">
        <v>604</v>
      </c>
      <c r="AF105" s="5" t="s">
        <v>948</v>
      </c>
      <c r="AG105" s="5" t="s">
        <v>151</v>
      </c>
      <c r="AH105" s="5" t="s">
        <v>787</v>
      </c>
      <c r="AI105" s="5" t="s">
        <v>788</v>
      </c>
      <c r="AJ105" s="5" t="s">
        <v>1052</v>
      </c>
      <c r="AK105" s="289">
        <v>36419</v>
      </c>
      <c r="AL105" s="289">
        <v>36419</v>
      </c>
      <c r="AM105" s="289">
        <v>40058</v>
      </c>
      <c r="AN105" s="5" t="s">
        <v>790</v>
      </c>
      <c r="AO105" s="5" t="s">
        <v>1049</v>
      </c>
      <c r="AP105" s="289">
        <v>38309</v>
      </c>
      <c r="AQ105" s="289">
        <v>38309</v>
      </c>
      <c r="AR105" s="289">
        <v>40058</v>
      </c>
      <c r="AS105" s="5" t="s">
        <v>790</v>
      </c>
      <c r="AT105" s="5" t="s">
        <v>815</v>
      </c>
      <c r="AU105" s="289">
        <v>45099</v>
      </c>
      <c r="AV105" s="289">
        <v>45099</v>
      </c>
      <c r="AW105" s="289">
        <v>45100</v>
      </c>
      <c r="AX105" s="289">
        <v>36598</v>
      </c>
      <c r="AZ105" s="5">
        <v>4</v>
      </c>
      <c r="BA105" s="5">
        <v>2008</v>
      </c>
      <c r="BB105" s="5">
        <v>4</v>
      </c>
      <c r="BC105" s="5">
        <v>303</v>
      </c>
      <c r="BD105" s="5">
        <v>2017</v>
      </c>
      <c r="BE105" s="5">
        <v>4</v>
      </c>
      <c r="BF105" s="5">
        <v>2017</v>
      </c>
      <c r="BG105" s="291">
        <v>12584725894</v>
      </c>
      <c r="BH105" t="s">
        <v>1053</v>
      </c>
      <c r="BI105" t="s">
        <v>1054</v>
      </c>
      <c r="BJ105" s="5">
        <v>91999771291</v>
      </c>
      <c r="BK105" s="5" t="s">
        <v>789</v>
      </c>
    </row>
    <row r="106" spans="1:63" x14ac:dyDescent="0.25">
      <c r="A106" s="5">
        <v>104598</v>
      </c>
      <c r="B106" t="s">
        <v>361</v>
      </c>
      <c r="C106" s="5" t="s">
        <v>317</v>
      </c>
      <c r="D106" s="286">
        <v>40058</v>
      </c>
      <c r="E106" s="289" t="s">
        <v>399</v>
      </c>
      <c r="F106" s="5" t="s">
        <v>453</v>
      </c>
      <c r="G106" s="25" t="s">
        <v>1893</v>
      </c>
      <c r="H106" s="5" t="s">
        <v>781</v>
      </c>
      <c r="I106" s="5" t="s">
        <v>798</v>
      </c>
      <c r="J106" s="5">
        <v>46</v>
      </c>
      <c r="K106" s="5">
        <v>3141</v>
      </c>
      <c r="L106" s="5">
        <v>0</v>
      </c>
      <c r="M106" s="5">
        <v>300</v>
      </c>
      <c r="N106" s="5">
        <v>200</v>
      </c>
      <c r="O106" s="5">
        <v>45</v>
      </c>
      <c r="P106" s="5">
        <v>10</v>
      </c>
      <c r="Q106" s="5" t="s">
        <v>783</v>
      </c>
      <c r="T106" s="5">
        <v>800</v>
      </c>
      <c r="U106" s="5">
        <v>46</v>
      </c>
      <c r="AB106" s="5">
        <v>1005925</v>
      </c>
      <c r="AC106" t="s">
        <v>784</v>
      </c>
      <c r="AD106" s="5" t="s">
        <v>785</v>
      </c>
      <c r="AE106" t="s">
        <v>578</v>
      </c>
      <c r="AF106" s="5" t="s">
        <v>786</v>
      </c>
      <c r="AG106" s="5" t="s">
        <v>146</v>
      </c>
      <c r="AH106" s="5" t="s">
        <v>787</v>
      </c>
      <c r="AI106" s="5" t="s">
        <v>788</v>
      </c>
      <c r="AJ106" s="5" t="s">
        <v>1329</v>
      </c>
      <c r="AK106" s="289">
        <v>38982</v>
      </c>
      <c r="AL106" s="289">
        <v>38982</v>
      </c>
      <c r="AM106" s="289">
        <v>40058</v>
      </c>
      <c r="AN106" s="5" t="s">
        <v>790</v>
      </c>
      <c r="AO106" s="5" t="s">
        <v>1330</v>
      </c>
      <c r="AP106" s="289">
        <v>40900</v>
      </c>
      <c r="AQ106" s="289">
        <v>40900</v>
      </c>
      <c r="AR106" s="289">
        <v>41044</v>
      </c>
      <c r="AS106" s="5" t="s">
        <v>790</v>
      </c>
      <c r="AT106" s="5" t="s">
        <v>815</v>
      </c>
      <c r="AU106" s="289">
        <v>45099</v>
      </c>
      <c r="AV106" s="289">
        <v>45099</v>
      </c>
      <c r="AW106" s="289">
        <v>45100</v>
      </c>
      <c r="AX106" s="289">
        <v>38719</v>
      </c>
      <c r="AZ106" s="5">
        <v>4</v>
      </c>
      <c r="BA106" s="5">
        <v>2010</v>
      </c>
      <c r="BB106" s="5">
        <v>3</v>
      </c>
      <c r="BC106" s="5">
        <v>288</v>
      </c>
      <c r="BD106" s="5">
        <v>2017</v>
      </c>
      <c r="BE106" s="5">
        <v>4</v>
      </c>
      <c r="BF106" s="5">
        <v>2017</v>
      </c>
      <c r="BG106" s="291">
        <v>45030910344</v>
      </c>
      <c r="BH106" t="s">
        <v>605</v>
      </c>
      <c r="BI106" t="s">
        <v>1331</v>
      </c>
      <c r="BJ106" s="5">
        <v>91987293819</v>
      </c>
      <c r="BK106" s="5" t="s">
        <v>789</v>
      </c>
    </row>
    <row r="107" spans="1:63" x14ac:dyDescent="0.25">
      <c r="A107" s="5">
        <v>12013</v>
      </c>
      <c r="B107" t="s">
        <v>353</v>
      </c>
      <c r="C107" s="5" t="s">
        <v>289</v>
      </c>
      <c r="D107" s="286">
        <v>40058</v>
      </c>
      <c r="E107" s="289" t="s">
        <v>400</v>
      </c>
      <c r="F107" s="5" t="s">
        <v>450</v>
      </c>
      <c r="G107" s="25" t="s">
        <v>1739</v>
      </c>
      <c r="H107" s="5" t="s">
        <v>781</v>
      </c>
      <c r="I107" s="5" t="s">
        <v>798</v>
      </c>
      <c r="J107" s="5">
        <v>84</v>
      </c>
      <c r="K107" s="5">
        <v>4875</v>
      </c>
      <c r="L107" s="5">
        <v>0</v>
      </c>
      <c r="M107" s="5">
        <v>408</v>
      </c>
      <c r="N107" s="5">
        <v>240</v>
      </c>
      <c r="O107" s="5">
        <v>68</v>
      </c>
      <c r="P107" s="5">
        <v>10</v>
      </c>
      <c r="Q107" s="5" t="s">
        <v>783</v>
      </c>
      <c r="R107" s="5">
        <v>1000</v>
      </c>
      <c r="S107" s="5">
        <v>80</v>
      </c>
      <c r="AB107" s="5">
        <v>1005925</v>
      </c>
      <c r="AC107" t="s">
        <v>784</v>
      </c>
      <c r="AD107" s="5" t="s">
        <v>785</v>
      </c>
      <c r="AE107" t="s">
        <v>578</v>
      </c>
      <c r="AF107" s="5" t="s">
        <v>786</v>
      </c>
      <c r="AG107" s="5" t="s">
        <v>146</v>
      </c>
      <c r="AH107" s="5" t="s">
        <v>787</v>
      </c>
      <c r="AI107" s="5" t="s">
        <v>788</v>
      </c>
      <c r="AJ107" s="5" t="s">
        <v>882</v>
      </c>
      <c r="AK107" s="289">
        <v>27659</v>
      </c>
      <c r="AL107" s="289">
        <v>27659</v>
      </c>
      <c r="AM107" s="289">
        <v>40058</v>
      </c>
      <c r="AN107" s="5" t="s">
        <v>790</v>
      </c>
      <c r="AO107" s="5" t="s">
        <v>883</v>
      </c>
      <c r="AP107" s="289">
        <v>29241</v>
      </c>
      <c r="AQ107" s="289">
        <v>29241</v>
      </c>
      <c r="AR107" s="289">
        <v>40058</v>
      </c>
      <c r="AS107" s="5" t="s">
        <v>790</v>
      </c>
      <c r="AT107" s="5" t="s">
        <v>884</v>
      </c>
      <c r="AU107" s="289">
        <v>44439</v>
      </c>
      <c r="AV107" s="289">
        <v>44439</v>
      </c>
      <c r="AW107" s="289">
        <v>44452</v>
      </c>
      <c r="AX107" s="289">
        <v>27659</v>
      </c>
      <c r="AZ107" s="5">
        <v>3</v>
      </c>
      <c r="BA107" s="5">
        <v>2020</v>
      </c>
      <c r="BB107" s="5">
        <v>3</v>
      </c>
      <c r="BC107" s="5">
        <v>287</v>
      </c>
      <c r="BD107" s="5">
        <v>2019</v>
      </c>
      <c r="BE107" s="5">
        <v>4</v>
      </c>
      <c r="BF107" s="5">
        <v>2019</v>
      </c>
      <c r="BG107" s="291">
        <v>32761830210</v>
      </c>
      <c r="BH107" t="s">
        <v>606</v>
      </c>
      <c r="BI107" t="s">
        <v>885</v>
      </c>
      <c r="BJ107" s="5">
        <v>91981883532</v>
      </c>
      <c r="BK107" s="5" t="s">
        <v>789</v>
      </c>
    </row>
    <row r="108" spans="1:63" x14ac:dyDescent="0.25">
      <c r="A108" s="5">
        <v>1191473</v>
      </c>
      <c r="B108" t="s">
        <v>551</v>
      </c>
      <c r="C108" s="5" t="s">
        <v>267</v>
      </c>
      <c r="D108" s="286">
        <v>41239</v>
      </c>
      <c r="E108" s="289" t="s">
        <v>400</v>
      </c>
      <c r="F108" s="5" t="s">
        <v>450</v>
      </c>
      <c r="G108" s="25" t="s">
        <v>1987</v>
      </c>
      <c r="H108" s="5" t="s">
        <v>781</v>
      </c>
      <c r="I108" s="5" t="s">
        <v>798</v>
      </c>
      <c r="J108" s="5">
        <v>40</v>
      </c>
      <c r="K108" s="5">
        <v>4030</v>
      </c>
      <c r="L108" s="5">
        <v>0</v>
      </c>
      <c r="M108" s="5">
        <v>160</v>
      </c>
      <c r="N108" s="5">
        <v>120</v>
      </c>
      <c r="O108" s="5">
        <v>180</v>
      </c>
      <c r="P108" s="5">
        <v>60</v>
      </c>
      <c r="Q108" s="5" t="s">
        <v>783</v>
      </c>
      <c r="R108" s="5">
        <v>1000</v>
      </c>
      <c r="S108" s="5">
        <v>40</v>
      </c>
      <c r="AB108" s="5">
        <v>1005925</v>
      </c>
      <c r="AC108" t="s">
        <v>784</v>
      </c>
      <c r="AD108" s="5" t="s">
        <v>785</v>
      </c>
      <c r="AE108" t="s">
        <v>578</v>
      </c>
      <c r="AF108" s="5" t="s">
        <v>786</v>
      </c>
      <c r="AG108" s="5" t="s">
        <v>146</v>
      </c>
      <c r="AH108" s="5" t="s">
        <v>787</v>
      </c>
      <c r="AI108" s="5" t="s">
        <v>788</v>
      </c>
      <c r="AJ108" s="5" t="s">
        <v>1566</v>
      </c>
      <c r="AK108" s="289">
        <v>41163</v>
      </c>
      <c r="AL108" s="289">
        <v>41163</v>
      </c>
      <c r="AM108" s="289">
        <v>42433</v>
      </c>
      <c r="AN108" s="5" t="s">
        <v>790</v>
      </c>
      <c r="AO108" s="5" t="s">
        <v>1565</v>
      </c>
      <c r="AP108" s="289">
        <v>43250</v>
      </c>
      <c r="AQ108" s="289">
        <v>43250</v>
      </c>
      <c r="AR108" s="289">
        <v>43250</v>
      </c>
      <c r="AS108" s="5" t="s">
        <v>789</v>
      </c>
      <c r="AT108" s="5" t="s">
        <v>789</v>
      </c>
      <c r="AU108" s="289"/>
      <c r="AV108" s="289"/>
      <c r="AW108" s="289"/>
      <c r="AX108" s="289">
        <v>41379</v>
      </c>
      <c r="AZ108" s="5">
        <v>4</v>
      </c>
      <c r="BA108" s="5">
        <v>2017</v>
      </c>
      <c r="BB108" s="5">
        <v>4</v>
      </c>
      <c r="BC108" s="5">
        <v>313</v>
      </c>
      <c r="BD108" s="5">
        <v>2017</v>
      </c>
      <c r="BE108" s="5">
        <v>4</v>
      </c>
      <c r="BF108" s="5">
        <v>2017</v>
      </c>
      <c r="BG108" s="291">
        <v>59397136291</v>
      </c>
      <c r="BH108" t="s">
        <v>607</v>
      </c>
      <c r="BI108" t="s">
        <v>1569</v>
      </c>
      <c r="BJ108" s="5">
        <v>91988364155</v>
      </c>
      <c r="BK108" s="5" t="s">
        <v>789</v>
      </c>
    </row>
    <row r="109" spans="1:63" x14ac:dyDescent="0.25">
      <c r="A109" s="5">
        <v>12001</v>
      </c>
      <c r="B109" t="s">
        <v>499</v>
      </c>
      <c r="C109" s="5" t="s">
        <v>267</v>
      </c>
      <c r="D109" s="286">
        <v>40058</v>
      </c>
      <c r="E109" s="289" t="s">
        <v>400</v>
      </c>
      <c r="F109" s="5" t="s">
        <v>450</v>
      </c>
      <c r="G109" s="25" t="s">
        <v>1729</v>
      </c>
      <c r="H109" s="5" t="s">
        <v>781</v>
      </c>
      <c r="I109" s="5" t="s">
        <v>798</v>
      </c>
      <c r="J109" s="5">
        <v>140</v>
      </c>
      <c r="K109" s="5">
        <v>3795</v>
      </c>
      <c r="L109" s="5">
        <v>0</v>
      </c>
      <c r="M109" s="5">
        <v>380</v>
      </c>
      <c r="N109" s="5">
        <v>200</v>
      </c>
      <c r="O109" s="5">
        <v>51</v>
      </c>
      <c r="P109" s="5">
        <v>30</v>
      </c>
      <c r="Q109" s="5" t="s">
        <v>783</v>
      </c>
      <c r="T109" s="5">
        <v>1000</v>
      </c>
      <c r="U109" s="5">
        <v>70</v>
      </c>
      <c r="V109" s="5">
        <v>1000</v>
      </c>
      <c r="W109" s="5">
        <v>70</v>
      </c>
      <c r="AB109" s="5">
        <v>1005925</v>
      </c>
      <c r="AC109" t="s">
        <v>784</v>
      </c>
      <c r="AD109" s="5" t="s">
        <v>785</v>
      </c>
      <c r="AE109" t="s">
        <v>578</v>
      </c>
      <c r="AF109" s="5" t="s">
        <v>786</v>
      </c>
      <c r="AG109" s="5" t="s">
        <v>146</v>
      </c>
      <c r="AH109" s="5" t="s">
        <v>787</v>
      </c>
      <c r="AI109" s="5" t="s">
        <v>800</v>
      </c>
      <c r="AJ109" s="5" t="s">
        <v>847</v>
      </c>
      <c r="AK109" s="289">
        <v>15126</v>
      </c>
      <c r="AL109" s="289">
        <v>15126</v>
      </c>
      <c r="AM109" s="289">
        <v>40058</v>
      </c>
      <c r="AN109" s="5" t="s">
        <v>790</v>
      </c>
      <c r="AO109" s="5" t="s">
        <v>847</v>
      </c>
      <c r="AP109" s="289">
        <v>15126</v>
      </c>
      <c r="AQ109" s="289">
        <v>15126</v>
      </c>
      <c r="AR109" s="289">
        <v>40058</v>
      </c>
      <c r="AS109" s="5" t="s">
        <v>790</v>
      </c>
      <c r="AT109" s="5" t="s">
        <v>848</v>
      </c>
      <c r="AU109" s="289">
        <v>44232</v>
      </c>
      <c r="AV109" s="289">
        <v>44232</v>
      </c>
      <c r="AW109" s="289">
        <v>44235</v>
      </c>
      <c r="AX109" s="289">
        <v>11423</v>
      </c>
      <c r="AZ109" s="5">
        <v>3</v>
      </c>
      <c r="BA109" s="5">
        <v>2006</v>
      </c>
      <c r="BB109" s="5">
        <v>4</v>
      </c>
      <c r="BC109" s="5">
        <v>319</v>
      </c>
      <c r="BD109" s="5">
        <v>2019</v>
      </c>
      <c r="BE109" s="5">
        <v>4</v>
      </c>
      <c r="BF109" s="5">
        <v>2019</v>
      </c>
      <c r="BG109" s="291">
        <v>69160112204</v>
      </c>
      <c r="BH109" t="s">
        <v>608</v>
      </c>
      <c r="BI109" t="s">
        <v>849</v>
      </c>
      <c r="BJ109" s="5">
        <v>9132017254</v>
      </c>
      <c r="BK109" s="5" t="s">
        <v>789</v>
      </c>
    </row>
    <row r="110" spans="1:63" x14ac:dyDescent="0.25">
      <c r="A110" s="5">
        <v>92859</v>
      </c>
      <c r="B110" t="s">
        <v>499</v>
      </c>
      <c r="C110" s="5" t="s">
        <v>285</v>
      </c>
      <c r="D110" s="286">
        <v>40058</v>
      </c>
      <c r="E110" s="289" t="s">
        <v>400</v>
      </c>
      <c r="F110" s="5" t="s">
        <v>450</v>
      </c>
      <c r="G110" s="25" t="s">
        <v>1884</v>
      </c>
      <c r="H110" s="5" t="s">
        <v>781</v>
      </c>
      <c r="I110" s="5" t="s">
        <v>798</v>
      </c>
      <c r="J110" s="5">
        <v>48</v>
      </c>
      <c r="K110" s="5">
        <v>4647</v>
      </c>
      <c r="L110" s="5">
        <v>0</v>
      </c>
      <c r="M110" s="5">
        <v>384</v>
      </c>
      <c r="N110" s="5">
        <v>240</v>
      </c>
      <c r="O110" s="5">
        <v>60</v>
      </c>
      <c r="P110" s="5">
        <v>60</v>
      </c>
      <c r="Q110" s="5" t="s">
        <v>783</v>
      </c>
      <c r="V110" s="5">
        <v>1000</v>
      </c>
      <c r="W110" s="5">
        <v>30</v>
      </c>
      <c r="AB110" s="5">
        <v>274</v>
      </c>
      <c r="AC110" t="s">
        <v>1041</v>
      </c>
      <c r="AD110" s="5" t="s">
        <v>1042</v>
      </c>
      <c r="AE110" t="s">
        <v>1043</v>
      </c>
      <c r="AF110" s="5" t="s">
        <v>1043</v>
      </c>
      <c r="AG110" s="5" t="s">
        <v>155</v>
      </c>
      <c r="AH110" s="5" t="s">
        <v>787</v>
      </c>
      <c r="AI110" s="5" t="s">
        <v>788</v>
      </c>
      <c r="AJ110" s="5" t="s">
        <v>1231</v>
      </c>
      <c r="AK110" s="289">
        <v>38233</v>
      </c>
      <c r="AL110" s="289">
        <v>38233</v>
      </c>
      <c r="AM110" s="289">
        <v>40058</v>
      </c>
      <c r="AN110" s="5" t="s">
        <v>790</v>
      </c>
      <c r="AO110" s="5" t="s">
        <v>1312</v>
      </c>
      <c r="AP110" s="289">
        <v>41682</v>
      </c>
      <c r="AQ110" s="289">
        <v>41682</v>
      </c>
      <c r="AR110" s="289">
        <v>41754</v>
      </c>
      <c r="AS110" s="5" t="s">
        <v>790</v>
      </c>
      <c r="AT110" s="5" t="s">
        <v>848</v>
      </c>
      <c r="AU110" s="289">
        <v>44232</v>
      </c>
      <c r="AV110" s="289">
        <v>44232</v>
      </c>
      <c r="AW110" s="289">
        <v>44235</v>
      </c>
      <c r="AX110" s="289">
        <v>38354</v>
      </c>
      <c r="AZ110" s="5">
        <v>3</v>
      </c>
      <c r="BA110" s="5">
        <v>2013</v>
      </c>
      <c r="BB110" s="5">
        <v>3</v>
      </c>
      <c r="BC110" s="5">
        <v>265</v>
      </c>
      <c r="BD110" s="5">
        <v>2019</v>
      </c>
      <c r="BE110" s="5">
        <v>3</v>
      </c>
      <c r="BF110" s="5">
        <v>2019</v>
      </c>
      <c r="BG110" s="291">
        <v>1005485208</v>
      </c>
      <c r="BH110" t="s">
        <v>609</v>
      </c>
      <c r="BI110" t="s">
        <v>1313</v>
      </c>
      <c r="BJ110" s="5">
        <v>94991656129</v>
      </c>
      <c r="BK110" s="5" t="s">
        <v>789</v>
      </c>
    </row>
    <row r="111" spans="1:63" x14ac:dyDescent="0.25">
      <c r="A111" s="5">
        <v>115144</v>
      </c>
      <c r="B111" t="s">
        <v>499</v>
      </c>
      <c r="C111" s="5" t="s">
        <v>267</v>
      </c>
      <c r="D111" s="286">
        <v>40058</v>
      </c>
      <c r="E111" s="289" t="s">
        <v>400</v>
      </c>
      <c r="F111" s="5" t="s">
        <v>450</v>
      </c>
      <c r="G111" s="25" t="s">
        <v>1937</v>
      </c>
      <c r="H111" s="5" t="s">
        <v>781</v>
      </c>
      <c r="I111" s="5" t="s">
        <v>798</v>
      </c>
      <c r="J111" s="5">
        <v>50</v>
      </c>
      <c r="K111" s="5">
        <v>3600</v>
      </c>
      <c r="Q111" s="5" t="s">
        <v>783</v>
      </c>
      <c r="T111" s="5">
        <v>100</v>
      </c>
      <c r="U111" s="5">
        <v>50</v>
      </c>
      <c r="AB111" s="5">
        <v>26622</v>
      </c>
      <c r="AC111" t="s">
        <v>1085</v>
      </c>
      <c r="AD111" s="5" t="s">
        <v>1086</v>
      </c>
      <c r="AE111" t="s">
        <v>789</v>
      </c>
      <c r="AF111" s="5" t="s">
        <v>1087</v>
      </c>
      <c r="AG111" s="5" t="s">
        <v>1088</v>
      </c>
      <c r="AH111" s="5" t="s">
        <v>787</v>
      </c>
      <c r="AI111" s="5" t="s">
        <v>789</v>
      </c>
      <c r="AJ111" s="5" t="s">
        <v>1453</v>
      </c>
      <c r="AK111" s="289">
        <v>39163</v>
      </c>
      <c r="AL111" s="289">
        <v>39163</v>
      </c>
      <c r="AM111" s="289">
        <v>40058</v>
      </c>
      <c r="AN111" s="5" t="s">
        <v>789</v>
      </c>
      <c r="AO111" s="5" t="s">
        <v>789</v>
      </c>
      <c r="AP111" s="289"/>
      <c r="AQ111" s="289"/>
      <c r="AR111" s="289"/>
      <c r="AS111" s="5" t="s">
        <v>789</v>
      </c>
      <c r="AT111" s="5" t="s">
        <v>789</v>
      </c>
      <c r="AU111" s="289"/>
      <c r="AV111" s="289"/>
      <c r="AW111" s="289"/>
      <c r="AX111" s="289">
        <v>39449</v>
      </c>
      <c r="BG111" s="291">
        <v>48886432291</v>
      </c>
      <c r="BH111" t="s">
        <v>610</v>
      </c>
      <c r="BI111" t="s">
        <v>1454</v>
      </c>
      <c r="BJ111" s="5">
        <v>9132017254</v>
      </c>
      <c r="BK111" s="5" t="s">
        <v>789</v>
      </c>
    </row>
    <row r="112" spans="1:63" x14ac:dyDescent="0.25">
      <c r="A112" s="5">
        <v>1113553</v>
      </c>
      <c r="B112" t="s">
        <v>471</v>
      </c>
      <c r="C112" s="5" t="s">
        <v>285</v>
      </c>
      <c r="D112" s="286">
        <v>40273</v>
      </c>
      <c r="E112" s="289" t="s">
        <v>400</v>
      </c>
      <c r="F112" s="5" t="s">
        <v>450</v>
      </c>
      <c r="G112" s="25" t="s">
        <v>1968</v>
      </c>
      <c r="H112" s="5" t="s">
        <v>781</v>
      </c>
      <c r="I112" s="5" t="s">
        <v>832</v>
      </c>
      <c r="J112" s="5">
        <v>40</v>
      </c>
      <c r="K112" s="5">
        <v>3760</v>
      </c>
      <c r="Q112" s="5" t="s">
        <v>783</v>
      </c>
      <c r="V112" s="5">
        <v>100</v>
      </c>
      <c r="W112" s="5">
        <v>40</v>
      </c>
      <c r="AB112" s="5">
        <v>274</v>
      </c>
      <c r="AC112" t="s">
        <v>1041</v>
      </c>
      <c r="AD112" s="5" t="s">
        <v>1042</v>
      </c>
      <c r="AE112" t="s">
        <v>1043</v>
      </c>
      <c r="AF112" s="5" t="s">
        <v>1043</v>
      </c>
      <c r="AG112" s="5" t="s">
        <v>155</v>
      </c>
      <c r="AH112" s="5" t="s">
        <v>787</v>
      </c>
      <c r="AI112" s="5" t="s">
        <v>789</v>
      </c>
      <c r="AJ112" s="5" t="s">
        <v>1512</v>
      </c>
      <c r="AK112" s="289">
        <v>40707</v>
      </c>
      <c r="AL112" s="289">
        <v>40707</v>
      </c>
      <c r="AM112" s="289">
        <v>41213</v>
      </c>
      <c r="AN112" s="5" t="s">
        <v>790</v>
      </c>
      <c r="AO112" s="5" t="s">
        <v>1301</v>
      </c>
      <c r="AP112" s="289">
        <v>44176</v>
      </c>
      <c r="AQ112" s="289">
        <v>44176</v>
      </c>
      <c r="AR112" s="289">
        <v>44204</v>
      </c>
      <c r="AS112" s="5" t="s">
        <v>789</v>
      </c>
      <c r="AT112" s="5" t="s">
        <v>789</v>
      </c>
      <c r="AU112" s="289"/>
      <c r="AV112" s="289"/>
      <c r="AW112" s="289"/>
      <c r="AX112" s="289">
        <v>40252</v>
      </c>
      <c r="BG112" s="291">
        <v>61520055234</v>
      </c>
      <c r="BH112" t="s">
        <v>1513</v>
      </c>
      <c r="BI112" t="s">
        <v>1514</v>
      </c>
      <c r="BJ112" s="5">
        <v>9481234843</v>
      </c>
      <c r="BK112" s="5" t="s">
        <v>794</v>
      </c>
    </row>
    <row r="113" spans="1:63" x14ac:dyDescent="0.25">
      <c r="A113" s="5">
        <v>1587761</v>
      </c>
      <c r="B113" t="s">
        <v>1664</v>
      </c>
      <c r="C113" s="5" t="s">
        <v>292</v>
      </c>
      <c r="D113" s="286">
        <v>45419</v>
      </c>
      <c r="E113" s="289" t="s">
        <v>400</v>
      </c>
      <c r="F113" s="5" t="s">
        <v>450</v>
      </c>
      <c r="G113" s="25" t="s">
        <v>2010</v>
      </c>
      <c r="H113" s="5" t="s">
        <v>781</v>
      </c>
      <c r="I113" s="5" t="s">
        <v>798</v>
      </c>
      <c r="J113" s="5">
        <v>50</v>
      </c>
      <c r="K113" s="5">
        <v>4444</v>
      </c>
      <c r="L113" s="5">
        <v>0</v>
      </c>
      <c r="M113" s="5">
        <v>160</v>
      </c>
      <c r="N113" s="5">
        <v>150</v>
      </c>
      <c r="O113" s="5">
        <v>120</v>
      </c>
      <c r="P113" s="5">
        <v>60</v>
      </c>
      <c r="Q113" s="5" t="s">
        <v>783</v>
      </c>
      <c r="T113" s="5">
        <v>1000</v>
      </c>
      <c r="U113" s="5">
        <v>25</v>
      </c>
      <c r="V113" s="5">
        <v>1000</v>
      </c>
      <c r="W113" s="5">
        <v>25</v>
      </c>
      <c r="AB113" s="5">
        <v>1098368</v>
      </c>
      <c r="AC113" t="s">
        <v>1603</v>
      </c>
      <c r="AD113" s="5" t="s">
        <v>789</v>
      </c>
      <c r="AE113" t="s">
        <v>658</v>
      </c>
      <c r="AF113" s="5" t="s">
        <v>1604</v>
      </c>
      <c r="AG113" s="5" t="s">
        <v>1266</v>
      </c>
      <c r="AH113" s="5" t="s">
        <v>787</v>
      </c>
      <c r="AI113" s="5" t="s">
        <v>790</v>
      </c>
      <c r="AJ113" s="5" t="s">
        <v>1665</v>
      </c>
      <c r="AK113" s="289">
        <v>45419</v>
      </c>
      <c r="AL113" s="289">
        <v>45419</v>
      </c>
      <c r="AM113" s="289">
        <v>45419</v>
      </c>
      <c r="AN113" s="5" t="s">
        <v>789</v>
      </c>
      <c r="AO113" s="5" t="s">
        <v>789</v>
      </c>
      <c r="AP113" s="289"/>
      <c r="AQ113" s="289"/>
      <c r="AR113" s="289"/>
      <c r="AS113" s="5" t="s">
        <v>789</v>
      </c>
      <c r="AT113" s="5" t="s">
        <v>789</v>
      </c>
      <c r="AU113" s="289"/>
      <c r="AV113" s="289"/>
      <c r="AW113" s="289"/>
      <c r="AX113" s="289">
        <v>45419</v>
      </c>
      <c r="BH113" t="s">
        <v>789</v>
      </c>
      <c r="BI113" t="s">
        <v>789</v>
      </c>
      <c r="BK113" s="5" t="s">
        <v>789</v>
      </c>
    </row>
    <row r="114" spans="1:63" x14ac:dyDescent="0.25">
      <c r="A114" s="5">
        <v>53193</v>
      </c>
      <c r="B114" t="s">
        <v>611</v>
      </c>
      <c r="C114" s="5" t="s">
        <v>267</v>
      </c>
      <c r="D114" s="286">
        <v>40058</v>
      </c>
      <c r="E114" s="289" t="s">
        <v>400</v>
      </c>
      <c r="F114" s="5" t="s">
        <v>450</v>
      </c>
      <c r="G114" s="25" t="s">
        <v>1848</v>
      </c>
      <c r="H114" s="5" t="s">
        <v>781</v>
      </c>
      <c r="I114" s="5" t="s">
        <v>798</v>
      </c>
      <c r="J114" s="5">
        <v>80</v>
      </c>
      <c r="K114" s="5">
        <v>3600</v>
      </c>
      <c r="L114" s="5">
        <v>0</v>
      </c>
      <c r="M114" s="5">
        <v>360</v>
      </c>
      <c r="N114" s="5">
        <v>120</v>
      </c>
      <c r="O114" s="5">
        <v>240</v>
      </c>
      <c r="P114" s="5">
        <v>30</v>
      </c>
      <c r="Q114" s="5" t="s">
        <v>783</v>
      </c>
      <c r="T114" s="5">
        <v>1000</v>
      </c>
      <c r="U114" s="5">
        <v>32</v>
      </c>
      <c r="V114" s="5">
        <v>1000</v>
      </c>
      <c r="W114" s="5">
        <v>32</v>
      </c>
      <c r="AB114" s="5">
        <v>1005925</v>
      </c>
      <c r="AC114" t="s">
        <v>784</v>
      </c>
      <c r="AD114" s="5" t="s">
        <v>785</v>
      </c>
      <c r="AE114" t="s">
        <v>578</v>
      </c>
      <c r="AF114" s="5" t="s">
        <v>786</v>
      </c>
      <c r="AG114" s="5" t="s">
        <v>146</v>
      </c>
      <c r="AH114" s="5" t="s">
        <v>787</v>
      </c>
      <c r="AI114" s="5" t="s">
        <v>800</v>
      </c>
      <c r="AJ114" s="5" t="s">
        <v>1124</v>
      </c>
      <c r="AK114" s="289">
        <v>19848</v>
      </c>
      <c r="AL114" s="289">
        <v>19848</v>
      </c>
      <c r="AM114" s="289">
        <v>40058</v>
      </c>
      <c r="AN114" s="5" t="s">
        <v>790</v>
      </c>
      <c r="AO114" s="5" t="s">
        <v>1161</v>
      </c>
      <c r="AP114" s="289">
        <v>38559</v>
      </c>
      <c r="AQ114" s="289">
        <v>38559</v>
      </c>
      <c r="AR114" s="289">
        <v>40058</v>
      </c>
      <c r="AS114" s="5" t="s">
        <v>790</v>
      </c>
      <c r="AT114" s="5" t="s">
        <v>806</v>
      </c>
      <c r="AU114" s="289">
        <v>44439</v>
      </c>
      <c r="AV114" s="289">
        <v>44439</v>
      </c>
      <c r="AW114" s="289">
        <v>44459</v>
      </c>
      <c r="AX114" s="289">
        <v>36962</v>
      </c>
      <c r="AZ114" s="5">
        <v>5</v>
      </c>
      <c r="BA114" s="5">
        <v>2005</v>
      </c>
      <c r="BB114" s="5">
        <v>3</v>
      </c>
      <c r="BC114" s="5">
        <v>256</v>
      </c>
      <c r="BD114" s="5">
        <v>2019</v>
      </c>
      <c r="BE114" s="5">
        <v>2</v>
      </c>
      <c r="BF114" s="5">
        <v>2019</v>
      </c>
      <c r="BG114" s="291">
        <v>94787786253</v>
      </c>
      <c r="BH114" t="s">
        <v>612</v>
      </c>
      <c r="BI114" t="s">
        <v>1162</v>
      </c>
      <c r="BJ114" s="5">
        <v>91981935494</v>
      </c>
      <c r="BK114" s="5" t="s">
        <v>789</v>
      </c>
    </row>
    <row r="115" spans="1:63" x14ac:dyDescent="0.25">
      <c r="A115" s="5">
        <v>21850</v>
      </c>
      <c r="B115" t="s">
        <v>517</v>
      </c>
      <c r="C115" s="5" t="s">
        <v>267</v>
      </c>
      <c r="D115" s="286">
        <v>40058</v>
      </c>
      <c r="E115" s="289" t="s">
        <v>400</v>
      </c>
      <c r="F115" s="5" t="s">
        <v>450</v>
      </c>
      <c r="G115" s="25" t="s">
        <v>1805</v>
      </c>
      <c r="H115" s="5" t="s">
        <v>781</v>
      </c>
      <c r="I115" s="5" t="s">
        <v>798</v>
      </c>
      <c r="J115" s="5">
        <v>36</v>
      </c>
      <c r="K115" s="5">
        <v>3720</v>
      </c>
      <c r="L115" s="5">
        <v>0</v>
      </c>
      <c r="M115" s="5">
        <v>180</v>
      </c>
      <c r="N115" s="5">
        <v>45</v>
      </c>
      <c r="O115" s="5">
        <v>75</v>
      </c>
      <c r="P115" s="5">
        <v>30</v>
      </c>
      <c r="Q115" s="5" t="s">
        <v>783</v>
      </c>
      <c r="T115" s="5">
        <v>1000</v>
      </c>
      <c r="U115" s="5">
        <v>29</v>
      </c>
      <c r="AB115" s="5">
        <v>1005925</v>
      </c>
      <c r="AC115" t="s">
        <v>784</v>
      </c>
      <c r="AD115" s="5" t="s">
        <v>785</v>
      </c>
      <c r="AE115" t="s">
        <v>578</v>
      </c>
      <c r="AF115" s="5" t="s">
        <v>786</v>
      </c>
      <c r="AG115" s="5" t="s">
        <v>146</v>
      </c>
      <c r="AH115" s="5" t="s">
        <v>787</v>
      </c>
      <c r="AI115" s="5" t="s">
        <v>788</v>
      </c>
      <c r="AJ115" s="5" t="s">
        <v>1055</v>
      </c>
      <c r="AK115" s="289">
        <v>36419</v>
      </c>
      <c r="AL115" s="289">
        <v>36419</v>
      </c>
      <c r="AM115" s="289">
        <v>40058</v>
      </c>
      <c r="AN115" s="5" t="s">
        <v>790</v>
      </c>
      <c r="AO115" s="5" t="s">
        <v>1056</v>
      </c>
      <c r="AP115" s="289">
        <v>38386</v>
      </c>
      <c r="AQ115" s="289">
        <v>38386</v>
      </c>
      <c r="AR115" s="289">
        <v>40058</v>
      </c>
      <c r="AS115" s="5" t="s">
        <v>790</v>
      </c>
      <c r="AT115" s="5" t="s">
        <v>848</v>
      </c>
      <c r="AU115" s="289">
        <v>44232</v>
      </c>
      <c r="AV115" s="289">
        <v>44232</v>
      </c>
      <c r="AW115" s="289">
        <v>44235</v>
      </c>
      <c r="AX115" s="289">
        <v>36598</v>
      </c>
      <c r="AZ115" s="5">
        <v>4</v>
      </c>
      <c r="BA115" s="5">
        <v>2004</v>
      </c>
      <c r="BB115" s="5">
        <v>4</v>
      </c>
      <c r="BC115" s="5">
        <v>296</v>
      </c>
      <c r="BD115" s="5">
        <v>2019</v>
      </c>
      <c r="BE115" s="5">
        <v>4</v>
      </c>
      <c r="BF115" s="5">
        <v>2019</v>
      </c>
      <c r="BG115" s="291">
        <v>56306172220</v>
      </c>
      <c r="BH115" t="s">
        <v>613</v>
      </c>
      <c r="BI115" t="s">
        <v>1057</v>
      </c>
      <c r="BJ115" s="5">
        <v>91981118853</v>
      </c>
      <c r="BK115" s="5" t="s">
        <v>789</v>
      </c>
    </row>
    <row r="116" spans="1:63" x14ac:dyDescent="0.25">
      <c r="A116" s="5">
        <v>1335259</v>
      </c>
      <c r="B116" t="s">
        <v>373</v>
      </c>
      <c r="C116" s="5" t="s">
        <v>284</v>
      </c>
      <c r="D116" s="286">
        <v>42284</v>
      </c>
      <c r="E116" s="289" t="s">
        <v>400</v>
      </c>
      <c r="F116" s="5" t="s">
        <v>450</v>
      </c>
      <c r="G116" s="25" t="s">
        <v>2068</v>
      </c>
      <c r="H116" s="5" t="s">
        <v>781</v>
      </c>
      <c r="I116" s="5" t="s">
        <v>798</v>
      </c>
      <c r="J116" s="5">
        <v>40</v>
      </c>
      <c r="K116" s="5">
        <v>4099</v>
      </c>
      <c r="L116" s="5">
        <v>0</v>
      </c>
      <c r="M116" s="5">
        <v>180</v>
      </c>
      <c r="N116" s="5">
        <v>225</v>
      </c>
      <c r="O116" s="5">
        <v>75</v>
      </c>
      <c r="P116" s="5">
        <v>45</v>
      </c>
      <c r="Q116" s="5" t="s">
        <v>783</v>
      </c>
      <c r="T116" s="5">
        <v>1000</v>
      </c>
      <c r="U116" s="5">
        <v>20</v>
      </c>
      <c r="V116" s="5">
        <v>1000</v>
      </c>
      <c r="W116" s="5">
        <v>20</v>
      </c>
      <c r="AB116" s="5">
        <v>1005925</v>
      </c>
      <c r="AC116" t="s">
        <v>784</v>
      </c>
      <c r="AD116" s="5" t="s">
        <v>785</v>
      </c>
      <c r="AE116" t="s">
        <v>578</v>
      </c>
      <c r="AF116" s="5" t="s">
        <v>786</v>
      </c>
      <c r="AG116" s="5" t="s">
        <v>146</v>
      </c>
      <c r="AH116" s="5" t="s">
        <v>787</v>
      </c>
      <c r="AI116" s="5" t="s">
        <v>788</v>
      </c>
      <c r="AJ116" s="5" t="s">
        <v>1622</v>
      </c>
      <c r="AK116" s="289">
        <v>42271</v>
      </c>
      <c r="AL116" s="289">
        <v>42271</v>
      </c>
      <c r="AM116" s="289">
        <v>42284</v>
      </c>
      <c r="AN116" s="5" t="s">
        <v>790</v>
      </c>
      <c r="AO116" s="5" t="s">
        <v>1623</v>
      </c>
      <c r="AP116" s="289">
        <v>44998</v>
      </c>
      <c r="AQ116" s="289">
        <v>44998</v>
      </c>
      <c r="AR116" s="289">
        <v>44998</v>
      </c>
      <c r="AS116" s="5" t="s">
        <v>789</v>
      </c>
      <c r="AT116" s="5" t="s">
        <v>789</v>
      </c>
      <c r="AU116" s="289"/>
      <c r="AV116" s="289"/>
      <c r="AW116" s="289"/>
      <c r="AX116" s="289">
        <v>42283</v>
      </c>
      <c r="AZ116" s="5">
        <v>5</v>
      </c>
      <c r="BA116" s="5">
        <v>2022</v>
      </c>
      <c r="BG116" s="291">
        <v>54344964268</v>
      </c>
      <c r="BH116" t="s">
        <v>614</v>
      </c>
      <c r="BI116" t="s">
        <v>1624</v>
      </c>
      <c r="BJ116" s="5">
        <v>91987367240</v>
      </c>
      <c r="BK116" s="5" t="s">
        <v>789</v>
      </c>
    </row>
    <row r="117" spans="1:63" x14ac:dyDescent="0.25">
      <c r="A117" s="5">
        <v>1189138</v>
      </c>
      <c r="B117" t="s">
        <v>516</v>
      </c>
      <c r="C117" s="5" t="s">
        <v>285</v>
      </c>
      <c r="D117" s="286">
        <v>41505</v>
      </c>
      <c r="E117" s="289" t="s">
        <v>400</v>
      </c>
      <c r="F117" s="5" t="s">
        <v>450</v>
      </c>
      <c r="G117" s="25" t="s">
        <v>1984</v>
      </c>
      <c r="H117" s="5" t="s">
        <v>781</v>
      </c>
      <c r="I117" s="5" t="s">
        <v>798</v>
      </c>
      <c r="J117" s="5">
        <v>48</v>
      </c>
      <c r="K117" s="5">
        <v>3600</v>
      </c>
      <c r="L117" s="5">
        <v>0</v>
      </c>
      <c r="M117" s="5">
        <v>360</v>
      </c>
      <c r="N117" s="5">
        <v>360</v>
      </c>
      <c r="O117" s="5">
        <v>240</v>
      </c>
      <c r="P117" s="5">
        <v>60</v>
      </c>
      <c r="Q117" s="5" t="s">
        <v>783</v>
      </c>
      <c r="T117" s="5">
        <v>1000</v>
      </c>
      <c r="U117" s="5">
        <v>38</v>
      </c>
      <c r="AB117" s="5">
        <v>274</v>
      </c>
      <c r="AC117" t="s">
        <v>1041</v>
      </c>
      <c r="AD117" s="5" t="s">
        <v>1042</v>
      </c>
      <c r="AE117" t="s">
        <v>1043</v>
      </c>
      <c r="AF117" s="5" t="s">
        <v>1043</v>
      </c>
      <c r="AG117" s="5" t="s">
        <v>155</v>
      </c>
      <c r="AH117" s="5" t="s">
        <v>787</v>
      </c>
      <c r="AI117" s="5" t="s">
        <v>790</v>
      </c>
      <c r="AJ117" s="5" t="s">
        <v>1561</v>
      </c>
      <c r="AK117" s="289">
        <v>41403</v>
      </c>
      <c r="AL117" s="289">
        <v>41403</v>
      </c>
      <c r="AM117" s="289">
        <v>41505</v>
      </c>
      <c r="AN117" s="5" t="s">
        <v>790</v>
      </c>
      <c r="AO117" s="5" t="s">
        <v>1562</v>
      </c>
      <c r="AP117" s="289">
        <v>43213</v>
      </c>
      <c r="AQ117" s="289">
        <v>43213</v>
      </c>
      <c r="AR117" s="289">
        <v>43213</v>
      </c>
      <c r="AS117" s="5" t="s">
        <v>790</v>
      </c>
      <c r="AT117" s="5" t="s">
        <v>848</v>
      </c>
      <c r="AU117" s="289">
        <v>44232</v>
      </c>
      <c r="AV117" s="289">
        <v>44232</v>
      </c>
      <c r="AW117" s="289">
        <v>44235</v>
      </c>
      <c r="AX117" s="289">
        <v>41514</v>
      </c>
      <c r="AZ117" s="5">
        <v>4</v>
      </c>
      <c r="BA117" s="5">
        <v>2018</v>
      </c>
      <c r="BB117" s="5">
        <v>3</v>
      </c>
      <c r="BC117" s="5">
        <v>256</v>
      </c>
      <c r="BD117" s="5">
        <v>2019</v>
      </c>
      <c r="BE117" s="5">
        <v>2</v>
      </c>
      <c r="BF117" s="5">
        <v>2019</v>
      </c>
      <c r="BG117" s="291">
        <v>88588904268</v>
      </c>
      <c r="BH117" t="s">
        <v>615</v>
      </c>
      <c r="BI117" t="s">
        <v>1563</v>
      </c>
      <c r="BJ117" s="5">
        <v>9437878172</v>
      </c>
      <c r="BK117" s="5" t="s">
        <v>789</v>
      </c>
    </row>
    <row r="118" spans="1:63" x14ac:dyDescent="0.25">
      <c r="A118" s="5">
        <v>1191240</v>
      </c>
      <c r="B118" t="s">
        <v>516</v>
      </c>
      <c r="C118" s="5" t="s">
        <v>276</v>
      </c>
      <c r="D118" s="286">
        <v>41684</v>
      </c>
      <c r="E118" s="289" t="s">
        <v>400</v>
      </c>
      <c r="F118" s="5" t="s">
        <v>450</v>
      </c>
      <c r="G118" s="25" t="s">
        <v>1985</v>
      </c>
      <c r="H118" s="5" t="s">
        <v>781</v>
      </c>
      <c r="I118" s="5" t="s">
        <v>798</v>
      </c>
      <c r="J118" s="5">
        <v>30</v>
      </c>
      <c r="K118" s="5">
        <v>3600</v>
      </c>
      <c r="L118" s="5">
        <v>0</v>
      </c>
      <c r="M118" s="5">
        <v>360</v>
      </c>
      <c r="N118" s="5">
        <v>360</v>
      </c>
      <c r="O118" s="5">
        <v>60</v>
      </c>
      <c r="P118" s="5">
        <v>60</v>
      </c>
      <c r="Q118" s="5" t="s">
        <v>783</v>
      </c>
      <c r="T118" s="5">
        <v>1000</v>
      </c>
      <c r="U118" s="5">
        <v>15</v>
      </c>
      <c r="V118" s="5">
        <v>1000</v>
      </c>
      <c r="W118" s="5">
        <v>15</v>
      </c>
      <c r="AB118" s="5">
        <v>1005930</v>
      </c>
      <c r="AC118" t="s">
        <v>946</v>
      </c>
      <c r="AD118" s="5" t="s">
        <v>947</v>
      </c>
      <c r="AE118" t="s">
        <v>604</v>
      </c>
      <c r="AF118" s="5" t="s">
        <v>948</v>
      </c>
      <c r="AG118" s="5" t="s">
        <v>151</v>
      </c>
      <c r="AH118" s="5" t="s">
        <v>787</v>
      </c>
      <c r="AI118" s="5" t="s">
        <v>790</v>
      </c>
      <c r="AJ118" s="5" t="s">
        <v>1564</v>
      </c>
      <c r="AK118" s="289">
        <v>41520</v>
      </c>
      <c r="AL118" s="289">
        <v>41520</v>
      </c>
      <c r="AM118" s="289">
        <v>41684</v>
      </c>
      <c r="AN118" s="5" t="s">
        <v>790</v>
      </c>
      <c r="AO118" s="5" t="s">
        <v>1565</v>
      </c>
      <c r="AP118" s="289">
        <v>43250</v>
      </c>
      <c r="AQ118" s="289">
        <v>43250</v>
      </c>
      <c r="AR118" s="289">
        <v>43250</v>
      </c>
      <c r="AS118" s="5" t="s">
        <v>790</v>
      </c>
      <c r="AT118" s="5" t="s">
        <v>848</v>
      </c>
      <c r="AU118" s="289">
        <v>44232</v>
      </c>
      <c r="AV118" s="289">
        <v>44232</v>
      </c>
      <c r="AW118" s="289">
        <v>44235</v>
      </c>
      <c r="AX118" s="289">
        <v>41379</v>
      </c>
      <c r="AZ118" s="5">
        <v>4</v>
      </c>
      <c r="BA118" s="5">
        <v>2018</v>
      </c>
      <c r="BB118" s="5">
        <v>3</v>
      </c>
      <c r="BC118" s="5">
        <v>242</v>
      </c>
      <c r="BD118" s="5">
        <v>2019</v>
      </c>
      <c r="BE118" s="5">
        <v>2</v>
      </c>
      <c r="BF118" s="5">
        <v>2019</v>
      </c>
      <c r="BG118" s="291">
        <v>61378291204</v>
      </c>
      <c r="BH118" t="s">
        <v>1522</v>
      </c>
      <c r="BI118" t="s">
        <v>1523</v>
      </c>
      <c r="BJ118" s="5">
        <v>91981776118</v>
      </c>
      <c r="BK118" s="5" t="s">
        <v>789</v>
      </c>
    </row>
    <row r="119" spans="1:63" x14ac:dyDescent="0.25">
      <c r="A119" s="5">
        <v>1570336</v>
      </c>
      <c r="B119" t="s">
        <v>1660</v>
      </c>
      <c r="C119" s="5" t="s">
        <v>287</v>
      </c>
      <c r="D119" s="286">
        <v>45408</v>
      </c>
      <c r="E119" s="289" t="s">
        <v>400</v>
      </c>
      <c r="F119" s="5" t="s">
        <v>450</v>
      </c>
      <c r="G119" s="25" t="s">
        <v>2008</v>
      </c>
      <c r="H119" s="5" t="s">
        <v>781</v>
      </c>
      <c r="I119" s="5" t="s">
        <v>798</v>
      </c>
      <c r="J119" s="5">
        <v>40</v>
      </c>
      <c r="K119" s="5">
        <v>3800</v>
      </c>
      <c r="L119" s="5">
        <v>0</v>
      </c>
      <c r="M119" s="5">
        <v>240</v>
      </c>
      <c r="N119" s="5">
        <v>320</v>
      </c>
      <c r="O119" s="5">
        <v>90</v>
      </c>
      <c r="P119" s="5">
        <v>60</v>
      </c>
      <c r="Q119" s="5" t="s">
        <v>783</v>
      </c>
      <c r="T119" s="5">
        <v>1000</v>
      </c>
      <c r="U119" s="5">
        <v>20</v>
      </c>
      <c r="V119" s="5">
        <v>1000</v>
      </c>
      <c r="W119" s="5">
        <v>20</v>
      </c>
      <c r="AB119" s="5">
        <v>1060767</v>
      </c>
      <c r="AC119" t="s">
        <v>1609</v>
      </c>
      <c r="AD119" s="5" t="s">
        <v>1086</v>
      </c>
      <c r="AE119" t="s">
        <v>789</v>
      </c>
      <c r="AF119" s="5" t="s">
        <v>1610</v>
      </c>
      <c r="AG119" s="5" t="s">
        <v>153</v>
      </c>
      <c r="AH119" s="5" t="s">
        <v>787</v>
      </c>
      <c r="AI119" s="5" t="s">
        <v>790</v>
      </c>
      <c r="AJ119" s="5" t="s">
        <v>1661</v>
      </c>
      <c r="AK119" s="289">
        <v>45378</v>
      </c>
      <c r="AL119" s="289">
        <v>45378</v>
      </c>
      <c r="AM119" s="289">
        <v>45408</v>
      </c>
      <c r="AN119" s="5" t="s">
        <v>789</v>
      </c>
      <c r="AO119" s="5" t="s">
        <v>789</v>
      </c>
      <c r="AP119" s="289"/>
      <c r="AQ119" s="289"/>
      <c r="AR119" s="289"/>
      <c r="AS119" s="5" t="s">
        <v>789</v>
      </c>
      <c r="AT119" s="5" t="s">
        <v>789</v>
      </c>
      <c r="AU119" s="289"/>
      <c r="AV119" s="289"/>
      <c r="AW119" s="289"/>
      <c r="AX119" s="289">
        <v>45378</v>
      </c>
      <c r="BG119" s="291">
        <v>18930220215</v>
      </c>
      <c r="BH119" t="s">
        <v>1662</v>
      </c>
      <c r="BI119" t="s">
        <v>1663</v>
      </c>
      <c r="BJ119" s="5">
        <v>91981111704</v>
      </c>
      <c r="BK119" s="5" t="s">
        <v>789</v>
      </c>
    </row>
    <row r="120" spans="1:63" x14ac:dyDescent="0.25">
      <c r="A120" s="5">
        <v>1299455</v>
      </c>
      <c r="B120" t="s">
        <v>616</v>
      </c>
      <c r="C120" s="5" t="s">
        <v>292</v>
      </c>
      <c r="D120" s="286">
        <v>41992</v>
      </c>
      <c r="E120" s="289" t="s">
        <v>400</v>
      </c>
      <c r="F120" s="5" t="s">
        <v>450</v>
      </c>
      <c r="G120" s="25" t="s">
        <v>1993</v>
      </c>
      <c r="H120" s="5" t="s">
        <v>781</v>
      </c>
      <c r="I120" s="5" t="s">
        <v>798</v>
      </c>
      <c r="J120" s="5">
        <v>50</v>
      </c>
      <c r="K120" s="5">
        <v>4445</v>
      </c>
      <c r="L120" s="5">
        <v>0</v>
      </c>
      <c r="M120" s="5">
        <v>160</v>
      </c>
      <c r="N120" s="5">
        <v>360</v>
      </c>
      <c r="O120" s="5">
        <v>120</v>
      </c>
      <c r="P120" s="5">
        <v>60</v>
      </c>
      <c r="Q120" s="5" t="s">
        <v>783</v>
      </c>
      <c r="T120" s="5">
        <v>1000</v>
      </c>
      <c r="U120" s="5">
        <v>25</v>
      </c>
      <c r="V120" s="5">
        <v>1000</v>
      </c>
      <c r="W120" s="5">
        <v>25</v>
      </c>
      <c r="AB120" s="5">
        <v>1066308</v>
      </c>
      <c r="AC120" t="s">
        <v>1592</v>
      </c>
      <c r="AD120" s="5" t="s">
        <v>789</v>
      </c>
      <c r="AE120" t="s">
        <v>789</v>
      </c>
      <c r="AF120" s="5" t="s">
        <v>1593</v>
      </c>
      <c r="AG120" s="5" t="s">
        <v>1266</v>
      </c>
      <c r="AH120" s="5" t="s">
        <v>787</v>
      </c>
      <c r="AI120" s="5" t="s">
        <v>790</v>
      </c>
      <c r="AJ120" s="5" t="s">
        <v>1594</v>
      </c>
      <c r="AK120" s="289">
        <v>41984</v>
      </c>
      <c r="AL120" s="289">
        <v>41984</v>
      </c>
      <c r="AM120" s="289">
        <v>41992</v>
      </c>
      <c r="AN120" s="5" t="s">
        <v>790</v>
      </c>
      <c r="AO120" s="5" t="s">
        <v>1595</v>
      </c>
      <c r="AP120" s="289">
        <v>44868</v>
      </c>
      <c r="AQ120" s="289">
        <v>44868</v>
      </c>
      <c r="AR120" s="289">
        <v>44868</v>
      </c>
      <c r="AS120" s="5" t="s">
        <v>789</v>
      </c>
      <c r="AT120" s="5" t="s">
        <v>789</v>
      </c>
      <c r="AU120" s="289"/>
      <c r="AV120" s="289"/>
      <c r="AW120" s="289"/>
      <c r="AX120" s="289">
        <v>42118</v>
      </c>
      <c r="AZ120" s="5">
        <v>4</v>
      </c>
      <c r="BA120" s="5">
        <v>2022</v>
      </c>
      <c r="BG120" s="291">
        <v>7774121790</v>
      </c>
      <c r="BH120" t="s">
        <v>617</v>
      </c>
      <c r="BI120" t="s">
        <v>1596</v>
      </c>
      <c r="BJ120" s="5">
        <v>21991119098</v>
      </c>
      <c r="BK120" s="5" t="s">
        <v>789</v>
      </c>
    </row>
    <row r="121" spans="1:63" x14ac:dyDescent="0.25">
      <c r="A121" s="5">
        <v>5001235</v>
      </c>
      <c r="B121" t="s">
        <v>31</v>
      </c>
      <c r="C121" s="5" t="s">
        <v>287</v>
      </c>
      <c r="D121" s="286">
        <v>41934</v>
      </c>
      <c r="E121" s="289" t="s">
        <v>400</v>
      </c>
      <c r="F121" s="5" t="s">
        <v>450</v>
      </c>
      <c r="G121" s="25" t="s">
        <v>2020</v>
      </c>
      <c r="H121" s="5" t="s">
        <v>781</v>
      </c>
      <c r="I121" s="5" t="s">
        <v>798</v>
      </c>
      <c r="J121" s="5">
        <v>45</v>
      </c>
      <c r="K121" s="5">
        <v>3745</v>
      </c>
      <c r="L121" s="5">
        <v>0</v>
      </c>
      <c r="M121" s="5">
        <v>240</v>
      </c>
      <c r="N121" s="5">
        <v>400</v>
      </c>
      <c r="O121" s="5">
        <v>75</v>
      </c>
      <c r="P121" s="5">
        <v>60</v>
      </c>
      <c r="Q121" s="5" t="s">
        <v>783</v>
      </c>
      <c r="T121" s="5">
        <v>1000</v>
      </c>
      <c r="U121" s="5">
        <v>25</v>
      </c>
      <c r="V121" s="5">
        <v>1000</v>
      </c>
      <c r="W121" s="5">
        <v>20</v>
      </c>
      <c r="AB121" s="5">
        <v>1063489</v>
      </c>
      <c r="AC121" t="s">
        <v>1259</v>
      </c>
      <c r="AD121" s="5" t="s">
        <v>1260</v>
      </c>
      <c r="AE121" t="s">
        <v>1688</v>
      </c>
      <c r="AF121" s="5" t="s">
        <v>1689</v>
      </c>
      <c r="AG121" s="5" t="s">
        <v>153</v>
      </c>
      <c r="AH121" s="5" t="s">
        <v>787</v>
      </c>
      <c r="AI121" s="5" t="s">
        <v>788</v>
      </c>
      <c r="AJ121" s="5" t="s">
        <v>1690</v>
      </c>
      <c r="AK121" s="289">
        <v>41332</v>
      </c>
      <c r="AL121" s="289">
        <v>41332</v>
      </c>
      <c r="AM121" s="289">
        <v>41934</v>
      </c>
      <c r="AN121" s="5" t="s">
        <v>790</v>
      </c>
      <c r="AO121" s="5" t="s">
        <v>1691</v>
      </c>
      <c r="AP121" s="289">
        <v>43339</v>
      </c>
      <c r="AQ121" s="289">
        <v>43339</v>
      </c>
      <c r="AR121" s="289">
        <v>43339</v>
      </c>
      <c r="AS121" s="5" t="s">
        <v>789</v>
      </c>
      <c r="AT121" s="5" t="s">
        <v>789</v>
      </c>
      <c r="AU121" s="289"/>
      <c r="AV121" s="289"/>
      <c r="AW121" s="289"/>
      <c r="AX121" s="289">
        <v>41694</v>
      </c>
      <c r="AZ121" s="5">
        <v>4</v>
      </c>
      <c r="BA121" s="5">
        <v>2018</v>
      </c>
      <c r="BB121" s="5">
        <v>3</v>
      </c>
      <c r="BC121" s="5">
        <v>254</v>
      </c>
      <c r="BD121" s="5">
        <v>2017</v>
      </c>
      <c r="BE121" s="5">
        <v>2</v>
      </c>
      <c r="BF121" s="5">
        <v>2017</v>
      </c>
      <c r="BG121" s="291">
        <v>10576460249</v>
      </c>
      <c r="BH121" t="s">
        <v>618</v>
      </c>
      <c r="BI121" t="s">
        <v>1692</v>
      </c>
      <c r="BJ121" s="5">
        <v>91980575921</v>
      </c>
      <c r="BK121" s="5" t="s">
        <v>789</v>
      </c>
    </row>
    <row r="122" spans="1:63" x14ac:dyDescent="0.25">
      <c r="A122" s="5">
        <v>92853</v>
      </c>
      <c r="B122" t="s">
        <v>548</v>
      </c>
      <c r="C122" s="5" t="s">
        <v>273</v>
      </c>
      <c r="D122" s="286">
        <v>40058</v>
      </c>
      <c r="E122" s="289" t="s">
        <v>400</v>
      </c>
      <c r="F122" s="5" t="s">
        <v>450</v>
      </c>
      <c r="G122" s="25" t="s">
        <v>1882</v>
      </c>
      <c r="H122" s="5" t="s">
        <v>781</v>
      </c>
      <c r="I122" s="5" t="s">
        <v>798</v>
      </c>
      <c r="J122" s="5">
        <v>40</v>
      </c>
      <c r="K122" s="5">
        <v>4200</v>
      </c>
      <c r="L122" s="5">
        <v>0</v>
      </c>
      <c r="M122" s="5">
        <v>420</v>
      </c>
      <c r="N122" s="5">
        <v>200</v>
      </c>
      <c r="O122" s="5">
        <v>120</v>
      </c>
      <c r="P122" s="5">
        <v>30</v>
      </c>
      <c r="Q122" s="5" t="s">
        <v>783</v>
      </c>
      <c r="R122" s="5">
        <v>1000</v>
      </c>
      <c r="S122" s="5">
        <v>20</v>
      </c>
      <c r="V122" s="5">
        <v>1000</v>
      </c>
      <c r="W122" s="5">
        <v>20</v>
      </c>
      <c r="AB122" s="5">
        <v>262</v>
      </c>
      <c r="AC122" t="s">
        <v>940</v>
      </c>
      <c r="AD122" s="5" t="s">
        <v>925</v>
      </c>
      <c r="AE122" t="s">
        <v>789</v>
      </c>
      <c r="AF122" s="5" t="s">
        <v>941</v>
      </c>
      <c r="AG122" s="5" t="s">
        <v>152</v>
      </c>
      <c r="AH122" s="5" t="s">
        <v>787</v>
      </c>
      <c r="AI122" s="5" t="s">
        <v>788</v>
      </c>
      <c r="AJ122" s="5" t="s">
        <v>1231</v>
      </c>
      <c r="AK122" s="289">
        <v>38233</v>
      </c>
      <c r="AL122" s="289">
        <v>38233</v>
      </c>
      <c r="AM122" s="289">
        <v>40058</v>
      </c>
      <c r="AN122" s="5" t="s">
        <v>790</v>
      </c>
      <c r="AO122" s="5" t="s">
        <v>1307</v>
      </c>
      <c r="AP122" s="289">
        <v>41794</v>
      </c>
      <c r="AQ122" s="289">
        <v>41794</v>
      </c>
      <c r="AR122" s="289">
        <v>41794</v>
      </c>
      <c r="AS122" s="5" t="s">
        <v>790</v>
      </c>
      <c r="AT122" s="5" t="s">
        <v>1308</v>
      </c>
      <c r="AU122" s="289">
        <v>44309</v>
      </c>
      <c r="AV122" s="289">
        <v>44309</v>
      </c>
      <c r="AW122" s="289">
        <v>44309</v>
      </c>
      <c r="AX122" s="289">
        <v>38354</v>
      </c>
      <c r="AZ122" s="5">
        <v>4</v>
      </c>
      <c r="BA122" s="5">
        <v>2018</v>
      </c>
      <c r="BG122" s="291">
        <v>56059132391</v>
      </c>
      <c r="BH122" t="s">
        <v>619</v>
      </c>
      <c r="BI122" t="s">
        <v>1309</v>
      </c>
      <c r="BJ122" s="5">
        <v>91981960853</v>
      </c>
      <c r="BK122" s="5" t="s">
        <v>789</v>
      </c>
    </row>
    <row r="123" spans="1:63" x14ac:dyDescent="0.25">
      <c r="A123" s="5">
        <v>1110447</v>
      </c>
      <c r="B123" t="s">
        <v>515</v>
      </c>
      <c r="C123" s="5" t="s">
        <v>272</v>
      </c>
      <c r="D123" s="286">
        <v>40273</v>
      </c>
      <c r="E123" s="289" t="s">
        <v>400</v>
      </c>
      <c r="F123" s="5" t="s">
        <v>450</v>
      </c>
      <c r="G123" s="25" t="s">
        <v>1963</v>
      </c>
      <c r="H123" s="5" t="s">
        <v>781</v>
      </c>
      <c r="I123" s="5" t="s">
        <v>798</v>
      </c>
      <c r="J123" s="5">
        <v>40</v>
      </c>
      <c r="K123" s="5">
        <v>3885</v>
      </c>
      <c r="L123" s="5">
        <v>0</v>
      </c>
      <c r="M123" s="5">
        <v>360</v>
      </c>
      <c r="N123" s="5">
        <v>240</v>
      </c>
      <c r="O123" s="5">
        <v>90</v>
      </c>
      <c r="P123" s="5">
        <v>45</v>
      </c>
      <c r="Q123" s="5" t="s">
        <v>783</v>
      </c>
      <c r="R123" s="5">
        <v>1000</v>
      </c>
      <c r="S123" s="5">
        <v>40</v>
      </c>
      <c r="AB123" s="5">
        <v>256</v>
      </c>
      <c r="AC123" t="s">
        <v>924</v>
      </c>
      <c r="AD123" s="5" t="s">
        <v>925</v>
      </c>
      <c r="AE123" t="s">
        <v>789</v>
      </c>
      <c r="AF123" s="5" t="s">
        <v>926</v>
      </c>
      <c r="AG123" s="5" t="s">
        <v>154</v>
      </c>
      <c r="AH123" s="5" t="s">
        <v>787</v>
      </c>
      <c r="AI123" s="5" t="s">
        <v>788</v>
      </c>
      <c r="AJ123" s="5" t="s">
        <v>1498</v>
      </c>
      <c r="AK123" s="289">
        <v>39986</v>
      </c>
      <c r="AL123" s="289">
        <v>39986</v>
      </c>
      <c r="AM123" s="289">
        <v>42433</v>
      </c>
      <c r="AN123" s="5" t="s">
        <v>790</v>
      </c>
      <c r="AO123" s="5" t="s">
        <v>1307</v>
      </c>
      <c r="AP123" s="289">
        <v>41794</v>
      </c>
      <c r="AQ123" s="289">
        <v>41794</v>
      </c>
      <c r="AR123" s="289">
        <v>41794</v>
      </c>
      <c r="AS123" s="5" t="s">
        <v>790</v>
      </c>
      <c r="AT123" s="5" t="s">
        <v>848</v>
      </c>
      <c r="AU123" s="289">
        <v>44232</v>
      </c>
      <c r="AV123" s="289">
        <v>44232</v>
      </c>
      <c r="AW123" s="289">
        <v>44235</v>
      </c>
      <c r="AX123" s="289">
        <v>40252</v>
      </c>
      <c r="AZ123" s="5">
        <v>3</v>
      </c>
      <c r="BA123" s="5">
        <v>2014</v>
      </c>
      <c r="BB123" s="5">
        <v>3</v>
      </c>
      <c r="BC123" s="5">
        <v>268</v>
      </c>
      <c r="BD123" s="5">
        <v>2019</v>
      </c>
      <c r="BE123" s="5">
        <v>3</v>
      </c>
      <c r="BF123" s="5">
        <v>2019</v>
      </c>
      <c r="BG123" s="291">
        <v>17501296200</v>
      </c>
      <c r="BH123" t="s">
        <v>620</v>
      </c>
      <c r="BI123" t="s">
        <v>1499</v>
      </c>
      <c r="BJ123" s="5">
        <v>9132017080</v>
      </c>
      <c r="BK123" s="5" t="s">
        <v>789</v>
      </c>
    </row>
    <row r="124" spans="1:63" x14ac:dyDescent="0.25">
      <c r="A124" s="5">
        <v>1179144</v>
      </c>
      <c r="B124" t="s">
        <v>555</v>
      </c>
      <c r="C124" s="5" t="s">
        <v>267</v>
      </c>
      <c r="D124" s="286">
        <v>41002</v>
      </c>
      <c r="E124" s="289" t="s">
        <v>400</v>
      </c>
      <c r="F124" s="5" t="s">
        <v>450</v>
      </c>
      <c r="G124" s="25" t="s">
        <v>1977</v>
      </c>
      <c r="H124" s="5" t="s">
        <v>781</v>
      </c>
      <c r="I124" s="5" t="s">
        <v>798</v>
      </c>
      <c r="J124" s="5">
        <v>40</v>
      </c>
      <c r="K124" s="5">
        <v>3840</v>
      </c>
      <c r="L124" s="5">
        <v>0</v>
      </c>
      <c r="M124" s="5">
        <v>360</v>
      </c>
      <c r="N124" s="5">
        <v>120</v>
      </c>
      <c r="O124" s="5">
        <v>240</v>
      </c>
      <c r="P124" s="5">
        <v>60</v>
      </c>
      <c r="Q124" s="5" t="s">
        <v>783</v>
      </c>
      <c r="T124" s="5">
        <v>1000</v>
      </c>
      <c r="U124" s="5">
        <v>20</v>
      </c>
      <c r="V124" s="5">
        <v>1000</v>
      </c>
      <c r="W124" s="5">
        <v>20</v>
      </c>
      <c r="AB124" s="5">
        <v>1005925</v>
      </c>
      <c r="AC124" t="s">
        <v>784</v>
      </c>
      <c r="AD124" s="5" t="s">
        <v>785</v>
      </c>
      <c r="AE124" t="s">
        <v>578</v>
      </c>
      <c r="AF124" s="5" t="s">
        <v>786</v>
      </c>
      <c r="AG124" s="5" t="s">
        <v>146</v>
      </c>
      <c r="AH124" s="5" t="s">
        <v>787</v>
      </c>
      <c r="AI124" s="5" t="s">
        <v>788</v>
      </c>
      <c r="AJ124" s="5" t="s">
        <v>1538</v>
      </c>
      <c r="AK124" s="289">
        <v>40792</v>
      </c>
      <c r="AL124" s="289">
        <v>40792</v>
      </c>
      <c r="AM124" s="289">
        <v>42433</v>
      </c>
      <c r="AN124" s="5" t="s">
        <v>790</v>
      </c>
      <c r="AO124" s="5" t="s">
        <v>1541</v>
      </c>
      <c r="AP124" s="289">
        <v>42944</v>
      </c>
      <c r="AQ124" s="289">
        <v>42944</v>
      </c>
      <c r="AR124" s="289">
        <v>42944</v>
      </c>
      <c r="AS124" s="5" t="s">
        <v>789</v>
      </c>
      <c r="AT124" s="5" t="s">
        <v>789</v>
      </c>
      <c r="AU124" s="289"/>
      <c r="AV124" s="289"/>
      <c r="AW124" s="289"/>
      <c r="AX124" s="289">
        <v>40973</v>
      </c>
      <c r="AZ124" s="5">
        <v>3</v>
      </c>
      <c r="BA124" s="5">
        <v>2016</v>
      </c>
      <c r="BB124" s="5">
        <v>0</v>
      </c>
      <c r="BD124" s="5">
        <v>2017</v>
      </c>
      <c r="BE124" s="5">
        <v>0</v>
      </c>
      <c r="BF124" s="5">
        <v>2017</v>
      </c>
      <c r="BG124" s="291">
        <v>94787786253</v>
      </c>
      <c r="BH124" t="s">
        <v>612</v>
      </c>
      <c r="BI124" t="s">
        <v>1162</v>
      </c>
      <c r="BJ124" s="5">
        <v>91981935494</v>
      </c>
      <c r="BK124" s="5" t="s">
        <v>789</v>
      </c>
    </row>
    <row r="125" spans="1:63" x14ac:dyDescent="0.25">
      <c r="A125" s="5">
        <v>12004</v>
      </c>
      <c r="B125" t="s">
        <v>9</v>
      </c>
      <c r="C125" s="5" t="s">
        <v>267</v>
      </c>
      <c r="D125" s="286">
        <v>40058</v>
      </c>
      <c r="E125" s="289" t="s">
        <v>400</v>
      </c>
      <c r="F125" s="5" t="s">
        <v>450</v>
      </c>
      <c r="G125" s="25" t="s">
        <v>1732</v>
      </c>
      <c r="H125" s="5" t="s">
        <v>781</v>
      </c>
      <c r="I125" s="5" t="s">
        <v>798</v>
      </c>
      <c r="J125" s="5">
        <v>80</v>
      </c>
      <c r="K125" s="5">
        <v>4200</v>
      </c>
      <c r="L125" s="5">
        <v>0</v>
      </c>
      <c r="M125" s="5">
        <v>180</v>
      </c>
      <c r="N125" s="5">
        <v>120</v>
      </c>
      <c r="O125" s="5">
        <v>180</v>
      </c>
      <c r="P125" s="5">
        <v>60</v>
      </c>
      <c r="Q125" s="5" t="s">
        <v>783</v>
      </c>
      <c r="R125" s="5">
        <v>1000</v>
      </c>
      <c r="S125" s="5">
        <v>80</v>
      </c>
      <c r="AB125" s="5">
        <v>1005925</v>
      </c>
      <c r="AC125" t="s">
        <v>784</v>
      </c>
      <c r="AD125" s="5" t="s">
        <v>785</v>
      </c>
      <c r="AE125" t="s">
        <v>578</v>
      </c>
      <c r="AF125" s="5" t="s">
        <v>786</v>
      </c>
      <c r="AG125" s="5" t="s">
        <v>146</v>
      </c>
      <c r="AH125" s="5" t="s">
        <v>787</v>
      </c>
      <c r="AI125" s="5" t="s">
        <v>788</v>
      </c>
      <c r="AJ125" s="5" t="s">
        <v>856</v>
      </c>
      <c r="AK125" s="289">
        <v>23333</v>
      </c>
      <c r="AL125" s="289">
        <v>23333</v>
      </c>
      <c r="AM125" s="289">
        <v>40058</v>
      </c>
      <c r="AN125" s="5" t="s">
        <v>790</v>
      </c>
      <c r="AO125" s="5" t="s">
        <v>857</v>
      </c>
      <c r="AP125" s="289">
        <v>31910</v>
      </c>
      <c r="AQ125" s="289">
        <v>31910</v>
      </c>
      <c r="AR125" s="289">
        <v>40058</v>
      </c>
      <c r="AS125" s="5" t="s">
        <v>790</v>
      </c>
      <c r="AT125" s="5" t="s">
        <v>848</v>
      </c>
      <c r="AU125" s="289">
        <v>44232</v>
      </c>
      <c r="AV125" s="289">
        <v>44232</v>
      </c>
      <c r="AW125" s="289">
        <v>44235</v>
      </c>
      <c r="AX125" s="289">
        <v>23071</v>
      </c>
      <c r="AZ125" s="5">
        <v>3</v>
      </c>
      <c r="BA125" s="5">
        <v>2011</v>
      </c>
      <c r="BB125" s="5">
        <v>3</v>
      </c>
      <c r="BC125" s="5">
        <v>287</v>
      </c>
      <c r="BD125" s="5">
        <v>2019</v>
      </c>
      <c r="BE125" s="5">
        <v>3</v>
      </c>
      <c r="BF125" s="5">
        <v>2019</v>
      </c>
      <c r="BG125" s="291">
        <v>1006651284</v>
      </c>
      <c r="BH125" t="s">
        <v>621</v>
      </c>
      <c r="BI125" t="s">
        <v>858</v>
      </c>
      <c r="BJ125" s="5">
        <v>91</v>
      </c>
      <c r="BK125" s="5" t="s">
        <v>789</v>
      </c>
    </row>
    <row r="126" spans="1:63" x14ac:dyDescent="0.25">
      <c r="A126" s="5">
        <v>92861</v>
      </c>
      <c r="B126" t="s">
        <v>9</v>
      </c>
      <c r="C126" s="5" t="s">
        <v>285</v>
      </c>
      <c r="D126" s="286">
        <v>40058</v>
      </c>
      <c r="E126" s="289" t="s">
        <v>400</v>
      </c>
      <c r="F126" s="5" t="s">
        <v>450</v>
      </c>
      <c r="G126" s="25" t="s">
        <v>1885</v>
      </c>
      <c r="H126" s="5" t="s">
        <v>781</v>
      </c>
      <c r="I126" s="5" t="s">
        <v>798</v>
      </c>
      <c r="J126" s="5">
        <v>48</v>
      </c>
      <c r="K126" s="5">
        <v>4320</v>
      </c>
      <c r="L126" s="5">
        <v>0</v>
      </c>
      <c r="M126" s="5">
        <v>210</v>
      </c>
      <c r="N126" s="5">
        <v>180</v>
      </c>
      <c r="O126" s="5">
        <v>180</v>
      </c>
      <c r="P126" s="5">
        <v>60</v>
      </c>
      <c r="Q126" s="5" t="s">
        <v>783</v>
      </c>
      <c r="T126" s="5">
        <v>1000</v>
      </c>
      <c r="U126" s="5">
        <v>48</v>
      </c>
      <c r="AB126" s="5">
        <v>274</v>
      </c>
      <c r="AC126" t="s">
        <v>1041</v>
      </c>
      <c r="AD126" s="5" t="s">
        <v>1042</v>
      </c>
      <c r="AE126" t="s">
        <v>1043</v>
      </c>
      <c r="AF126" s="5" t="s">
        <v>1043</v>
      </c>
      <c r="AG126" s="5" t="s">
        <v>155</v>
      </c>
      <c r="AH126" s="5" t="s">
        <v>787</v>
      </c>
      <c r="AI126" s="5" t="s">
        <v>788</v>
      </c>
      <c r="AJ126" s="5" t="s">
        <v>1231</v>
      </c>
      <c r="AK126" s="289">
        <v>38233</v>
      </c>
      <c r="AL126" s="289">
        <v>38233</v>
      </c>
      <c r="AM126" s="289">
        <v>40058</v>
      </c>
      <c r="AN126" s="5" t="s">
        <v>790</v>
      </c>
      <c r="AO126" s="5" t="s">
        <v>1314</v>
      </c>
      <c r="AP126" s="289">
        <v>41638</v>
      </c>
      <c r="AQ126" s="289">
        <v>41638</v>
      </c>
      <c r="AR126" s="289">
        <v>41649</v>
      </c>
      <c r="AS126" s="5" t="s">
        <v>790</v>
      </c>
      <c r="AT126" s="5" t="s">
        <v>848</v>
      </c>
      <c r="AU126" s="289">
        <v>44232</v>
      </c>
      <c r="AV126" s="289">
        <v>44232</v>
      </c>
      <c r="AW126" s="289">
        <v>44235</v>
      </c>
      <c r="AX126" s="289">
        <v>38233</v>
      </c>
      <c r="AZ126" s="5">
        <v>4</v>
      </c>
      <c r="BA126" s="5">
        <v>2013</v>
      </c>
      <c r="BB126" s="5">
        <v>3</v>
      </c>
      <c r="BC126" s="5">
        <v>244</v>
      </c>
      <c r="BD126" s="5">
        <v>2019</v>
      </c>
      <c r="BE126" s="5">
        <v>2</v>
      </c>
      <c r="BF126" s="5">
        <v>2019</v>
      </c>
      <c r="BG126" s="291">
        <v>346419204</v>
      </c>
      <c r="BH126" t="s">
        <v>622</v>
      </c>
      <c r="BI126" t="s">
        <v>1315</v>
      </c>
      <c r="BJ126" s="5">
        <v>91981300242</v>
      </c>
      <c r="BK126" s="5" t="s">
        <v>789</v>
      </c>
    </row>
    <row r="127" spans="1:63" x14ac:dyDescent="0.25">
      <c r="A127" s="5">
        <v>1285065</v>
      </c>
      <c r="B127" t="s">
        <v>623</v>
      </c>
      <c r="C127" s="5" t="s">
        <v>267</v>
      </c>
      <c r="D127" s="286">
        <v>41712</v>
      </c>
      <c r="E127" s="289" t="s">
        <v>400</v>
      </c>
      <c r="F127" s="5" t="s">
        <v>450</v>
      </c>
      <c r="G127" s="25" t="s">
        <v>1992</v>
      </c>
      <c r="H127" s="5" t="s">
        <v>781</v>
      </c>
      <c r="I127" s="5" t="s">
        <v>798</v>
      </c>
      <c r="J127" s="5">
        <v>30</v>
      </c>
      <c r="K127" s="5">
        <v>3950</v>
      </c>
      <c r="Q127" s="5" t="s">
        <v>783</v>
      </c>
      <c r="V127" s="5">
        <v>100</v>
      </c>
      <c r="W127" s="5">
        <v>16</v>
      </c>
      <c r="AB127" s="5">
        <v>1005925</v>
      </c>
      <c r="AC127" t="s">
        <v>784</v>
      </c>
      <c r="AD127" s="5" t="s">
        <v>785</v>
      </c>
      <c r="AE127" t="s">
        <v>578</v>
      </c>
      <c r="AF127" s="5" t="s">
        <v>786</v>
      </c>
      <c r="AG127" s="5" t="s">
        <v>146</v>
      </c>
      <c r="AH127" s="5" t="s">
        <v>787</v>
      </c>
      <c r="AI127" s="5" t="s">
        <v>788</v>
      </c>
      <c r="AJ127" s="5" t="s">
        <v>1589</v>
      </c>
      <c r="AK127" s="289">
        <v>41620</v>
      </c>
      <c r="AL127" s="289">
        <v>41620</v>
      </c>
      <c r="AM127" s="289">
        <v>41712</v>
      </c>
      <c r="AN127" s="5" t="s">
        <v>790</v>
      </c>
      <c r="AO127" s="5" t="s">
        <v>1590</v>
      </c>
      <c r="AP127" s="289">
        <v>43136</v>
      </c>
      <c r="AQ127" s="289">
        <v>43136</v>
      </c>
      <c r="AR127" s="289">
        <v>43138</v>
      </c>
      <c r="AS127" s="5" t="s">
        <v>789</v>
      </c>
      <c r="AT127" s="5" t="s">
        <v>789</v>
      </c>
      <c r="AU127" s="289"/>
      <c r="AV127" s="289"/>
      <c r="AW127" s="289"/>
      <c r="AX127" s="289">
        <v>41712</v>
      </c>
      <c r="AZ127" s="5">
        <v>3</v>
      </c>
      <c r="BA127" s="5">
        <v>2017</v>
      </c>
      <c r="BG127" s="291">
        <v>74240560268</v>
      </c>
      <c r="BH127" t="s">
        <v>624</v>
      </c>
      <c r="BI127" t="s">
        <v>1591</v>
      </c>
      <c r="BJ127" s="5">
        <v>91981649137</v>
      </c>
      <c r="BK127" s="5" t="s">
        <v>789</v>
      </c>
    </row>
    <row r="128" spans="1:63" x14ac:dyDescent="0.25">
      <c r="A128" s="5">
        <v>114894</v>
      </c>
      <c r="B128" t="s">
        <v>473</v>
      </c>
      <c r="C128" s="5" t="s">
        <v>278</v>
      </c>
      <c r="D128" s="286">
        <v>40058</v>
      </c>
      <c r="E128" s="289" t="s">
        <v>400</v>
      </c>
      <c r="F128" s="5" t="s">
        <v>450</v>
      </c>
      <c r="G128" s="25" t="s">
        <v>1921</v>
      </c>
      <c r="H128" s="5" t="s">
        <v>781</v>
      </c>
      <c r="I128" s="5" t="s">
        <v>798</v>
      </c>
      <c r="J128" s="5">
        <v>40</v>
      </c>
      <c r="K128" s="5">
        <v>4470</v>
      </c>
      <c r="L128" s="5">
        <v>0</v>
      </c>
      <c r="M128" s="5">
        <v>180</v>
      </c>
      <c r="N128" s="5">
        <v>200</v>
      </c>
      <c r="O128" s="5">
        <v>160</v>
      </c>
      <c r="P128" s="5">
        <v>45</v>
      </c>
      <c r="Q128" s="5" t="s">
        <v>783</v>
      </c>
      <c r="R128" s="5">
        <v>1000</v>
      </c>
      <c r="S128" s="5">
        <v>40</v>
      </c>
      <c r="AB128" s="5">
        <v>259</v>
      </c>
      <c r="AC128" t="s">
        <v>932</v>
      </c>
      <c r="AD128" s="5" t="s">
        <v>933</v>
      </c>
      <c r="AE128" t="s">
        <v>934</v>
      </c>
      <c r="AF128" s="5" t="s">
        <v>935</v>
      </c>
      <c r="AG128" s="5" t="s">
        <v>147</v>
      </c>
      <c r="AH128" s="5" t="s">
        <v>787</v>
      </c>
      <c r="AI128" s="5" t="s">
        <v>789</v>
      </c>
      <c r="AJ128" s="5" t="s">
        <v>1408</v>
      </c>
      <c r="AK128" s="289">
        <v>39680</v>
      </c>
      <c r="AL128" s="289">
        <v>39680</v>
      </c>
      <c r="AM128" s="289">
        <v>40058</v>
      </c>
      <c r="AN128" s="5" t="s">
        <v>790</v>
      </c>
      <c r="AO128" s="5" t="s">
        <v>1409</v>
      </c>
      <c r="AP128" s="289">
        <v>41628</v>
      </c>
      <c r="AQ128" s="289">
        <v>41628</v>
      </c>
      <c r="AR128" s="289">
        <v>41632</v>
      </c>
      <c r="AS128" s="5" t="s">
        <v>790</v>
      </c>
      <c r="AT128" s="5" t="s">
        <v>848</v>
      </c>
      <c r="AU128" s="289">
        <v>44232</v>
      </c>
      <c r="AV128" s="289">
        <v>44232</v>
      </c>
      <c r="AW128" s="289">
        <v>44235</v>
      </c>
      <c r="AX128" s="289">
        <v>39815</v>
      </c>
      <c r="AZ128" s="5">
        <v>4</v>
      </c>
      <c r="BA128" s="5">
        <v>2018</v>
      </c>
      <c r="BB128" s="5">
        <v>3</v>
      </c>
      <c r="BC128" s="5">
        <v>218</v>
      </c>
      <c r="BD128" s="5">
        <v>2019</v>
      </c>
      <c r="BE128" s="5">
        <v>2</v>
      </c>
      <c r="BF128" s="5">
        <v>2019</v>
      </c>
      <c r="BG128" s="291">
        <v>71270620215</v>
      </c>
      <c r="BH128" t="s">
        <v>625</v>
      </c>
      <c r="BI128" t="s">
        <v>1410</v>
      </c>
      <c r="BJ128" s="5">
        <v>93991716112</v>
      </c>
      <c r="BK128" s="5" t="s">
        <v>789</v>
      </c>
    </row>
    <row r="129" spans="1:63" x14ac:dyDescent="0.25">
      <c r="A129" s="5">
        <v>1112432</v>
      </c>
      <c r="B129" t="s">
        <v>473</v>
      </c>
      <c r="C129" s="5" t="s">
        <v>278</v>
      </c>
      <c r="D129" s="286">
        <v>40273</v>
      </c>
      <c r="E129" s="289" t="s">
        <v>400</v>
      </c>
      <c r="F129" s="5" t="s">
        <v>450</v>
      </c>
      <c r="G129" s="25" t="s">
        <v>1964</v>
      </c>
      <c r="H129" s="5" t="s">
        <v>781</v>
      </c>
      <c r="I129" s="5" t="s">
        <v>832</v>
      </c>
      <c r="J129" s="5">
        <v>40</v>
      </c>
      <c r="K129" s="5">
        <v>4470</v>
      </c>
      <c r="Q129" s="5" t="s">
        <v>783</v>
      </c>
      <c r="T129" s="5">
        <v>10</v>
      </c>
      <c r="U129" s="5">
        <v>40</v>
      </c>
      <c r="AB129" s="5">
        <v>259</v>
      </c>
      <c r="AC129" t="s">
        <v>932</v>
      </c>
      <c r="AD129" s="5" t="s">
        <v>933</v>
      </c>
      <c r="AE129" t="s">
        <v>934</v>
      </c>
      <c r="AF129" s="5" t="s">
        <v>935</v>
      </c>
      <c r="AG129" s="5" t="s">
        <v>147</v>
      </c>
      <c r="AH129" s="5" t="s">
        <v>787</v>
      </c>
      <c r="AI129" s="5" t="s">
        <v>789</v>
      </c>
      <c r="AJ129" s="5" t="s">
        <v>789</v>
      </c>
      <c r="AK129" s="289"/>
      <c r="AL129" s="289"/>
      <c r="AM129" s="289"/>
      <c r="AN129" s="5" t="s">
        <v>789</v>
      </c>
      <c r="AO129" s="5" t="s">
        <v>789</v>
      </c>
      <c r="AP129" s="289"/>
      <c r="AQ129" s="289"/>
      <c r="AR129" s="289"/>
      <c r="AS129" s="5" t="s">
        <v>789</v>
      </c>
      <c r="AT129" s="5" t="s">
        <v>789</v>
      </c>
      <c r="AU129" s="289"/>
      <c r="AV129" s="289"/>
      <c r="AW129" s="289"/>
      <c r="AX129" s="289">
        <v>40252</v>
      </c>
      <c r="BG129" s="291">
        <v>59583339253</v>
      </c>
      <c r="BH129" t="s">
        <v>1500</v>
      </c>
      <c r="BI129" t="s">
        <v>1501</v>
      </c>
      <c r="BJ129" s="5">
        <v>9335157316</v>
      </c>
      <c r="BK129" s="5" t="s">
        <v>789</v>
      </c>
    </row>
    <row r="130" spans="1:63" x14ac:dyDescent="0.25">
      <c r="A130" s="5">
        <v>12003</v>
      </c>
      <c r="B130" t="s">
        <v>163</v>
      </c>
      <c r="C130" s="5" t="s">
        <v>267</v>
      </c>
      <c r="D130" s="286">
        <v>40058</v>
      </c>
      <c r="E130" s="289" t="s">
        <v>400</v>
      </c>
      <c r="F130" s="5" t="s">
        <v>450</v>
      </c>
      <c r="G130" s="25" t="s">
        <v>1731</v>
      </c>
      <c r="H130" s="5" t="s">
        <v>781</v>
      </c>
      <c r="I130" s="5" t="s">
        <v>798</v>
      </c>
      <c r="J130" s="5">
        <v>80</v>
      </c>
      <c r="K130" s="5">
        <v>3968</v>
      </c>
      <c r="L130" s="5">
        <v>0</v>
      </c>
      <c r="M130" s="5">
        <v>160</v>
      </c>
      <c r="N130" s="5">
        <v>340</v>
      </c>
      <c r="O130" s="5">
        <v>34</v>
      </c>
      <c r="P130" s="5">
        <v>30</v>
      </c>
      <c r="Q130" s="5" t="s">
        <v>783</v>
      </c>
      <c r="T130" s="5">
        <v>900</v>
      </c>
      <c r="U130" s="5">
        <v>40</v>
      </c>
      <c r="V130" s="5">
        <v>900</v>
      </c>
      <c r="W130" s="5">
        <v>40</v>
      </c>
      <c r="AB130" s="5">
        <v>1005925</v>
      </c>
      <c r="AC130" t="s">
        <v>784</v>
      </c>
      <c r="AD130" s="5" t="s">
        <v>785</v>
      </c>
      <c r="AE130" t="s">
        <v>578</v>
      </c>
      <c r="AF130" s="5" t="s">
        <v>786</v>
      </c>
      <c r="AG130" s="5" t="s">
        <v>146</v>
      </c>
      <c r="AH130" s="5" t="s">
        <v>787</v>
      </c>
      <c r="AI130" s="5" t="s">
        <v>788</v>
      </c>
      <c r="AJ130" s="5" t="s">
        <v>853</v>
      </c>
      <c r="AK130" s="289">
        <v>23333</v>
      </c>
      <c r="AL130" s="289">
        <v>23333</v>
      </c>
      <c r="AM130" s="289">
        <v>40058</v>
      </c>
      <c r="AN130" s="5" t="s">
        <v>790</v>
      </c>
      <c r="AO130" s="5" t="s">
        <v>854</v>
      </c>
      <c r="AP130" s="289">
        <v>31692</v>
      </c>
      <c r="AQ130" s="289">
        <v>31692</v>
      </c>
      <c r="AR130" s="289">
        <v>40058</v>
      </c>
      <c r="AS130" s="5" t="s">
        <v>790</v>
      </c>
      <c r="AT130" s="5" t="s">
        <v>848</v>
      </c>
      <c r="AU130" s="289">
        <v>44232</v>
      </c>
      <c r="AV130" s="289">
        <v>44232</v>
      </c>
      <c r="AW130" s="289">
        <v>44235</v>
      </c>
      <c r="AX130" s="289">
        <v>23071</v>
      </c>
      <c r="AZ130" s="5">
        <v>4</v>
      </c>
      <c r="BA130" s="5">
        <v>2013</v>
      </c>
      <c r="BB130" s="5">
        <v>3</v>
      </c>
      <c r="BC130" s="5">
        <v>274</v>
      </c>
      <c r="BD130" s="5">
        <v>2019</v>
      </c>
      <c r="BE130" s="5">
        <v>3</v>
      </c>
      <c r="BF130" s="5">
        <v>2019</v>
      </c>
      <c r="BG130" s="291">
        <v>4230051204</v>
      </c>
      <c r="BH130" t="s">
        <v>626</v>
      </c>
      <c r="BI130" t="s">
        <v>855</v>
      </c>
      <c r="BJ130" s="5">
        <v>91999841465</v>
      </c>
      <c r="BK130" s="5" t="s">
        <v>789</v>
      </c>
    </row>
    <row r="131" spans="1:63" x14ac:dyDescent="0.25">
      <c r="A131" s="5">
        <v>114844</v>
      </c>
      <c r="B131" t="s">
        <v>163</v>
      </c>
      <c r="C131" s="5" t="s">
        <v>285</v>
      </c>
      <c r="D131" s="286">
        <v>40058</v>
      </c>
      <c r="E131" s="289" t="s">
        <v>400</v>
      </c>
      <c r="F131" s="5" t="s">
        <v>450</v>
      </c>
      <c r="G131" s="25" t="s">
        <v>1903</v>
      </c>
      <c r="H131" s="5" t="s">
        <v>781</v>
      </c>
      <c r="I131" s="5" t="s">
        <v>798</v>
      </c>
      <c r="J131" s="5">
        <v>48</v>
      </c>
      <c r="K131" s="5">
        <v>3620</v>
      </c>
      <c r="L131" s="5">
        <v>0</v>
      </c>
      <c r="M131" s="5">
        <v>320</v>
      </c>
      <c r="N131" s="5">
        <v>240</v>
      </c>
      <c r="O131" s="5">
        <v>30</v>
      </c>
      <c r="P131" s="5">
        <v>60</v>
      </c>
      <c r="Q131" s="5" t="s">
        <v>783</v>
      </c>
      <c r="T131" s="5">
        <v>1000</v>
      </c>
      <c r="U131" s="5">
        <v>24</v>
      </c>
      <c r="V131" s="5">
        <v>1000</v>
      </c>
      <c r="W131" s="5">
        <v>24</v>
      </c>
      <c r="AB131" s="5">
        <v>274</v>
      </c>
      <c r="AC131" t="s">
        <v>1041</v>
      </c>
      <c r="AD131" s="5" t="s">
        <v>1042</v>
      </c>
      <c r="AE131" t="s">
        <v>1043</v>
      </c>
      <c r="AF131" s="5" t="s">
        <v>1043</v>
      </c>
      <c r="AG131" s="5" t="s">
        <v>155</v>
      </c>
      <c r="AH131" s="5" t="s">
        <v>787</v>
      </c>
      <c r="AI131" s="5" t="s">
        <v>789</v>
      </c>
      <c r="AJ131" s="5" t="s">
        <v>1343</v>
      </c>
      <c r="AK131" s="289">
        <v>39308</v>
      </c>
      <c r="AL131" s="289">
        <v>39308</v>
      </c>
      <c r="AM131" s="289">
        <v>40058</v>
      </c>
      <c r="AN131" s="5" t="s">
        <v>790</v>
      </c>
      <c r="AO131" s="5" t="s">
        <v>1344</v>
      </c>
      <c r="AP131" s="289">
        <v>41383</v>
      </c>
      <c r="AQ131" s="289">
        <v>41383</v>
      </c>
      <c r="AR131" s="289">
        <v>41383</v>
      </c>
      <c r="AS131" s="5" t="s">
        <v>790</v>
      </c>
      <c r="AT131" s="5" t="s">
        <v>848</v>
      </c>
      <c r="AU131" s="289">
        <v>44232</v>
      </c>
      <c r="AV131" s="289">
        <v>44232</v>
      </c>
      <c r="AW131" s="289">
        <v>44235</v>
      </c>
      <c r="AX131" s="289">
        <v>39449</v>
      </c>
      <c r="AZ131" s="5">
        <v>4</v>
      </c>
      <c r="BA131" s="5">
        <v>2018</v>
      </c>
      <c r="BB131" s="5">
        <v>3</v>
      </c>
      <c r="BC131" s="5">
        <v>219</v>
      </c>
      <c r="BD131" s="5">
        <v>2019</v>
      </c>
      <c r="BE131" s="5">
        <v>2</v>
      </c>
      <c r="BF131" s="5">
        <v>2019</v>
      </c>
      <c r="BG131" s="291">
        <v>1155409469</v>
      </c>
      <c r="BH131" t="s">
        <v>627</v>
      </c>
      <c r="BI131" t="s">
        <v>1345</v>
      </c>
      <c r="BJ131" s="5">
        <v>91991605152</v>
      </c>
      <c r="BK131" s="5" t="s">
        <v>789</v>
      </c>
    </row>
    <row r="132" spans="1:63" x14ac:dyDescent="0.25">
      <c r="A132" s="5">
        <v>87758</v>
      </c>
      <c r="B132" t="s">
        <v>15</v>
      </c>
      <c r="C132" s="5" t="s">
        <v>267</v>
      </c>
      <c r="D132" s="286">
        <v>40058</v>
      </c>
      <c r="E132" s="289" t="s">
        <v>400</v>
      </c>
      <c r="F132" s="5" t="s">
        <v>450</v>
      </c>
      <c r="G132" s="25" t="s">
        <v>1879</v>
      </c>
      <c r="H132" s="5" t="s">
        <v>781</v>
      </c>
      <c r="I132" s="5" t="s">
        <v>798</v>
      </c>
      <c r="J132" s="5">
        <v>26</v>
      </c>
      <c r="K132" s="5">
        <v>4090</v>
      </c>
      <c r="L132" s="5">
        <v>0</v>
      </c>
      <c r="M132" s="5">
        <v>160</v>
      </c>
      <c r="N132" s="5">
        <v>120</v>
      </c>
      <c r="O132" s="5">
        <v>30</v>
      </c>
      <c r="P132" s="5">
        <v>30</v>
      </c>
      <c r="Q132" s="5" t="s">
        <v>783</v>
      </c>
      <c r="T132" s="5">
        <v>1000</v>
      </c>
      <c r="U132" s="5">
        <v>26</v>
      </c>
      <c r="AB132" s="5">
        <v>1005925</v>
      </c>
      <c r="AC132" t="s">
        <v>784</v>
      </c>
      <c r="AD132" s="5" t="s">
        <v>785</v>
      </c>
      <c r="AE132" t="s">
        <v>578</v>
      </c>
      <c r="AF132" s="5" t="s">
        <v>786</v>
      </c>
      <c r="AG132" s="5" t="s">
        <v>146</v>
      </c>
      <c r="AH132" s="5" t="s">
        <v>787</v>
      </c>
      <c r="AI132" s="5" t="s">
        <v>788</v>
      </c>
      <c r="AJ132" s="5" t="s">
        <v>1231</v>
      </c>
      <c r="AK132" s="289">
        <v>38233</v>
      </c>
      <c r="AL132" s="289">
        <v>38233</v>
      </c>
      <c r="AM132" s="289">
        <v>40058</v>
      </c>
      <c r="AN132" s="5" t="s">
        <v>790</v>
      </c>
      <c r="AO132" s="5" t="s">
        <v>1298</v>
      </c>
      <c r="AP132" s="289">
        <v>40974</v>
      </c>
      <c r="AQ132" s="289">
        <v>40974</v>
      </c>
      <c r="AR132" s="289">
        <v>40974</v>
      </c>
      <c r="AS132" s="5" t="s">
        <v>790</v>
      </c>
      <c r="AT132" s="5" t="s">
        <v>825</v>
      </c>
      <c r="AU132" s="289">
        <v>43462</v>
      </c>
      <c r="AV132" s="289">
        <v>43462</v>
      </c>
      <c r="AW132" s="289">
        <v>43489</v>
      </c>
      <c r="AX132" s="289">
        <v>38354</v>
      </c>
      <c r="AZ132" s="5">
        <v>5</v>
      </c>
      <c r="BA132" s="5">
        <v>2011</v>
      </c>
      <c r="BB132" s="5">
        <v>4</v>
      </c>
      <c r="BC132" s="5">
        <v>310</v>
      </c>
      <c r="BD132" s="5">
        <v>2017</v>
      </c>
      <c r="BE132" s="5">
        <v>4</v>
      </c>
      <c r="BF132" s="5">
        <v>2017</v>
      </c>
      <c r="BG132" s="291">
        <v>100435270</v>
      </c>
      <c r="BH132" t="s">
        <v>628</v>
      </c>
      <c r="BI132" t="s">
        <v>1299</v>
      </c>
      <c r="BJ132" s="5">
        <v>9132017455</v>
      </c>
      <c r="BK132" s="5" t="s">
        <v>789</v>
      </c>
    </row>
    <row r="133" spans="1:63" x14ac:dyDescent="0.25">
      <c r="A133" s="5">
        <v>12006</v>
      </c>
      <c r="B133" t="s">
        <v>3</v>
      </c>
      <c r="C133" s="5" t="s">
        <v>267</v>
      </c>
      <c r="D133" s="286">
        <v>40058</v>
      </c>
      <c r="E133" s="289" t="s">
        <v>400</v>
      </c>
      <c r="F133" s="5" t="s">
        <v>450</v>
      </c>
      <c r="G133" s="25" t="s">
        <v>1734</v>
      </c>
      <c r="H133" s="5" t="s">
        <v>781</v>
      </c>
      <c r="I133" s="5" t="s">
        <v>798</v>
      </c>
      <c r="J133" s="5">
        <v>50</v>
      </c>
      <c r="K133" s="5">
        <v>3740</v>
      </c>
      <c r="L133" s="5">
        <v>0</v>
      </c>
      <c r="M133" s="5">
        <v>170</v>
      </c>
      <c r="N133" s="5">
        <v>102</v>
      </c>
      <c r="O133" s="5">
        <v>85</v>
      </c>
      <c r="P133" s="5">
        <v>51</v>
      </c>
      <c r="Q133" s="5" t="s">
        <v>783</v>
      </c>
      <c r="T133" s="5">
        <v>1000</v>
      </c>
      <c r="U133" s="5">
        <v>25</v>
      </c>
      <c r="V133" s="5">
        <v>1000</v>
      </c>
      <c r="W133" s="5">
        <v>25</v>
      </c>
      <c r="AB133" s="5">
        <v>1005925</v>
      </c>
      <c r="AC133" t="s">
        <v>784</v>
      </c>
      <c r="AD133" s="5" t="s">
        <v>785</v>
      </c>
      <c r="AE133" t="s">
        <v>578</v>
      </c>
      <c r="AF133" s="5" t="s">
        <v>786</v>
      </c>
      <c r="AG133" s="5" t="s">
        <v>146</v>
      </c>
      <c r="AH133" s="5" t="s">
        <v>787</v>
      </c>
      <c r="AI133" s="5" t="s">
        <v>788</v>
      </c>
      <c r="AJ133" s="5" t="s">
        <v>862</v>
      </c>
      <c r="AK133" s="289">
        <v>26112</v>
      </c>
      <c r="AL133" s="289">
        <v>26112</v>
      </c>
      <c r="AM133" s="289">
        <v>40058</v>
      </c>
      <c r="AN133" s="5" t="s">
        <v>790</v>
      </c>
      <c r="AO133" s="5" t="s">
        <v>863</v>
      </c>
      <c r="AP133" s="289">
        <v>31768</v>
      </c>
      <c r="AQ133" s="289">
        <v>31768</v>
      </c>
      <c r="AR133" s="289">
        <v>40058</v>
      </c>
      <c r="AS133" s="5" t="s">
        <v>790</v>
      </c>
      <c r="AT133" s="5" t="s">
        <v>848</v>
      </c>
      <c r="AU133" s="289">
        <v>44232</v>
      </c>
      <c r="AV133" s="289">
        <v>44232</v>
      </c>
      <c r="AW133" s="289">
        <v>44235</v>
      </c>
      <c r="AX133" s="289">
        <v>26359</v>
      </c>
      <c r="AZ133" s="5">
        <v>3</v>
      </c>
      <c r="BA133" s="5">
        <v>2011</v>
      </c>
      <c r="BB133" s="5">
        <v>3</v>
      </c>
      <c r="BC133" s="5">
        <v>247</v>
      </c>
      <c r="BD133" s="5">
        <v>2019</v>
      </c>
      <c r="BE133" s="5">
        <v>3</v>
      </c>
      <c r="BF133" s="5">
        <v>2019</v>
      </c>
      <c r="BG133" s="291">
        <v>71195432291</v>
      </c>
      <c r="BH133" t="s">
        <v>629</v>
      </c>
      <c r="BI133" t="s">
        <v>864</v>
      </c>
      <c r="BJ133" s="5">
        <v>91985207542</v>
      </c>
      <c r="BK133" s="5" t="s">
        <v>789</v>
      </c>
    </row>
    <row r="134" spans="1:63" x14ac:dyDescent="0.25">
      <c r="A134" s="5">
        <v>11985</v>
      </c>
      <c r="B134" t="s">
        <v>780</v>
      </c>
      <c r="C134" s="5" t="s">
        <v>267</v>
      </c>
      <c r="D134" s="286">
        <v>40058</v>
      </c>
      <c r="E134" s="289" t="s">
        <v>400</v>
      </c>
      <c r="F134" s="5" t="s">
        <v>450</v>
      </c>
      <c r="G134" s="25" t="s">
        <v>1713</v>
      </c>
      <c r="H134" s="5" t="s">
        <v>781</v>
      </c>
      <c r="I134" s="5" t="s">
        <v>782</v>
      </c>
      <c r="J134" s="5">
        <v>60</v>
      </c>
      <c r="K134" s="5">
        <v>3945</v>
      </c>
      <c r="Q134" s="5" t="s">
        <v>783</v>
      </c>
      <c r="T134" s="5">
        <v>100</v>
      </c>
      <c r="U134" s="5">
        <v>60</v>
      </c>
      <c r="V134" s="5">
        <v>100</v>
      </c>
      <c r="W134" s="5">
        <v>0</v>
      </c>
      <c r="AB134" s="5">
        <v>1005925</v>
      </c>
      <c r="AC134" t="s">
        <v>784</v>
      </c>
      <c r="AD134" s="5" t="s">
        <v>785</v>
      </c>
      <c r="AE134" t="s">
        <v>578</v>
      </c>
      <c r="AF134" s="5" t="s">
        <v>786</v>
      </c>
      <c r="AG134" s="5" t="s">
        <v>146</v>
      </c>
      <c r="AH134" s="5" t="s">
        <v>787</v>
      </c>
      <c r="AI134" s="5" t="s">
        <v>788</v>
      </c>
      <c r="AJ134" s="5" t="s">
        <v>789</v>
      </c>
      <c r="AK134" s="289">
        <v>40058</v>
      </c>
      <c r="AL134" s="289"/>
      <c r="AM134" s="289">
        <v>40058</v>
      </c>
      <c r="AN134" s="5" t="s">
        <v>790</v>
      </c>
      <c r="AO134" s="5" t="s">
        <v>791</v>
      </c>
      <c r="AP134" s="289">
        <v>31133</v>
      </c>
      <c r="AQ134" s="289">
        <v>31133</v>
      </c>
      <c r="AR134" s="289">
        <v>40058</v>
      </c>
      <c r="AS134" s="5" t="s">
        <v>789</v>
      </c>
      <c r="AT134" s="5" t="s">
        <v>789</v>
      </c>
      <c r="AU134" s="289"/>
      <c r="AV134" s="289"/>
      <c r="AW134" s="289"/>
      <c r="AX134" s="289">
        <v>28550</v>
      </c>
      <c r="BB134" s="5">
        <v>0</v>
      </c>
      <c r="BD134" s="5">
        <v>2011</v>
      </c>
      <c r="BE134" s="5">
        <v>2</v>
      </c>
      <c r="BF134" s="5">
        <v>2011</v>
      </c>
      <c r="BG134" s="291">
        <v>1586246291</v>
      </c>
      <c r="BH134" t="s">
        <v>792</v>
      </c>
      <c r="BI134" t="s">
        <v>793</v>
      </c>
      <c r="BJ134" s="5">
        <v>9132017253</v>
      </c>
      <c r="BK134" s="5" t="s">
        <v>794</v>
      </c>
    </row>
    <row r="135" spans="1:63" x14ac:dyDescent="0.25">
      <c r="A135" s="5">
        <v>1113574</v>
      </c>
      <c r="B135" t="s">
        <v>630</v>
      </c>
      <c r="C135" s="5" t="s">
        <v>267</v>
      </c>
      <c r="D135" s="286">
        <v>40274</v>
      </c>
      <c r="E135" s="289" t="s">
        <v>400</v>
      </c>
      <c r="F135" s="5" t="s">
        <v>450</v>
      </c>
      <c r="G135" s="25" t="s">
        <v>1969</v>
      </c>
      <c r="H135" s="5" t="s">
        <v>781</v>
      </c>
      <c r="I135" s="5" t="s">
        <v>798</v>
      </c>
      <c r="J135" s="5">
        <v>60</v>
      </c>
      <c r="K135" s="5">
        <v>3844</v>
      </c>
      <c r="L135" s="5">
        <v>0</v>
      </c>
      <c r="M135" s="5">
        <v>240</v>
      </c>
      <c r="N135" s="5">
        <v>14</v>
      </c>
      <c r="O135" s="5">
        <v>68</v>
      </c>
      <c r="P135" s="5">
        <v>30</v>
      </c>
      <c r="Q135" s="5" t="s">
        <v>783</v>
      </c>
      <c r="T135" s="5">
        <v>1000</v>
      </c>
      <c r="U135" s="5">
        <v>30</v>
      </c>
      <c r="V135" s="5">
        <v>1000</v>
      </c>
      <c r="W135" s="5">
        <v>30</v>
      </c>
      <c r="AB135" s="5">
        <v>1005925</v>
      </c>
      <c r="AC135" t="s">
        <v>784</v>
      </c>
      <c r="AD135" s="5" t="s">
        <v>785</v>
      </c>
      <c r="AE135" t="s">
        <v>578</v>
      </c>
      <c r="AF135" s="5" t="s">
        <v>786</v>
      </c>
      <c r="AG135" s="5" t="s">
        <v>146</v>
      </c>
      <c r="AH135" s="5" t="s">
        <v>787</v>
      </c>
      <c r="AI135" s="5" t="s">
        <v>788</v>
      </c>
      <c r="AJ135" s="5" t="s">
        <v>1515</v>
      </c>
      <c r="AK135" s="289">
        <v>40764</v>
      </c>
      <c r="AL135" s="289"/>
      <c r="AM135" s="289">
        <v>40764</v>
      </c>
      <c r="AN135" s="5" t="s">
        <v>790</v>
      </c>
      <c r="AO135" s="5" t="s">
        <v>1516</v>
      </c>
      <c r="AP135" s="289">
        <v>41746</v>
      </c>
      <c r="AQ135" s="289">
        <v>41746</v>
      </c>
      <c r="AR135" s="289">
        <v>41746</v>
      </c>
      <c r="AS135" s="5" t="s">
        <v>790</v>
      </c>
      <c r="AT135" s="5" t="s">
        <v>848</v>
      </c>
      <c r="AU135" s="289">
        <v>44232</v>
      </c>
      <c r="AV135" s="289">
        <v>44232</v>
      </c>
      <c r="AW135" s="289">
        <v>44235</v>
      </c>
      <c r="AX135" s="289">
        <v>39308</v>
      </c>
      <c r="AZ135" s="5">
        <v>5</v>
      </c>
      <c r="BA135" s="5">
        <v>2012</v>
      </c>
      <c r="BB135" s="5">
        <v>3</v>
      </c>
      <c r="BC135" s="5">
        <v>285</v>
      </c>
      <c r="BD135" s="5">
        <v>2019</v>
      </c>
      <c r="BE135" s="5">
        <v>4</v>
      </c>
      <c r="BF135" s="5">
        <v>2019</v>
      </c>
      <c r="BG135" s="291">
        <v>75696789234</v>
      </c>
      <c r="BH135" t="s">
        <v>631</v>
      </c>
      <c r="BI135" t="s">
        <v>1517</v>
      </c>
      <c r="BJ135" s="5">
        <v>9132017252</v>
      </c>
      <c r="BK135" s="5" t="s">
        <v>789</v>
      </c>
    </row>
    <row r="136" spans="1:63" x14ac:dyDescent="0.25">
      <c r="A136" s="5">
        <v>1188707</v>
      </c>
      <c r="B136" t="s">
        <v>632</v>
      </c>
      <c r="C136" s="5" t="s">
        <v>285</v>
      </c>
      <c r="D136" s="286">
        <v>41589</v>
      </c>
      <c r="E136" s="289" t="s">
        <v>400</v>
      </c>
      <c r="F136" s="5" t="s">
        <v>450</v>
      </c>
      <c r="G136" s="25" t="s">
        <v>1983</v>
      </c>
      <c r="H136" s="5" t="s">
        <v>781</v>
      </c>
      <c r="I136" s="5" t="s">
        <v>798</v>
      </c>
      <c r="J136" s="5">
        <v>40</v>
      </c>
      <c r="K136" s="5">
        <v>3855</v>
      </c>
      <c r="L136" s="5">
        <v>0</v>
      </c>
      <c r="M136" s="5">
        <v>240</v>
      </c>
      <c r="N136" s="5">
        <v>350</v>
      </c>
      <c r="O136" s="5">
        <v>60</v>
      </c>
      <c r="P136" s="5">
        <v>45</v>
      </c>
      <c r="Q136" s="5" t="s">
        <v>783</v>
      </c>
      <c r="T136" s="5">
        <v>1000</v>
      </c>
      <c r="U136" s="5">
        <v>20</v>
      </c>
      <c r="V136" s="5">
        <v>1000</v>
      </c>
      <c r="W136" s="5">
        <v>20</v>
      </c>
      <c r="AB136" s="5">
        <v>274</v>
      </c>
      <c r="AC136" t="s">
        <v>1041</v>
      </c>
      <c r="AD136" s="5" t="s">
        <v>1042</v>
      </c>
      <c r="AE136" t="s">
        <v>1043</v>
      </c>
      <c r="AF136" s="5" t="s">
        <v>1043</v>
      </c>
      <c r="AG136" s="5" t="s">
        <v>155</v>
      </c>
      <c r="AH136" s="5" t="s">
        <v>787</v>
      </c>
      <c r="AI136" s="5" t="s">
        <v>790</v>
      </c>
      <c r="AJ136" s="5" t="s">
        <v>1558</v>
      </c>
      <c r="AK136" s="289">
        <v>41548</v>
      </c>
      <c r="AL136" s="289">
        <v>41548</v>
      </c>
      <c r="AM136" s="289">
        <v>41589</v>
      </c>
      <c r="AN136" s="5" t="s">
        <v>790</v>
      </c>
      <c r="AO136" s="5" t="s">
        <v>1559</v>
      </c>
      <c r="AP136" s="289">
        <v>43353</v>
      </c>
      <c r="AQ136" s="289">
        <v>43353</v>
      </c>
      <c r="AR136" s="289">
        <v>43353</v>
      </c>
      <c r="AS136" s="5" t="s">
        <v>790</v>
      </c>
      <c r="AT136" s="5" t="s">
        <v>848</v>
      </c>
      <c r="AU136" s="289">
        <v>44232</v>
      </c>
      <c r="AV136" s="289">
        <v>44232</v>
      </c>
      <c r="AW136" s="289">
        <v>44235</v>
      </c>
      <c r="AX136" s="289">
        <v>41519</v>
      </c>
      <c r="AZ136" s="5">
        <v>4</v>
      </c>
      <c r="BA136" s="5">
        <v>2017</v>
      </c>
      <c r="BB136" s="5">
        <v>3</v>
      </c>
      <c r="BC136" s="5">
        <v>288</v>
      </c>
      <c r="BD136" s="5">
        <v>2019</v>
      </c>
      <c r="BE136" s="5">
        <v>3</v>
      </c>
      <c r="BF136" s="5">
        <v>2019</v>
      </c>
      <c r="BG136" s="291">
        <v>154367214</v>
      </c>
      <c r="BH136" t="s">
        <v>633</v>
      </c>
      <c r="BI136" t="s">
        <v>1560</v>
      </c>
      <c r="BJ136" s="5">
        <v>91992424056</v>
      </c>
      <c r="BK136" s="5" t="s">
        <v>789</v>
      </c>
    </row>
    <row r="137" spans="1:63" x14ac:dyDescent="0.25">
      <c r="A137" s="5">
        <v>12024</v>
      </c>
      <c r="B137" t="s">
        <v>17</v>
      </c>
      <c r="C137" s="5" t="s">
        <v>268</v>
      </c>
      <c r="D137" s="286">
        <v>40058</v>
      </c>
      <c r="E137" s="289" t="s">
        <v>400</v>
      </c>
      <c r="F137" s="5" t="s">
        <v>450</v>
      </c>
      <c r="G137" s="25" t="s">
        <v>1749</v>
      </c>
      <c r="H137" s="5" t="s">
        <v>781</v>
      </c>
      <c r="I137" s="5" t="s">
        <v>798</v>
      </c>
      <c r="J137" s="5">
        <v>50</v>
      </c>
      <c r="K137" s="5">
        <v>3000</v>
      </c>
      <c r="L137" s="5">
        <v>0</v>
      </c>
      <c r="M137" s="5">
        <v>300</v>
      </c>
      <c r="N137" s="5">
        <v>300</v>
      </c>
      <c r="O137" s="5">
        <v>30</v>
      </c>
      <c r="P137" s="5">
        <v>60</v>
      </c>
      <c r="Q137" s="5" t="s">
        <v>783</v>
      </c>
      <c r="V137" s="5">
        <v>800</v>
      </c>
      <c r="W137" s="5">
        <v>50</v>
      </c>
      <c r="AB137" s="5">
        <v>1005925</v>
      </c>
      <c r="AC137" t="s">
        <v>784</v>
      </c>
      <c r="AD137" s="5" t="s">
        <v>785</v>
      </c>
      <c r="AE137" t="s">
        <v>578</v>
      </c>
      <c r="AF137" s="5" t="s">
        <v>786</v>
      </c>
      <c r="AG137" s="5" t="s">
        <v>146</v>
      </c>
      <c r="AH137" s="5" t="s">
        <v>787</v>
      </c>
      <c r="AI137" s="5" t="s">
        <v>788</v>
      </c>
      <c r="AJ137" s="5" t="s">
        <v>912</v>
      </c>
      <c r="AK137" s="289">
        <v>40058</v>
      </c>
      <c r="AL137" s="289"/>
      <c r="AM137" s="289">
        <v>40058</v>
      </c>
      <c r="AN137" s="5" t="s">
        <v>790</v>
      </c>
      <c r="AO137" s="5" t="s">
        <v>913</v>
      </c>
      <c r="AP137" s="289">
        <v>33322</v>
      </c>
      <c r="AQ137" s="289">
        <v>33322</v>
      </c>
      <c r="AR137" s="289">
        <v>40058</v>
      </c>
      <c r="AS137" s="5" t="s">
        <v>790</v>
      </c>
      <c r="AT137" s="5" t="s">
        <v>802</v>
      </c>
      <c r="AU137" s="289">
        <v>44543</v>
      </c>
      <c r="AV137" s="289">
        <v>44543</v>
      </c>
      <c r="AW137" s="289">
        <v>44580</v>
      </c>
      <c r="AX137" s="289">
        <v>27453</v>
      </c>
      <c r="AY137" s="5">
        <v>202423316</v>
      </c>
      <c r="AZ137" s="5">
        <v>5</v>
      </c>
      <c r="BA137" s="5">
        <v>2019</v>
      </c>
      <c r="BB137" s="5">
        <v>2</v>
      </c>
      <c r="BC137" s="5">
        <v>170</v>
      </c>
      <c r="BD137" s="5">
        <v>2009</v>
      </c>
      <c r="BE137" s="5">
        <v>2</v>
      </c>
      <c r="BF137" s="5">
        <v>2009</v>
      </c>
      <c r="BG137" s="291">
        <v>65833732204</v>
      </c>
      <c r="BH137" t="s">
        <v>634</v>
      </c>
      <c r="BI137" t="s">
        <v>914</v>
      </c>
      <c r="BJ137" s="5">
        <v>981221553</v>
      </c>
      <c r="BK137" s="5" t="s">
        <v>789</v>
      </c>
    </row>
    <row r="138" spans="1:63" x14ac:dyDescent="0.25">
      <c r="A138" s="5">
        <v>5001233</v>
      </c>
      <c r="B138" t="s">
        <v>415</v>
      </c>
      <c r="C138" s="5" t="s">
        <v>278</v>
      </c>
      <c r="D138" s="286">
        <v>41934</v>
      </c>
      <c r="E138" s="289" t="s">
        <v>399</v>
      </c>
      <c r="F138" s="5" t="s">
        <v>453</v>
      </c>
      <c r="G138" s="25" t="s">
        <v>2018</v>
      </c>
      <c r="H138" s="5" t="s">
        <v>781</v>
      </c>
      <c r="I138" s="5" t="s">
        <v>798</v>
      </c>
      <c r="J138" s="5">
        <v>45</v>
      </c>
      <c r="K138" s="5">
        <v>3480</v>
      </c>
      <c r="L138" s="5">
        <v>0</v>
      </c>
      <c r="M138" s="5">
        <v>400</v>
      </c>
      <c r="N138" s="5">
        <v>200</v>
      </c>
      <c r="O138" s="5">
        <v>60</v>
      </c>
      <c r="P138" s="5">
        <v>60</v>
      </c>
      <c r="Q138" s="5" t="s">
        <v>783</v>
      </c>
      <c r="R138" s="5">
        <v>800</v>
      </c>
      <c r="S138" s="5">
        <v>45</v>
      </c>
      <c r="AB138" s="5">
        <v>259</v>
      </c>
      <c r="AC138" t="s">
        <v>932</v>
      </c>
      <c r="AD138" s="5" t="s">
        <v>933</v>
      </c>
      <c r="AE138" t="s">
        <v>934</v>
      </c>
      <c r="AF138" s="5" t="s">
        <v>935</v>
      </c>
      <c r="AG138" s="5" t="s">
        <v>147</v>
      </c>
      <c r="AH138" s="5" t="s">
        <v>787</v>
      </c>
      <c r="AI138" s="5" t="s">
        <v>788</v>
      </c>
      <c r="AJ138" s="5" t="s">
        <v>1683</v>
      </c>
      <c r="AK138" s="289">
        <v>39955</v>
      </c>
      <c r="AL138" s="289">
        <v>39955</v>
      </c>
      <c r="AM138" s="289">
        <v>41934</v>
      </c>
      <c r="AN138" s="5" t="s">
        <v>790</v>
      </c>
      <c r="AO138" s="5" t="s">
        <v>1684</v>
      </c>
      <c r="AP138" s="289">
        <v>43118</v>
      </c>
      <c r="AQ138" s="289">
        <v>43118</v>
      </c>
      <c r="AR138" s="289">
        <v>43124</v>
      </c>
      <c r="AS138" s="5" t="s">
        <v>789</v>
      </c>
      <c r="AT138" s="5" t="s">
        <v>789</v>
      </c>
      <c r="AU138" s="289"/>
      <c r="AV138" s="289"/>
      <c r="AW138" s="289"/>
      <c r="AX138" s="289">
        <v>40553</v>
      </c>
      <c r="AY138" s="5">
        <v>202318086</v>
      </c>
      <c r="AZ138" s="5">
        <v>4</v>
      </c>
      <c r="BA138" s="5">
        <v>2017</v>
      </c>
      <c r="BG138" s="291">
        <v>81796064904</v>
      </c>
      <c r="BH138" t="s">
        <v>1685</v>
      </c>
      <c r="BI138" t="s">
        <v>1686</v>
      </c>
      <c r="BJ138" s="5">
        <v>21999880120</v>
      </c>
      <c r="BK138" s="5" t="s">
        <v>789</v>
      </c>
    </row>
    <row r="139" spans="1:63" x14ac:dyDescent="0.25">
      <c r="A139" s="5">
        <v>5001234</v>
      </c>
      <c r="B139" t="s">
        <v>415</v>
      </c>
      <c r="C139" s="5" t="s">
        <v>278</v>
      </c>
      <c r="D139" s="286">
        <v>41934</v>
      </c>
      <c r="E139" s="289" t="s">
        <v>400</v>
      </c>
      <c r="F139" s="5" t="s">
        <v>450</v>
      </c>
      <c r="G139" s="25" t="s">
        <v>2019</v>
      </c>
      <c r="H139" s="5" t="s">
        <v>781</v>
      </c>
      <c r="I139" s="5" t="s">
        <v>798</v>
      </c>
      <c r="J139" s="5">
        <v>45</v>
      </c>
      <c r="K139" s="5">
        <v>2880</v>
      </c>
      <c r="L139" s="5">
        <v>0</v>
      </c>
      <c r="M139" s="5">
        <v>400</v>
      </c>
      <c r="N139" s="5">
        <v>200</v>
      </c>
      <c r="O139" s="5">
        <v>90</v>
      </c>
      <c r="P139" s="5">
        <v>60</v>
      </c>
      <c r="Q139" s="5" t="s">
        <v>783</v>
      </c>
      <c r="R139" s="5">
        <v>800</v>
      </c>
      <c r="S139" s="5">
        <v>45</v>
      </c>
      <c r="AB139" s="5">
        <v>259</v>
      </c>
      <c r="AC139" t="s">
        <v>932</v>
      </c>
      <c r="AD139" s="5" t="s">
        <v>933</v>
      </c>
      <c r="AE139" t="s">
        <v>934</v>
      </c>
      <c r="AF139" s="5" t="s">
        <v>935</v>
      </c>
      <c r="AG139" s="5" t="s">
        <v>147</v>
      </c>
      <c r="AH139" s="5" t="s">
        <v>787</v>
      </c>
      <c r="AI139" s="5" t="s">
        <v>788</v>
      </c>
      <c r="AJ139" s="5" t="s">
        <v>1683</v>
      </c>
      <c r="AK139" s="289">
        <v>39955</v>
      </c>
      <c r="AL139" s="289">
        <v>39955</v>
      </c>
      <c r="AM139" s="289">
        <v>41934</v>
      </c>
      <c r="AN139" s="5" t="s">
        <v>790</v>
      </c>
      <c r="AO139" s="5" t="s">
        <v>1687</v>
      </c>
      <c r="AP139" s="289">
        <v>43003</v>
      </c>
      <c r="AQ139" s="289">
        <v>43003</v>
      </c>
      <c r="AR139" s="289">
        <v>43005</v>
      </c>
      <c r="AS139" s="5" t="s">
        <v>789</v>
      </c>
      <c r="AT139" s="5" t="s">
        <v>789</v>
      </c>
      <c r="AU139" s="289"/>
      <c r="AV139" s="289"/>
      <c r="AW139" s="289"/>
      <c r="AX139" s="289">
        <v>40553</v>
      </c>
      <c r="AY139" s="5">
        <v>202030384</v>
      </c>
      <c r="AZ139" s="5">
        <v>5</v>
      </c>
      <c r="BA139" s="5">
        <v>2024</v>
      </c>
      <c r="BG139" s="291">
        <v>81796064904</v>
      </c>
      <c r="BH139" t="s">
        <v>1685</v>
      </c>
      <c r="BI139" t="s">
        <v>1686</v>
      </c>
      <c r="BJ139" s="5">
        <v>21999880120</v>
      </c>
      <c r="BK139" s="5" t="s">
        <v>789</v>
      </c>
    </row>
    <row r="140" spans="1:63" x14ac:dyDescent="0.25">
      <c r="A140" s="5">
        <v>12016</v>
      </c>
      <c r="B140" t="s">
        <v>342</v>
      </c>
      <c r="C140" s="5" t="s">
        <v>290</v>
      </c>
      <c r="D140" s="286">
        <v>40058</v>
      </c>
      <c r="E140" s="289" t="s">
        <v>400</v>
      </c>
      <c r="F140" s="5" t="s">
        <v>450</v>
      </c>
      <c r="G140" s="25" t="s">
        <v>1742</v>
      </c>
      <c r="H140" s="5" t="s">
        <v>781</v>
      </c>
      <c r="I140" s="5" t="s">
        <v>832</v>
      </c>
      <c r="J140" s="5">
        <v>80</v>
      </c>
      <c r="K140" s="5">
        <v>5000</v>
      </c>
      <c r="Q140" s="5" t="s">
        <v>783</v>
      </c>
      <c r="T140" s="5">
        <v>100</v>
      </c>
      <c r="U140" s="5">
        <v>80</v>
      </c>
      <c r="V140" s="5">
        <v>100</v>
      </c>
      <c r="W140" s="5">
        <v>0</v>
      </c>
      <c r="AB140" s="5">
        <v>1005925</v>
      </c>
      <c r="AC140" t="s">
        <v>784</v>
      </c>
      <c r="AD140" s="5" t="s">
        <v>785</v>
      </c>
      <c r="AE140" t="s">
        <v>578</v>
      </c>
      <c r="AF140" s="5" t="s">
        <v>786</v>
      </c>
      <c r="AG140" s="5" t="s">
        <v>146</v>
      </c>
      <c r="AH140" s="5" t="s">
        <v>787</v>
      </c>
      <c r="AI140" s="5" t="s">
        <v>800</v>
      </c>
      <c r="AJ140" s="5" t="s">
        <v>893</v>
      </c>
      <c r="AK140" s="289">
        <v>16676</v>
      </c>
      <c r="AL140" s="289">
        <v>16676</v>
      </c>
      <c r="AM140" s="289">
        <v>40058</v>
      </c>
      <c r="AN140" s="5" t="s">
        <v>800</v>
      </c>
      <c r="AO140" s="5" t="s">
        <v>894</v>
      </c>
      <c r="AP140" s="289">
        <v>18199</v>
      </c>
      <c r="AQ140" s="289">
        <v>18199</v>
      </c>
      <c r="AR140" s="289">
        <v>40058</v>
      </c>
      <c r="AS140" s="5" t="s">
        <v>790</v>
      </c>
      <c r="AT140" s="5" t="s">
        <v>895</v>
      </c>
      <c r="AU140" s="289">
        <v>40917</v>
      </c>
      <c r="AV140" s="289">
        <v>40917</v>
      </c>
      <c r="AW140" s="289">
        <v>41004</v>
      </c>
      <c r="AX140" s="289">
        <v>1503</v>
      </c>
      <c r="BG140" s="291">
        <v>27779890287</v>
      </c>
      <c r="BH140" t="s">
        <v>896</v>
      </c>
      <c r="BI140" t="s">
        <v>897</v>
      </c>
      <c r="BJ140" s="5">
        <v>91984179532</v>
      </c>
      <c r="BK140" s="5" t="s">
        <v>789</v>
      </c>
    </row>
    <row r="141" spans="1:63" x14ac:dyDescent="0.25">
      <c r="A141" s="5">
        <v>30176</v>
      </c>
      <c r="B141" t="s">
        <v>342</v>
      </c>
      <c r="C141" s="5" t="s">
        <v>290</v>
      </c>
      <c r="D141" s="286">
        <v>40058</v>
      </c>
      <c r="E141" s="289" t="s">
        <v>400</v>
      </c>
      <c r="F141" s="5" t="s">
        <v>450</v>
      </c>
      <c r="G141" s="25" t="s">
        <v>1814</v>
      </c>
      <c r="H141" s="5" t="s">
        <v>781</v>
      </c>
      <c r="I141" s="5" t="s">
        <v>832</v>
      </c>
      <c r="J141" s="5">
        <v>80</v>
      </c>
      <c r="K141" s="5">
        <v>5300</v>
      </c>
      <c r="Q141" s="5" t="s">
        <v>783</v>
      </c>
      <c r="R141" s="5">
        <v>100</v>
      </c>
      <c r="S141" s="5">
        <v>80</v>
      </c>
      <c r="T141" s="5">
        <v>100</v>
      </c>
      <c r="U141" s="5">
        <v>0</v>
      </c>
      <c r="V141" s="5">
        <v>100</v>
      </c>
      <c r="W141" s="5">
        <v>0</v>
      </c>
      <c r="AB141" s="5">
        <v>1005925</v>
      </c>
      <c r="AC141" t="s">
        <v>784</v>
      </c>
      <c r="AD141" s="5" t="s">
        <v>785</v>
      </c>
      <c r="AE141" t="s">
        <v>578</v>
      </c>
      <c r="AF141" s="5" t="s">
        <v>786</v>
      </c>
      <c r="AG141" s="5" t="s">
        <v>146</v>
      </c>
      <c r="AH141" s="5" t="s">
        <v>787</v>
      </c>
      <c r="AI141" s="5" t="s">
        <v>800</v>
      </c>
      <c r="AJ141" s="5" t="s">
        <v>1074</v>
      </c>
      <c r="AK141" s="289">
        <v>18195</v>
      </c>
      <c r="AL141" s="289">
        <v>18195</v>
      </c>
      <c r="AM141" s="289">
        <v>40058</v>
      </c>
      <c r="AN141" s="5" t="s">
        <v>800</v>
      </c>
      <c r="AO141" s="5" t="s">
        <v>1074</v>
      </c>
      <c r="AP141" s="289">
        <v>18195</v>
      </c>
      <c r="AQ141" s="289">
        <v>18195</v>
      </c>
      <c r="AR141" s="289">
        <v>40058</v>
      </c>
      <c r="AS141" s="5" t="s">
        <v>789</v>
      </c>
      <c r="AT141" s="5" t="s">
        <v>789</v>
      </c>
      <c r="AU141" s="289"/>
      <c r="AV141" s="289"/>
      <c r="AW141" s="289"/>
      <c r="AX141" s="289">
        <v>1503</v>
      </c>
      <c r="BG141" s="291">
        <v>2406438287</v>
      </c>
      <c r="BH141" t="s">
        <v>1075</v>
      </c>
      <c r="BI141" t="s">
        <v>1076</v>
      </c>
      <c r="BJ141" s="5">
        <v>9132017202</v>
      </c>
      <c r="BK141" s="5" t="s">
        <v>789</v>
      </c>
    </row>
    <row r="142" spans="1:63" x14ac:dyDescent="0.25">
      <c r="A142" s="5">
        <v>52003</v>
      </c>
      <c r="B142" t="s">
        <v>342</v>
      </c>
      <c r="C142" s="5" t="s">
        <v>290</v>
      </c>
      <c r="D142" s="286">
        <v>40058</v>
      </c>
      <c r="E142" s="289" t="s">
        <v>400</v>
      </c>
      <c r="F142" s="5" t="s">
        <v>450</v>
      </c>
      <c r="G142" s="25" t="s">
        <v>1834</v>
      </c>
      <c r="H142" s="5" t="s">
        <v>781</v>
      </c>
      <c r="I142" s="5" t="s">
        <v>798</v>
      </c>
      <c r="J142" s="5">
        <v>80</v>
      </c>
      <c r="K142" s="5">
        <v>5302</v>
      </c>
      <c r="L142" s="5">
        <v>0</v>
      </c>
      <c r="M142" s="5">
        <v>1122</v>
      </c>
      <c r="N142" s="5">
        <v>425</v>
      </c>
      <c r="O142" s="5">
        <v>102</v>
      </c>
      <c r="P142" s="5">
        <v>10</v>
      </c>
      <c r="Q142" s="5" t="s">
        <v>783</v>
      </c>
      <c r="R142" s="5">
        <v>1000</v>
      </c>
      <c r="S142" s="5">
        <v>80</v>
      </c>
      <c r="AB142" s="5">
        <v>1005925</v>
      </c>
      <c r="AC142" t="s">
        <v>784</v>
      </c>
      <c r="AD142" s="5" t="s">
        <v>785</v>
      </c>
      <c r="AE142" t="s">
        <v>578</v>
      </c>
      <c r="AF142" s="5" t="s">
        <v>786</v>
      </c>
      <c r="AG142" s="5" t="s">
        <v>146</v>
      </c>
      <c r="AH142" s="5" t="s">
        <v>787</v>
      </c>
      <c r="AI142" s="5" t="s">
        <v>800</v>
      </c>
      <c r="AJ142" s="5" t="s">
        <v>1074</v>
      </c>
      <c r="AK142" s="289">
        <v>18195</v>
      </c>
      <c r="AL142" s="289">
        <v>18195</v>
      </c>
      <c r="AM142" s="289">
        <v>40058</v>
      </c>
      <c r="AN142" s="5" t="s">
        <v>800</v>
      </c>
      <c r="AO142" s="5" t="s">
        <v>1074</v>
      </c>
      <c r="AP142" s="289">
        <v>18195</v>
      </c>
      <c r="AQ142" s="289">
        <v>18195</v>
      </c>
      <c r="AR142" s="289">
        <v>40058</v>
      </c>
      <c r="AS142" s="5" t="s">
        <v>790</v>
      </c>
      <c r="AT142" s="5" t="s">
        <v>848</v>
      </c>
      <c r="AU142" s="289">
        <v>44232</v>
      </c>
      <c r="AV142" s="289">
        <v>44232</v>
      </c>
      <c r="AW142" s="289">
        <v>44235</v>
      </c>
      <c r="AX142" s="289">
        <v>1503</v>
      </c>
      <c r="AZ142" s="5">
        <v>4</v>
      </c>
      <c r="BA142" s="5">
        <v>2018</v>
      </c>
      <c r="BB142" s="5">
        <v>4</v>
      </c>
      <c r="BC142" s="5">
        <v>305</v>
      </c>
      <c r="BD142" s="5">
        <v>2019</v>
      </c>
      <c r="BE142" s="5">
        <v>4</v>
      </c>
      <c r="BF142" s="5">
        <v>2019</v>
      </c>
      <c r="BG142" s="291">
        <v>30337348200</v>
      </c>
      <c r="BH142" t="s">
        <v>635</v>
      </c>
      <c r="BI142" t="s">
        <v>1127</v>
      </c>
      <c r="BJ142" s="5">
        <v>91999420777</v>
      </c>
      <c r="BK142" s="5" t="s">
        <v>789</v>
      </c>
    </row>
    <row r="143" spans="1:63" x14ac:dyDescent="0.25">
      <c r="A143" s="5">
        <v>11994</v>
      </c>
      <c r="B143" t="s">
        <v>452</v>
      </c>
      <c r="C143" s="5" t="s">
        <v>270</v>
      </c>
      <c r="D143" s="286">
        <v>40058</v>
      </c>
      <c r="E143" s="289" t="s">
        <v>399</v>
      </c>
      <c r="F143" s="5" t="s">
        <v>453</v>
      </c>
      <c r="G143" s="25" t="s">
        <v>1722</v>
      </c>
      <c r="H143" s="5" t="s">
        <v>781</v>
      </c>
      <c r="I143" s="5" t="s">
        <v>798</v>
      </c>
      <c r="J143" s="5">
        <v>80</v>
      </c>
      <c r="K143" s="5">
        <v>2818</v>
      </c>
      <c r="L143" s="5">
        <v>0</v>
      </c>
      <c r="M143" s="5">
        <v>300</v>
      </c>
      <c r="N143" s="5">
        <v>200</v>
      </c>
      <c r="O143" s="5">
        <v>90</v>
      </c>
      <c r="P143" s="5">
        <v>68</v>
      </c>
      <c r="Q143" s="5" t="s">
        <v>783</v>
      </c>
      <c r="R143" s="5">
        <v>800</v>
      </c>
      <c r="S143" s="5">
        <v>45</v>
      </c>
      <c r="AB143" s="5">
        <v>1005925</v>
      </c>
      <c r="AC143" t="s">
        <v>784</v>
      </c>
      <c r="AD143" s="5" t="s">
        <v>785</v>
      </c>
      <c r="AE143" t="s">
        <v>578</v>
      </c>
      <c r="AF143" s="5" t="s">
        <v>786</v>
      </c>
      <c r="AG143" s="5" t="s">
        <v>146</v>
      </c>
      <c r="AH143" s="5" t="s">
        <v>787</v>
      </c>
      <c r="AI143" s="5" t="s">
        <v>800</v>
      </c>
      <c r="AJ143" s="5" t="s">
        <v>814</v>
      </c>
      <c r="AK143" s="289">
        <v>19861</v>
      </c>
      <c r="AL143" s="289">
        <v>19861</v>
      </c>
      <c r="AM143" s="289">
        <v>40058</v>
      </c>
      <c r="AN143" s="5" t="s">
        <v>800</v>
      </c>
      <c r="AO143" s="5" t="s">
        <v>824</v>
      </c>
      <c r="AP143" s="289">
        <v>28730</v>
      </c>
      <c r="AQ143" s="289">
        <v>28730</v>
      </c>
      <c r="AR143" s="289">
        <v>40058</v>
      </c>
      <c r="AS143" s="5" t="s">
        <v>790</v>
      </c>
      <c r="AT143" s="5" t="s">
        <v>825</v>
      </c>
      <c r="AU143" s="289">
        <v>43462</v>
      </c>
      <c r="AV143" s="289">
        <v>43462</v>
      </c>
      <c r="AW143" s="289">
        <v>43489</v>
      </c>
      <c r="AX143" s="289">
        <v>26724</v>
      </c>
      <c r="AY143" s="5">
        <v>202321308</v>
      </c>
      <c r="BB143" s="5">
        <v>3</v>
      </c>
      <c r="BC143" s="5">
        <v>256</v>
      </c>
      <c r="BD143" s="5">
        <v>2017</v>
      </c>
      <c r="BE143" s="5">
        <v>2</v>
      </c>
      <c r="BF143" s="5">
        <v>2017</v>
      </c>
      <c r="BG143" s="291">
        <v>23605073204</v>
      </c>
      <c r="BH143" t="s">
        <v>826</v>
      </c>
      <c r="BI143" t="s">
        <v>827</v>
      </c>
      <c r="BJ143" s="5">
        <v>91999084078</v>
      </c>
      <c r="BK143" s="5" t="s">
        <v>789</v>
      </c>
    </row>
    <row r="144" spans="1:63" x14ac:dyDescent="0.25">
      <c r="A144" s="5">
        <v>115169</v>
      </c>
      <c r="B144" t="s">
        <v>452</v>
      </c>
      <c r="C144" s="5" t="s">
        <v>1084</v>
      </c>
      <c r="D144" s="286">
        <v>40058</v>
      </c>
      <c r="E144" s="289" t="s">
        <v>399</v>
      </c>
      <c r="F144" s="5" t="s">
        <v>453</v>
      </c>
      <c r="G144" s="25" t="s">
        <v>1949</v>
      </c>
      <c r="H144" s="5" t="s">
        <v>781</v>
      </c>
      <c r="I144" s="5" t="s">
        <v>832</v>
      </c>
      <c r="J144" s="5">
        <v>45</v>
      </c>
      <c r="K144" s="5">
        <v>2800</v>
      </c>
      <c r="Q144" s="5" t="s">
        <v>783</v>
      </c>
      <c r="T144" s="5">
        <v>100</v>
      </c>
      <c r="U144" s="5">
        <v>45</v>
      </c>
      <c r="AB144" s="5">
        <v>26622</v>
      </c>
      <c r="AC144" t="s">
        <v>1085</v>
      </c>
      <c r="AD144" s="5" t="s">
        <v>1086</v>
      </c>
      <c r="AE144" t="s">
        <v>789</v>
      </c>
      <c r="AF144" s="5" t="s">
        <v>1087</v>
      </c>
      <c r="AG144" s="5" t="s">
        <v>1088</v>
      </c>
      <c r="AH144" s="5" t="s">
        <v>787</v>
      </c>
      <c r="AI144" s="5" t="s">
        <v>789</v>
      </c>
      <c r="AJ144" s="5" t="s">
        <v>1456</v>
      </c>
      <c r="AK144" s="289">
        <v>39563</v>
      </c>
      <c r="AL144" s="289">
        <v>39563</v>
      </c>
      <c r="AM144" s="289">
        <v>40058</v>
      </c>
      <c r="AN144" s="5" t="s">
        <v>790</v>
      </c>
      <c r="AO144" s="5" t="s">
        <v>1301</v>
      </c>
      <c r="AP144" s="289">
        <v>44176</v>
      </c>
      <c r="AQ144" s="289">
        <v>44176</v>
      </c>
      <c r="AR144" s="289">
        <v>44204</v>
      </c>
      <c r="AS144" s="5" t="s">
        <v>789</v>
      </c>
      <c r="AT144" s="5" t="s">
        <v>789</v>
      </c>
      <c r="AU144" s="289"/>
      <c r="AV144" s="289"/>
      <c r="AW144" s="289"/>
      <c r="AX144" s="289">
        <v>39601</v>
      </c>
      <c r="BG144" s="291">
        <v>18973078291</v>
      </c>
      <c r="BH144" t="s">
        <v>580</v>
      </c>
      <c r="BI144" t="s">
        <v>1480</v>
      </c>
      <c r="BJ144" s="5">
        <v>91981993045</v>
      </c>
      <c r="BK144" s="5" t="s">
        <v>794</v>
      </c>
    </row>
    <row r="145" spans="1:63" x14ac:dyDescent="0.25">
      <c r="A145" s="5">
        <v>311994</v>
      </c>
      <c r="B145" t="s">
        <v>452</v>
      </c>
      <c r="C145" s="5" t="s">
        <v>270</v>
      </c>
      <c r="D145" s="286">
        <v>40387</v>
      </c>
      <c r="E145" s="289" t="s">
        <v>400</v>
      </c>
      <c r="F145" s="5" t="s">
        <v>450</v>
      </c>
      <c r="G145" s="25" t="s">
        <v>1954</v>
      </c>
      <c r="H145" s="5" t="s">
        <v>781</v>
      </c>
      <c r="I145" s="5" t="s">
        <v>798</v>
      </c>
      <c r="J145" s="5">
        <v>80</v>
      </c>
      <c r="K145" s="5">
        <v>2444</v>
      </c>
      <c r="L145" s="5">
        <v>0</v>
      </c>
      <c r="M145" s="5">
        <v>400</v>
      </c>
      <c r="N145" s="5">
        <v>360</v>
      </c>
      <c r="O145" s="5">
        <v>120</v>
      </c>
      <c r="P145" s="5">
        <v>45</v>
      </c>
      <c r="Q145" s="5" t="s">
        <v>783</v>
      </c>
      <c r="R145" s="5">
        <v>800</v>
      </c>
      <c r="S145" s="5">
        <v>32</v>
      </c>
      <c r="AB145" s="5">
        <v>1005925</v>
      </c>
      <c r="AC145" t="s">
        <v>784</v>
      </c>
      <c r="AD145" s="5" t="s">
        <v>785</v>
      </c>
      <c r="AE145" t="s">
        <v>578</v>
      </c>
      <c r="AF145" s="5" t="s">
        <v>786</v>
      </c>
      <c r="AG145" s="5" t="s">
        <v>146</v>
      </c>
      <c r="AH145" s="5" t="s">
        <v>787</v>
      </c>
      <c r="AI145" s="5" t="s">
        <v>800</v>
      </c>
      <c r="AJ145" s="5" t="s">
        <v>814</v>
      </c>
      <c r="AK145" s="289">
        <v>19861</v>
      </c>
      <c r="AL145" s="289">
        <v>19861</v>
      </c>
      <c r="AM145" s="289">
        <v>40387</v>
      </c>
      <c r="AN145" s="5" t="s">
        <v>800</v>
      </c>
      <c r="AO145" s="5" t="s">
        <v>824</v>
      </c>
      <c r="AP145" s="289">
        <v>28730</v>
      </c>
      <c r="AQ145" s="289">
        <v>28730</v>
      </c>
      <c r="AR145" s="289">
        <v>40387</v>
      </c>
      <c r="AS145" s="5" t="s">
        <v>790</v>
      </c>
      <c r="AT145" s="5" t="s">
        <v>825</v>
      </c>
      <c r="AU145" s="289">
        <v>43462</v>
      </c>
      <c r="AV145" s="289">
        <v>43462</v>
      </c>
      <c r="AW145" s="289">
        <v>43489</v>
      </c>
      <c r="AX145" s="289">
        <v>26724</v>
      </c>
      <c r="AY145" s="5">
        <v>202326411</v>
      </c>
      <c r="AZ145" s="5">
        <v>4</v>
      </c>
      <c r="BA145" s="5">
        <v>2024</v>
      </c>
      <c r="BB145" s="5">
        <v>3</v>
      </c>
      <c r="BC145" s="5">
        <v>236</v>
      </c>
      <c r="BD145" s="5">
        <v>2017</v>
      </c>
      <c r="BE145" s="5">
        <v>3</v>
      </c>
      <c r="BF145" s="5">
        <v>2017</v>
      </c>
      <c r="BG145" s="291">
        <v>23605073204</v>
      </c>
      <c r="BH145" t="s">
        <v>826</v>
      </c>
      <c r="BI145" t="s">
        <v>827</v>
      </c>
      <c r="BJ145" s="5">
        <v>91999084078</v>
      </c>
      <c r="BK145" s="5" t="s">
        <v>789</v>
      </c>
    </row>
    <row r="146" spans="1:63" x14ac:dyDescent="0.25">
      <c r="A146" s="5">
        <v>12000</v>
      </c>
      <c r="B146" t="s">
        <v>364</v>
      </c>
      <c r="C146" s="5" t="s">
        <v>268</v>
      </c>
      <c r="D146" s="286">
        <v>40058</v>
      </c>
      <c r="E146" s="289" t="s">
        <v>400</v>
      </c>
      <c r="F146" s="5" t="s">
        <v>450</v>
      </c>
      <c r="G146" s="25" t="s">
        <v>1728</v>
      </c>
      <c r="H146" s="5" t="s">
        <v>781</v>
      </c>
      <c r="I146" s="5" t="s">
        <v>798</v>
      </c>
      <c r="J146" s="5">
        <v>40</v>
      </c>
      <c r="K146" s="5">
        <v>3124</v>
      </c>
      <c r="L146" s="5">
        <v>0</v>
      </c>
      <c r="M146" s="5">
        <v>204</v>
      </c>
      <c r="N146" s="5">
        <v>300</v>
      </c>
      <c r="O146" s="5">
        <v>34</v>
      </c>
      <c r="P146" s="5">
        <v>20</v>
      </c>
      <c r="Q146" s="5" t="s">
        <v>783</v>
      </c>
      <c r="T146" s="5">
        <v>800</v>
      </c>
      <c r="U146" s="5">
        <v>20</v>
      </c>
      <c r="AB146" s="5">
        <v>1005925</v>
      </c>
      <c r="AC146" t="s">
        <v>784</v>
      </c>
      <c r="AD146" s="5" t="s">
        <v>785</v>
      </c>
      <c r="AE146" t="s">
        <v>578</v>
      </c>
      <c r="AF146" s="5" t="s">
        <v>786</v>
      </c>
      <c r="AG146" s="5" t="s">
        <v>146</v>
      </c>
      <c r="AH146" s="5" t="s">
        <v>787</v>
      </c>
      <c r="AI146" s="5" t="s">
        <v>788</v>
      </c>
      <c r="AJ146" s="5" t="s">
        <v>844</v>
      </c>
      <c r="AK146" s="289">
        <v>23368</v>
      </c>
      <c r="AL146" s="289">
        <v>23368</v>
      </c>
      <c r="AM146" s="289">
        <v>40058</v>
      </c>
      <c r="AN146" s="5" t="s">
        <v>800</v>
      </c>
      <c r="AO146" s="5" t="s">
        <v>845</v>
      </c>
      <c r="AP146" s="289">
        <v>26529</v>
      </c>
      <c r="AQ146" s="289">
        <v>26529</v>
      </c>
      <c r="AR146" s="289">
        <v>40058</v>
      </c>
      <c r="AS146" s="5" t="s">
        <v>790</v>
      </c>
      <c r="AT146" s="5" t="s">
        <v>825</v>
      </c>
      <c r="AU146" s="289">
        <v>43462</v>
      </c>
      <c r="AV146" s="289">
        <v>43462</v>
      </c>
      <c r="AW146" s="289">
        <v>43489</v>
      </c>
      <c r="AX146" s="289">
        <v>22341</v>
      </c>
      <c r="AY146" s="5">
        <v>202315593</v>
      </c>
      <c r="BB146" s="5">
        <v>3</v>
      </c>
      <c r="BC146" s="5">
        <v>230</v>
      </c>
      <c r="BD146" s="5">
        <v>2017</v>
      </c>
      <c r="BE146" s="5">
        <v>2</v>
      </c>
      <c r="BF146" s="5">
        <v>2017</v>
      </c>
      <c r="BG146" s="291">
        <v>3305562234</v>
      </c>
      <c r="BH146" t="s">
        <v>582</v>
      </c>
      <c r="BI146" t="s">
        <v>846</v>
      </c>
      <c r="BJ146" s="5">
        <v>91984135198</v>
      </c>
      <c r="BK146" s="5" t="s">
        <v>789</v>
      </c>
    </row>
    <row r="147" spans="1:63" x14ac:dyDescent="0.25">
      <c r="A147" s="5">
        <v>12022</v>
      </c>
      <c r="B147" t="s">
        <v>364</v>
      </c>
      <c r="C147" s="5" t="s">
        <v>268</v>
      </c>
      <c r="D147" s="286">
        <v>40058</v>
      </c>
      <c r="E147" s="289" t="s">
        <v>399</v>
      </c>
      <c r="F147" s="5" t="s">
        <v>453</v>
      </c>
      <c r="G147" s="25" t="s">
        <v>1747</v>
      </c>
      <c r="H147" s="5" t="s">
        <v>781</v>
      </c>
      <c r="I147" s="5" t="s">
        <v>798</v>
      </c>
      <c r="J147" s="5">
        <v>100</v>
      </c>
      <c r="K147" s="5">
        <v>3056</v>
      </c>
      <c r="L147" s="5">
        <v>0</v>
      </c>
      <c r="M147" s="5">
        <v>408</v>
      </c>
      <c r="N147" s="5">
        <v>200</v>
      </c>
      <c r="O147" s="5">
        <v>34</v>
      </c>
      <c r="P147" s="5">
        <v>60</v>
      </c>
      <c r="Q147" s="5" t="s">
        <v>783</v>
      </c>
      <c r="V147" s="5">
        <v>800</v>
      </c>
      <c r="W147" s="5">
        <v>50</v>
      </c>
      <c r="X147" s="5">
        <v>800</v>
      </c>
      <c r="Y147" s="5">
        <v>50</v>
      </c>
      <c r="AB147" s="5">
        <v>1005925</v>
      </c>
      <c r="AC147" t="s">
        <v>784</v>
      </c>
      <c r="AD147" s="5" t="s">
        <v>785</v>
      </c>
      <c r="AE147" t="s">
        <v>578</v>
      </c>
      <c r="AF147" s="5" t="s">
        <v>786</v>
      </c>
      <c r="AG147" s="5" t="s">
        <v>146</v>
      </c>
      <c r="AH147" s="5" t="s">
        <v>787</v>
      </c>
      <c r="AI147" s="5" t="s">
        <v>788</v>
      </c>
      <c r="AJ147" s="5" t="s">
        <v>844</v>
      </c>
      <c r="AK147" s="289">
        <v>23368</v>
      </c>
      <c r="AL147" s="289">
        <v>23368</v>
      </c>
      <c r="AM147" s="289">
        <v>40058</v>
      </c>
      <c r="AN147" s="5" t="s">
        <v>800</v>
      </c>
      <c r="AO147" s="5" t="s">
        <v>845</v>
      </c>
      <c r="AP147" s="289">
        <v>26529</v>
      </c>
      <c r="AQ147" s="289">
        <v>26529</v>
      </c>
      <c r="AR147" s="289">
        <v>40058</v>
      </c>
      <c r="AS147" s="5" t="s">
        <v>790</v>
      </c>
      <c r="AT147" s="5" t="s">
        <v>815</v>
      </c>
      <c r="AU147" s="289">
        <v>45099</v>
      </c>
      <c r="AV147" s="289">
        <v>45099</v>
      </c>
      <c r="AW147" s="289">
        <v>45100</v>
      </c>
      <c r="AX147" s="289">
        <v>22341</v>
      </c>
      <c r="AZ147" s="5">
        <v>3</v>
      </c>
      <c r="BA147" s="5">
        <v>2011</v>
      </c>
      <c r="BB147" s="5">
        <v>3</v>
      </c>
      <c r="BC147" s="5">
        <v>260</v>
      </c>
      <c r="BD147" s="5">
        <v>2017</v>
      </c>
      <c r="BE147" s="5">
        <v>2</v>
      </c>
      <c r="BF147" s="5">
        <v>2017</v>
      </c>
      <c r="BG147" s="291">
        <v>3305562234</v>
      </c>
      <c r="BH147" t="s">
        <v>582</v>
      </c>
      <c r="BI147" t="s">
        <v>846</v>
      </c>
      <c r="BJ147" s="5">
        <v>91984135198</v>
      </c>
      <c r="BK147" s="5" t="s">
        <v>789</v>
      </c>
    </row>
    <row r="148" spans="1:63" x14ac:dyDescent="0.25">
      <c r="A148" s="5">
        <v>41753</v>
      </c>
      <c r="B148" t="s">
        <v>364</v>
      </c>
      <c r="C148" s="5" t="s">
        <v>285</v>
      </c>
      <c r="D148" s="286">
        <v>40058</v>
      </c>
      <c r="E148" s="289" t="s">
        <v>399</v>
      </c>
      <c r="F148" s="5" t="s">
        <v>453</v>
      </c>
      <c r="G148" s="25" t="s">
        <v>1820</v>
      </c>
      <c r="H148" s="5" t="s">
        <v>781</v>
      </c>
      <c r="I148" s="5" t="s">
        <v>782</v>
      </c>
      <c r="J148" s="5">
        <v>40</v>
      </c>
      <c r="K148" s="5">
        <v>2400</v>
      </c>
      <c r="Q148" s="5" t="s">
        <v>783</v>
      </c>
      <c r="T148" s="5">
        <v>100</v>
      </c>
      <c r="U148" s="5">
        <v>40</v>
      </c>
      <c r="V148" s="5">
        <v>100</v>
      </c>
      <c r="W148" s="5">
        <v>0</v>
      </c>
      <c r="AB148" s="5">
        <v>274</v>
      </c>
      <c r="AC148" t="s">
        <v>1041</v>
      </c>
      <c r="AD148" s="5" t="s">
        <v>1042</v>
      </c>
      <c r="AE148" t="s">
        <v>1043</v>
      </c>
      <c r="AF148" s="5" t="s">
        <v>1043</v>
      </c>
      <c r="AG148" s="5" t="s">
        <v>155</v>
      </c>
      <c r="AH148" s="5" t="s">
        <v>787</v>
      </c>
      <c r="AI148" s="5" t="s">
        <v>788</v>
      </c>
      <c r="AJ148" s="5" t="s">
        <v>955</v>
      </c>
      <c r="AK148" s="289">
        <v>31446</v>
      </c>
      <c r="AL148" s="289">
        <v>31446</v>
      </c>
      <c r="AM148" s="289">
        <v>40058</v>
      </c>
      <c r="AN148" s="5" t="s">
        <v>800</v>
      </c>
      <c r="AO148" s="5" t="s">
        <v>845</v>
      </c>
      <c r="AP148" s="289">
        <v>26529</v>
      </c>
      <c r="AQ148" s="289">
        <v>26529</v>
      </c>
      <c r="AR148" s="289">
        <v>40058</v>
      </c>
      <c r="AS148" s="5" t="s">
        <v>789</v>
      </c>
      <c r="AT148" s="5" t="s">
        <v>789</v>
      </c>
      <c r="AU148" s="289"/>
      <c r="AV148" s="289"/>
      <c r="AW148" s="289"/>
      <c r="AX148" s="289">
        <v>36586</v>
      </c>
      <c r="BG148" s="291">
        <v>2983770206</v>
      </c>
      <c r="BH148" t="s">
        <v>636</v>
      </c>
      <c r="BI148" t="s">
        <v>1089</v>
      </c>
      <c r="BJ148" s="5">
        <v>9132017403</v>
      </c>
      <c r="BK148" s="5" t="s">
        <v>794</v>
      </c>
    </row>
    <row r="149" spans="1:63" x14ac:dyDescent="0.25">
      <c r="A149" s="5">
        <v>92851</v>
      </c>
      <c r="B149" t="s">
        <v>364</v>
      </c>
      <c r="C149" s="5" t="s">
        <v>272</v>
      </c>
      <c r="D149" s="286">
        <v>40058</v>
      </c>
      <c r="E149" s="289" t="s">
        <v>399</v>
      </c>
      <c r="F149" s="5" t="s">
        <v>453</v>
      </c>
      <c r="G149" s="25" t="s">
        <v>1881</v>
      </c>
      <c r="H149" s="5" t="s">
        <v>781</v>
      </c>
      <c r="I149" s="5" t="s">
        <v>798</v>
      </c>
      <c r="J149" s="5">
        <v>50</v>
      </c>
      <c r="K149" s="5">
        <v>3074</v>
      </c>
      <c r="L149" s="5">
        <v>0</v>
      </c>
      <c r="M149" s="5">
        <v>408</v>
      </c>
      <c r="N149" s="5">
        <v>220</v>
      </c>
      <c r="O149" s="5">
        <v>68</v>
      </c>
      <c r="P149" s="5">
        <v>68</v>
      </c>
      <c r="Q149" s="5" t="s">
        <v>783</v>
      </c>
      <c r="T149" s="5">
        <v>800</v>
      </c>
      <c r="U149" s="5">
        <v>40</v>
      </c>
      <c r="AB149" s="5">
        <v>256</v>
      </c>
      <c r="AC149" t="s">
        <v>924</v>
      </c>
      <c r="AD149" s="5" t="s">
        <v>925</v>
      </c>
      <c r="AE149" t="s">
        <v>789</v>
      </c>
      <c r="AF149" s="5" t="s">
        <v>926</v>
      </c>
      <c r="AG149" s="5" t="s">
        <v>154</v>
      </c>
      <c r="AH149" s="5" t="s">
        <v>787</v>
      </c>
      <c r="AI149" s="5" t="s">
        <v>788</v>
      </c>
      <c r="AJ149" s="5" t="s">
        <v>1231</v>
      </c>
      <c r="AK149" s="289">
        <v>38233</v>
      </c>
      <c r="AL149" s="289">
        <v>38233</v>
      </c>
      <c r="AM149" s="289">
        <v>40058</v>
      </c>
      <c r="AN149" s="5" t="s">
        <v>790</v>
      </c>
      <c r="AO149" s="5" t="s">
        <v>1304</v>
      </c>
      <c r="AP149" s="289">
        <v>42185</v>
      </c>
      <c r="AQ149" s="289">
        <v>42185</v>
      </c>
      <c r="AR149" s="289">
        <v>42185</v>
      </c>
      <c r="AS149" s="5" t="s">
        <v>790</v>
      </c>
      <c r="AT149" s="5" t="s">
        <v>815</v>
      </c>
      <c r="AU149" s="289">
        <v>45099</v>
      </c>
      <c r="AV149" s="289">
        <v>45099</v>
      </c>
      <c r="AW149" s="289">
        <v>45100</v>
      </c>
      <c r="AX149" s="289">
        <v>38354</v>
      </c>
      <c r="AZ149" s="5">
        <v>4</v>
      </c>
      <c r="BA149" s="5">
        <v>2017</v>
      </c>
      <c r="BB149" s="5">
        <v>3</v>
      </c>
      <c r="BC149" s="5">
        <v>272</v>
      </c>
      <c r="BD149" s="5">
        <v>2017</v>
      </c>
      <c r="BE149" s="5">
        <v>2</v>
      </c>
      <c r="BF149" s="5">
        <v>2017</v>
      </c>
      <c r="BG149" s="291">
        <v>66350093291</v>
      </c>
      <c r="BH149" t="s">
        <v>1305</v>
      </c>
      <c r="BI149" t="s">
        <v>1306</v>
      </c>
      <c r="BJ149" s="5">
        <v>91991284986</v>
      </c>
      <c r="BK149" s="5" t="s">
        <v>789</v>
      </c>
    </row>
    <row r="150" spans="1:63" x14ac:dyDescent="0.25">
      <c r="A150" s="5">
        <v>1330339</v>
      </c>
      <c r="B150" t="s">
        <v>364</v>
      </c>
      <c r="C150" s="5" t="s">
        <v>287</v>
      </c>
      <c r="D150" s="286">
        <v>42341</v>
      </c>
      <c r="E150" s="289" t="s">
        <v>399</v>
      </c>
      <c r="F150" s="5" t="s">
        <v>453</v>
      </c>
      <c r="G150" s="25" t="s">
        <v>1997</v>
      </c>
      <c r="H150" s="5" t="s">
        <v>781</v>
      </c>
      <c r="I150" s="5" t="s">
        <v>798</v>
      </c>
      <c r="J150" s="5">
        <v>40</v>
      </c>
      <c r="K150" s="5">
        <v>3225</v>
      </c>
      <c r="L150" s="5">
        <v>0</v>
      </c>
      <c r="M150" s="5">
        <v>400</v>
      </c>
      <c r="N150" s="5">
        <v>200</v>
      </c>
      <c r="O150" s="5">
        <v>105</v>
      </c>
      <c r="P150" s="5">
        <v>60</v>
      </c>
      <c r="Q150" s="5" t="s">
        <v>783</v>
      </c>
      <c r="R150" s="5">
        <v>800</v>
      </c>
      <c r="S150" s="5">
        <v>40</v>
      </c>
      <c r="AB150" s="5">
        <v>1060767</v>
      </c>
      <c r="AC150" t="s">
        <v>1609</v>
      </c>
      <c r="AD150" s="5" t="s">
        <v>1086</v>
      </c>
      <c r="AE150" t="s">
        <v>640</v>
      </c>
      <c r="AF150" s="5" t="s">
        <v>1610</v>
      </c>
      <c r="AG150" s="5" t="s">
        <v>153</v>
      </c>
      <c r="AH150" s="5" t="s">
        <v>787</v>
      </c>
      <c r="AI150" s="5" t="s">
        <v>790</v>
      </c>
      <c r="AJ150" s="5" t="s">
        <v>1611</v>
      </c>
      <c r="AK150" s="289">
        <v>42341</v>
      </c>
      <c r="AL150" s="289">
        <v>42341</v>
      </c>
      <c r="AM150" s="289">
        <v>42341</v>
      </c>
      <c r="AN150" s="5" t="s">
        <v>790</v>
      </c>
      <c r="AO150" s="5" t="s">
        <v>1612</v>
      </c>
      <c r="AP150" s="289">
        <v>44533</v>
      </c>
      <c r="AQ150" s="289">
        <v>44533</v>
      </c>
      <c r="AR150" s="289">
        <v>44534</v>
      </c>
      <c r="AS150" s="5" t="s">
        <v>789</v>
      </c>
      <c r="AT150" s="5" t="s">
        <v>789</v>
      </c>
      <c r="AU150" s="289"/>
      <c r="AV150" s="289"/>
      <c r="AW150" s="289"/>
      <c r="AX150" s="289">
        <v>42562</v>
      </c>
      <c r="AY150" s="5">
        <v>202317985</v>
      </c>
      <c r="AZ150" s="5">
        <v>4</v>
      </c>
      <c r="BA150" s="5">
        <v>2021</v>
      </c>
      <c r="BG150" s="291">
        <v>69296278287</v>
      </c>
      <c r="BH150" t="s">
        <v>1613</v>
      </c>
      <c r="BI150" t="s">
        <v>1614</v>
      </c>
      <c r="BJ150" s="5">
        <v>91982110336</v>
      </c>
      <c r="BK150" s="5" t="s">
        <v>789</v>
      </c>
    </row>
    <row r="151" spans="1:63" x14ac:dyDescent="0.25">
      <c r="A151" s="5">
        <v>1364837</v>
      </c>
      <c r="B151" t="s">
        <v>364</v>
      </c>
      <c r="C151" s="5" t="s">
        <v>292</v>
      </c>
      <c r="D151" s="286">
        <v>42825</v>
      </c>
      <c r="E151" s="289" t="s">
        <v>399</v>
      </c>
      <c r="F151" s="5" t="s">
        <v>453</v>
      </c>
      <c r="G151" s="25" t="s">
        <v>2001</v>
      </c>
      <c r="H151" s="5" t="s">
        <v>781</v>
      </c>
      <c r="I151" s="5" t="s">
        <v>798</v>
      </c>
      <c r="J151" s="5">
        <v>50</v>
      </c>
      <c r="K151" s="5">
        <v>3200</v>
      </c>
      <c r="L151" s="5">
        <v>0</v>
      </c>
      <c r="M151" s="5">
        <v>420</v>
      </c>
      <c r="N151" s="5">
        <v>200</v>
      </c>
      <c r="O151" s="5">
        <v>90</v>
      </c>
      <c r="P151" s="5">
        <v>60</v>
      </c>
      <c r="Q151" s="5" t="s">
        <v>783</v>
      </c>
      <c r="X151" s="5">
        <v>800</v>
      </c>
      <c r="Y151" s="5">
        <v>50</v>
      </c>
      <c r="AB151" s="5">
        <v>1132371</v>
      </c>
      <c r="AC151" t="s">
        <v>1625</v>
      </c>
      <c r="AD151" s="5" t="s">
        <v>789</v>
      </c>
      <c r="AE151" t="s">
        <v>637</v>
      </c>
      <c r="AF151" s="5" t="s">
        <v>1626</v>
      </c>
      <c r="AG151" s="5" t="s">
        <v>1266</v>
      </c>
      <c r="AH151" s="5" t="s">
        <v>787</v>
      </c>
      <c r="AI151" s="5" t="s">
        <v>790</v>
      </c>
      <c r="AJ151" s="5" t="s">
        <v>1627</v>
      </c>
      <c r="AK151" s="289">
        <v>42825</v>
      </c>
      <c r="AL151" s="289">
        <v>42825</v>
      </c>
      <c r="AM151" s="289">
        <v>42825</v>
      </c>
      <c r="AN151" s="5" t="s">
        <v>789</v>
      </c>
      <c r="AO151" s="5" t="s">
        <v>789</v>
      </c>
      <c r="AP151" s="289"/>
      <c r="AQ151" s="289"/>
      <c r="AR151" s="289"/>
      <c r="AS151" s="5" t="s">
        <v>789</v>
      </c>
      <c r="AT151" s="5" t="s">
        <v>789</v>
      </c>
      <c r="AU151" s="289"/>
      <c r="AV151" s="289"/>
      <c r="AW151" s="289"/>
      <c r="AX151" s="289">
        <v>43059</v>
      </c>
      <c r="AY151" s="5">
        <v>202002133</v>
      </c>
      <c r="AZ151" s="5">
        <v>3</v>
      </c>
      <c r="BA151" s="5">
        <v>2023</v>
      </c>
      <c r="BG151" s="291">
        <v>498374270</v>
      </c>
      <c r="BH151" t="s">
        <v>1628</v>
      </c>
      <c r="BI151" t="s">
        <v>1629</v>
      </c>
      <c r="BJ151" s="5">
        <v>91992301616</v>
      </c>
      <c r="BK151" s="5" t="s">
        <v>789</v>
      </c>
    </row>
    <row r="152" spans="1:63" x14ac:dyDescent="0.25">
      <c r="A152" s="5">
        <v>1627581</v>
      </c>
      <c r="B152" t="s">
        <v>364</v>
      </c>
      <c r="C152" s="5" t="s">
        <v>285</v>
      </c>
      <c r="D152" s="286">
        <v>45393</v>
      </c>
      <c r="E152" s="289" t="s">
        <v>399</v>
      </c>
      <c r="F152" s="5" t="s">
        <v>453</v>
      </c>
      <c r="G152" s="25" t="s">
        <v>2011</v>
      </c>
      <c r="H152" s="5" t="s">
        <v>781</v>
      </c>
      <c r="I152" s="5" t="s">
        <v>798</v>
      </c>
      <c r="J152" s="5">
        <v>40</v>
      </c>
      <c r="K152" s="5">
        <v>3315</v>
      </c>
      <c r="L152" s="5">
        <v>0</v>
      </c>
      <c r="M152" s="5">
        <v>400</v>
      </c>
      <c r="N152" s="5">
        <v>100</v>
      </c>
      <c r="O152" s="5">
        <v>60</v>
      </c>
      <c r="P152" s="5">
        <v>60</v>
      </c>
      <c r="Q152" s="5" t="s">
        <v>783</v>
      </c>
      <c r="T152" s="5">
        <v>800</v>
      </c>
      <c r="U152" s="5">
        <v>20</v>
      </c>
      <c r="V152" s="5">
        <v>800</v>
      </c>
      <c r="W152" s="5">
        <v>20</v>
      </c>
      <c r="AB152" s="5">
        <v>1150294</v>
      </c>
      <c r="AC152" t="s">
        <v>1666</v>
      </c>
      <c r="AD152" s="5" t="s">
        <v>789</v>
      </c>
      <c r="AE152" t="s">
        <v>1667</v>
      </c>
      <c r="AF152" s="5" t="s">
        <v>1668</v>
      </c>
      <c r="AG152" s="5" t="s">
        <v>155</v>
      </c>
      <c r="AH152" s="5" t="s">
        <v>787</v>
      </c>
      <c r="AI152" s="5" t="s">
        <v>790</v>
      </c>
      <c r="AJ152" s="5" t="s">
        <v>1669</v>
      </c>
      <c r="AK152" s="289">
        <v>45392</v>
      </c>
      <c r="AL152" s="289">
        <v>45392</v>
      </c>
      <c r="AM152" s="289">
        <v>45393</v>
      </c>
      <c r="AN152" s="5" t="s">
        <v>789</v>
      </c>
      <c r="AO152" s="5" t="s">
        <v>789</v>
      </c>
      <c r="AP152" s="289"/>
      <c r="AQ152" s="289"/>
      <c r="AR152" s="289"/>
      <c r="AS152" s="5" t="s">
        <v>789</v>
      </c>
      <c r="AT152" s="5" t="s">
        <v>789</v>
      </c>
      <c r="AU152" s="289"/>
      <c r="AV152" s="289"/>
      <c r="AW152" s="289"/>
      <c r="AX152" s="289">
        <v>45392</v>
      </c>
      <c r="BG152" s="291">
        <v>71155082249</v>
      </c>
      <c r="BH152" t="s">
        <v>1670</v>
      </c>
      <c r="BI152" t="s">
        <v>1671</v>
      </c>
      <c r="BJ152" s="5">
        <v>91989636706</v>
      </c>
      <c r="BK152" s="5" t="s">
        <v>789</v>
      </c>
    </row>
    <row r="153" spans="1:63" x14ac:dyDescent="0.25">
      <c r="A153" s="5">
        <v>1202639</v>
      </c>
      <c r="B153" t="s">
        <v>417</v>
      </c>
      <c r="C153" s="5" t="s">
        <v>268</v>
      </c>
      <c r="D153" s="286">
        <v>41319</v>
      </c>
      <c r="E153" s="289" t="s">
        <v>399</v>
      </c>
      <c r="F153" s="5" t="s">
        <v>453</v>
      </c>
      <c r="G153" s="25" t="s">
        <v>1990</v>
      </c>
      <c r="H153" s="5" t="s">
        <v>1246</v>
      </c>
      <c r="I153" s="5" t="s">
        <v>798</v>
      </c>
      <c r="J153" s="5">
        <v>50</v>
      </c>
      <c r="K153" s="5">
        <v>3584</v>
      </c>
      <c r="L153" s="5">
        <v>0</v>
      </c>
      <c r="M153" s="5">
        <v>408</v>
      </c>
      <c r="N153" s="5">
        <v>204</v>
      </c>
      <c r="O153" s="5">
        <v>34</v>
      </c>
      <c r="P153" s="5">
        <v>68</v>
      </c>
      <c r="Q153" s="5" t="s">
        <v>783</v>
      </c>
      <c r="Z153" s="5">
        <v>800</v>
      </c>
      <c r="AA153" s="5">
        <v>50</v>
      </c>
      <c r="AB153" s="5">
        <v>684</v>
      </c>
      <c r="AC153" t="s">
        <v>1000</v>
      </c>
      <c r="AD153" s="5" t="s">
        <v>925</v>
      </c>
      <c r="AE153" t="s">
        <v>789</v>
      </c>
      <c r="AF153" s="5" t="s">
        <v>1001</v>
      </c>
      <c r="AG153" s="5" t="s">
        <v>1120</v>
      </c>
      <c r="AH153" s="5" t="s">
        <v>787</v>
      </c>
      <c r="AI153" s="5" t="s">
        <v>788</v>
      </c>
      <c r="AJ153" s="5" t="s">
        <v>1575</v>
      </c>
      <c r="AK153" s="289">
        <v>40339</v>
      </c>
      <c r="AL153" s="289">
        <v>40339</v>
      </c>
      <c r="AM153" s="289">
        <v>42433</v>
      </c>
      <c r="AN153" s="5" t="s">
        <v>790</v>
      </c>
      <c r="AO153" s="5" t="s">
        <v>1576</v>
      </c>
      <c r="AP153" s="289">
        <v>42933</v>
      </c>
      <c r="AQ153" s="289">
        <v>42933</v>
      </c>
      <c r="AR153" s="289">
        <v>42933</v>
      </c>
      <c r="AS153" s="5" t="s">
        <v>789</v>
      </c>
      <c r="AT153" s="5" t="s">
        <v>789</v>
      </c>
      <c r="AU153" s="289"/>
      <c r="AV153" s="289"/>
      <c r="AW153" s="289"/>
      <c r="AX153" s="289">
        <v>41519</v>
      </c>
      <c r="AY153" s="5">
        <v>202318268</v>
      </c>
      <c r="AZ153" s="5">
        <v>3</v>
      </c>
      <c r="BA153" s="5">
        <v>2017</v>
      </c>
      <c r="BG153" s="291">
        <v>2983770206</v>
      </c>
      <c r="BH153" t="s">
        <v>636</v>
      </c>
      <c r="BI153" t="s">
        <v>1089</v>
      </c>
      <c r="BJ153" s="5">
        <v>9132017403</v>
      </c>
      <c r="BK153" s="5" t="s">
        <v>789</v>
      </c>
    </row>
    <row r="154" spans="1:63" x14ac:dyDescent="0.25">
      <c r="A154" s="5">
        <v>1202639</v>
      </c>
      <c r="B154" t="s">
        <v>417</v>
      </c>
      <c r="C154" s="5" t="s">
        <v>268</v>
      </c>
      <c r="D154" s="286">
        <v>41319</v>
      </c>
      <c r="E154" s="289" t="s">
        <v>399</v>
      </c>
      <c r="F154" s="5" t="s">
        <v>453</v>
      </c>
      <c r="G154" s="25" t="s">
        <v>1990</v>
      </c>
      <c r="H154" s="5" t="s">
        <v>1246</v>
      </c>
      <c r="I154" s="5" t="s">
        <v>798</v>
      </c>
      <c r="J154" s="5">
        <v>50</v>
      </c>
      <c r="K154" s="5">
        <v>3584</v>
      </c>
      <c r="L154" s="5">
        <v>0</v>
      </c>
      <c r="M154" s="5">
        <v>408</v>
      </c>
      <c r="N154" s="5">
        <v>204</v>
      </c>
      <c r="O154" s="5">
        <v>34</v>
      </c>
      <c r="P154" s="5">
        <v>68</v>
      </c>
      <c r="Q154" s="5" t="s">
        <v>783</v>
      </c>
      <c r="Z154" s="5">
        <v>800</v>
      </c>
      <c r="AA154" s="5">
        <v>50</v>
      </c>
      <c r="AB154" s="5">
        <v>1005925</v>
      </c>
      <c r="AC154" t="s">
        <v>784</v>
      </c>
      <c r="AD154" s="5" t="s">
        <v>785</v>
      </c>
      <c r="AE154" t="s">
        <v>578</v>
      </c>
      <c r="AF154" s="5" t="s">
        <v>786</v>
      </c>
      <c r="AG154" s="5" t="s">
        <v>146</v>
      </c>
      <c r="AH154" s="5" t="s">
        <v>787</v>
      </c>
      <c r="AI154" s="5" t="s">
        <v>788</v>
      </c>
      <c r="AJ154" s="5" t="s">
        <v>1575</v>
      </c>
      <c r="AK154" s="289">
        <v>40339</v>
      </c>
      <c r="AL154" s="289">
        <v>40339</v>
      </c>
      <c r="AM154" s="289">
        <v>42433</v>
      </c>
      <c r="AN154" s="5" t="s">
        <v>790</v>
      </c>
      <c r="AO154" s="5" t="s">
        <v>1576</v>
      </c>
      <c r="AP154" s="289">
        <v>42933</v>
      </c>
      <c r="AQ154" s="289">
        <v>42933</v>
      </c>
      <c r="AR154" s="289">
        <v>42933</v>
      </c>
      <c r="AS154" s="5" t="s">
        <v>789</v>
      </c>
      <c r="AT154" s="5" t="s">
        <v>789</v>
      </c>
      <c r="AU154" s="289"/>
      <c r="AV154" s="289"/>
      <c r="AW154" s="289"/>
      <c r="AX154" s="289">
        <v>41519</v>
      </c>
      <c r="AY154" s="5">
        <v>202318268</v>
      </c>
      <c r="AZ154" s="5">
        <v>3</v>
      </c>
      <c r="BA154" s="5">
        <v>2017</v>
      </c>
      <c r="BG154" s="291">
        <v>2983770206</v>
      </c>
      <c r="BH154" t="s">
        <v>636</v>
      </c>
      <c r="BI154" t="s">
        <v>1089</v>
      </c>
      <c r="BJ154" s="5">
        <v>9132017403</v>
      </c>
      <c r="BK154" s="5" t="s">
        <v>789</v>
      </c>
    </row>
    <row r="155" spans="1:63" x14ac:dyDescent="0.25">
      <c r="A155" s="5">
        <v>1202639</v>
      </c>
      <c r="B155" t="s">
        <v>417</v>
      </c>
      <c r="C155" s="5" t="s">
        <v>268</v>
      </c>
      <c r="D155" s="286">
        <v>41319</v>
      </c>
      <c r="E155" s="289" t="s">
        <v>399</v>
      </c>
      <c r="F155" s="5" t="s">
        <v>453</v>
      </c>
      <c r="G155" s="25" t="s">
        <v>1990</v>
      </c>
      <c r="H155" s="5" t="s">
        <v>1246</v>
      </c>
      <c r="I155" s="5" t="s">
        <v>798</v>
      </c>
      <c r="J155" s="5">
        <v>50</v>
      </c>
      <c r="K155" s="5">
        <v>3584</v>
      </c>
      <c r="L155" s="5">
        <v>0</v>
      </c>
      <c r="M155" s="5">
        <v>408</v>
      </c>
      <c r="N155" s="5">
        <v>204</v>
      </c>
      <c r="O155" s="5">
        <v>34</v>
      </c>
      <c r="P155" s="5">
        <v>68</v>
      </c>
      <c r="Q155" s="5" t="s">
        <v>783</v>
      </c>
      <c r="Z155" s="5">
        <v>800</v>
      </c>
      <c r="AA155" s="5">
        <v>50</v>
      </c>
      <c r="AB155" s="5">
        <v>1056917</v>
      </c>
      <c r="AC155" t="s">
        <v>1378</v>
      </c>
      <c r="AD155" s="5" t="s">
        <v>1379</v>
      </c>
      <c r="AE155" t="s">
        <v>789</v>
      </c>
      <c r="AF155" s="5" t="s">
        <v>1380</v>
      </c>
      <c r="AG155" s="5" t="s">
        <v>1381</v>
      </c>
      <c r="AH155" s="5" t="s">
        <v>787</v>
      </c>
      <c r="AI155" s="5" t="s">
        <v>788</v>
      </c>
      <c r="AJ155" s="5" t="s">
        <v>1575</v>
      </c>
      <c r="AK155" s="289">
        <v>40339</v>
      </c>
      <c r="AL155" s="289">
        <v>40339</v>
      </c>
      <c r="AM155" s="289">
        <v>42433</v>
      </c>
      <c r="AN155" s="5" t="s">
        <v>790</v>
      </c>
      <c r="AO155" s="5" t="s">
        <v>1576</v>
      </c>
      <c r="AP155" s="289">
        <v>42933</v>
      </c>
      <c r="AQ155" s="289">
        <v>42933</v>
      </c>
      <c r="AR155" s="289">
        <v>42933</v>
      </c>
      <c r="AS155" s="5" t="s">
        <v>789</v>
      </c>
      <c r="AT155" s="5" t="s">
        <v>789</v>
      </c>
      <c r="AU155" s="289"/>
      <c r="AV155" s="289"/>
      <c r="AW155" s="289"/>
      <c r="AX155" s="289">
        <v>41519</v>
      </c>
      <c r="AY155" s="5">
        <v>202318268</v>
      </c>
      <c r="AZ155" s="5">
        <v>3</v>
      </c>
      <c r="BA155" s="5">
        <v>2017</v>
      </c>
      <c r="BG155" s="291">
        <v>2983770206</v>
      </c>
      <c r="BH155" t="s">
        <v>636</v>
      </c>
      <c r="BI155" t="s">
        <v>1089</v>
      </c>
      <c r="BJ155" s="5">
        <v>9132017403</v>
      </c>
      <c r="BK155" s="5" t="s">
        <v>789</v>
      </c>
    </row>
    <row r="156" spans="1:63" x14ac:dyDescent="0.25">
      <c r="A156" s="5">
        <v>1202639</v>
      </c>
      <c r="B156" t="s">
        <v>417</v>
      </c>
      <c r="C156" s="5" t="s">
        <v>268</v>
      </c>
      <c r="D156" s="286">
        <v>41319</v>
      </c>
      <c r="E156" s="289" t="s">
        <v>399</v>
      </c>
      <c r="F156" s="5" t="s">
        <v>453</v>
      </c>
      <c r="G156" s="25" t="s">
        <v>1990</v>
      </c>
      <c r="H156" s="5" t="s">
        <v>1246</v>
      </c>
      <c r="I156" s="5" t="s">
        <v>798</v>
      </c>
      <c r="J156" s="5">
        <v>50</v>
      </c>
      <c r="K156" s="5">
        <v>3584</v>
      </c>
      <c r="L156" s="5">
        <v>0</v>
      </c>
      <c r="M156" s="5">
        <v>408</v>
      </c>
      <c r="N156" s="5">
        <v>204</v>
      </c>
      <c r="O156" s="5">
        <v>34</v>
      </c>
      <c r="P156" s="5">
        <v>68</v>
      </c>
      <c r="Q156" s="5" t="s">
        <v>783</v>
      </c>
      <c r="Z156" s="5">
        <v>800</v>
      </c>
      <c r="AA156" s="5">
        <v>50</v>
      </c>
      <c r="AB156" s="5">
        <v>1056918</v>
      </c>
      <c r="AC156" t="s">
        <v>963</v>
      </c>
      <c r="AD156" s="5" t="s">
        <v>964</v>
      </c>
      <c r="AE156" t="s">
        <v>1254</v>
      </c>
      <c r="AF156" s="5" t="s">
        <v>965</v>
      </c>
      <c r="AG156" s="5" t="s">
        <v>211</v>
      </c>
      <c r="AH156" s="5" t="s">
        <v>787</v>
      </c>
      <c r="AI156" s="5" t="s">
        <v>788</v>
      </c>
      <c r="AJ156" s="5" t="s">
        <v>1575</v>
      </c>
      <c r="AK156" s="289">
        <v>40339</v>
      </c>
      <c r="AL156" s="289">
        <v>40339</v>
      </c>
      <c r="AM156" s="289">
        <v>42433</v>
      </c>
      <c r="AN156" s="5" t="s">
        <v>790</v>
      </c>
      <c r="AO156" s="5" t="s">
        <v>1576</v>
      </c>
      <c r="AP156" s="289">
        <v>42933</v>
      </c>
      <c r="AQ156" s="289">
        <v>42933</v>
      </c>
      <c r="AR156" s="289">
        <v>42933</v>
      </c>
      <c r="AS156" s="5" t="s">
        <v>789</v>
      </c>
      <c r="AT156" s="5" t="s">
        <v>789</v>
      </c>
      <c r="AU156" s="289"/>
      <c r="AV156" s="289"/>
      <c r="AW156" s="289"/>
      <c r="AX156" s="289">
        <v>41519</v>
      </c>
      <c r="AY156" s="5">
        <v>202318268</v>
      </c>
      <c r="AZ156" s="5">
        <v>3</v>
      </c>
      <c r="BA156" s="5">
        <v>2017</v>
      </c>
      <c r="BG156" s="291">
        <v>2983770206</v>
      </c>
      <c r="BH156" t="s">
        <v>636</v>
      </c>
      <c r="BI156" t="s">
        <v>1089</v>
      </c>
      <c r="BJ156" s="5">
        <v>9132017403</v>
      </c>
      <c r="BK156" s="5" t="s">
        <v>789</v>
      </c>
    </row>
    <row r="157" spans="1:63" x14ac:dyDescent="0.25">
      <c r="A157" s="5">
        <v>1202639</v>
      </c>
      <c r="B157" t="s">
        <v>417</v>
      </c>
      <c r="C157" s="5" t="s">
        <v>268</v>
      </c>
      <c r="D157" s="286">
        <v>41319</v>
      </c>
      <c r="E157" s="289" t="s">
        <v>399</v>
      </c>
      <c r="F157" s="5" t="s">
        <v>453</v>
      </c>
      <c r="G157" s="25" t="s">
        <v>1990</v>
      </c>
      <c r="H157" s="5" t="s">
        <v>1246</v>
      </c>
      <c r="I157" s="5" t="s">
        <v>798</v>
      </c>
      <c r="J157" s="5">
        <v>50</v>
      </c>
      <c r="K157" s="5">
        <v>3584</v>
      </c>
      <c r="L157" s="5">
        <v>0</v>
      </c>
      <c r="M157" s="5">
        <v>408</v>
      </c>
      <c r="N157" s="5">
        <v>204</v>
      </c>
      <c r="O157" s="5">
        <v>34</v>
      </c>
      <c r="P157" s="5">
        <v>68</v>
      </c>
      <c r="Q157" s="5" t="s">
        <v>783</v>
      </c>
      <c r="Z157" s="5">
        <v>800</v>
      </c>
      <c r="AA157" s="5">
        <v>50</v>
      </c>
      <c r="AB157" s="5">
        <v>1056920</v>
      </c>
      <c r="AC157" t="s">
        <v>1530</v>
      </c>
      <c r="AD157" s="5" t="s">
        <v>1405</v>
      </c>
      <c r="AE157" t="s">
        <v>1531</v>
      </c>
      <c r="AF157" s="5" t="s">
        <v>941</v>
      </c>
      <c r="AG157" s="5" t="s">
        <v>149</v>
      </c>
      <c r="AH157" s="5" t="s">
        <v>787</v>
      </c>
      <c r="AI157" s="5" t="s">
        <v>788</v>
      </c>
      <c r="AJ157" s="5" t="s">
        <v>1575</v>
      </c>
      <c r="AK157" s="289">
        <v>40339</v>
      </c>
      <c r="AL157" s="289">
        <v>40339</v>
      </c>
      <c r="AM157" s="289">
        <v>42433</v>
      </c>
      <c r="AN157" s="5" t="s">
        <v>790</v>
      </c>
      <c r="AO157" s="5" t="s">
        <v>1576</v>
      </c>
      <c r="AP157" s="289">
        <v>42933</v>
      </c>
      <c r="AQ157" s="289">
        <v>42933</v>
      </c>
      <c r="AR157" s="289">
        <v>42933</v>
      </c>
      <c r="AS157" s="5" t="s">
        <v>789</v>
      </c>
      <c r="AT157" s="5" t="s">
        <v>789</v>
      </c>
      <c r="AU157" s="289"/>
      <c r="AV157" s="289"/>
      <c r="AW157" s="289"/>
      <c r="AX157" s="289">
        <v>41519</v>
      </c>
      <c r="AY157" s="5">
        <v>202318268</v>
      </c>
      <c r="AZ157" s="5">
        <v>3</v>
      </c>
      <c r="BA157" s="5">
        <v>2017</v>
      </c>
      <c r="BG157" s="291">
        <v>2983770206</v>
      </c>
      <c r="BH157" t="s">
        <v>636</v>
      </c>
      <c r="BI157" t="s">
        <v>1089</v>
      </c>
      <c r="BJ157" s="5">
        <v>9132017403</v>
      </c>
      <c r="BK157" s="5" t="s">
        <v>789</v>
      </c>
    </row>
    <row r="158" spans="1:63" x14ac:dyDescent="0.25">
      <c r="A158" s="5">
        <v>1202639</v>
      </c>
      <c r="B158" t="s">
        <v>417</v>
      </c>
      <c r="C158" s="5" t="s">
        <v>268</v>
      </c>
      <c r="D158" s="286">
        <v>41319</v>
      </c>
      <c r="E158" s="289" t="s">
        <v>399</v>
      </c>
      <c r="F158" s="5" t="s">
        <v>453</v>
      </c>
      <c r="G158" s="25" t="s">
        <v>1990</v>
      </c>
      <c r="H158" s="5" t="s">
        <v>1246</v>
      </c>
      <c r="I158" s="5" t="s">
        <v>798</v>
      </c>
      <c r="J158" s="5">
        <v>50</v>
      </c>
      <c r="K158" s="5">
        <v>3584</v>
      </c>
      <c r="L158" s="5">
        <v>0</v>
      </c>
      <c r="M158" s="5">
        <v>408</v>
      </c>
      <c r="N158" s="5">
        <v>204</v>
      </c>
      <c r="O158" s="5">
        <v>34</v>
      </c>
      <c r="P158" s="5">
        <v>68</v>
      </c>
      <c r="Q158" s="5" t="s">
        <v>783</v>
      </c>
      <c r="Z158" s="5">
        <v>800</v>
      </c>
      <c r="AA158" s="5">
        <v>50</v>
      </c>
      <c r="AB158" s="5">
        <v>1056923</v>
      </c>
      <c r="AC158" t="s">
        <v>1255</v>
      </c>
      <c r="AD158" s="5" t="s">
        <v>1086</v>
      </c>
      <c r="AE158" t="s">
        <v>1256</v>
      </c>
      <c r="AF158" s="5" t="s">
        <v>1257</v>
      </c>
      <c r="AG158" s="5" t="s">
        <v>1258</v>
      </c>
      <c r="AH158" s="5" t="s">
        <v>787</v>
      </c>
      <c r="AI158" s="5" t="s">
        <v>788</v>
      </c>
      <c r="AJ158" s="5" t="s">
        <v>1575</v>
      </c>
      <c r="AK158" s="289">
        <v>40339</v>
      </c>
      <c r="AL158" s="289">
        <v>40339</v>
      </c>
      <c r="AM158" s="289">
        <v>42433</v>
      </c>
      <c r="AN158" s="5" t="s">
        <v>790</v>
      </c>
      <c r="AO158" s="5" t="s">
        <v>1576</v>
      </c>
      <c r="AP158" s="289">
        <v>42933</v>
      </c>
      <c r="AQ158" s="289">
        <v>42933</v>
      </c>
      <c r="AR158" s="289">
        <v>42933</v>
      </c>
      <c r="AS158" s="5" t="s">
        <v>789</v>
      </c>
      <c r="AT158" s="5" t="s">
        <v>789</v>
      </c>
      <c r="AU158" s="289"/>
      <c r="AV158" s="289"/>
      <c r="AW158" s="289"/>
      <c r="AX158" s="289">
        <v>41519</v>
      </c>
      <c r="AY158" s="5">
        <v>202318268</v>
      </c>
      <c r="AZ158" s="5">
        <v>3</v>
      </c>
      <c r="BA158" s="5">
        <v>2017</v>
      </c>
      <c r="BG158" s="291">
        <v>2983770206</v>
      </c>
      <c r="BH158" t="s">
        <v>636</v>
      </c>
      <c r="BI158" t="s">
        <v>1089</v>
      </c>
      <c r="BJ158" s="5">
        <v>9132017403</v>
      </c>
      <c r="BK158" s="5" t="s">
        <v>789</v>
      </c>
    </row>
    <row r="159" spans="1:63" x14ac:dyDescent="0.25">
      <c r="A159" s="5">
        <v>1202639</v>
      </c>
      <c r="B159" t="s">
        <v>417</v>
      </c>
      <c r="C159" s="5" t="s">
        <v>268</v>
      </c>
      <c r="D159" s="286">
        <v>41319</v>
      </c>
      <c r="E159" s="289" t="s">
        <v>399</v>
      </c>
      <c r="F159" s="5" t="s">
        <v>453</v>
      </c>
      <c r="G159" s="25" t="s">
        <v>1990</v>
      </c>
      <c r="H159" s="5" t="s">
        <v>1246</v>
      </c>
      <c r="I159" s="5" t="s">
        <v>798</v>
      </c>
      <c r="J159" s="5">
        <v>50</v>
      </c>
      <c r="K159" s="5">
        <v>3584</v>
      </c>
      <c r="L159" s="5">
        <v>0</v>
      </c>
      <c r="M159" s="5">
        <v>408</v>
      </c>
      <c r="N159" s="5">
        <v>204</v>
      </c>
      <c r="O159" s="5">
        <v>34</v>
      </c>
      <c r="P159" s="5">
        <v>68</v>
      </c>
      <c r="Q159" s="5" t="s">
        <v>783</v>
      </c>
      <c r="Z159" s="5">
        <v>800</v>
      </c>
      <c r="AA159" s="5">
        <v>50</v>
      </c>
      <c r="AB159" s="5">
        <v>1060676</v>
      </c>
      <c r="AC159" t="s">
        <v>1382</v>
      </c>
      <c r="AD159" s="5" t="s">
        <v>1383</v>
      </c>
      <c r="AE159" t="s">
        <v>789</v>
      </c>
      <c r="AF159" s="5" t="s">
        <v>1384</v>
      </c>
      <c r="AG159" s="5" t="s">
        <v>1385</v>
      </c>
      <c r="AH159" s="5" t="s">
        <v>787</v>
      </c>
      <c r="AI159" s="5" t="s">
        <v>788</v>
      </c>
      <c r="AJ159" s="5" t="s">
        <v>1575</v>
      </c>
      <c r="AK159" s="289">
        <v>40339</v>
      </c>
      <c r="AL159" s="289">
        <v>40339</v>
      </c>
      <c r="AM159" s="289">
        <v>42433</v>
      </c>
      <c r="AN159" s="5" t="s">
        <v>790</v>
      </c>
      <c r="AO159" s="5" t="s">
        <v>1576</v>
      </c>
      <c r="AP159" s="289">
        <v>42933</v>
      </c>
      <c r="AQ159" s="289">
        <v>42933</v>
      </c>
      <c r="AR159" s="289">
        <v>42933</v>
      </c>
      <c r="AS159" s="5" t="s">
        <v>789</v>
      </c>
      <c r="AT159" s="5" t="s">
        <v>789</v>
      </c>
      <c r="AU159" s="289"/>
      <c r="AV159" s="289"/>
      <c r="AW159" s="289"/>
      <c r="AX159" s="289">
        <v>41519</v>
      </c>
      <c r="AY159" s="5">
        <v>202318268</v>
      </c>
      <c r="AZ159" s="5">
        <v>3</v>
      </c>
      <c r="BA159" s="5">
        <v>2017</v>
      </c>
      <c r="BG159" s="291">
        <v>2983770206</v>
      </c>
      <c r="BH159" t="s">
        <v>636</v>
      </c>
      <c r="BI159" t="s">
        <v>1089</v>
      </c>
      <c r="BJ159" s="5">
        <v>9132017403</v>
      </c>
      <c r="BK159" s="5" t="s">
        <v>789</v>
      </c>
    </row>
    <row r="160" spans="1:63" x14ac:dyDescent="0.25">
      <c r="A160" s="5">
        <v>1202639</v>
      </c>
      <c r="B160" t="s">
        <v>417</v>
      </c>
      <c r="C160" s="5" t="s">
        <v>268</v>
      </c>
      <c r="D160" s="286">
        <v>41319</v>
      </c>
      <c r="E160" s="289" t="s">
        <v>399</v>
      </c>
      <c r="F160" s="5" t="s">
        <v>453</v>
      </c>
      <c r="G160" s="25" t="s">
        <v>1990</v>
      </c>
      <c r="H160" s="5" t="s">
        <v>1246</v>
      </c>
      <c r="I160" s="5" t="s">
        <v>798</v>
      </c>
      <c r="J160" s="5">
        <v>50</v>
      </c>
      <c r="K160" s="5">
        <v>3584</v>
      </c>
      <c r="L160" s="5">
        <v>0</v>
      </c>
      <c r="M160" s="5">
        <v>408</v>
      </c>
      <c r="N160" s="5">
        <v>204</v>
      </c>
      <c r="O160" s="5">
        <v>34</v>
      </c>
      <c r="P160" s="5">
        <v>68</v>
      </c>
      <c r="Q160" s="5" t="s">
        <v>783</v>
      </c>
      <c r="Z160" s="5">
        <v>800</v>
      </c>
      <c r="AA160" s="5">
        <v>50</v>
      </c>
      <c r="AB160" s="5">
        <v>1103790</v>
      </c>
      <c r="AC160" t="s">
        <v>1287</v>
      </c>
      <c r="AD160" s="5" t="s">
        <v>1288</v>
      </c>
      <c r="AE160" t="s">
        <v>1289</v>
      </c>
      <c r="AF160" s="5" t="s">
        <v>1290</v>
      </c>
      <c r="AG160" s="5" t="s">
        <v>1115</v>
      </c>
      <c r="AH160" s="5" t="s">
        <v>787</v>
      </c>
      <c r="AI160" s="5" t="s">
        <v>788</v>
      </c>
      <c r="AJ160" s="5" t="s">
        <v>1575</v>
      </c>
      <c r="AK160" s="289">
        <v>40339</v>
      </c>
      <c r="AL160" s="289">
        <v>40339</v>
      </c>
      <c r="AM160" s="289">
        <v>42433</v>
      </c>
      <c r="AN160" s="5" t="s">
        <v>790</v>
      </c>
      <c r="AO160" s="5" t="s">
        <v>1576</v>
      </c>
      <c r="AP160" s="289">
        <v>42933</v>
      </c>
      <c r="AQ160" s="289">
        <v>42933</v>
      </c>
      <c r="AR160" s="289">
        <v>42933</v>
      </c>
      <c r="AS160" s="5" t="s">
        <v>789</v>
      </c>
      <c r="AT160" s="5" t="s">
        <v>789</v>
      </c>
      <c r="AU160" s="289"/>
      <c r="AV160" s="289"/>
      <c r="AW160" s="289"/>
      <c r="AX160" s="289">
        <v>41519</v>
      </c>
      <c r="AY160" s="5">
        <v>202318268</v>
      </c>
      <c r="AZ160" s="5">
        <v>3</v>
      </c>
      <c r="BA160" s="5">
        <v>2017</v>
      </c>
      <c r="BG160" s="291">
        <v>2983770206</v>
      </c>
      <c r="BH160" t="s">
        <v>636</v>
      </c>
      <c r="BI160" t="s">
        <v>1089</v>
      </c>
      <c r="BJ160" s="5">
        <v>9132017403</v>
      </c>
      <c r="BK160" s="5" t="s">
        <v>789</v>
      </c>
    </row>
    <row r="161" spans="1:63" x14ac:dyDescent="0.25">
      <c r="A161" s="5">
        <v>1202639</v>
      </c>
      <c r="B161" t="s">
        <v>417</v>
      </c>
      <c r="C161" s="5" t="s">
        <v>268</v>
      </c>
      <c r="D161" s="286">
        <v>41319</v>
      </c>
      <c r="E161" s="289" t="s">
        <v>399</v>
      </c>
      <c r="F161" s="5" t="s">
        <v>453</v>
      </c>
      <c r="G161" s="25" t="s">
        <v>1990</v>
      </c>
      <c r="H161" s="5" t="s">
        <v>1246</v>
      </c>
      <c r="I161" s="5" t="s">
        <v>798</v>
      </c>
      <c r="J161" s="5">
        <v>50</v>
      </c>
      <c r="K161" s="5">
        <v>3584</v>
      </c>
      <c r="L161" s="5">
        <v>0</v>
      </c>
      <c r="M161" s="5">
        <v>408</v>
      </c>
      <c r="N161" s="5">
        <v>204</v>
      </c>
      <c r="O161" s="5">
        <v>34</v>
      </c>
      <c r="P161" s="5">
        <v>68</v>
      </c>
      <c r="Q161" s="5" t="s">
        <v>783</v>
      </c>
      <c r="Z161" s="5">
        <v>800</v>
      </c>
      <c r="AA161" s="5">
        <v>50</v>
      </c>
      <c r="AB161" s="5">
        <v>2006684</v>
      </c>
      <c r="AC161" t="s">
        <v>1438</v>
      </c>
      <c r="AD161" s="5" t="s">
        <v>1086</v>
      </c>
      <c r="AE161" t="s">
        <v>1439</v>
      </c>
      <c r="AF161" s="5" t="s">
        <v>1440</v>
      </c>
      <c r="AG161" s="5" t="s">
        <v>1002</v>
      </c>
      <c r="AH161" s="5" t="s">
        <v>787</v>
      </c>
      <c r="AI161" s="5" t="s">
        <v>788</v>
      </c>
      <c r="AJ161" s="5" t="s">
        <v>1575</v>
      </c>
      <c r="AK161" s="289">
        <v>40339</v>
      </c>
      <c r="AL161" s="289">
        <v>40339</v>
      </c>
      <c r="AM161" s="289">
        <v>42433</v>
      </c>
      <c r="AN161" s="5" t="s">
        <v>790</v>
      </c>
      <c r="AO161" s="5" t="s">
        <v>1576</v>
      </c>
      <c r="AP161" s="289">
        <v>42933</v>
      </c>
      <c r="AQ161" s="289">
        <v>42933</v>
      </c>
      <c r="AR161" s="289">
        <v>42933</v>
      </c>
      <c r="AS161" s="5" t="s">
        <v>789</v>
      </c>
      <c r="AT161" s="5" t="s">
        <v>789</v>
      </c>
      <c r="AU161" s="289"/>
      <c r="AV161" s="289"/>
      <c r="AW161" s="289"/>
      <c r="AX161" s="289">
        <v>41519</v>
      </c>
      <c r="AY161" s="5">
        <v>202318268</v>
      </c>
      <c r="AZ161" s="5">
        <v>3</v>
      </c>
      <c r="BA161" s="5">
        <v>2017</v>
      </c>
      <c r="BG161" s="291">
        <v>2983770206</v>
      </c>
      <c r="BH161" t="s">
        <v>636</v>
      </c>
      <c r="BI161" t="s">
        <v>1089</v>
      </c>
      <c r="BJ161" s="5">
        <v>9132017403</v>
      </c>
      <c r="BK161" s="5" t="s">
        <v>789</v>
      </c>
    </row>
    <row r="162" spans="1:63" x14ac:dyDescent="0.25">
      <c r="A162" s="5">
        <v>1202639</v>
      </c>
      <c r="B162" t="s">
        <v>417</v>
      </c>
      <c r="C162" s="5" t="s">
        <v>268</v>
      </c>
      <c r="D162" s="286">
        <v>41319</v>
      </c>
      <c r="E162" s="289" t="s">
        <v>399</v>
      </c>
      <c r="F162" s="5" t="s">
        <v>453</v>
      </c>
      <c r="G162" s="25" t="s">
        <v>1990</v>
      </c>
      <c r="H162" s="5" t="s">
        <v>1246</v>
      </c>
      <c r="I162" s="5" t="s">
        <v>798</v>
      </c>
      <c r="J162" s="5">
        <v>50</v>
      </c>
      <c r="K162" s="5">
        <v>3584</v>
      </c>
      <c r="L162" s="5">
        <v>0</v>
      </c>
      <c r="M162" s="5">
        <v>408</v>
      </c>
      <c r="N162" s="5">
        <v>204</v>
      </c>
      <c r="O162" s="5">
        <v>34</v>
      </c>
      <c r="P162" s="5">
        <v>68</v>
      </c>
      <c r="Q162" s="5" t="s">
        <v>783</v>
      </c>
      <c r="Z162" s="5">
        <v>800</v>
      </c>
      <c r="AA162" s="5">
        <v>50</v>
      </c>
      <c r="AB162" s="5">
        <v>2006686</v>
      </c>
      <c r="AC162" t="s">
        <v>1291</v>
      </c>
      <c r="AD162" s="5" t="s">
        <v>1086</v>
      </c>
      <c r="AE162" t="s">
        <v>1292</v>
      </c>
      <c r="AF162" s="5" t="s">
        <v>1293</v>
      </c>
      <c r="AG162" s="5" t="s">
        <v>1120</v>
      </c>
      <c r="AH162" s="5" t="s">
        <v>787</v>
      </c>
      <c r="AI162" s="5" t="s">
        <v>788</v>
      </c>
      <c r="AJ162" s="5" t="s">
        <v>1575</v>
      </c>
      <c r="AK162" s="289">
        <v>40339</v>
      </c>
      <c r="AL162" s="289">
        <v>40339</v>
      </c>
      <c r="AM162" s="289">
        <v>42433</v>
      </c>
      <c r="AN162" s="5" t="s">
        <v>790</v>
      </c>
      <c r="AO162" s="5" t="s">
        <v>1576</v>
      </c>
      <c r="AP162" s="289">
        <v>42933</v>
      </c>
      <c r="AQ162" s="289">
        <v>42933</v>
      </c>
      <c r="AR162" s="289">
        <v>42933</v>
      </c>
      <c r="AS162" s="5" t="s">
        <v>789</v>
      </c>
      <c r="AT162" s="5" t="s">
        <v>789</v>
      </c>
      <c r="AU162" s="289"/>
      <c r="AV162" s="289"/>
      <c r="AW162" s="289"/>
      <c r="AX162" s="289">
        <v>41519</v>
      </c>
      <c r="AY162" s="5">
        <v>202318268</v>
      </c>
      <c r="AZ162" s="5">
        <v>3</v>
      </c>
      <c r="BA162" s="5">
        <v>2017</v>
      </c>
      <c r="BG162" s="291">
        <v>2983770206</v>
      </c>
      <c r="BH162" t="s">
        <v>636</v>
      </c>
      <c r="BI162" t="s">
        <v>1089</v>
      </c>
      <c r="BJ162" s="5">
        <v>9132017403</v>
      </c>
      <c r="BK162" s="5" t="s">
        <v>789</v>
      </c>
    </row>
    <row r="163" spans="1:63" x14ac:dyDescent="0.25">
      <c r="A163" s="5">
        <v>1202639</v>
      </c>
      <c r="B163" t="s">
        <v>417</v>
      </c>
      <c r="C163" s="5" t="s">
        <v>268</v>
      </c>
      <c r="D163" s="286">
        <v>41319</v>
      </c>
      <c r="E163" s="289" t="s">
        <v>399</v>
      </c>
      <c r="F163" s="5" t="s">
        <v>453</v>
      </c>
      <c r="G163" s="25" t="s">
        <v>1990</v>
      </c>
      <c r="H163" s="5" t="s">
        <v>1246</v>
      </c>
      <c r="I163" s="5" t="s">
        <v>798</v>
      </c>
      <c r="J163" s="5">
        <v>50</v>
      </c>
      <c r="K163" s="5">
        <v>3584</v>
      </c>
      <c r="L163" s="5">
        <v>0</v>
      </c>
      <c r="M163" s="5">
        <v>408</v>
      </c>
      <c r="N163" s="5">
        <v>204</v>
      </c>
      <c r="O163" s="5">
        <v>34</v>
      </c>
      <c r="P163" s="5">
        <v>68</v>
      </c>
      <c r="Q163" s="5" t="s">
        <v>783</v>
      </c>
      <c r="Z163" s="5">
        <v>800</v>
      </c>
      <c r="AA163" s="5">
        <v>50</v>
      </c>
      <c r="AB163" s="5">
        <v>2006688</v>
      </c>
      <c r="AC163" t="s">
        <v>1404</v>
      </c>
      <c r="AD163" s="5" t="s">
        <v>1405</v>
      </c>
      <c r="AE163" t="s">
        <v>1406</v>
      </c>
      <c r="AF163" s="5" t="s">
        <v>1407</v>
      </c>
      <c r="AG163" s="5" t="s">
        <v>149</v>
      </c>
      <c r="AH163" s="5" t="s">
        <v>787</v>
      </c>
      <c r="AI163" s="5" t="s">
        <v>788</v>
      </c>
      <c r="AJ163" s="5" t="s">
        <v>1575</v>
      </c>
      <c r="AK163" s="289">
        <v>40339</v>
      </c>
      <c r="AL163" s="289">
        <v>40339</v>
      </c>
      <c r="AM163" s="289">
        <v>42433</v>
      </c>
      <c r="AN163" s="5" t="s">
        <v>790</v>
      </c>
      <c r="AO163" s="5" t="s">
        <v>1576</v>
      </c>
      <c r="AP163" s="289">
        <v>42933</v>
      </c>
      <c r="AQ163" s="289">
        <v>42933</v>
      </c>
      <c r="AR163" s="289">
        <v>42933</v>
      </c>
      <c r="AS163" s="5" t="s">
        <v>789</v>
      </c>
      <c r="AT163" s="5" t="s">
        <v>789</v>
      </c>
      <c r="AU163" s="289"/>
      <c r="AV163" s="289"/>
      <c r="AW163" s="289"/>
      <c r="AX163" s="289">
        <v>41519</v>
      </c>
      <c r="AY163" s="5">
        <v>202318268</v>
      </c>
      <c r="AZ163" s="5">
        <v>3</v>
      </c>
      <c r="BA163" s="5">
        <v>2017</v>
      </c>
      <c r="BG163" s="291">
        <v>2983770206</v>
      </c>
      <c r="BH163" t="s">
        <v>636</v>
      </c>
      <c r="BI163" t="s">
        <v>1089</v>
      </c>
      <c r="BJ163" s="5">
        <v>9132017403</v>
      </c>
      <c r="BK163" s="5" t="s">
        <v>789</v>
      </c>
    </row>
    <row r="164" spans="1:63" x14ac:dyDescent="0.25">
      <c r="A164" s="5">
        <v>1321458</v>
      </c>
      <c r="B164" t="s">
        <v>417</v>
      </c>
      <c r="C164" s="5" t="s">
        <v>268</v>
      </c>
      <c r="D164" s="286">
        <v>42037</v>
      </c>
      <c r="E164" s="289" t="s">
        <v>399</v>
      </c>
      <c r="F164" s="5" t="s">
        <v>453</v>
      </c>
      <c r="G164" s="25" t="s">
        <v>1996</v>
      </c>
      <c r="H164" s="5" t="s">
        <v>1246</v>
      </c>
      <c r="I164" s="5" t="s">
        <v>832</v>
      </c>
      <c r="J164" s="5">
        <v>50</v>
      </c>
      <c r="K164" s="5">
        <v>3124</v>
      </c>
      <c r="Q164" s="5" t="s">
        <v>783</v>
      </c>
      <c r="Z164" s="5">
        <v>80</v>
      </c>
      <c r="AA164" s="5">
        <v>50</v>
      </c>
      <c r="AB164" s="5">
        <v>1005925</v>
      </c>
      <c r="AC164" t="s">
        <v>784</v>
      </c>
      <c r="AD164" s="5" t="s">
        <v>785</v>
      </c>
      <c r="AE164" t="s">
        <v>578</v>
      </c>
      <c r="AF164" s="5" t="s">
        <v>786</v>
      </c>
      <c r="AG164" s="5" t="s">
        <v>146</v>
      </c>
      <c r="AH164" s="5" t="s">
        <v>787</v>
      </c>
      <c r="AI164" s="5" t="s">
        <v>788</v>
      </c>
      <c r="AJ164" s="5" t="s">
        <v>1608</v>
      </c>
      <c r="AK164" s="289">
        <v>40339</v>
      </c>
      <c r="AL164" s="289">
        <v>40339</v>
      </c>
      <c r="AM164" s="289">
        <v>42037</v>
      </c>
      <c r="AN164" s="5" t="s">
        <v>789</v>
      </c>
      <c r="AO164" s="5" t="s">
        <v>789</v>
      </c>
      <c r="AP164" s="289"/>
      <c r="AQ164" s="289"/>
      <c r="AR164" s="289"/>
      <c r="AS164" s="5" t="s">
        <v>789</v>
      </c>
      <c r="AT164" s="5" t="s">
        <v>789</v>
      </c>
      <c r="AU164" s="289"/>
      <c r="AV164" s="289"/>
      <c r="AW164" s="289"/>
      <c r="AX164" s="289">
        <v>41519</v>
      </c>
      <c r="BG164" s="291">
        <v>2983770206</v>
      </c>
      <c r="BH164" t="s">
        <v>636</v>
      </c>
      <c r="BI164" t="s">
        <v>1089</v>
      </c>
      <c r="BJ164" s="5">
        <v>9132017403</v>
      </c>
      <c r="BK164" s="5" t="s">
        <v>789</v>
      </c>
    </row>
    <row r="165" spans="1:63" x14ac:dyDescent="0.25">
      <c r="A165" s="5">
        <v>1321458</v>
      </c>
      <c r="B165" t="s">
        <v>417</v>
      </c>
      <c r="C165" s="5" t="s">
        <v>268</v>
      </c>
      <c r="D165" s="286">
        <v>42037</v>
      </c>
      <c r="E165" s="289" t="s">
        <v>399</v>
      </c>
      <c r="F165" s="5" t="s">
        <v>453</v>
      </c>
      <c r="G165" s="25" t="s">
        <v>1996</v>
      </c>
      <c r="H165" s="5" t="s">
        <v>1246</v>
      </c>
      <c r="I165" s="5" t="s">
        <v>832</v>
      </c>
      <c r="J165" s="5">
        <v>50</v>
      </c>
      <c r="K165" s="5">
        <v>3124</v>
      </c>
      <c r="Q165" s="5" t="s">
        <v>783</v>
      </c>
      <c r="Z165" s="5">
        <v>80</v>
      </c>
      <c r="AA165" s="5">
        <v>50</v>
      </c>
      <c r="AB165" s="5">
        <v>1060676</v>
      </c>
      <c r="AC165" t="s">
        <v>1382</v>
      </c>
      <c r="AD165" s="5" t="s">
        <v>1383</v>
      </c>
      <c r="AE165" t="s">
        <v>789</v>
      </c>
      <c r="AF165" s="5" t="s">
        <v>1384</v>
      </c>
      <c r="AG165" s="5" t="s">
        <v>1385</v>
      </c>
      <c r="AH165" s="5" t="s">
        <v>787</v>
      </c>
      <c r="AI165" s="5" t="s">
        <v>788</v>
      </c>
      <c r="AJ165" s="5" t="s">
        <v>1608</v>
      </c>
      <c r="AK165" s="289">
        <v>40339</v>
      </c>
      <c r="AL165" s="289">
        <v>40339</v>
      </c>
      <c r="AM165" s="289">
        <v>42037</v>
      </c>
      <c r="AN165" s="5" t="s">
        <v>789</v>
      </c>
      <c r="AO165" s="5" t="s">
        <v>789</v>
      </c>
      <c r="AP165" s="289"/>
      <c r="AQ165" s="289"/>
      <c r="AR165" s="289"/>
      <c r="AS165" s="5" t="s">
        <v>789</v>
      </c>
      <c r="AT165" s="5" t="s">
        <v>789</v>
      </c>
      <c r="AU165" s="289"/>
      <c r="AV165" s="289"/>
      <c r="AW165" s="289"/>
      <c r="AX165" s="289">
        <v>41519</v>
      </c>
      <c r="BG165" s="291">
        <v>2983770206</v>
      </c>
      <c r="BH165" t="s">
        <v>636</v>
      </c>
      <c r="BI165" t="s">
        <v>1089</v>
      </c>
      <c r="BJ165" s="5">
        <v>9132017403</v>
      </c>
      <c r="BK165" s="5" t="s">
        <v>789</v>
      </c>
    </row>
    <row r="166" spans="1:63" x14ac:dyDescent="0.25">
      <c r="A166" s="5">
        <v>1113541</v>
      </c>
      <c r="B166" t="s">
        <v>168</v>
      </c>
      <c r="C166" s="5" t="s">
        <v>290</v>
      </c>
      <c r="D166" s="286">
        <v>40273</v>
      </c>
      <c r="E166" s="289" t="s">
        <v>400</v>
      </c>
      <c r="F166" s="5" t="s">
        <v>450</v>
      </c>
      <c r="G166" s="25" t="s">
        <v>1965</v>
      </c>
      <c r="H166" s="5" t="s">
        <v>781</v>
      </c>
      <c r="I166" s="5" t="s">
        <v>798</v>
      </c>
      <c r="J166" s="5">
        <v>30</v>
      </c>
      <c r="K166" s="5">
        <v>4650</v>
      </c>
      <c r="L166" s="5">
        <v>0</v>
      </c>
      <c r="M166" s="5">
        <v>1000</v>
      </c>
      <c r="N166" s="5">
        <v>270</v>
      </c>
      <c r="O166" s="5">
        <v>90</v>
      </c>
      <c r="P166" s="5">
        <v>45</v>
      </c>
      <c r="Q166" s="5" t="s">
        <v>783</v>
      </c>
      <c r="R166" s="5">
        <v>1000</v>
      </c>
      <c r="S166" s="5">
        <v>30</v>
      </c>
      <c r="AB166" s="5">
        <v>1005925</v>
      </c>
      <c r="AC166" t="s">
        <v>784</v>
      </c>
      <c r="AD166" s="5" t="s">
        <v>785</v>
      </c>
      <c r="AE166" t="s">
        <v>578</v>
      </c>
      <c r="AF166" s="5" t="s">
        <v>786</v>
      </c>
      <c r="AG166" s="5" t="s">
        <v>146</v>
      </c>
      <c r="AH166" s="5" t="s">
        <v>787</v>
      </c>
      <c r="AI166" s="5" t="s">
        <v>788</v>
      </c>
      <c r="AJ166" s="5" t="s">
        <v>1502</v>
      </c>
      <c r="AK166" s="289">
        <v>39986</v>
      </c>
      <c r="AL166" s="289">
        <v>39986</v>
      </c>
      <c r="AM166" s="289">
        <v>42433</v>
      </c>
      <c r="AN166" s="5" t="s">
        <v>790</v>
      </c>
      <c r="AO166" s="5" t="s">
        <v>1503</v>
      </c>
      <c r="AP166" s="289">
        <v>41935</v>
      </c>
      <c r="AQ166" s="289">
        <v>41935</v>
      </c>
      <c r="AR166" s="289">
        <v>41955</v>
      </c>
      <c r="AS166" s="5" t="s">
        <v>790</v>
      </c>
      <c r="AT166" s="5" t="s">
        <v>888</v>
      </c>
      <c r="AU166" s="289">
        <v>45427</v>
      </c>
      <c r="AV166" s="289">
        <v>45427</v>
      </c>
      <c r="AW166" s="289">
        <v>45427</v>
      </c>
      <c r="AX166" s="289">
        <v>40392</v>
      </c>
      <c r="AZ166" s="5">
        <v>5</v>
      </c>
      <c r="BA166" s="5">
        <v>2018</v>
      </c>
      <c r="BB166" s="5">
        <v>4</v>
      </c>
      <c r="BC166" s="5">
        <v>333</v>
      </c>
      <c r="BD166" s="5">
        <v>2019</v>
      </c>
      <c r="BE166" s="5">
        <v>5</v>
      </c>
      <c r="BF166" s="5">
        <v>2019</v>
      </c>
      <c r="BG166" s="291">
        <v>86322443291</v>
      </c>
      <c r="BH166" t="s">
        <v>638</v>
      </c>
      <c r="BI166" t="s">
        <v>1504</v>
      </c>
      <c r="BJ166" s="5">
        <v>981312696</v>
      </c>
      <c r="BK166" s="5" t="s">
        <v>789</v>
      </c>
    </row>
    <row r="167" spans="1:63" x14ac:dyDescent="0.25">
      <c r="A167" s="5">
        <v>66739</v>
      </c>
      <c r="B167" t="s">
        <v>639</v>
      </c>
      <c r="C167" s="5" t="s">
        <v>282</v>
      </c>
      <c r="D167" s="286">
        <v>40058</v>
      </c>
      <c r="E167" s="289" t="s">
        <v>400</v>
      </c>
      <c r="F167" s="5" t="s">
        <v>450</v>
      </c>
      <c r="G167" s="25" t="s">
        <v>1862</v>
      </c>
      <c r="H167" s="5" t="s">
        <v>781</v>
      </c>
      <c r="I167" s="5" t="s">
        <v>798</v>
      </c>
      <c r="J167" s="5">
        <v>40</v>
      </c>
      <c r="K167" s="5">
        <v>3030</v>
      </c>
      <c r="L167" s="5">
        <v>0</v>
      </c>
      <c r="M167" s="5">
        <v>180</v>
      </c>
      <c r="N167" s="5">
        <v>230</v>
      </c>
      <c r="O167" s="5">
        <v>120</v>
      </c>
      <c r="P167" s="5">
        <v>65</v>
      </c>
      <c r="Q167" s="5" t="s">
        <v>783</v>
      </c>
      <c r="R167" s="5">
        <v>800</v>
      </c>
      <c r="S167" s="5">
        <v>40</v>
      </c>
      <c r="AB167" s="5">
        <v>1005925</v>
      </c>
      <c r="AC167" t="s">
        <v>784</v>
      </c>
      <c r="AD167" s="5" t="s">
        <v>785</v>
      </c>
      <c r="AE167" t="s">
        <v>578</v>
      </c>
      <c r="AF167" s="5" t="s">
        <v>786</v>
      </c>
      <c r="AG167" s="5" t="s">
        <v>146</v>
      </c>
      <c r="AH167" s="5" t="s">
        <v>787</v>
      </c>
      <c r="AI167" s="5" t="s">
        <v>788</v>
      </c>
      <c r="AJ167" s="5" t="s">
        <v>1209</v>
      </c>
      <c r="AK167" s="289">
        <v>37292</v>
      </c>
      <c r="AL167" s="289">
        <v>37292</v>
      </c>
      <c r="AM167" s="289">
        <v>40058</v>
      </c>
      <c r="AN167" s="5" t="s">
        <v>790</v>
      </c>
      <c r="AO167" s="5" t="s">
        <v>1210</v>
      </c>
      <c r="AP167" s="289">
        <v>39892</v>
      </c>
      <c r="AQ167" s="289">
        <v>39892</v>
      </c>
      <c r="AR167" s="289">
        <v>40058</v>
      </c>
      <c r="AS167" s="5" t="s">
        <v>790</v>
      </c>
      <c r="AT167" s="5" t="s">
        <v>1211</v>
      </c>
      <c r="AU167" s="289">
        <v>42954</v>
      </c>
      <c r="AV167" s="289">
        <v>42954</v>
      </c>
      <c r="AW167" s="289">
        <v>42955</v>
      </c>
      <c r="AX167" s="289">
        <v>37711</v>
      </c>
      <c r="AY167" s="5">
        <v>202316304</v>
      </c>
      <c r="AZ167" s="5">
        <v>4</v>
      </c>
      <c r="BA167" s="5">
        <v>2014</v>
      </c>
      <c r="BG167" s="291">
        <v>26219595807</v>
      </c>
      <c r="BH167" t="s">
        <v>1212</v>
      </c>
      <c r="BI167" t="s">
        <v>1213</v>
      </c>
      <c r="BJ167" s="5">
        <v>91984646767</v>
      </c>
      <c r="BK167" s="5" t="s">
        <v>789</v>
      </c>
    </row>
    <row r="168" spans="1:63" x14ac:dyDescent="0.25">
      <c r="A168" s="5">
        <v>11991</v>
      </c>
      <c r="B168" t="s">
        <v>130</v>
      </c>
      <c r="C168" s="5" t="s">
        <v>270</v>
      </c>
      <c r="D168" s="286">
        <v>40058</v>
      </c>
      <c r="E168" s="289" t="s">
        <v>399</v>
      </c>
      <c r="F168" s="5" t="s">
        <v>453</v>
      </c>
      <c r="G168" s="25" t="s">
        <v>1719</v>
      </c>
      <c r="H168" s="5" t="s">
        <v>781</v>
      </c>
      <c r="I168" s="5" t="s">
        <v>798</v>
      </c>
      <c r="J168" s="5">
        <v>110</v>
      </c>
      <c r="K168" s="5">
        <v>3294</v>
      </c>
      <c r="L168" s="5">
        <v>0</v>
      </c>
      <c r="M168" s="5">
        <v>400</v>
      </c>
      <c r="N168" s="5">
        <v>200</v>
      </c>
      <c r="O168" s="5">
        <v>60</v>
      </c>
      <c r="P168" s="5">
        <v>10</v>
      </c>
      <c r="Q168" s="5" t="s">
        <v>783</v>
      </c>
      <c r="R168" s="5">
        <v>800</v>
      </c>
      <c r="S168" s="5">
        <v>30</v>
      </c>
      <c r="T168" s="5">
        <v>800</v>
      </c>
      <c r="U168" s="5">
        <v>40</v>
      </c>
      <c r="X168" s="5">
        <v>800</v>
      </c>
      <c r="Y168" s="5">
        <v>40</v>
      </c>
      <c r="AB168" s="5">
        <v>1005925</v>
      </c>
      <c r="AC168" t="s">
        <v>784</v>
      </c>
      <c r="AD168" s="5" t="s">
        <v>785</v>
      </c>
      <c r="AE168" t="s">
        <v>578</v>
      </c>
      <c r="AF168" s="5" t="s">
        <v>786</v>
      </c>
      <c r="AG168" s="5" t="s">
        <v>146</v>
      </c>
      <c r="AH168" s="5" t="s">
        <v>787</v>
      </c>
      <c r="AI168" s="5" t="s">
        <v>800</v>
      </c>
      <c r="AJ168" s="5" t="s">
        <v>814</v>
      </c>
      <c r="AK168" s="289">
        <v>19831</v>
      </c>
      <c r="AL168" s="289">
        <v>19831</v>
      </c>
      <c r="AM168" s="289">
        <v>40058</v>
      </c>
      <c r="AN168" s="5" t="s">
        <v>800</v>
      </c>
      <c r="AO168" s="5" t="s">
        <v>814</v>
      </c>
      <c r="AP168" s="289">
        <v>19831</v>
      </c>
      <c r="AQ168" s="289">
        <v>19831</v>
      </c>
      <c r="AR168" s="289">
        <v>40058</v>
      </c>
      <c r="AS168" s="5" t="s">
        <v>790</v>
      </c>
      <c r="AT168" s="5" t="s">
        <v>815</v>
      </c>
      <c r="AU168" s="289">
        <v>45099</v>
      </c>
      <c r="AV168" s="289">
        <v>45099</v>
      </c>
      <c r="AW168" s="289">
        <v>45100</v>
      </c>
      <c r="AX168" s="289">
        <v>19784</v>
      </c>
      <c r="AZ168" s="5">
        <v>4</v>
      </c>
      <c r="BA168" s="5">
        <v>2014</v>
      </c>
      <c r="BB168" s="5">
        <v>3</v>
      </c>
      <c r="BC168" s="5">
        <v>258</v>
      </c>
      <c r="BD168" s="5">
        <v>2017</v>
      </c>
      <c r="BE168" s="5">
        <v>2</v>
      </c>
      <c r="BF168" s="5">
        <v>2017</v>
      </c>
      <c r="BG168" s="291">
        <v>7402100685</v>
      </c>
      <c r="BH168" t="s">
        <v>816</v>
      </c>
      <c r="BI168" t="s">
        <v>817</v>
      </c>
      <c r="BJ168" s="5">
        <v>91983107190</v>
      </c>
      <c r="BK168" s="5" t="s">
        <v>789</v>
      </c>
    </row>
    <row r="169" spans="1:63" x14ac:dyDescent="0.25">
      <c r="A169" s="5">
        <v>12045</v>
      </c>
      <c r="B169" t="s">
        <v>130</v>
      </c>
      <c r="C169" s="5" t="s">
        <v>274</v>
      </c>
      <c r="D169" s="286">
        <v>40058</v>
      </c>
      <c r="E169" s="289" t="s">
        <v>399</v>
      </c>
      <c r="F169" s="5" t="s">
        <v>453</v>
      </c>
      <c r="G169" s="25" t="s">
        <v>1763</v>
      </c>
      <c r="H169" s="5" t="s">
        <v>781</v>
      </c>
      <c r="I169" s="5" t="s">
        <v>782</v>
      </c>
      <c r="J169" s="5">
        <v>0</v>
      </c>
      <c r="K169" s="5">
        <v>2495</v>
      </c>
      <c r="Q169" s="5" t="s">
        <v>783</v>
      </c>
      <c r="T169" s="5">
        <v>100</v>
      </c>
      <c r="U169" s="5">
        <v>0</v>
      </c>
      <c r="V169" s="5">
        <v>100</v>
      </c>
      <c r="W169" s="5">
        <v>0</v>
      </c>
      <c r="AB169" s="5">
        <v>267</v>
      </c>
      <c r="AC169" t="s">
        <v>963</v>
      </c>
      <c r="AD169" s="5" t="s">
        <v>964</v>
      </c>
      <c r="AE169" t="s">
        <v>789</v>
      </c>
      <c r="AF169" s="5" t="s">
        <v>965</v>
      </c>
      <c r="AG169" s="5" t="s">
        <v>211</v>
      </c>
      <c r="AH169" s="5" t="s">
        <v>787</v>
      </c>
      <c r="AI169" s="5" t="s">
        <v>788</v>
      </c>
      <c r="AJ169" s="5" t="s">
        <v>955</v>
      </c>
      <c r="AK169" s="289">
        <v>31446</v>
      </c>
      <c r="AL169" s="289">
        <v>31446</v>
      </c>
      <c r="AM169" s="289">
        <v>40058</v>
      </c>
      <c r="AN169" s="5" t="s">
        <v>800</v>
      </c>
      <c r="AO169" s="5" t="s">
        <v>814</v>
      </c>
      <c r="AP169" s="289">
        <v>19831</v>
      </c>
      <c r="AQ169" s="289">
        <v>19831</v>
      </c>
      <c r="AR169" s="289">
        <v>40058</v>
      </c>
      <c r="AS169" s="5" t="s">
        <v>789</v>
      </c>
      <c r="AT169" s="5" t="s">
        <v>789</v>
      </c>
      <c r="AU169" s="289"/>
      <c r="AV169" s="289"/>
      <c r="AW169" s="289"/>
      <c r="AX169" s="289">
        <v>34155</v>
      </c>
      <c r="BG169" s="291">
        <v>8630379847</v>
      </c>
      <c r="BH169" t="s">
        <v>966</v>
      </c>
      <c r="BI169" t="s">
        <v>967</v>
      </c>
      <c r="BJ169" s="5">
        <v>9132017996</v>
      </c>
      <c r="BK169" s="5" t="s">
        <v>794</v>
      </c>
    </row>
    <row r="170" spans="1:63" x14ac:dyDescent="0.25">
      <c r="A170" s="5">
        <v>12052</v>
      </c>
      <c r="B170" t="s">
        <v>130</v>
      </c>
      <c r="C170" s="5" t="s">
        <v>278</v>
      </c>
      <c r="D170" s="286">
        <v>40058</v>
      </c>
      <c r="E170" s="289" t="s">
        <v>399</v>
      </c>
      <c r="F170" s="5" t="s">
        <v>453</v>
      </c>
      <c r="G170" s="25" t="s">
        <v>1768</v>
      </c>
      <c r="H170" s="5" t="s">
        <v>781</v>
      </c>
      <c r="I170" s="5" t="s">
        <v>798</v>
      </c>
      <c r="J170" s="5">
        <v>40</v>
      </c>
      <c r="K170" s="5">
        <v>3873</v>
      </c>
      <c r="L170" s="5">
        <v>0</v>
      </c>
      <c r="M170" s="5">
        <v>408</v>
      </c>
      <c r="N170" s="5">
        <v>200</v>
      </c>
      <c r="O170" s="5">
        <v>51</v>
      </c>
      <c r="P170" s="5">
        <v>51</v>
      </c>
      <c r="Q170" s="5" t="s">
        <v>783</v>
      </c>
      <c r="X170" s="5">
        <v>800</v>
      </c>
      <c r="Y170" s="5">
        <v>40</v>
      </c>
      <c r="AB170" s="5">
        <v>259</v>
      </c>
      <c r="AC170" t="s">
        <v>932</v>
      </c>
      <c r="AD170" s="5" t="s">
        <v>933</v>
      </c>
      <c r="AE170" t="s">
        <v>934</v>
      </c>
      <c r="AF170" s="5" t="s">
        <v>935</v>
      </c>
      <c r="AG170" s="5" t="s">
        <v>147</v>
      </c>
      <c r="AH170" s="5" t="s">
        <v>787</v>
      </c>
      <c r="AI170" s="5" t="s">
        <v>788</v>
      </c>
      <c r="AJ170" s="5" t="s">
        <v>955</v>
      </c>
      <c r="AK170" s="289">
        <v>31446</v>
      </c>
      <c r="AL170" s="289">
        <v>31446</v>
      </c>
      <c r="AM170" s="289">
        <v>40058</v>
      </c>
      <c r="AN170" s="5" t="s">
        <v>800</v>
      </c>
      <c r="AO170" s="5" t="s">
        <v>814</v>
      </c>
      <c r="AP170" s="289">
        <v>19831</v>
      </c>
      <c r="AQ170" s="289">
        <v>19831</v>
      </c>
      <c r="AR170" s="289">
        <v>40058</v>
      </c>
      <c r="AS170" s="5" t="s">
        <v>790</v>
      </c>
      <c r="AT170" s="5" t="s">
        <v>815</v>
      </c>
      <c r="AU170" s="289">
        <v>45099</v>
      </c>
      <c r="AV170" s="289">
        <v>45099</v>
      </c>
      <c r="AW170" s="289">
        <v>45100</v>
      </c>
      <c r="AX170" s="289">
        <v>31782</v>
      </c>
      <c r="AZ170" s="5">
        <v>3</v>
      </c>
      <c r="BA170" s="5">
        <v>2012</v>
      </c>
      <c r="BB170" s="5">
        <v>3</v>
      </c>
      <c r="BC170" s="5">
        <v>280</v>
      </c>
      <c r="BD170" s="5">
        <v>2021</v>
      </c>
      <c r="BE170" s="5">
        <v>2</v>
      </c>
      <c r="BF170" s="5">
        <v>2021</v>
      </c>
      <c r="BG170" s="291">
        <v>72021721272</v>
      </c>
      <c r="BH170" t="s">
        <v>978</v>
      </c>
      <c r="BI170" t="s">
        <v>979</v>
      </c>
      <c r="BJ170" s="5">
        <v>93991602945</v>
      </c>
      <c r="BK170" s="5" t="s">
        <v>789</v>
      </c>
    </row>
    <row r="171" spans="1:63" x14ac:dyDescent="0.25">
      <c r="A171" s="5">
        <v>12059</v>
      </c>
      <c r="B171" t="s">
        <v>130</v>
      </c>
      <c r="C171" s="5" t="s">
        <v>272</v>
      </c>
      <c r="D171" s="286">
        <v>40058</v>
      </c>
      <c r="E171" s="289" t="s">
        <v>399</v>
      </c>
      <c r="F171" s="5" t="s">
        <v>453</v>
      </c>
      <c r="G171" s="25" t="s">
        <v>1770</v>
      </c>
      <c r="H171" s="5" t="s">
        <v>781</v>
      </c>
      <c r="I171" s="5" t="s">
        <v>782</v>
      </c>
      <c r="J171" s="5">
        <v>0</v>
      </c>
      <c r="K171" s="5">
        <v>2495</v>
      </c>
      <c r="Q171" s="5" t="s">
        <v>783</v>
      </c>
      <c r="T171" s="5">
        <v>80</v>
      </c>
      <c r="U171" s="5">
        <v>0</v>
      </c>
      <c r="V171" s="5">
        <v>80</v>
      </c>
      <c r="W171" s="5">
        <v>0</v>
      </c>
      <c r="AB171" s="5">
        <v>256</v>
      </c>
      <c r="AC171" t="s">
        <v>924</v>
      </c>
      <c r="AD171" s="5" t="s">
        <v>925</v>
      </c>
      <c r="AE171" t="s">
        <v>789</v>
      </c>
      <c r="AF171" s="5" t="s">
        <v>926</v>
      </c>
      <c r="AG171" s="5" t="s">
        <v>154</v>
      </c>
      <c r="AH171" s="5" t="s">
        <v>787</v>
      </c>
      <c r="AI171" s="5" t="s">
        <v>788</v>
      </c>
      <c r="AJ171" s="5" t="s">
        <v>955</v>
      </c>
      <c r="AK171" s="289">
        <v>31446</v>
      </c>
      <c r="AL171" s="289">
        <v>31446</v>
      </c>
      <c r="AM171" s="289">
        <v>40058</v>
      </c>
      <c r="AN171" s="5" t="s">
        <v>800</v>
      </c>
      <c r="AO171" s="5" t="s">
        <v>814</v>
      </c>
      <c r="AP171" s="289">
        <v>19831</v>
      </c>
      <c r="AQ171" s="289">
        <v>19831</v>
      </c>
      <c r="AR171" s="289">
        <v>40058</v>
      </c>
      <c r="AS171" s="5" t="s">
        <v>789</v>
      </c>
      <c r="AT171" s="5" t="s">
        <v>789</v>
      </c>
      <c r="AU171" s="289"/>
      <c r="AV171" s="289"/>
      <c r="AW171" s="289"/>
      <c r="AX171" s="289">
        <v>31782</v>
      </c>
      <c r="BG171" s="291">
        <v>8630379847</v>
      </c>
      <c r="BH171" t="s">
        <v>966</v>
      </c>
      <c r="BI171" t="s">
        <v>967</v>
      </c>
      <c r="BJ171" s="5">
        <v>9132017996</v>
      </c>
      <c r="BK171" s="5" t="s">
        <v>794</v>
      </c>
    </row>
    <row r="172" spans="1:63" x14ac:dyDescent="0.25">
      <c r="A172" s="5">
        <v>12064</v>
      </c>
      <c r="B172" t="s">
        <v>130</v>
      </c>
      <c r="C172" s="5" t="s">
        <v>273</v>
      </c>
      <c r="D172" s="286">
        <v>40058</v>
      </c>
      <c r="E172" s="289" t="s">
        <v>399</v>
      </c>
      <c r="F172" s="5" t="s">
        <v>453</v>
      </c>
      <c r="G172" s="25" t="s">
        <v>1773</v>
      </c>
      <c r="H172" s="5" t="s">
        <v>781</v>
      </c>
      <c r="I172" s="5" t="s">
        <v>782</v>
      </c>
      <c r="J172" s="5">
        <v>0</v>
      </c>
      <c r="K172" s="5">
        <v>2495</v>
      </c>
      <c r="Q172" s="5" t="s">
        <v>783</v>
      </c>
      <c r="T172" s="5">
        <v>100</v>
      </c>
      <c r="U172" s="5">
        <v>0</v>
      </c>
      <c r="V172" s="5">
        <v>100</v>
      </c>
      <c r="W172" s="5">
        <v>0</v>
      </c>
      <c r="AB172" s="5">
        <v>262</v>
      </c>
      <c r="AC172" t="s">
        <v>940</v>
      </c>
      <c r="AD172" s="5" t="s">
        <v>925</v>
      </c>
      <c r="AE172" t="s">
        <v>789</v>
      </c>
      <c r="AF172" s="5" t="s">
        <v>941</v>
      </c>
      <c r="AG172" s="5" t="s">
        <v>152</v>
      </c>
      <c r="AH172" s="5" t="s">
        <v>787</v>
      </c>
      <c r="AI172" s="5" t="s">
        <v>788</v>
      </c>
      <c r="AJ172" s="5" t="s">
        <v>955</v>
      </c>
      <c r="AK172" s="289">
        <v>31446</v>
      </c>
      <c r="AL172" s="289">
        <v>31446</v>
      </c>
      <c r="AM172" s="289">
        <v>40058</v>
      </c>
      <c r="AN172" s="5" t="s">
        <v>800</v>
      </c>
      <c r="AO172" s="5" t="s">
        <v>814</v>
      </c>
      <c r="AP172" s="289">
        <v>19831</v>
      </c>
      <c r="AQ172" s="289">
        <v>19831</v>
      </c>
      <c r="AR172" s="289">
        <v>40058</v>
      </c>
      <c r="AS172" s="5" t="s">
        <v>789</v>
      </c>
      <c r="AT172" s="5" t="s">
        <v>789</v>
      </c>
      <c r="AU172" s="289"/>
      <c r="AV172" s="289"/>
      <c r="AW172" s="289"/>
      <c r="AX172" s="289">
        <v>31792</v>
      </c>
      <c r="BG172" s="291">
        <v>8630379847</v>
      </c>
      <c r="BH172" t="s">
        <v>966</v>
      </c>
      <c r="BI172" t="s">
        <v>967</v>
      </c>
      <c r="BJ172" s="5">
        <v>9132017996</v>
      </c>
      <c r="BK172" s="5" t="s">
        <v>794</v>
      </c>
    </row>
    <row r="173" spans="1:63" x14ac:dyDescent="0.25">
      <c r="A173" s="5">
        <v>12072</v>
      </c>
      <c r="B173" t="s">
        <v>130</v>
      </c>
      <c r="C173" s="5" t="s">
        <v>277</v>
      </c>
      <c r="D173" s="286">
        <v>40058</v>
      </c>
      <c r="E173" s="289" t="s">
        <v>399</v>
      </c>
      <c r="F173" s="5" t="s">
        <v>453</v>
      </c>
      <c r="G173" s="25" t="s">
        <v>1777</v>
      </c>
      <c r="H173" s="5" t="s">
        <v>781</v>
      </c>
      <c r="I173" s="5" t="s">
        <v>832</v>
      </c>
      <c r="J173" s="5">
        <v>0</v>
      </c>
      <c r="K173" s="5">
        <v>2495</v>
      </c>
      <c r="Q173" s="5" t="s">
        <v>783</v>
      </c>
      <c r="T173" s="5">
        <v>100</v>
      </c>
      <c r="U173" s="5">
        <v>0</v>
      </c>
      <c r="V173" s="5">
        <v>100</v>
      </c>
      <c r="W173" s="5">
        <v>0</v>
      </c>
      <c r="AB173" s="5">
        <v>263</v>
      </c>
      <c r="AC173" t="s">
        <v>991</v>
      </c>
      <c r="AD173" s="5" t="s">
        <v>992</v>
      </c>
      <c r="AE173" t="s">
        <v>789</v>
      </c>
      <c r="AF173" s="5" t="s">
        <v>993</v>
      </c>
      <c r="AG173" s="5" t="s">
        <v>149</v>
      </c>
      <c r="AH173" s="5" t="s">
        <v>787</v>
      </c>
      <c r="AI173" s="5" t="s">
        <v>788</v>
      </c>
      <c r="AJ173" s="5" t="s">
        <v>955</v>
      </c>
      <c r="AK173" s="289">
        <v>31446</v>
      </c>
      <c r="AL173" s="289">
        <v>31446</v>
      </c>
      <c r="AM173" s="289">
        <v>40058</v>
      </c>
      <c r="AN173" s="5" t="s">
        <v>800</v>
      </c>
      <c r="AO173" s="5" t="s">
        <v>814</v>
      </c>
      <c r="AP173" s="289">
        <v>19831</v>
      </c>
      <c r="AQ173" s="289">
        <v>19831</v>
      </c>
      <c r="AR173" s="289">
        <v>40058</v>
      </c>
      <c r="AS173" s="5" t="s">
        <v>789</v>
      </c>
      <c r="AT173" s="5" t="s">
        <v>789</v>
      </c>
      <c r="AU173" s="289"/>
      <c r="AV173" s="289"/>
      <c r="AW173" s="289"/>
      <c r="AX173" s="289">
        <v>31782</v>
      </c>
      <c r="BG173" s="291">
        <v>8630379847</v>
      </c>
      <c r="BH173" t="s">
        <v>966</v>
      </c>
      <c r="BI173" t="s">
        <v>967</v>
      </c>
      <c r="BJ173" s="5">
        <v>9132017996</v>
      </c>
      <c r="BK173" s="5" t="s">
        <v>789</v>
      </c>
    </row>
    <row r="174" spans="1:63" x14ac:dyDescent="0.25">
      <c r="A174" s="5">
        <v>12088</v>
      </c>
      <c r="B174" t="s">
        <v>130</v>
      </c>
      <c r="C174" s="5" t="s">
        <v>276</v>
      </c>
      <c r="D174" s="286">
        <v>40058</v>
      </c>
      <c r="E174" s="289" t="s">
        <v>399</v>
      </c>
      <c r="F174" s="5" t="s">
        <v>453</v>
      </c>
      <c r="G174" s="25" t="s">
        <v>1783</v>
      </c>
      <c r="H174" s="5" t="s">
        <v>781</v>
      </c>
      <c r="I174" s="5" t="s">
        <v>782</v>
      </c>
      <c r="J174" s="5">
        <v>50</v>
      </c>
      <c r="K174" s="5">
        <v>2495</v>
      </c>
      <c r="Q174" s="5" t="s">
        <v>783</v>
      </c>
      <c r="T174" s="5">
        <v>100</v>
      </c>
      <c r="U174" s="5">
        <v>50</v>
      </c>
      <c r="V174" s="5">
        <v>100</v>
      </c>
      <c r="W174" s="5">
        <v>0</v>
      </c>
      <c r="AB174" s="5">
        <v>1005930</v>
      </c>
      <c r="AC174" t="s">
        <v>946</v>
      </c>
      <c r="AD174" s="5" t="s">
        <v>947</v>
      </c>
      <c r="AE174" t="s">
        <v>604</v>
      </c>
      <c r="AF174" s="5" t="s">
        <v>948</v>
      </c>
      <c r="AG174" s="5" t="s">
        <v>151</v>
      </c>
      <c r="AH174" s="5" t="s">
        <v>787</v>
      </c>
      <c r="AI174" s="5" t="s">
        <v>788</v>
      </c>
      <c r="AJ174" s="5" t="s">
        <v>955</v>
      </c>
      <c r="AK174" s="289">
        <v>31446</v>
      </c>
      <c r="AL174" s="289">
        <v>31446</v>
      </c>
      <c r="AM174" s="289">
        <v>40058</v>
      </c>
      <c r="AN174" s="5" t="s">
        <v>800</v>
      </c>
      <c r="AO174" s="5" t="s">
        <v>814</v>
      </c>
      <c r="AP174" s="289">
        <v>19831</v>
      </c>
      <c r="AQ174" s="289">
        <v>19831</v>
      </c>
      <c r="AR174" s="289">
        <v>40058</v>
      </c>
      <c r="AS174" s="5" t="s">
        <v>789</v>
      </c>
      <c r="AT174" s="5" t="s">
        <v>789</v>
      </c>
      <c r="AU174" s="289"/>
      <c r="AV174" s="289"/>
      <c r="AW174" s="289"/>
      <c r="AX174" s="289">
        <v>31782</v>
      </c>
      <c r="BB174" s="5">
        <v>0</v>
      </c>
      <c r="BD174" s="5">
        <v>2011</v>
      </c>
      <c r="BE174" s="5">
        <v>0</v>
      </c>
      <c r="BF174" s="5">
        <v>2011</v>
      </c>
      <c r="BG174" s="291">
        <v>8630379847</v>
      </c>
      <c r="BH174" t="s">
        <v>966</v>
      </c>
      <c r="BI174" t="s">
        <v>967</v>
      </c>
      <c r="BJ174" s="5">
        <v>9132017996</v>
      </c>
      <c r="BK174" s="5" t="s">
        <v>794</v>
      </c>
    </row>
    <row r="175" spans="1:63" x14ac:dyDescent="0.25">
      <c r="A175" s="5">
        <v>12114</v>
      </c>
      <c r="B175" t="s">
        <v>130</v>
      </c>
      <c r="C175" s="5" t="s">
        <v>283</v>
      </c>
      <c r="D175" s="286">
        <v>40058</v>
      </c>
      <c r="E175" s="289" t="s">
        <v>399</v>
      </c>
      <c r="F175" s="5" t="s">
        <v>453</v>
      </c>
      <c r="G175" s="25" t="s">
        <v>1791</v>
      </c>
      <c r="H175" s="5" t="s">
        <v>781</v>
      </c>
      <c r="I175" s="5" t="s">
        <v>782</v>
      </c>
      <c r="J175" s="5">
        <v>0</v>
      </c>
      <c r="K175" s="5">
        <v>2495</v>
      </c>
      <c r="Q175" s="5" t="s">
        <v>783</v>
      </c>
      <c r="T175" s="5">
        <v>100</v>
      </c>
      <c r="U175" s="5">
        <v>0</v>
      </c>
      <c r="V175" s="5">
        <v>100</v>
      </c>
      <c r="W175" s="5">
        <v>0</v>
      </c>
      <c r="AB175" s="5">
        <v>258</v>
      </c>
      <c r="AC175" t="s">
        <v>953</v>
      </c>
      <c r="AD175" s="5" t="s">
        <v>925</v>
      </c>
      <c r="AE175" t="s">
        <v>789</v>
      </c>
      <c r="AF175" s="5" t="s">
        <v>954</v>
      </c>
      <c r="AG175" s="5" t="s">
        <v>148</v>
      </c>
      <c r="AH175" s="5" t="s">
        <v>787</v>
      </c>
      <c r="AI175" s="5" t="s">
        <v>788</v>
      </c>
      <c r="AJ175" s="5" t="s">
        <v>955</v>
      </c>
      <c r="AK175" s="289">
        <v>31446</v>
      </c>
      <c r="AL175" s="289">
        <v>31446</v>
      </c>
      <c r="AM175" s="289">
        <v>40058</v>
      </c>
      <c r="AN175" s="5" t="s">
        <v>800</v>
      </c>
      <c r="AO175" s="5" t="s">
        <v>814</v>
      </c>
      <c r="AP175" s="289">
        <v>19831</v>
      </c>
      <c r="AQ175" s="289">
        <v>19831</v>
      </c>
      <c r="AR175" s="289">
        <v>40058</v>
      </c>
      <c r="AS175" s="5" t="s">
        <v>789</v>
      </c>
      <c r="AT175" s="5" t="s">
        <v>789</v>
      </c>
      <c r="AU175" s="289"/>
      <c r="AV175" s="289"/>
      <c r="AW175" s="289"/>
      <c r="AX175" s="289">
        <v>31782</v>
      </c>
      <c r="BG175" s="291">
        <v>8630379847</v>
      </c>
      <c r="BH175" t="s">
        <v>966</v>
      </c>
      <c r="BI175" t="s">
        <v>967</v>
      </c>
      <c r="BJ175" s="5">
        <v>9132017996</v>
      </c>
      <c r="BK175" s="5" t="s">
        <v>794</v>
      </c>
    </row>
    <row r="176" spans="1:63" x14ac:dyDescent="0.25">
      <c r="A176" s="5">
        <v>18910</v>
      </c>
      <c r="B176" t="s">
        <v>130</v>
      </c>
      <c r="C176" s="5" t="s">
        <v>285</v>
      </c>
      <c r="D176" s="286">
        <v>40058</v>
      </c>
      <c r="E176" s="289" t="s">
        <v>399</v>
      </c>
      <c r="F176" s="5" t="s">
        <v>453</v>
      </c>
      <c r="G176" s="25" t="s">
        <v>1800</v>
      </c>
      <c r="H176" s="5" t="s">
        <v>781</v>
      </c>
      <c r="I176" s="5" t="s">
        <v>782</v>
      </c>
      <c r="J176" s="5">
        <v>40</v>
      </c>
      <c r="K176" s="5">
        <v>2495</v>
      </c>
      <c r="Q176" s="5" t="s">
        <v>783</v>
      </c>
      <c r="T176" s="5">
        <v>100</v>
      </c>
      <c r="U176" s="5">
        <v>40</v>
      </c>
      <c r="V176" s="5">
        <v>100</v>
      </c>
      <c r="W176" s="5">
        <v>0</v>
      </c>
      <c r="AB176" s="5">
        <v>274</v>
      </c>
      <c r="AC176" t="s">
        <v>1041</v>
      </c>
      <c r="AD176" s="5" t="s">
        <v>1042</v>
      </c>
      <c r="AE176" t="s">
        <v>1043</v>
      </c>
      <c r="AF176" s="5" t="s">
        <v>1043</v>
      </c>
      <c r="AG176" s="5" t="s">
        <v>155</v>
      </c>
      <c r="AH176" s="5" t="s">
        <v>787</v>
      </c>
      <c r="AI176" s="5" t="s">
        <v>788</v>
      </c>
      <c r="AJ176" s="5" t="s">
        <v>955</v>
      </c>
      <c r="AK176" s="289">
        <v>31446</v>
      </c>
      <c r="AL176" s="289">
        <v>31446</v>
      </c>
      <c r="AM176" s="289">
        <v>40058</v>
      </c>
      <c r="AN176" s="5" t="s">
        <v>800</v>
      </c>
      <c r="AO176" s="5" t="s">
        <v>814</v>
      </c>
      <c r="AP176" s="289">
        <v>19831</v>
      </c>
      <c r="AQ176" s="289">
        <v>19831</v>
      </c>
      <c r="AR176" s="289">
        <v>40058</v>
      </c>
      <c r="AS176" s="5" t="s">
        <v>789</v>
      </c>
      <c r="AT176" s="5" t="s">
        <v>789</v>
      </c>
      <c r="AU176" s="289"/>
      <c r="AV176" s="289"/>
      <c r="AW176" s="289"/>
      <c r="AX176" s="289">
        <v>35886</v>
      </c>
      <c r="BE176" s="5">
        <v>0</v>
      </c>
      <c r="BF176" s="5">
        <v>2005</v>
      </c>
      <c r="BG176" s="291">
        <v>8630379847</v>
      </c>
      <c r="BH176" t="s">
        <v>966</v>
      </c>
      <c r="BI176" t="s">
        <v>967</v>
      </c>
      <c r="BJ176" s="5">
        <v>9132017996</v>
      </c>
      <c r="BK176" s="5" t="s">
        <v>794</v>
      </c>
    </row>
    <row r="177" spans="1:63" x14ac:dyDescent="0.25">
      <c r="A177" s="5">
        <v>42255</v>
      </c>
      <c r="B177" t="s">
        <v>130</v>
      </c>
      <c r="C177" s="5" t="s">
        <v>1111</v>
      </c>
      <c r="D177" s="286">
        <v>40058</v>
      </c>
      <c r="E177" s="289" t="s">
        <v>399</v>
      </c>
      <c r="F177" s="5" t="s">
        <v>453</v>
      </c>
      <c r="G177" s="25" t="s">
        <v>1825</v>
      </c>
      <c r="H177" s="5" t="s">
        <v>781</v>
      </c>
      <c r="I177" s="5" t="s">
        <v>782</v>
      </c>
      <c r="J177" s="5">
        <v>0</v>
      </c>
      <c r="K177" s="5">
        <v>2495</v>
      </c>
      <c r="Q177" s="5" t="s">
        <v>783</v>
      </c>
      <c r="T177" s="5">
        <v>100</v>
      </c>
      <c r="U177" s="5">
        <v>0</v>
      </c>
      <c r="V177" s="5">
        <v>100</v>
      </c>
      <c r="W177" s="5">
        <v>0</v>
      </c>
      <c r="AB177" s="5">
        <v>680</v>
      </c>
      <c r="AC177" t="s">
        <v>991</v>
      </c>
      <c r="AD177" s="5" t="s">
        <v>925</v>
      </c>
      <c r="AE177" t="s">
        <v>789</v>
      </c>
      <c r="AF177" s="5" t="s">
        <v>941</v>
      </c>
      <c r="AG177" s="5" t="s">
        <v>1112</v>
      </c>
      <c r="AH177" s="5" t="s">
        <v>787</v>
      </c>
      <c r="AI177" s="5" t="s">
        <v>788</v>
      </c>
      <c r="AJ177" s="5" t="s">
        <v>955</v>
      </c>
      <c r="AK177" s="289">
        <v>31446</v>
      </c>
      <c r="AL177" s="289">
        <v>31446</v>
      </c>
      <c r="AM177" s="289">
        <v>40058</v>
      </c>
      <c r="AN177" s="5" t="s">
        <v>800</v>
      </c>
      <c r="AO177" s="5" t="s">
        <v>814</v>
      </c>
      <c r="AP177" s="289">
        <v>19861</v>
      </c>
      <c r="AQ177" s="289">
        <v>19861</v>
      </c>
      <c r="AR177" s="289">
        <v>40058</v>
      </c>
      <c r="AS177" s="5" t="s">
        <v>789</v>
      </c>
      <c r="AT177" s="5" t="s">
        <v>789</v>
      </c>
      <c r="AU177" s="289"/>
      <c r="AV177" s="289"/>
      <c r="AW177" s="289"/>
      <c r="AX177" s="289">
        <v>36586</v>
      </c>
      <c r="BE177" s="5">
        <v>0</v>
      </c>
      <c r="BF177" s="5">
        <v>2005</v>
      </c>
      <c r="BG177" s="291">
        <v>8630379847</v>
      </c>
      <c r="BH177" t="s">
        <v>966</v>
      </c>
      <c r="BI177" t="s">
        <v>967</v>
      </c>
      <c r="BJ177" s="5">
        <v>9132017996</v>
      </c>
      <c r="BK177" s="5" t="s">
        <v>794</v>
      </c>
    </row>
    <row r="178" spans="1:63" x14ac:dyDescent="0.25">
      <c r="A178" s="5">
        <v>42288</v>
      </c>
      <c r="B178" t="s">
        <v>130</v>
      </c>
      <c r="C178" s="5" t="s">
        <v>1116</v>
      </c>
      <c r="D178" s="286">
        <v>40058</v>
      </c>
      <c r="E178" s="289" t="s">
        <v>399</v>
      </c>
      <c r="F178" s="5" t="s">
        <v>453</v>
      </c>
      <c r="G178" s="25" t="s">
        <v>1827</v>
      </c>
      <c r="H178" s="5" t="s">
        <v>781</v>
      </c>
      <c r="I178" s="5" t="s">
        <v>782</v>
      </c>
      <c r="J178" s="5">
        <v>40</v>
      </c>
      <c r="K178" s="5">
        <v>2200</v>
      </c>
      <c r="Q178" s="5" t="s">
        <v>783</v>
      </c>
      <c r="T178" s="5">
        <v>80</v>
      </c>
      <c r="U178" s="5">
        <v>40</v>
      </c>
      <c r="V178" s="5">
        <v>80</v>
      </c>
      <c r="W178" s="5">
        <v>0</v>
      </c>
      <c r="AB178" s="5">
        <v>682</v>
      </c>
      <c r="AC178" t="s">
        <v>1000</v>
      </c>
      <c r="AD178" s="5" t="s">
        <v>925</v>
      </c>
      <c r="AE178" t="s">
        <v>789</v>
      </c>
      <c r="AF178" s="5" t="s">
        <v>1117</v>
      </c>
      <c r="AG178" s="5" t="s">
        <v>1118</v>
      </c>
      <c r="AH178" s="5" t="s">
        <v>787</v>
      </c>
      <c r="AI178" s="5" t="s">
        <v>788</v>
      </c>
      <c r="AJ178" s="5" t="s">
        <v>955</v>
      </c>
      <c r="AK178" s="289">
        <v>31446</v>
      </c>
      <c r="AL178" s="289">
        <v>31446</v>
      </c>
      <c r="AM178" s="289">
        <v>40058</v>
      </c>
      <c r="AN178" s="5" t="s">
        <v>800</v>
      </c>
      <c r="AO178" s="5" t="s">
        <v>814</v>
      </c>
      <c r="AP178" s="289">
        <v>19831</v>
      </c>
      <c r="AQ178" s="289">
        <v>19831</v>
      </c>
      <c r="AR178" s="289">
        <v>40058</v>
      </c>
      <c r="AS178" s="5" t="s">
        <v>789</v>
      </c>
      <c r="AT178" s="5" t="s">
        <v>789</v>
      </c>
      <c r="AU178" s="289"/>
      <c r="AV178" s="289"/>
      <c r="AW178" s="289"/>
      <c r="AX178" s="289">
        <v>36586</v>
      </c>
      <c r="BG178" s="291">
        <v>8630379847</v>
      </c>
      <c r="BH178" t="s">
        <v>966</v>
      </c>
      <c r="BI178" t="s">
        <v>967</v>
      </c>
      <c r="BJ178" s="5">
        <v>9132017996</v>
      </c>
      <c r="BK178" s="5" t="s">
        <v>794</v>
      </c>
    </row>
    <row r="179" spans="1:63" x14ac:dyDescent="0.25">
      <c r="A179" s="5">
        <v>86304</v>
      </c>
      <c r="B179" t="s">
        <v>130</v>
      </c>
      <c r="C179" s="5" t="s">
        <v>1223</v>
      </c>
      <c r="D179" s="286">
        <v>40058</v>
      </c>
      <c r="E179" s="289" t="s">
        <v>399</v>
      </c>
      <c r="F179" s="5" t="s">
        <v>453</v>
      </c>
      <c r="G179" s="25" t="s">
        <v>1869</v>
      </c>
      <c r="H179" s="5" t="s">
        <v>781</v>
      </c>
      <c r="I179" s="5" t="s">
        <v>782</v>
      </c>
      <c r="J179" s="5">
        <v>50</v>
      </c>
      <c r="K179" s="5">
        <v>2650</v>
      </c>
      <c r="Q179" s="5" t="s">
        <v>783</v>
      </c>
      <c r="X179" s="5">
        <v>100</v>
      </c>
      <c r="Y179" s="5">
        <v>50</v>
      </c>
      <c r="AB179" s="5">
        <v>1965</v>
      </c>
      <c r="AC179" t="s">
        <v>1031</v>
      </c>
      <c r="AD179" s="5" t="s">
        <v>785</v>
      </c>
      <c r="AE179" t="s">
        <v>142</v>
      </c>
      <c r="AF179" s="5" t="s">
        <v>1033</v>
      </c>
      <c r="AG179" s="5" t="s">
        <v>1224</v>
      </c>
      <c r="AH179" s="5" t="s">
        <v>787</v>
      </c>
      <c r="AI179" s="5" t="s">
        <v>789</v>
      </c>
      <c r="AJ179" s="5" t="s">
        <v>1225</v>
      </c>
      <c r="AK179" s="289">
        <v>37623</v>
      </c>
      <c r="AL179" s="289">
        <v>37623</v>
      </c>
      <c r="AM179" s="289">
        <v>40058</v>
      </c>
      <c r="AN179" s="5" t="s">
        <v>789</v>
      </c>
      <c r="AO179" s="5" t="s">
        <v>789</v>
      </c>
      <c r="AP179" s="289"/>
      <c r="AQ179" s="289"/>
      <c r="AR179" s="289"/>
      <c r="AS179" s="5" t="s">
        <v>789</v>
      </c>
      <c r="AT179" s="5" t="s">
        <v>789</v>
      </c>
      <c r="AU179" s="289"/>
      <c r="AV179" s="289"/>
      <c r="AW179" s="289"/>
      <c r="AX179" s="289">
        <v>37623</v>
      </c>
      <c r="BG179" s="291">
        <v>8630379847</v>
      </c>
      <c r="BH179" t="s">
        <v>966</v>
      </c>
      <c r="BI179" t="s">
        <v>967</v>
      </c>
      <c r="BJ179" s="5">
        <v>9132017996</v>
      </c>
      <c r="BK179" s="5" t="s">
        <v>794</v>
      </c>
    </row>
    <row r="180" spans="1:63" x14ac:dyDescent="0.25">
      <c r="A180" s="5">
        <v>86310</v>
      </c>
      <c r="B180" t="s">
        <v>130</v>
      </c>
      <c r="C180" s="5" t="s">
        <v>1228</v>
      </c>
      <c r="D180" s="286">
        <v>40058</v>
      </c>
      <c r="E180" s="289" t="s">
        <v>399</v>
      </c>
      <c r="F180" s="5" t="s">
        <v>453</v>
      </c>
      <c r="G180" s="25" t="s">
        <v>1871</v>
      </c>
      <c r="H180" s="5" t="s">
        <v>781</v>
      </c>
      <c r="I180" s="5" t="s">
        <v>782</v>
      </c>
      <c r="J180" s="5">
        <v>50</v>
      </c>
      <c r="K180" s="5">
        <v>2650</v>
      </c>
      <c r="Q180" s="5" t="s">
        <v>783</v>
      </c>
      <c r="T180" s="5">
        <v>100</v>
      </c>
      <c r="U180" s="5">
        <v>50</v>
      </c>
      <c r="AB180" s="5">
        <v>278</v>
      </c>
      <c r="AC180" t="s">
        <v>1000</v>
      </c>
      <c r="AD180" s="5" t="s">
        <v>925</v>
      </c>
      <c r="AE180" t="s">
        <v>789</v>
      </c>
      <c r="AF180" s="5" t="s">
        <v>1001</v>
      </c>
      <c r="AG180" s="5" t="s">
        <v>1229</v>
      </c>
      <c r="AH180" s="5" t="s">
        <v>787</v>
      </c>
      <c r="AI180" s="5" t="s">
        <v>789</v>
      </c>
      <c r="AJ180" s="5" t="s">
        <v>1230</v>
      </c>
      <c r="AK180" s="289">
        <v>36893</v>
      </c>
      <c r="AL180" s="289">
        <v>36893</v>
      </c>
      <c r="AM180" s="289">
        <v>40058</v>
      </c>
      <c r="AN180" s="5" t="s">
        <v>789</v>
      </c>
      <c r="AO180" s="5" t="s">
        <v>789</v>
      </c>
      <c r="AP180" s="289"/>
      <c r="AQ180" s="289"/>
      <c r="AR180" s="289"/>
      <c r="AS180" s="5" t="s">
        <v>789</v>
      </c>
      <c r="AT180" s="5" t="s">
        <v>789</v>
      </c>
      <c r="AU180" s="289"/>
      <c r="AV180" s="289"/>
      <c r="AW180" s="289"/>
      <c r="AX180" s="289">
        <v>36893</v>
      </c>
      <c r="BG180" s="291">
        <v>8630379847</v>
      </c>
      <c r="BH180" t="s">
        <v>966</v>
      </c>
      <c r="BI180" t="s">
        <v>967</v>
      </c>
      <c r="BJ180" s="5">
        <v>9132017996</v>
      </c>
      <c r="BK180" s="5" t="s">
        <v>794</v>
      </c>
    </row>
    <row r="181" spans="1:63" x14ac:dyDescent="0.25">
      <c r="A181" s="5">
        <v>114860</v>
      </c>
      <c r="B181" t="s">
        <v>130</v>
      </c>
      <c r="C181" s="5" t="s">
        <v>680</v>
      </c>
      <c r="D181" s="286">
        <v>40058</v>
      </c>
      <c r="E181" s="289" t="s">
        <v>399</v>
      </c>
      <c r="F181" s="5" t="s">
        <v>453</v>
      </c>
      <c r="G181" s="25" t="s">
        <v>1914</v>
      </c>
      <c r="H181" s="5" t="s">
        <v>781</v>
      </c>
      <c r="I181" s="5" t="s">
        <v>782</v>
      </c>
      <c r="J181" s="5">
        <v>40</v>
      </c>
      <c r="K181" s="5">
        <v>2800</v>
      </c>
      <c r="Q181" s="5" t="s">
        <v>783</v>
      </c>
      <c r="T181" s="5">
        <v>100</v>
      </c>
      <c r="U181" s="5">
        <v>40</v>
      </c>
      <c r="AB181" s="5">
        <v>281</v>
      </c>
      <c r="AC181" t="s">
        <v>1201</v>
      </c>
      <c r="AD181" s="5" t="s">
        <v>1086</v>
      </c>
      <c r="AE181" t="s">
        <v>1202</v>
      </c>
      <c r="AF181" s="5" t="s">
        <v>1203</v>
      </c>
      <c r="AG181" s="5" t="s">
        <v>1204</v>
      </c>
      <c r="AH181" s="5" t="s">
        <v>787</v>
      </c>
      <c r="AI181" s="5" t="s">
        <v>789</v>
      </c>
      <c r="AJ181" s="5" t="s">
        <v>1352</v>
      </c>
      <c r="AK181" s="289">
        <v>38569</v>
      </c>
      <c r="AL181" s="289">
        <v>38569</v>
      </c>
      <c r="AM181" s="289">
        <v>40058</v>
      </c>
      <c r="AN181" s="5" t="s">
        <v>789</v>
      </c>
      <c r="AO181" s="5" t="s">
        <v>789</v>
      </c>
      <c r="AP181" s="289"/>
      <c r="AQ181" s="289"/>
      <c r="AR181" s="289"/>
      <c r="AS181" s="5" t="s">
        <v>789</v>
      </c>
      <c r="AT181" s="5" t="s">
        <v>789</v>
      </c>
      <c r="AU181" s="289"/>
      <c r="AV181" s="289"/>
      <c r="AW181" s="289"/>
      <c r="AX181" s="289">
        <v>39449</v>
      </c>
      <c r="BE181" s="5">
        <v>3</v>
      </c>
      <c r="BF181" s="5">
        <v>2011</v>
      </c>
      <c r="BG181" s="291">
        <v>58213686268</v>
      </c>
      <c r="BH181" t="s">
        <v>1362</v>
      </c>
      <c r="BI181" t="s">
        <v>1363</v>
      </c>
      <c r="BJ181" s="5">
        <v>9132017996</v>
      </c>
      <c r="BK181" s="5" t="s">
        <v>794</v>
      </c>
    </row>
    <row r="182" spans="1:63" x14ac:dyDescent="0.25">
      <c r="A182" s="5">
        <v>115165</v>
      </c>
      <c r="B182" t="s">
        <v>130</v>
      </c>
      <c r="C182" s="5" t="s">
        <v>270</v>
      </c>
      <c r="D182" s="286">
        <v>40058</v>
      </c>
      <c r="E182" s="289" t="s">
        <v>399</v>
      </c>
      <c r="F182" s="5" t="s">
        <v>453</v>
      </c>
      <c r="G182" s="25" t="s">
        <v>1948</v>
      </c>
      <c r="H182" s="5" t="s">
        <v>781</v>
      </c>
      <c r="I182" s="5" t="s">
        <v>782</v>
      </c>
      <c r="J182" s="5">
        <v>50</v>
      </c>
      <c r="K182" s="5">
        <v>2800</v>
      </c>
      <c r="Q182" s="5" t="s">
        <v>783</v>
      </c>
      <c r="T182" s="5">
        <v>80</v>
      </c>
      <c r="U182" s="5">
        <v>50</v>
      </c>
      <c r="AB182" s="5">
        <v>6156</v>
      </c>
      <c r="AC182" t="s">
        <v>1322</v>
      </c>
      <c r="AD182" s="5" t="s">
        <v>925</v>
      </c>
      <c r="AE182" t="s">
        <v>789</v>
      </c>
      <c r="AF182" s="5" t="s">
        <v>941</v>
      </c>
      <c r="AG182" s="5" t="s">
        <v>1323</v>
      </c>
      <c r="AH182" s="5" t="s">
        <v>787</v>
      </c>
      <c r="AI182" s="5" t="s">
        <v>789</v>
      </c>
      <c r="AJ182" s="5" t="s">
        <v>1456</v>
      </c>
      <c r="AK182" s="289">
        <v>39563</v>
      </c>
      <c r="AL182" s="289">
        <v>39563</v>
      </c>
      <c r="AM182" s="289">
        <v>40058</v>
      </c>
      <c r="AN182" s="5" t="s">
        <v>789</v>
      </c>
      <c r="AO182" s="5" t="s">
        <v>789</v>
      </c>
      <c r="AP182" s="289"/>
      <c r="AQ182" s="289"/>
      <c r="AR182" s="289"/>
      <c r="AS182" s="5" t="s">
        <v>789</v>
      </c>
      <c r="AT182" s="5" t="s">
        <v>789</v>
      </c>
      <c r="AU182" s="289"/>
      <c r="AV182" s="289"/>
      <c r="AW182" s="289"/>
      <c r="AX182" s="289">
        <v>39601</v>
      </c>
      <c r="BE182" s="5">
        <v>2</v>
      </c>
      <c r="BF182" s="5">
        <v>2014</v>
      </c>
      <c r="BG182" s="291">
        <v>58213686268</v>
      </c>
      <c r="BH182" t="s">
        <v>1362</v>
      </c>
      <c r="BI182" t="s">
        <v>1363</v>
      </c>
      <c r="BJ182" s="5">
        <v>9132017996</v>
      </c>
      <c r="BK182" s="5" t="s">
        <v>794</v>
      </c>
    </row>
    <row r="183" spans="1:63" x14ac:dyDescent="0.25">
      <c r="A183" s="5">
        <v>311991</v>
      </c>
      <c r="B183" t="s">
        <v>130</v>
      </c>
      <c r="C183" s="5" t="s">
        <v>270</v>
      </c>
      <c r="D183" s="286">
        <v>40382</v>
      </c>
      <c r="E183" s="289" t="s">
        <v>400</v>
      </c>
      <c r="F183" s="5" t="s">
        <v>450</v>
      </c>
      <c r="G183" s="25" t="s">
        <v>1952</v>
      </c>
      <c r="H183" s="5" t="s">
        <v>781</v>
      </c>
      <c r="I183" s="5" t="s">
        <v>798</v>
      </c>
      <c r="J183" s="5">
        <v>30</v>
      </c>
      <c r="K183" s="5">
        <v>2495</v>
      </c>
      <c r="L183" s="5">
        <v>0</v>
      </c>
      <c r="M183" s="5">
        <v>200</v>
      </c>
      <c r="N183" s="5">
        <v>200</v>
      </c>
      <c r="O183" s="5">
        <v>90</v>
      </c>
      <c r="P183" s="5">
        <v>45</v>
      </c>
      <c r="Q183" s="5" t="s">
        <v>783</v>
      </c>
      <c r="T183" s="5">
        <v>800</v>
      </c>
      <c r="U183" s="5">
        <v>30</v>
      </c>
      <c r="AB183" s="5">
        <v>1005925</v>
      </c>
      <c r="AC183" t="s">
        <v>784</v>
      </c>
      <c r="AD183" s="5" t="s">
        <v>785</v>
      </c>
      <c r="AE183" t="s">
        <v>578</v>
      </c>
      <c r="AF183" s="5" t="s">
        <v>786</v>
      </c>
      <c r="AG183" s="5" t="s">
        <v>146</v>
      </c>
      <c r="AH183" s="5" t="s">
        <v>787</v>
      </c>
      <c r="AI183" s="5" t="s">
        <v>800</v>
      </c>
      <c r="AJ183" s="5" t="s">
        <v>814</v>
      </c>
      <c r="AK183" s="289">
        <v>19831</v>
      </c>
      <c r="AL183" s="289">
        <v>19831</v>
      </c>
      <c r="AM183" s="289">
        <v>40382</v>
      </c>
      <c r="AN183" s="5" t="s">
        <v>800</v>
      </c>
      <c r="AO183" s="5" t="s">
        <v>814</v>
      </c>
      <c r="AP183" s="289">
        <v>19831</v>
      </c>
      <c r="AQ183" s="289">
        <v>19831</v>
      </c>
      <c r="AR183" s="289">
        <v>40382</v>
      </c>
      <c r="AS183" s="5" t="s">
        <v>790</v>
      </c>
      <c r="AT183" s="5" t="s">
        <v>815</v>
      </c>
      <c r="AU183" s="289">
        <v>45099</v>
      </c>
      <c r="AV183" s="289">
        <v>45099</v>
      </c>
      <c r="AW183" s="289">
        <v>45100</v>
      </c>
      <c r="AX183" s="289">
        <v>19784</v>
      </c>
      <c r="AZ183" s="5">
        <v>3</v>
      </c>
      <c r="BA183" s="5">
        <v>2016</v>
      </c>
      <c r="BB183" s="5">
        <v>4</v>
      </c>
      <c r="BC183" s="5">
        <v>304</v>
      </c>
      <c r="BD183" s="5">
        <v>2017</v>
      </c>
      <c r="BE183" s="5">
        <v>4</v>
      </c>
      <c r="BF183" s="5">
        <v>2017</v>
      </c>
      <c r="BG183" s="291">
        <v>7402100685</v>
      </c>
      <c r="BH183" t="s">
        <v>816</v>
      </c>
      <c r="BI183" t="s">
        <v>817</v>
      </c>
      <c r="BJ183" s="5">
        <v>91983107190</v>
      </c>
      <c r="BK183" s="5" t="s">
        <v>789</v>
      </c>
    </row>
    <row r="184" spans="1:63" x14ac:dyDescent="0.25">
      <c r="A184" s="5">
        <v>342288</v>
      </c>
      <c r="B184" t="s">
        <v>130</v>
      </c>
      <c r="C184" s="5" t="s">
        <v>270</v>
      </c>
      <c r="D184" s="286">
        <v>40360</v>
      </c>
      <c r="E184" s="289" t="s">
        <v>400</v>
      </c>
      <c r="F184" s="5" t="s">
        <v>450</v>
      </c>
      <c r="G184" s="25" t="s">
        <v>1959</v>
      </c>
      <c r="H184" s="5" t="s">
        <v>781</v>
      </c>
      <c r="I184" s="5" t="s">
        <v>782</v>
      </c>
      <c r="J184" s="5">
        <v>40</v>
      </c>
      <c r="K184" s="5">
        <v>2400</v>
      </c>
      <c r="Q184" s="5" t="s">
        <v>783</v>
      </c>
      <c r="T184" s="5">
        <v>80</v>
      </c>
      <c r="U184" s="5">
        <v>40</v>
      </c>
      <c r="AB184" s="5">
        <v>682</v>
      </c>
      <c r="AC184" t="s">
        <v>1000</v>
      </c>
      <c r="AD184" s="5" t="s">
        <v>925</v>
      </c>
      <c r="AE184" t="s">
        <v>789</v>
      </c>
      <c r="AF184" s="5" t="s">
        <v>1117</v>
      </c>
      <c r="AG184" s="5" t="s">
        <v>1118</v>
      </c>
      <c r="AH184" s="5" t="s">
        <v>787</v>
      </c>
      <c r="AI184" s="5" t="s">
        <v>788</v>
      </c>
      <c r="AJ184" s="5" t="s">
        <v>955</v>
      </c>
      <c r="AK184" s="289">
        <v>31446</v>
      </c>
      <c r="AL184" s="289">
        <v>31446</v>
      </c>
      <c r="AM184" s="289">
        <v>40360</v>
      </c>
      <c r="AN184" s="5" t="s">
        <v>800</v>
      </c>
      <c r="AO184" s="5" t="s">
        <v>814</v>
      </c>
      <c r="AP184" s="289">
        <v>19831</v>
      </c>
      <c r="AQ184" s="289">
        <v>19831</v>
      </c>
      <c r="AR184" s="289">
        <v>40360</v>
      </c>
      <c r="AS184" s="5" t="s">
        <v>789</v>
      </c>
      <c r="AT184" s="5" t="s">
        <v>789</v>
      </c>
      <c r="AU184" s="289"/>
      <c r="AV184" s="289"/>
      <c r="AW184" s="289"/>
      <c r="AX184" s="289">
        <v>36586</v>
      </c>
      <c r="BG184" s="291">
        <v>8630379847</v>
      </c>
      <c r="BH184" t="s">
        <v>966</v>
      </c>
      <c r="BI184" t="s">
        <v>967</v>
      </c>
      <c r="BJ184" s="5">
        <v>9132017996</v>
      </c>
      <c r="BK184" s="5" t="s">
        <v>794</v>
      </c>
    </row>
    <row r="185" spans="1:63" x14ac:dyDescent="0.25">
      <c r="A185" s="5">
        <v>1194057</v>
      </c>
      <c r="B185" t="s">
        <v>130</v>
      </c>
      <c r="C185" s="5" t="s">
        <v>277</v>
      </c>
      <c r="D185" s="286">
        <v>41403</v>
      </c>
      <c r="E185" s="289" t="s">
        <v>399</v>
      </c>
      <c r="F185" s="5" t="s">
        <v>453</v>
      </c>
      <c r="G185" s="25" t="s">
        <v>1988</v>
      </c>
      <c r="H185" s="5" t="s">
        <v>781</v>
      </c>
      <c r="I185" s="5" t="s">
        <v>798</v>
      </c>
      <c r="J185" s="5">
        <v>60</v>
      </c>
      <c r="K185" s="5">
        <v>3215</v>
      </c>
      <c r="L185" s="5">
        <v>0</v>
      </c>
      <c r="M185" s="5">
        <v>420</v>
      </c>
      <c r="N185" s="5">
        <v>200</v>
      </c>
      <c r="O185" s="5">
        <v>60</v>
      </c>
      <c r="P185" s="5">
        <v>60</v>
      </c>
      <c r="Q185" s="5" t="s">
        <v>783</v>
      </c>
      <c r="R185" s="5">
        <v>800</v>
      </c>
      <c r="S185" s="5">
        <v>30</v>
      </c>
      <c r="X185" s="5">
        <v>900</v>
      </c>
      <c r="Y185" s="5">
        <v>30</v>
      </c>
      <c r="AB185" s="5">
        <v>263</v>
      </c>
      <c r="AC185" t="s">
        <v>991</v>
      </c>
      <c r="AD185" s="5" t="s">
        <v>992</v>
      </c>
      <c r="AE185" t="s">
        <v>789</v>
      </c>
      <c r="AF185" s="5" t="s">
        <v>993</v>
      </c>
      <c r="AG185" s="5" t="s">
        <v>149</v>
      </c>
      <c r="AH185" s="5" t="s">
        <v>787</v>
      </c>
      <c r="AI185" s="5" t="s">
        <v>789</v>
      </c>
      <c r="AJ185" s="5" t="s">
        <v>955</v>
      </c>
      <c r="AK185" s="289">
        <v>31446</v>
      </c>
      <c r="AL185" s="289">
        <v>31446</v>
      </c>
      <c r="AM185" s="289">
        <v>40058</v>
      </c>
      <c r="AN185" s="5" t="s">
        <v>789</v>
      </c>
      <c r="AO185" s="5" t="s">
        <v>814</v>
      </c>
      <c r="AP185" s="289">
        <v>19831</v>
      </c>
      <c r="AQ185" s="289">
        <v>19831</v>
      </c>
      <c r="AR185" s="289">
        <v>40058</v>
      </c>
      <c r="AS185" s="5" t="s">
        <v>790</v>
      </c>
      <c r="AT185" s="5" t="s">
        <v>815</v>
      </c>
      <c r="AU185" s="289">
        <v>45099</v>
      </c>
      <c r="AV185" s="289">
        <v>45099</v>
      </c>
      <c r="AW185" s="289">
        <v>45100</v>
      </c>
      <c r="AX185" s="289">
        <v>41379</v>
      </c>
      <c r="AZ185" s="5">
        <v>4</v>
      </c>
      <c r="BA185" s="5">
        <v>2018</v>
      </c>
      <c r="BB185" s="5">
        <v>3</v>
      </c>
      <c r="BC185" s="5">
        <v>289</v>
      </c>
      <c r="BD185" s="5">
        <v>2017</v>
      </c>
      <c r="BE185" s="5">
        <v>3</v>
      </c>
      <c r="BF185" s="5">
        <v>2017</v>
      </c>
      <c r="BG185" s="291">
        <v>68695659291</v>
      </c>
      <c r="BH185" t="s">
        <v>1570</v>
      </c>
      <c r="BI185" t="s">
        <v>1571</v>
      </c>
      <c r="BJ185" s="5">
        <v>91985371052</v>
      </c>
      <c r="BK185" s="5" t="s">
        <v>789</v>
      </c>
    </row>
    <row r="186" spans="1:63" x14ac:dyDescent="0.25">
      <c r="A186" s="5">
        <v>1330343</v>
      </c>
      <c r="B186" t="s">
        <v>130</v>
      </c>
      <c r="C186" s="5" t="s">
        <v>287</v>
      </c>
      <c r="D186" s="286">
        <v>42341</v>
      </c>
      <c r="E186" s="289" t="s">
        <v>399</v>
      </c>
      <c r="F186" s="5" t="s">
        <v>453</v>
      </c>
      <c r="G186" s="25" t="s">
        <v>1999</v>
      </c>
      <c r="H186" s="5" t="s">
        <v>781</v>
      </c>
      <c r="I186" s="5" t="s">
        <v>798</v>
      </c>
      <c r="J186" s="5">
        <v>40</v>
      </c>
      <c r="K186" s="5">
        <v>3318</v>
      </c>
      <c r="L186" s="5">
        <v>0</v>
      </c>
      <c r="M186" s="5">
        <v>408</v>
      </c>
      <c r="N186" s="5">
        <v>240</v>
      </c>
      <c r="O186" s="5">
        <v>60</v>
      </c>
      <c r="P186" s="5">
        <v>60</v>
      </c>
      <c r="Q186" s="5" t="s">
        <v>783</v>
      </c>
      <c r="V186" s="5">
        <v>800</v>
      </c>
      <c r="W186" s="5">
        <v>20</v>
      </c>
      <c r="X186" s="5">
        <v>800</v>
      </c>
      <c r="Y186" s="5">
        <v>20</v>
      </c>
      <c r="AB186" s="5">
        <v>1125394</v>
      </c>
      <c r="AC186" t="s">
        <v>1597</v>
      </c>
      <c r="AD186" s="5" t="s">
        <v>1598</v>
      </c>
      <c r="AE186" t="s">
        <v>640</v>
      </c>
      <c r="AF186" s="5" t="s">
        <v>1257</v>
      </c>
      <c r="AG186" s="5" t="s">
        <v>153</v>
      </c>
      <c r="AH186" s="5" t="s">
        <v>787</v>
      </c>
      <c r="AI186" s="5" t="s">
        <v>790</v>
      </c>
      <c r="AJ186" s="5" t="s">
        <v>1611</v>
      </c>
      <c r="AK186" s="289">
        <v>42341</v>
      </c>
      <c r="AL186" s="289">
        <v>42341</v>
      </c>
      <c r="AM186" s="289">
        <v>42341</v>
      </c>
      <c r="AN186" s="5" t="s">
        <v>790</v>
      </c>
      <c r="AO186" s="5" t="s">
        <v>1617</v>
      </c>
      <c r="AP186" s="289">
        <v>44330</v>
      </c>
      <c r="AQ186" s="289">
        <v>44330</v>
      </c>
      <c r="AR186" s="289">
        <v>44330</v>
      </c>
      <c r="AS186" s="5" t="s">
        <v>789</v>
      </c>
      <c r="AT186" s="5" t="s">
        <v>789</v>
      </c>
      <c r="AU186" s="289"/>
      <c r="AV186" s="289"/>
      <c r="AW186" s="289"/>
      <c r="AX186" s="289">
        <v>42555</v>
      </c>
      <c r="AY186" s="5">
        <v>202317987</v>
      </c>
      <c r="AZ186" s="5">
        <v>4</v>
      </c>
      <c r="BA186" s="5">
        <v>2019</v>
      </c>
      <c r="BB186" s="5">
        <v>2</v>
      </c>
      <c r="BC186" s="5">
        <v>189</v>
      </c>
      <c r="BD186" s="5">
        <v>2021</v>
      </c>
      <c r="BE186" s="5">
        <v>1</v>
      </c>
      <c r="BF186" s="5">
        <v>2021</v>
      </c>
      <c r="BG186" s="291">
        <v>63757532287</v>
      </c>
      <c r="BH186" t="s">
        <v>1618</v>
      </c>
      <c r="BI186" t="s">
        <v>1619</v>
      </c>
      <c r="BJ186" s="5">
        <v>91992588064</v>
      </c>
      <c r="BK186" s="5" t="s">
        <v>789</v>
      </c>
    </row>
    <row r="187" spans="1:63" x14ac:dyDescent="0.25">
      <c r="A187" s="5">
        <v>12005</v>
      </c>
      <c r="B187" t="s">
        <v>50</v>
      </c>
      <c r="C187" s="5" t="s">
        <v>282</v>
      </c>
      <c r="D187" s="286">
        <v>40058</v>
      </c>
      <c r="E187" s="289" t="s">
        <v>400</v>
      </c>
      <c r="F187" s="5" t="s">
        <v>450</v>
      </c>
      <c r="G187" s="25" t="s">
        <v>1733</v>
      </c>
      <c r="H187" s="5" t="s">
        <v>781</v>
      </c>
      <c r="I187" s="5" t="s">
        <v>798</v>
      </c>
      <c r="J187" s="5">
        <v>40</v>
      </c>
      <c r="K187" s="5">
        <v>3675</v>
      </c>
      <c r="L187" s="5">
        <v>0</v>
      </c>
      <c r="M187" s="5">
        <v>200</v>
      </c>
      <c r="N187" s="5">
        <v>180</v>
      </c>
      <c r="O187" s="5">
        <v>35</v>
      </c>
      <c r="P187" s="5">
        <v>10</v>
      </c>
      <c r="Q187" s="5" t="s">
        <v>783</v>
      </c>
      <c r="R187" s="5">
        <v>900</v>
      </c>
      <c r="S187" s="5">
        <v>40</v>
      </c>
      <c r="AB187" s="5">
        <v>1005925</v>
      </c>
      <c r="AC187" t="s">
        <v>784</v>
      </c>
      <c r="AD187" s="5" t="s">
        <v>785</v>
      </c>
      <c r="AE187" t="s">
        <v>578</v>
      </c>
      <c r="AF187" s="5" t="s">
        <v>786</v>
      </c>
      <c r="AG187" s="5" t="s">
        <v>146</v>
      </c>
      <c r="AH187" s="5" t="s">
        <v>787</v>
      </c>
      <c r="AI187" s="5" t="s">
        <v>788</v>
      </c>
      <c r="AJ187" s="5" t="s">
        <v>844</v>
      </c>
      <c r="AK187" s="289">
        <v>23368</v>
      </c>
      <c r="AL187" s="289">
        <v>23368</v>
      </c>
      <c r="AM187" s="289">
        <v>40058</v>
      </c>
      <c r="AN187" s="5" t="s">
        <v>800</v>
      </c>
      <c r="AO187" s="5" t="s">
        <v>845</v>
      </c>
      <c r="AP187" s="289">
        <v>26529</v>
      </c>
      <c r="AQ187" s="289">
        <v>26529</v>
      </c>
      <c r="AR187" s="289">
        <v>40058</v>
      </c>
      <c r="AS187" s="5" t="s">
        <v>790</v>
      </c>
      <c r="AT187" s="5" t="s">
        <v>859</v>
      </c>
      <c r="AU187" s="289">
        <v>43118</v>
      </c>
      <c r="AV187" s="289">
        <v>43118</v>
      </c>
      <c r="AW187" s="289">
        <v>43124</v>
      </c>
      <c r="AX187" s="289">
        <v>23437</v>
      </c>
      <c r="AY187" s="5">
        <v>202315594</v>
      </c>
      <c r="AZ187" s="5">
        <v>4</v>
      </c>
      <c r="BA187" s="5">
        <v>2017</v>
      </c>
      <c r="BG187" s="291">
        <v>4703367220</v>
      </c>
      <c r="BH187" t="s">
        <v>860</v>
      </c>
      <c r="BI187" t="s">
        <v>861</v>
      </c>
      <c r="BJ187" s="5">
        <v>91981243836</v>
      </c>
      <c r="BK187" s="5" t="s">
        <v>789</v>
      </c>
    </row>
    <row r="188" spans="1:63" x14ac:dyDescent="0.25">
      <c r="A188" s="5">
        <v>1299461</v>
      </c>
      <c r="B188" t="s">
        <v>178</v>
      </c>
      <c r="C188" s="5" t="s">
        <v>287</v>
      </c>
      <c r="D188" s="286">
        <v>41948</v>
      </c>
      <c r="E188" s="289" t="s">
        <v>416</v>
      </c>
      <c r="F188" s="5" t="s">
        <v>511</v>
      </c>
      <c r="G188" s="25" t="s">
        <v>1994</v>
      </c>
      <c r="H188" s="5" t="s">
        <v>781</v>
      </c>
      <c r="I188" s="5" t="s">
        <v>798</v>
      </c>
      <c r="J188" s="5">
        <v>40</v>
      </c>
      <c r="K188" s="5">
        <v>2409</v>
      </c>
      <c r="L188" s="5">
        <v>0</v>
      </c>
      <c r="M188" s="5">
        <v>240</v>
      </c>
      <c r="N188" s="5">
        <v>80</v>
      </c>
      <c r="O188" s="5">
        <v>90</v>
      </c>
      <c r="P188" s="5">
        <v>60</v>
      </c>
      <c r="Q188" s="5" t="s">
        <v>783</v>
      </c>
      <c r="T188" s="5">
        <v>600</v>
      </c>
      <c r="U188" s="5">
        <v>40</v>
      </c>
      <c r="AB188" s="5">
        <v>1125394</v>
      </c>
      <c r="AC188" t="s">
        <v>1597</v>
      </c>
      <c r="AD188" s="5" t="s">
        <v>1598</v>
      </c>
      <c r="AE188" t="s">
        <v>640</v>
      </c>
      <c r="AF188" s="5" t="s">
        <v>1257</v>
      </c>
      <c r="AG188" s="5" t="s">
        <v>153</v>
      </c>
      <c r="AH188" s="5" t="s">
        <v>787</v>
      </c>
      <c r="AI188" s="5" t="s">
        <v>790</v>
      </c>
      <c r="AJ188" s="5" t="s">
        <v>1599</v>
      </c>
      <c r="AK188" s="289">
        <v>41946</v>
      </c>
      <c r="AL188" s="289">
        <v>41946</v>
      </c>
      <c r="AM188" s="289">
        <v>41948</v>
      </c>
      <c r="AN188" s="5" t="s">
        <v>790</v>
      </c>
      <c r="AO188" s="5" t="s">
        <v>1600</v>
      </c>
      <c r="AP188" s="289">
        <v>42898</v>
      </c>
      <c r="AQ188" s="289">
        <v>42898</v>
      </c>
      <c r="AR188" s="289">
        <v>42898</v>
      </c>
      <c r="AS188" s="5" t="s">
        <v>789</v>
      </c>
      <c r="AT188" s="5" t="s">
        <v>789</v>
      </c>
      <c r="AU188" s="289"/>
      <c r="AV188" s="289"/>
      <c r="AW188" s="289"/>
      <c r="AX188" s="289">
        <v>41968</v>
      </c>
      <c r="AY188" s="5">
        <v>202317912</v>
      </c>
      <c r="AZ188" s="5">
        <v>4</v>
      </c>
      <c r="BA188" s="5">
        <v>2016</v>
      </c>
      <c r="BG188" s="291">
        <v>68679734268</v>
      </c>
      <c r="BH188" t="s">
        <v>1601</v>
      </c>
      <c r="BI188" t="s">
        <v>1602</v>
      </c>
      <c r="BJ188" s="5">
        <v>91992578836</v>
      </c>
      <c r="BK188" s="5" t="s">
        <v>789</v>
      </c>
    </row>
    <row r="189" spans="1:63" x14ac:dyDescent="0.25">
      <c r="A189" s="5">
        <v>11995</v>
      </c>
      <c r="B189" t="s">
        <v>48</v>
      </c>
      <c r="C189" s="5" t="s">
        <v>270</v>
      </c>
      <c r="D189" s="286">
        <v>40058</v>
      </c>
      <c r="E189" s="289" t="s">
        <v>399</v>
      </c>
      <c r="F189" s="5" t="s">
        <v>453</v>
      </c>
      <c r="G189" s="25" t="s">
        <v>1723</v>
      </c>
      <c r="H189" s="5" t="s">
        <v>781</v>
      </c>
      <c r="I189" s="5" t="s">
        <v>798</v>
      </c>
      <c r="J189" s="5">
        <v>120</v>
      </c>
      <c r="K189" s="5">
        <v>3260</v>
      </c>
      <c r="L189" s="5">
        <v>0</v>
      </c>
      <c r="M189" s="5">
        <v>300</v>
      </c>
      <c r="N189" s="5">
        <v>200</v>
      </c>
      <c r="O189" s="5">
        <v>90</v>
      </c>
      <c r="P189" s="5">
        <v>60</v>
      </c>
      <c r="Q189" s="5" t="s">
        <v>783</v>
      </c>
      <c r="T189" s="5">
        <v>800</v>
      </c>
      <c r="U189" s="5">
        <v>45</v>
      </c>
      <c r="X189" s="5">
        <v>800</v>
      </c>
      <c r="Y189" s="5">
        <v>45</v>
      </c>
      <c r="AB189" s="5">
        <v>1005925</v>
      </c>
      <c r="AC189" t="s">
        <v>784</v>
      </c>
      <c r="AD189" s="5" t="s">
        <v>785</v>
      </c>
      <c r="AE189" t="s">
        <v>578</v>
      </c>
      <c r="AF189" s="5" t="s">
        <v>786</v>
      </c>
      <c r="AG189" s="5" t="s">
        <v>146</v>
      </c>
      <c r="AH189" s="5" t="s">
        <v>787</v>
      </c>
      <c r="AI189" s="5" t="s">
        <v>800</v>
      </c>
      <c r="AJ189" s="5" t="s">
        <v>814</v>
      </c>
      <c r="AK189" s="289">
        <v>19861</v>
      </c>
      <c r="AL189" s="289">
        <v>19861</v>
      </c>
      <c r="AM189" s="289">
        <v>40058</v>
      </c>
      <c r="AN189" s="5" t="s">
        <v>800</v>
      </c>
      <c r="AO189" s="5" t="s">
        <v>828</v>
      </c>
      <c r="AP189" s="289">
        <v>19861</v>
      </c>
      <c r="AQ189" s="289">
        <v>19861</v>
      </c>
      <c r="AR189" s="289">
        <v>40058</v>
      </c>
      <c r="AS189" s="5" t="s">
        <v>790</v>
      </c>
      <c r="AT189" s="5" t="s">
        <v>825</v>
      </c>
      <c r="AU189" s="289">
        <v>43462</v>
      </c>
      <c r="AV189" s="289">
        <v>43462</v>
      </c>
      <c r="AW189" s="289">
        <v>43489</v>
      </c>
      <c r="AX189" s="289">
        <v>19784</v>
      </c>
      <c r="AY189" s="5">
        <v>202321309</v>
      </c>
      <c r="BB189" s="5">
        <v>4</v>
      </c>
      <c r="BC189" s="5">
        <v>298</v>
      </c>
      <c r="BD189" s="5">
        <v>2017</v>
      </c>
      <c r="BE189" s="5">
        <v>3</v>
      </c>
      <c r="BF189" s="5">
        <v>2017</v>
      </c>
      <c r="BG189" s="291">
        <v>71140344234</v>
      </c>
      <c r="BH189" t="s">
        <v>829</v>
      </c>
      <c r="BI189" t="s">
        <v>830</v>
      </c>
      <c r="BJ189" s="5">
        <v>94981107048</v>
      </c>
      <c r="BK189" s="5" t="s">
        <v>789</v>
      </c>
    </row>
    <row r="190" spans="1:63" x14ac:dyDescent="0.25">
      <c r="A190" s="5">
        <v>12046</v>
      </c>
      <c r="B190" t="s">
        <v>48</v>
      </c>
      <c r="C190" s="5" t="s">
        <v>274</v>
      </c>
      <c r="D190" s="286">
        <v>40058</v>
      </c>
      <c r="E190" s="289" t="s">
        <v>399</v>
      </c>
      <c r="F190" s="5" t="s">
        <v>453</v>
      </c>
      <c r="G190" s="25" t="s">
        <v>1764</v>
      </c>
      <c r="H190" s="5" t="s">
        <v>781</v>
      </c>
      <c r="I190" s="5" t="s">
        <v>782</v>
      </c>
      <c r="J190" s="5">
        <v>0</v>
      </c>
      <c r="K190" s="5">
        <v>2288</v>
      </c>
      <c r="Q190" s="5" t="s">
        <v>783</v>
      </c>
      <c r="T190" s="5">
        <v>100</v>
      </c>
      <c r="U190" s="5">
        <v>0</v>
      </c>
      <c r="V190" s="5">
        <v>100</v>
      </c>
      <c r="W190" s="5">
        <v>0</v>
      </c>
      <c r="AB190" s="5">
        <v>267</v>
      </c>
      <c r="AC190" t="s">
        <v>963</v>
      </c>
      <c r="AD190" s="5" t="s">
        <v>964</v>
      </c>
      <c r="AE190" t="s">
        <v>789</v>
      </c>
      <c r="AF190" s="5" t="s">
        <v>965</v>
      </c>
      <c r="AG190" s="5" t="s">
        <v>211</v>
      </c>
      <c r="AH190" s="5" t="s">
        <v>787</v>
      </c>
      <c r="AI190" s="5" t="s">
        <v>788</v>
      </c>
      <c r="AJ190" s="5" t="s">
        <v>955</v>
      </c>
      <c r="AK190" s="289">
        <v>31446</v>
      </c>
      <c r="AL190" s="289">
        <v>31446</v>
      </c>
      <c r="AM190" s="289">
        <v>40058</v>
      </c>
      <c r="AN190" s="5" t="s">
        <v>800</v>
      </c>
      <c r="AO190" s="5" t="s">
        <v>814</v>
      </c>
      <c r="AP190" s="289">
        <v>19831</v>
      </c>
      <c r="AQ190" s="289">
        <v>19831</v>
      </c>
      <c r="AR190" s="289">
        <v>40058</v>
      </c>
      <c r="AS190" s="5" t="s">
        <v>789</v>
      </c>
      <c r="AT190" s="5" t="s">
        <v>789</v>
      </c>
      <c r="AU190" s="289"/>
      <c r="AV190" s="289"/>
      <c r="AW190" s="289"/>
      <c r="AX190" s="289">
        <v>33059</v>
      </c>
      <c r="BG190" s="291">
        <v>79415172720</v>
      </c>
      <c r="BH190" t="s">
        <v>968</v>
      </c>
      <c r="BI190" t="s">
        <v>969</v>
      </c>
      <c r="BJ190" s="5">
        <v>9132017750</v>
      </c>
      <c r="BK190" s="5" t="s">
        <v>794</v>
      </c>
    </row>
    <row r="191" spans="1:63" x14ac:dyDescent="0.25">
      <c r="A191" s="5">
        <v>12049</v>
      </c>
      <c r="B191" t="s">
        <v>48</v>
      </c>
      <c r="C191" s="5" t="s">
        <v>278</v>
      </c>
      <c r="D191" s="286">
        <v>40058</v>
      </c>
      <c r="E191" s="289" t="s">
        <v>399</v>
      </c>
      <c r="F191" s="5" t="s">
        <v>453</v>
      </c>
      <c r="G191" s="25" t="s">
        <v>1767</v>
      </c>
      <c r="H191" s="5" t="s">
        <v>781</v>
      </c>
      <c r="I191" s="5" t="s">
        <v>782</v>
      </c>
      <c r="J191" s="5">
        <v>0</v>
      </c>
      <c r="K191" s="5">
        <v>2288</v>
      </c>
      <c r="Q191" s="5" t="s">
        <v>783</v>
      </c>
      <c r="T191" s="5">
        <v>100</v>
      </c>
      <c r="U191" s="5">
        <v>0</v>
      </c>
      <c r="V191" s="5">
        <v>100</v>
      </c>
      <c r="W191" s="5">
        <v>0</v>
      </c>
      <c r="AB191" s="5">
        <v>259</v>
      </c>
      <c r="AC191" t="s">
        <v>932</v>
      </c>
      <c r="AD191" s="5" t="s">
        <v>933</v>
      </c>
      <c r="AE191" t="s">
        <v>934</v>
      </c>
      <c r="AF191" s="5" t="s">
        <v>935</v>
      </c>
      <c r="AG191" s="5" t="s">
        <v>147</v>
      </c>
      <c r="AH191" s="5" t="s">
        <v>787</v>
      </c>
      <c r="AI191" s="5" t="s">
        <v>788</v>
      </c>
      <c r="AJ191" s="5" t="s">
        <v>955</v>
      </c>
      <c r="AK191" s="289">
        <v>31446</v>
      </c>
      <c r="AL191" s="289">
        <v>31446</v>
      </c>
      <c r="AM191" s="289">
        <v>40058</v>
      </c>
      <c r="AN191" s="5" t="s">
        <v>800</v>
      </c>
      <c r="AO191" s="5" t="s">
        <v>814</v>
      </c>
      <c r="AP191" s="289">
        <v>19831</v>
      </c>
      <c r="AQ191" s="289">
        <v>19831</v>
      </c>
      <c r="AR191" s="289">
        <v>40058</v>
      </c>
      <c r="AS191" s="5" t="s">
        <v>789</v>
      </c>
      <c r="AT191" s="5" t="s">
        <v>789</v>
      </c>
      <c r="AU191" s="289"/>
      <c r="AV191" s="289"/>
      <c r="AW191" s="289"/>
      <c r="AX191" s="289">
        <v>31782</v>
      </c>
      <c r="BG191" s="291">
        <v>75147815287</v>
      </c>
      <c r="BH191" t="s">
        <v>976</v>
      </c>
      <c r="BI191" t="s">
        <v>977</v>
      </c>
      <c r="BJ191" s="5">
        <v>9335151079</v>
      </c>
      <c r="BK191" s="5" t="s">
        <v>794</v>
      </c>
    </row>
    <row r="192" spans="1:63" x14ac:dyDescent="0.25">
      <c r="A192" s="5">
        <v>12058</v>
      </c>
      <c r="B192" t="s">
        <v>48</v>
      </c>
      <c r="C192" s="5" t="s">
        <v>272</v>
      </c>
      <c r="D192" s="286">
        <v>40058</v>
      </c>
      <c r="E192" s="289" t="s">
        <v>399</v>
      </c>
      <c r="F192" s="5" t="s">
        <v>453</v>
      </c>
      <c r="G192" s="25" t="s">
        <v>1769</v>
      </c>
      <c r="H192" s="5" t="s">
        <v>781</v>
      </c>
      <c r="I192" s="5" t="s">
        <v>782</v>
      </c>
      <c r="J192" s="5">
        <v>0</v>
      </c>
      <c r="K192" s="5">
        <v>2288</v>
      </c>
      <c r="Q192" s="5" t="s">
        <v>783</v>
      </c>
      <c r="T192" s="5">
        <v>80</v>
      </c>
      <c r="U192" s="5">
        <v>0</v>
      </c>
      <c r="V192" s="5">
        <v>80</v>
      </c>
      <c r="W192" s="5">
        <v>0</v>
      </c>
      <c r="AB192" s="5">
        <v>256</v>
      </c>
      <c r="AC192" t="s">
        <v>924</v>
      </c>
      <c r="AD192" s="5" t="s">
        <v>925</v>
      </c>
      <c r="AE192" t="s">
        <v>789</v>
      </c>
      <c r="AF192" s="5" t="s">
        <v>926</v>
      </c>
      <c r="AG192" s="5" t="s">
        <v>154</v>
      </c>
      <c r="AH192" s="5" t="s">
        <v>787</v>
      </c>
      <c r="AI192" s="5" t="s">
        <v>788</v>
      </c>
      <c r="AJ192" s="5" t="s">
        <v>955</v>
      </c>
      <c r="AK192" s="289">
        <v>31446</v>
      </c>
      <c r="AL192" s="289">
        <v>31446</v>
      </c>
      <c r="AM192" s="289">
        <v>40058</v>
      </c>
      <c r="AN192" s="5" t="s">
        <v>800</v>
      </c>
      <c r="AO192" s="5" t="s">
        <v>814</v>
      </c>
      <c r="AP192" s="289">
        <v>19831</v>
      </c>
      <c r="AQ192" s="289">
        <v>19831</v>
      </c>
      <c r="AR192" s="289">
        <v>40058</v>
      </c>
      <c r="AS192" s="5" t="s">
        <v>789</v>
      </c>
      <c r="AT192" s="5" t="s">
        <v>789</v>
      </c>
      <c r="AU192" s="289"/>
      <c r="AV192" s="289"/>
      <c r="AW192" s="289"/>
      <c r="AX192" s="289">
        <v>31782</v>
      </c>
      <c r="BG192" s="291">
        <v>29625874291</v>
      </c>
      <c r="BH192" t="s">
        <v>980</v>
      </c>
      <c r="BI192" t="s">
        <v>981</v>
      </c>
      <c r="BJ192" s="5">
        <v>9137511107</v>
      </c>
      <c r="BK192" s="5" t="s">
        <v>794</v>
      </c>
    </row>
    <row r="193" spans="1:63" x14ac:dyDescent="0.25">
      <c r="A193" s="5">
        <v>12065</v>
      </c>
      <c r="B193" t="s">
        <v>48</v>
      </c>
      <c r="C193" s="5" t="s">
        <v>273</v>
      </c>
      <c r="D193" s="286">
        <v>40058</v>
      </c>
      <c r="E193" s="289" t="s">
        <v>399</v>
      </c>
      <c r="F193" s="5" t="s">
        <v>453</v>
      </c>
      <c r="G193" s="25" t="s">
        <v>1774</v>
      </c>
      <c r="H193" s="5" t="s">
        <v>781</v>
      </c>
      <c r="I193" s="5" t="s">
        <v>798</v>
      </c>
      <c r="J193" s="5">
        <v>40</v>
      </c>
      <c r="K193" s="5">
        <v>2903</v>
      </c>
      <c r="L193" s="5">
        <v>0</v>
      </c>
      <c r="M193" s="5">
        <v>408</v>
      </c>
      <c r="N193" s="5">
        <v>200</v>
      </c>
      <c r="O193" s="5">
        <v>68</v>
      </c>
      <c r="P193" s="5">
        <v>68</v>
      </c>
      <c r="Q193" s="5" t="s">
        <v>783</v>
      </c>
      <c r="X193" s="5">
        <v>800</v>
      </c>
      <c r="Y193" s="5">
        <v>32</v>
      </c>
      <c r="AB193" s="5">
        <v>262</v>
      </c>
      <c r="AC193" t="s">
        <v>940</v>
      </c>
      <c r="AD193" s="5" t="s">
        <v>925</v>
      </c>
      <c r="AE193" t="s">
        <v>789</v>
      </c>
      <c r="AF193" s="5" t="s">
        <v>941</v>
      </c>
      <c r="AG193" s="5" t="s">
        <v>152</v>
      </c>
      <c r="AH193" s="5" t="s">
        <v>787</v>
      </c>
      <c r="AI193" s="5" t="s">
        <v>788</v>
      </c>
      <c r="AJ193" s="5" t="s">
        <v>955</v>
      </c>
      <c r="AK193" s="289">
        <v>31446</v>
      </c>
      <c r="AL193" s="289">
        <v>31446</v>
      </c>
      <c r="AM193" s="289">
        <v>40058</v>
      </c>
      <c r="AN193" s="5" t="s">
        <v>800</v>
      </c>
      <c r="AO193" s="5" t="s">
        <v>814</v>
      </c>
      <c r="AP193" s="289">
        <v>19831</v>
      </c>
      <c r="AQ193" s="289">
        <v>19831</v>
      </c>
      <c r="AR193" s="289">
        <v>40058</v>
      </c>
      <c r="AS193" s="5" t="s">
        <v>790</v>
      </c>
      <c r="AT193" s="5" t="s">
        <v>815</v>
      </c>
      <c r="AU193" s="289">
        <v>45099</v>
      </c>
      <c r="AV193" s="289">
        <v>45099</v>
      </c>
      <c r="AW193" s="289">
        <v>45100</v>
      </c>
      <c r="AX193" s="289">
        <v>31782</v>
      </c>
      <c r="AZ193" s="5">
        <v>4</v>
      </c>
      <c r="BA193" s="5">
        <v>2013</v>
      </c>
      <c r="BB193" s="5">
        <v>3</v>
      </c>
      <c r="BC193" s="5">
        <v>284</v>
      </c>
      <c r="BD193" s="5">
        <v>2017</v>
      </c>
      <c r="BE193" s="5">
        <v>4</v>
      </c>
      <c r="BF193" s="5">
        <v>2017</v>
      </c>
      <c r="BG193" s="291">
        <v>61661163220</v>
      </c>
      <c r="BH193" t="s">
        <v>641</v>
      </c>
      <c r="BI193" t="s">
        <v>987</v>
      </c>
      <c r="BJ193" s="5">
        <v>91982811613</v>
      </c>
      <c r="BK193" s="5" t="s">
        <v>789</v>
      </c>
    </row>
    <row r="194" spans="1:63" x14ac:dyDescent="0.25">
      <c r="A194" s="5">
        <v>12073</v>
      </c>
      <c r="B194" t="s">
        <v>48</v>
      </c>
      <c r="C194" s="5" t="s">
        <v>277</v>
      </c>
      <c r="D194" s="286">
        <v>40058</v>
      </c>
      <c r="E194" s="289" t="s">
        <v>399</v>
      </c>
      <c r="F194" s="5" t="s">
        <v>453</v>
      </c>
      <c r="G194" s="25" t="s">
        <v>1778</v>
      </c>
      <c r="H194" s="5" t="s">
        <v>781</v>
      </c>
      <c r="I194" s="5" t="s">
        <v>798</v>
      </c>
      <c r="J194" s="5">
        <v>80</v>
      </c>
      <c r="K194" s="5">
        <v>3210</v>
      </c>
      <c r="L194" s="5">
        <v>0</v>
      </c>
      <c r="M194" s="5">
        <v>400</v>
      </c>
      <c r="N194" s="5">
        <v>200</v>
      </c>
      <c r="O194" s="5">
        <v>60</v>
      </c>
      <c r="P194" s="5">
        <v>60</v>
      </c>
      <c r="Q194" s="5" t="s">
        <v>783</v>
      </c>
      <c r="R194" s="5">
        <v>800</v>
      </c>
      <c r="S194" s="5">
        <v>40</v>
      </c>
      <c r="T194" s="5">
        <v>800</v>
      </c>
      <c r="U194" s="5">
        <v>32</v>
      </c>
      <c r="AB194" s="5">
        <v>263</v>
      </c>
      <c r="AC194" t="s">
        <v>991</v>
      </c>
      <c r="AD194" s="5" t="s">
        <v>992</v>
      </c>
      <c r="AE194" t="s">
        <v>789</v>
      </c>
      <c r="AF194" s="5" t="s">
        <v>993</v>
      </c>
      <c r="AG194" s="5" t="s">
        <v>149</v>
      </c>
      <c r="AH194" s="5" t="s">
        <v>787</v>
      </c>
      <c r="AI194" s="5" t="s">
        <v>788</v>
      </c>
      <c r="AJ194" s="5" t="s">
        <v>955</v>
      </c>
      <c r="AK194" s="289">
        <v>31446</v>
      </c>
      <c r="AL194" s="289">
        <v>31446</v>
      </c>
      <c r="AM194" s="289">
        <v>40058</v>
      </c>
      <c r="AN194" s="5" t="s">
        <v>800</v>
      </c>
      <c r="AO194" s="5" t="s">
        <v>814</v>
      </c>
      <c r="AP194" s="289">
        <v>19831</v>
      </c>
      <c r="AQ194" s="289">
        <v>19831</v>
      </c>
      <c r="AR194" s="289">
        <v>40058</v>
      </c>
      <c r="AS194" s="5" t="s">
        <v>790</v>
      </c>
      <c r="AT194" s="5" t="s">
        <v>815</v>
      </c>
      <c r="AU194" s="289">
        <v>45099</v>
      </c>
      <c r="AV194" s="289">
        <v>45099</v>
      </c>
      <c r="AW194" s="289">
        <v>45100</v>
      </c>
      <c r="AX194" s="289">
        <v>31782</v>
      </c>
      <c r="AZ194" s="5">
        <v>3</v>
      </c>
      <c r="BA194" s="5">
        <v>2012</v>
      </c>
      <c r="BB194" s="5">
        <v>3</v>
      </c>
      <c r="BC194" s="5">
        <v>265</v>
      </c>
      <c r="BD194" s="5">
        <v>2017</v>
      </c>
      <c r="BE194" s="5">
        <v>2</v>
      </c>
      <c r="BF194" s="5">
        <v>2017</v>
      </c>
      <c r="BG194" s="291">
        <v>56140150272</v>
      </c>
      <c r="BH194" t="s">
        <v>996</v>
      </c>
      <c r="BI194" t="s">
        <v>997</v>
      </c>
      <c r="BJ194" s="5">
        <v>91991768821</v>
      </c>
      <c r="BK194" s="5" t="s">
        <v>789</v>
      </c>
    </row>
    <row r="195" spans="1:63" x14ac:dyDescent="0.25">
      <c r="A195" s="5">
        <v>12077</v>
      </c>
      <c r="B195" t="s">
        <v>48</v>
      </c>
      <c r="C195" s="5" t="s">
        <v>275</v>
      </c>
      <c r="D195" s="286">
        <v>40058</v>
      </c>
      <c r="E195" s="289" t="s">
        <v>399</v>
      </c>
      <c r="F195" s="5" t="s">
        <v>453</v>
      </c>
      <c r="G195" s="25" t="s">
        <v>1780</v>
      </c>
      <c r="H195" s="5" t="s">
        <v>781</v>
      </c>
      <c r="I195" s="5" t="s">
        <v>782</v>
      </c>
      <c r="J195" s="5">
        <v>40</v>
      </c>
      <c r="K195" s="5">
        <v>2288</v>
      </c>
      <c r="Q195" s="5" t="s">
        <v>783</v>
      </c>
      <c r="T195" s="5">
        <v>100</v>
      </c>
      <c r="U195" s="5">
        <v>40</v>
      </c>
      <c r="V195" s="5">
        <v>100</v>
      </c>
      <c r="W195" s="5">
        <v>0</v>
      </c>
      <c r="AB195" s="5">
        <v>264</v>
      </c>
      <c r="AC195" t="s">
        <v>1000</v>
      </c>
      <c r="AD195" s="5" t="s">
        <v>925</v>
      </c>
      <c r="AE195" t="s">
        <v>789</v>
      </c>
      <c r="AF195" s="5" t="s">
        <v>1001</v>
      </c>
      <c r="AG195" s="5" t="s">
        <v>1002</v>
      </c>
      <c r="AH195" s="5" t="s">
        <v>787</v>
      </c>
      <c r="AI195" s="5" t="s">
        <v>788</v>
      </c>
      <c r="AJ195" s="5" t="s">
        <v>955</v>
      </c>
      <c r="AK195" s="289">
        <v>31446</v>
      </c>
      <c r="AL195" s="289">
        <v>31446</v>
      </c>
      <c r="AM195" s="289">
        <v>40058</v>
      </c>
      <c r="AN195" s="5" t="s">
        <v>800</v>
      </c>
      <c r="AO195" s="5" t="s">
        <v>814</v>
      </c>
      <c r="AP195" s="289">
        <v>19831</v>
      </c>
      <c r="AQ195" s="289">
        <v>19831</v>
      </c>
      <c r="AR195" s="289">
        <v>40058</v>
      </c>
      <c r="AS195" s="5" t="s">
        <v>789</v>
      </c>
      <c r="AT195" s="5" t="s">
        <v>789</v>
      </c>
      <c r="AU195" s="289"/>
      <c r="AV195" s="289"/>
      <c r="AW195" s="289"/>
      <c r="AX195" s="289">
        <v>31785</v>
      </c>
      <c r="BG195" s="291">
        <v>79415172720</v>
      </c>
      <c r="BH195" t="s">
        <v>968</v>
      </c>
      <c r="BI195" t="s">
        <v>969</v>
      </c>
      <c r="BJ195" s="5">
        <v>9132017750</v>
      </c>
      <c r="BK195" s="5" t="s">
        <v>794</v>
      </c>
    </row>
    <row r="196" spans="1:63" x14ac:dyDescent="0.25">
      <c r="A196" s="5">
        <v>12087</v>
      </c>
      <c r="B196" t="s">
        <v>48</v>
      </c>
      <c r="C196" s="5" t="s">
        <v>276</v>
      </c>
      <c r="D196" s="286">
        <v>40058</v>
      </c>
      <c r="E196" s="289" t="s">
        <v>399</v>
      </c>
      <c r="F196" s="5" t="s">
        <v>453</v>
      </c>
      <c r="G196" s="25" t="s">
        <v>1782</v>
      </c>
      <c r="H196" s="5" t="s">
        <v>781</v>
      </c>
      <c r="I196" s="5" t="s">
        <v>782</v>
      </c>
      <c r="J196" s="5">
        <v>0</v>
      </c>
      <c r="K196" s="5">
        <v>2288</v>
      </c>
      <c r="Q196" s="5" t="s">
        <v>783</v>
      </c>
      <c r="T196" s="5">
        <v>100</v>
      </c>
      <c r="U196" s="5">
        <v>0</v>
      </c>
      <c r="V196" s="5">
        <v>100</v>
      </c>
      <c r="W196" s="5">
        <v>0</v>
      </c>
      <c r="AB196" s="5">
        <v>1005930</v>
      </c>
      <c r="AC196" t="s">
        <v>946</v>
      </c>
      <c r="AD196" s="5" t="s">
        <v>947</v>
      </c>
      <c r="AE196" t="s">
        <v>604</v>
      </c>
      <c r="AF196" s="5" t="s">
        <v>948</v>
      </c>
      <c r="AG196" s="5" t="s">
        <v>151</v>
      </c>
      <c r="AH196" s="5" t="s">
        <v>787</v>
      </c>
      <c r="AI196" s="5" t="s">
        <v>788</v>
      </c>
      <c r="AJ196" s="5" t="s">
        <v>955</v>
      </c>
      <c r="AK196" s="289">
        <v>31446</v>
      </c>
      <c r="AL196" s="289">
        <v>31446</v>
      </c>
      <c r="AM196" s="289">
        <v>40058</v>
      </c>
      <c r="AN196" s="5" t="s">
        <v>800</v>
      </c>
      <c r="AO196" s="5" t="s">
        <v>814</v>
      </c>
      <c r="AP196" s="289">
        <v>19831</v>
      </c>
      <c r="AQ196" s="289">
        <v>19831</v>
      </c>
      <c r="AR196" s="289">
        <v>40058</v>
      </c>
      <c r="AS196" s="5" t="s">
        <v>789</v>
      </c>
      <c r="AT196" s="5" t="s">
        <v>789</v>
      </c>
      <c r="AU196" s="289"/>
      <c r="AV196" s="289"/>
      <c r="AW196" s="289"/>
      <c r="AX196" s="289">
        <v>31782</v>
      </c>
      <c r="BG196" s="291">
        <v>79415172720</v>
      </c>
      <c r="BH196" t="s">
        <v>968</v>
      </c>
      <c r="BI196" t="s">
        <v>969</v>
      </c>
      <c r="BJ196" s="5">
        <v>9132017750</v>
      </c>
      <c r="BK196" s="5" t="s">
        <v>794</v>
      </c>
    </row>
    <row r="197" spans="1:63" x14ac:dyDescent="0.25">
      <c r="A197" s="5">
        <v>12116</v>
      </c>
      <c r="B197" t="s">
        <v>48</v>
      </c>
      <c r="C197" s="5" t="s">
        <v>283</v>
      </c>
      <c r="D197" s="286">
        <v>40058</v>
      </c>
      <c r="E197" s="289" t="s">
        <v>399</v>
      </c>
      <c r="F197" s="5" t="s">
        <v>453</v>
      </c>
      <c r="G197" s="25" t="s">
        <v>1792</v>
      </c>
      <c r="H197" s="5" t="s">
        <v>781</v>
      </c>
      <c r="I197" s="5" t="s">
        <v>782</v>
      </c>
      <c r="J197" s="5">
        <v>0</v>
      </c>
      <c r="K197" s="5">
        <v>2288</v>
      </c>
      <c r="Q197" s="5" t="s">
        <v>783</v>
      </c>
      <c r="T197" s="5">
        <v>100</v>
      </c>
      <c r="U197" s="5">
        <v>0</v>
      </c>
      <c r="V197" s="5">
        <v>100</v>
      </c>
      <c r="W197" s="5">
        <v>0</v>
      </c>
      <c r="AB197" s="5">
        <v>258</v>
      </c>
      <c r="AC197" t="s">
        <v>953</v>
      </c>
      <c r="AD197" s="5" t="s">
        <v>925</v>
      </c>
      <c r="AE197" t="s">
        <v>789</v>
      </c>
      <c r="AF197" s="5" t="s">
        <v>954</v>
      </c>
      <c r="AG197" s="5" t="s">
        <v>148</v>
      </c>
      <c r="AH197" s="5" t="s">
        <v>787</v>
      </c>
      <c r="AI197" s="5" t="s">
        <v>788</v>
      </c>
      <c r="AJ197" s="5" t="s">
        <v>955</v>
      </c>
      <c r="AK197" s="289">
        <v>31446</v>
      </c>
      <c r="AL197" s="289">
        <v>31446</v>
      </c>
      <c r="AM197" s="289">
        <v>40058</v>
      </c>
      <c r="AN197" s="5" t="s">
        <v>800</v>
      </c>
      <c r="AO197" s="5" t="s">
        <v>814</v>
      </c>
      <c r="AP197" s="289">
        <v>19831</v>
      </c>
      <c r="AQ197" s="289">
        <v>19831</v>
      </c>
      <c r="AR197" s="289">
        <v>40058</v>
      </c>
      <c r="AS197" s="5" t="s">
        <v>789</v>
      </c>
      <c r="AT197" s="5" t="s">
        <v>789</v>
      </c>
      <c r="AU197" s="289"/>
      <c r="AV197" s="289"/>
      <c r="AW197" s="289"/>
      <c r="AX197" s="289">
        <v>31782</v>
      </c>
      <c r="BB197" s="5">
        <v>0</v>
      </c>
      <c r="BD197" s="5">
        <v>2011</v>
      </c>
      <c r="BE197" s="5">
        <v>0</v>
      </c>
      <c r="BF197" s="5">
        <v>2011</v>
      </c>
      <c r="BG197" s="291">
        <v>79415172720</v>
      </c>
      <c r="BH197" t="s">
        <v>968</v>
      </c>
      <c r="BI197" t="s">
        <v>969</v>
      </c>
      <c r="BJ197" s="5">
        <v>9132017750</v>
      </c>
      <c r="BK197" s="5" t="s">
        <v>794</v>
      </c>
    </row>
    <row r="198" spans="1:63" x14ac:dyDescent="0.25">
      <c r="A198" s="5">
        <v>42283</v>
      </c>
      <c r="B198" t="s">
        <v>48</v>
      </c>
      <c r="C198" s="5" t="s">
        <v>1113</v>
      </c>
      <c r="D198" s="286">
        <v>40058</v>
      </c>
      <c r="E198" s="289" t="s">
        <v>399</v>
      </c>
      <c r="F198" s="5" t="s">
        <v>453</v>
      </c>
      <c r="G198" s="25" t="s">
        <v>1826</v>
      </c>
      <c r="H198" s="5" t="s">
        <v>781</v>
      </c>
      <c r="I198" s="5" t="s">
        <v>782</v>
      </c>
      <c r="J198" s="5">
        <v>40</v>
      </c>
      <c r="K198" s="5">
        <v>2288</v>
      </c>
      <c r="Q198" s="5" t="s">
        <v>783</v>
      </c>
      <c r="T198" s="5">
        <v>100</v>
      </c>
      <c r="U198" s="5">
        <v>40</v>
      </c>
      <c r="V198" s="5">
        <v>100</v>
      </c>
      <c r="W198" s="5">
        <v>0</v>
      </c>
      <c r="AB198" s="5">
        <v>681</v>
      </c>
      <c r="AC198" t="s">
        <v>1114</v>
      </c>
      <c r="AD198" s="5" t="s">
        <v>925</v>
      </c>
      <c r="AE198" t="s">
        <v>789</v>
      </c>
      <c r="AF198" s="5" t="s">
        <v>1001</v>
      </c>
      <c r="AG198" s="5" t="s">
        <v>1115</v>
      </c>
      <c r="AH198" s="5" t="s">
        <v>787</v>
      </c>
      <c r="AI198" s="5" t="s">
        <v>788</v>
      </c>
      <c r="AJ198" s="5" t="s">
        <v>955</v>
      </c>
      <c r="AK198" s="289">
        <v>31446</v>
      </c>
      <c r="AL198" s="289">
        <v>31446</v>
      </c>
      <c r="AM198" s="289">
        <v>40058</v>
      </c>
      <c r="AN198" s="5" t="s">
        <v>800</v>
      </c>
      <c r="AO198" s="5" t="s">
        <v>814</v>
      </c>
      <c r="AP198" s="289">
        <v>19831</v>
      </c>
      <c r="AQ198" s="289">
        <v>19831</v>
      </c>
      <c r="AR198" s="289">
        <v>40058</v>
      </c>
      <c r="AS198" s="5" t="s">
        <v>789</v>
      </c>
      <c r="AT198" s="5" t="s">
        <v>789</v>
      </c>
      <c r="AU198" s="289"/>
      <c r="AV198" s="289"/>
      <c r="AW198" s="289"/>
      <c r="AX198" s="289">
        <v>36586</v>
      </c>
      <c r="BG198" s="291">
        <v>79415172720</v>
      </c>
      <c r="BH198" t="s">
        <v>968</v>
      </c>
      <c r="BI198" t="s">
        <v>969</v>
      </c>
      <c r="BJ198" s="5">
        <v>9132017750</v>
      </c>
      <c r="BK198" s="5" t="s">
        <v>794</v>
      </c>
    </row>
    <row r="199" spans="1:63" x14ac:dyDescent="0.25">
      <c r="A199" s="5">
        <v>42305</v>
      </c>
      <c r="B199" t="s">
        <v>48</v>
      </c>
      <c r="C199" s="5" t="s">
        <v>1119</v>
      </c>
      <c r="D199" s="286">
        <v>40058</v>
      </c>
      <c r="E199" s="289" t="s">
        <v>399</v>
      </c>
      <c r="F199" s="5" t="s">
        <v>453</v>
      </c>
      <c r="G199" s="25" t="s">
        <v>1828</v>
      </c>
      <c r="H199" s="5" t="s">
        <v>781</v>
      </c>
      <c r="I199" s="5" t="s">
        <v>782</v>
      </c>
      <c r="J199" s="5">
        <v>0</v>
      </c>
      <c r="K199" s="5">
        <v>2200</v>
      </c>
      <c r="Q199" s="5" t="s">
        <v>783</v>
      </c>
      <c r="T199" s="5">
        <v>80</v>
      </c>
      <c r="U199" s="5">
        <v>0</v>
      </c>
      <c r="V199" s="5">
        <v>80</v>
      </c>
      <c r="W199" s="5">
        <v>0</v>
      </c>
      <c r="AB199" s="5">
        <v>684</v>
      </c>
      <c r="AC199" t="s">
        <v>1000</v>
      </c>
      <c r="AD199" s="5" t="s">
        <v>925</v>
      </c>
      <c r="AE199" t="s">
        <v>789</v>
      </c>
      <c r="AF199" s="5" t="s">
        <v>1001</v>
      </c>
      <c r="AG199" s="5" t="s">
        <v>1120</v>
      </c>
      <c r="AH199" s="5" t="s">
        <v>787</v>
      </c>
      <c r="AI199" s="5" t="s">
        <v>788</v>
      </c>
      <c r="AJ199" s="5" t="s">
        <v>955</v>
      </c>
      <c r="AK199" s="289">
        <v>31446</v>
      </c>
      <c r="AL199" s="289">
        <v>31446</v>
      </c>
      <c r="AM199" s="289">
        <v>40058</v>
      </c>
      <c r="AN199" s="5" t="s">
        <v>800</v>
      </c>
      <c r="AO199" s="5" t="s">
        <v>814</v>
      </c>
      <c r="AP199" s="289">
        <v>19831</v>
      </c>
      <c r="AQ199" s="289">
        <v>19831</v>
      </c>
      <c r="AR199" s="289">
        <v>40058</v>
      </c>
      <c r="AS199" s="5" t="s">
        <v>789</v>
      </c>
      <c r="AT199" s="5" t="s">
        <v>789</v>
      </c>
      <c r="AU199" s="289"/>
      <c r="AV199" s="289"/>
      <c r="AW199" s="289"/>
      <c r="AX199" s="289">
        <v>36586</v>
      </c>
      <c r="BG199" s="291">
        <v>79415172720</v>
      </c>
      <c r="BH199" t="s">
        <v>968</v>
      </c>
      <c r="BI199" t="s">
        <v>969</v>
      </c>
      <c r="BJ199" s="5">
        <v>9132017750</v>
      </c>
      <c r="BK199" s="5" t="s">
        <v>794</v>
      </c>
    </row>
    <row r="200" spans="1:63" x14ac:dyDescent="0.25">
      <c r="A200" s="5">
        <v>42309</v>
      </c>
      <c r="B200" t="s">
        <v>48</v>
      </c>
      <c r="C200" s="5" t="s">
        <v>1121</v>
      </c>
      <c r="D200" s="286">
        <v>40058</v>
      </c>
      <c r="E200" s="289" t="s">
        <v>399</v>
      </c>
      <c r="F200" s="5" t="s">
        <v>453</v>
      </c>
      <c r="G200" s="25" t="s">
        <v>1829</v>
      </c>
      <c r="H200" s="5" t="s">
        <v>781</v>
      </c>
      <c r="I200" s="5" t="s">
        <v>782</v>
      </c>
      <c r="J200" s="5">
        <v>60</v>
      </c>
      <c r="K200" s="5">
        <v>2288</v>
      </c>
      <c r="Q200" s="5" t="s">
        <v>783</v>
      </c>
      <c r="T200" s="5">
        <v>100</v>
      </c>
      <c r="U200" s="5">
        <v>60</v>
      </c>
      <c r="V200" s="5">
        <v>100</v>
      </c>
      <c r="W200" s="5">
        <v>0</v>
      </c>
      <c r="AB200" s="5">
        <v>685</v>
      </c>
      <c r="AC200" t="s">
        <v>1000</v>
      </c>
      <c r="AD200" s="5" t="s">
        <v>925</v>
      </c>
      <c r="AE200" t="s">
        <v>789</v>
      </c>
      <c r="AF200" s="5" t="s">
        <v>1001</v>
      </c>
      <c r="AG200" s="5" t="s">
        <v>1122</v>
      </c>
      <c r="AH200" s="5" t="s">
        <v>787</v>
      </c>
      <c r="AI200" s="5" t="s">
        <v>788</v>
      </c>
      <c r="AJ200" s="5" t="s">
        <v>955</v>
      </c>
      <c r="AK200" s="289">
        <v>31446</v>
      </c>
      <c r="AL200" s="289">
        <v>31446</v>
      </c>
      <c r="AM200" s="289">
        <v>40058</v>
      </c>
      <c r="AN200" s="5" t="s">
        <v>800</v>
      </c>
      <c r="AO200" s="5" t="s">
        <v>814</v>
      </c>
      <c r="AP200" s="289">
        <v>19831</v>
      </c>
      <c r="AQ200" s="289">
        <v>19831</v>
      </c>
      <c r="AR200" s="289">
        <v>40058</v>
      </c>
      <c r="AS200" s="5" t="s">
        <v>789</v>
      </c>
      <c r="AT200" s="5" t="s">
        <v>789</v>
      </c>
      <c r="AU200" s="289"/>
      <c r="AV200" s="289"/>
      <c r="AW200" s="289"/>
      <c r="AX200" s="289">
        <v>36586</v>
      </c>
      <c r="BG200" s="291">
        <v>79415172720</v>
      </c>
      <c r="BH200" t="s">
        <v>968</v>
      </c>
      <c r="BI200" t="s">
        <v>969</v>
      </c>
      <c r="BJ200" s="5">
        <v>9132017750</v>
      </c>
      <c r="BK200" s="5" t="s">
        <v>794</v>
      </c>
    </row>
    <row r="201" spans="1:63" x14ac:dyDescent="0.25">
      <c r="A201" s="5">
        <v>92864</v>
      </c>
      <c r="B201" t="s">
        <v>48</v>
      </c>
      <c r="C201" s="5" t="s">
        <v>680</v>
      </c>
      <c r="D201" s="286">
        <v>40058</v>
      </c>
      <c r="E201" s="289" t="s">
        <v>399</v>
      </c>
      <c r="F201" s="5" t="s">
        <v>453</v>
      </c>
      <c r="G201" s="25" t="s">
        <v>1886</v>
      </c>
      <c r="H201" s="5" t="s">
        <v>781</v>
      </c>
      <c r="I201" s="5" t="s">
        <v>782</v>
      </c>
      <c r="J201" s="5">
        <v>30</v>
      </c>
      <c r="K201" s="5">
        <v>2768</v>
      </c>
      <c r="Q201" s="5" t="s">
        <v>783</v>
      </c>
      <c r="T201" s="5">
        <v>80</v>
      </c>
      <c r="U201" s="5">
        <v>30</v>
      </c>
      <c r="AB201" s="5">
        <v>281</v>
      </c>
      <c r="AC201" t="s">
        <v>1201</v>
      </c>
      <c r="AD201" s="5" t="s">
        <v>1086</v>
      </c>
      <c r="AE201" t="s">
        <v>1202</v>
      </c>
      <c r="AF201" s="5" t="s">
        <v>1203</v>
      </c>
      <c r="AG201" s="5" t="s">
        <v>1204</v>
      </c>
      <c r="AH201" s="5" t="s">
        <v>787</v>
      </c>
      <c r="AI201" s="5" t="s">
        <v>788</v>
      </c>
      <c r="AJ201" s="5" t="s">
        <v>1231</v>
      </c>
      <c r="AK201" s="289">
        <v>38233</v>
      </c>
      <c r="AL201" s="289">
        <v>38233</v>
      </c>
      <c r="AM201" s="289">
        <v>40058</v>
      </c>
      <c r="AN201" s="5" t="s">
        <v>789</v>
      </c>
      <c r="AO201" s="5" t="s">
        <v>789</v>
      </c>
      <c r="AP201" s="289"/>
      <c r="AQ201" s="289"/>
      <c r="AR201" s="289"/>
      <c r="AS201" s="5" t="s">
        <v>789</v>
      </c>
      <c r="AT201" s="5" t="s">
        <v>789</v>
      </c>
      <c r="AU201" s="289"/>
      <c r="AV201" s="289"/>
      <c r="AW201" s="289"/>
      <c r="AX201" s="289">
        <v>38354</v>
      </c>
      <c r="BE201" s="5">
        <v>4</v>
      </c>
      <c r="BF201" s="5">
        <v>2011</v>
      </c>
      <c r="BG201" s="291">
        <v>79415172720</v>
      </c>
      <c r="BH201" t="s">
        <v>968</v>
      </c>
      <c r="BI201" t="s">
        <v>969</v>
      </c>
      <c r="BJ201" s="5">
        <v>9132017750</v>
      </c>
      <c r="BK201" s="5" t="s">
        <v>794</v>
      </c>
    </row>
    <row r="202" spans="1:63" x14ac:dyDescent="0.25">
      <c r="A202" s="5">
        <v>95673</v>
      </c>
      <c r="B202" t="s">
        <v>48</v>
      </c>
      <c r="C202" s="5" t="s">
        <v>1321</v>
      </c>
      <c r="D202" s="286">
        <v>40058</v>
      </c>
      <c r="E202" s="289" t="s">
        <v>399</v>
      </c>
      <c r="F202" s="5" t="s">
        <v>453</v>
      </c>
      <c r="G202" s="25" t="s">
        <v>1891</v>
      </c>
      <c r="H202" s="5" t="s">
        <v>781</v>
      </c>
      <c r="I202" s="5" t="s">
        <v>782</v>
      </c>
      <c r="J202" s="5">
        <v>20</v>
      </c>
      <c r="K202" s="5">
        <v>2850</v>
      </c>
      <c r="Q202" s="5" t="s">
        <v>783</v>
      </c>
      <c r="T202" s="5">
        <v>80</v>
      </c>
      <c r="U202" s="5">
        <v>20</v>
      </c>
      <c r="AB202" s="5">
        <v>6156</v>
      </c>
      <c r="AC202" t="s">
        <v>1322</v>
      </c>
      <c r="AD202" s="5" t="s">
        <v>925</v>
      </c>
      <c r="AE202" t="s">
        <v>789</v>
      </c>
      <c r="AF202" s="5" t="s">
        <v>941</v>
      </c>
      <c r="AG202" s="5" t="s">
        <v>1323</v>
      </c>
      <c r="AH202" s="5" t="s">
        <v>787</v>
      </c>
      <c r="AI202" s="5" t="s">
        <v>789</v>
      </c>
      <c r="AJ202" s="5" t="s">
        <v>1324</v>
      </c>
      <c r="AK202" s="289">
        <v>38354</v>
      </c>
      <c r="AL202" s="289">
        <v>38354</v>
      </c>
      <c r="AM202" s="289">
        <v>40058</v>
      </c>
      <c r="AN202" s="5" t="s">
        <v>789</v>
      </c>
      <c r="AO202" s="5" t="s">
        <v>789</v>
      </c>
      <c r="AP202" s="289"/>
      <c r="AQ202" s="289"/>
      <c r="AR202" s="289"/>
      <c r="AS202" s="5" t="s">
        <v>789</v>
      </c>
      <c r="AT202" s="5" t="s">
        <v>789</v>
      </c>
      <c r="AU202" s="289"/>
      <c r="AV202" s="289"/>
      <c r="AW202" s="289"/>
      <c r="AX202" s="289">
        <v>38354</v>
      </c>
      <c r="BE202" s="5">
        <v>4</v>
      </c>
      <c r="BF202" s="5">
        <v>2011</v>
      </c>
      <c r="BG202" s="291">
        <v>79415172720</v>
      </c>
      <c r="BH202" t="s">
        <v>968</v>
      </c>
      <c r="BI202" t="s">
        <v>969</v>
      </c>
      <c r="BJ202" s="5">
        <v>9132017750</v>
      </c>
      <c r="BK202" s="5" t="s">
        <v>794</v>
      </c>
    </row>
    <row r="203" spans="1:63" x14ac:dyDescent="0.25">
      <c r="A203" s="5">
        <v>114864</v>
      </c>
      <c r="B203" t="s">
        <v>48</v>
      </c>
      <c r="C203" s="5" t="s">
        <v>1084</v>
      </c>
      <c r="D203" s="286">
        <v>40058</v>
      </c>
      <c r="E203" s="289" t="s">
        <v>399</v>
      </c>
      <c r="F203" s="5" t="s">
        <v>453</v>
      </c>
      <c r="G203" s="25" t="s">
        <v>1915</v>
      </c>
      <c r="H203" s="5" t="s">
        <v>781</v>
      </c>
      <c r="I203" s="5" t="s">
        <v>782</v>
      </c>
      <c r="J203" s="5">
        <v>50</v>
      </c>
      <c r="K203" s="5">
        <v>2400</v>
      </c>
      <c r="Q203" s="5" t="s">
        <v>783</v>
      </c>
      <c r="T203" s="5">
        <v>100</v>
      </c>
      <c r="U203" s="5">
        <v>50</v>
      </c>
      <c r="AB203" s="5">
        <v>26622</v>
      </c>
      <c r="AC203" t="s">
        <v>1085</v>
      </c>
      <c r="AD203" s="5" t="s">
        <v>1086</v>
      </c>
      <c r="AE203" t="s">
        <v>789</v>
      </c>
      <c r="AF203" s="5" t="s">
        <v>1087</v>
      </c>
      <c r="AG203" s="5" t="s">
        <v>1088</v>
      </c>
      <c r="AH203" s="5" t="s">
        <v>787</v>
      </c>
      <c r="AI203" s="5" t="s">
        <v>789</v>
      </c>
      <c r="AJ203" s="5" t="s">
        <v>1352</v>
      </c>
      <c r="AK203" s="289">
        <v>38569</v>
      </c>
      <c r="AL203" s="289">
        <v>38569</v>
      </c>
      <c r="AM203" s="289">
        <v>40058</v>
      </c>
      <c r="AN203" s="5" t="s">
        <v>789</v>
      </c>
      <c r="AO203" s="5" t="s">
        <v>789</v>
      </c>
      <c r="AP203" s="289"/>
      <c r="AQ203" s="289"/>
      <c r="AR203" s="289"/>
      <c r="AS203" s="5" t="s">
        <v>789</v>
      </c>
      <c r="AT203" s="5" t="s">
        <v>789</v>
      </c>
      <c r="AU203" s="289"/>
      <c r="AV203" s="289"/>
      <c r="AW203" s="289"/>
      <c r="AX203" s="289">
        <v>39084</v>
      </c>
      <c r="BE203" s="5">
        <v>4</v>
      </c>
      <c r="BF203" s="5">
        <v>2011</v>
      </c>
      <c r="BG203" s="291">
        <v>79415172720</v>
      </c>
      <c r="BH203" t="s">
        <v>968</v>
      </c>
      <c r="BI203" t="s">
        <v>969</v>
      </c>
      <c r="BJ203" s="5">
        <v>9132017750</v>
      </c>
      <c r="BK203" s="5" t="s">
        <v>794</v>
      </c>
    </row>
    <row r="204" spans="1:63" x14ac:dyDescent="0.25">
      <c r="A204" s="5">
        <v>311995</v>
      </c>
      <c r="B204" t="s">
        <v>48</v>
      </c>
      <c r="C204" s="5" t="s">
        <v>270</v>
      </c>
      <c r="D204" s="286">
        <v>40387</v>
      </c>
      <c r="E204" s="289" t="s">
        <v>400</v>
      </c>
      <c r="F204" s="5" t="s">
        <v>450</v>
      </c>
      <c r="G204" s="25" t="s">
        <v>1955</v>
      </c>
      <c r="H204" s="5" t="s">
        <v>781</v>
      </c>
      <c r="I204" s="5" t="s">
        <v>798</v>
      </c>
      <c r="J204" s="5">
        <v>120</v>
      </c>
      <c r="K204" s="5">
        <v>3005</v>
      </c>
      <c r="L204" s="5">
        <v>0</v>
      </c>
      <c r="M204" s="5">
        <v>300</v>
      </c>
      <c r="N204" s="5">
        <v>476</v>
      </c>
      <c r="O204" s="5">
        <v>90</v>
      </c>
      <c r="P204" s="5">
        <v>68</v>
      </c>
      <c r="Q204" s="5" t="s">
        <v>783</v>
      </c>
      <c r="R204" s="5">
        <v>800</v>
      </c>
      <c r="S204" s="5">
        <v>40</v>
      </c>
      <c r="T204" s="5">
        <v>800</v>
      </c>
      <c r="U204" s="5">
        <v>40</v>
      </c>
      <c r="X204" s="5">
        <v>800</v>
      </c>
      <c r="Y204" s="5">
        <v>40</v>
      </c>
      <c r="AB204" s="5">
        <v>1005925</v>
      </c>
      <c r="AC204" t="s">
        <v>784</v>
      </c>
      <c r="AD204" s="5" t="s">
        <v>785</v>
      </c>
      <c r="AE204" t="s">
        <v>578</v>
      </c>
      <c r="AF204" s="5" t="s">
        <v>786</v>
      </c>
      <c r="AG204" s="5" t="s">
        <v>146</v>
      </c>
      <c r="AH204" s="5" t="s">
        <v>787</v>
      </c>
      <c r="AI204" s="5" t="s">
        <v>800</v>
      </c>
      <c r="AJ204" s="5" t="s">
        <v>814</v>
      </c>
      <c r="AK204" s="289">
        <v>19861</v>
      </c>
      <c r="AL204" s="289">
        <v>19861</v>
      </c>
      <c r="AM204" s="289">
        <v>40387</v>
      </c>
      <c r="AN204" s="5" t="s">
        <v>800</v>
      </c>
      <c r="AO204" s="5" t="s">
        <v>828</v>
      </c>
      <c r="AP204" s="289">
        <v>19861</v>
      </c>
      <c r="AQ204" s="289">
        <v>19861</v>
      </c>
      <c r="AR204" s="289">
        <v>40387</v>
      </c>
      <c r="AS204" s="5" t="s">
        <v>790</v>
      </c>
      <c r="AT204" s="5" t="s">
        <v>825</v>
      </c>
      <c r="AU204" s="289">
        <v>43462</v>
      </c>
      <c r="AV204" s="289">
        <v>43462</v>
      </c>
      <c r="AW204" s="289">
        <v>43489</v>
      </c>
      <c r="AX204" s="289">
        <v>19784</v>
      </c>
      <c r="AY204" s="5">
        <v>202326412</v>
      </c>
      <c r="AZ204" s="5">
        <v>4</v>
      </c>
      <c r="BA204" s="5">
        <v>2024</v>
      </c>
      <c r="BB204" s="5">
        <v>4</v>
      </c>
      <c r="BC204" s="5">
        <v>382</v>
      </c>
      <c r="BD204" s="5">
        <v>2017</v>
      </c>
      <c r="BE204" s="5">
        <v>5</v>
      </c>
      <c r="BF204" s="5">
        <v>2017</v>
      </c>
      <c r="BG204" s="291">
        <v>71140344234</v>
      </c>
      <c r="BH204" t="s">
        <v>829</v>
      </c>
      <c r="BI204" t="s">
        <v>830</v>
      </c>
      <c r="BJ204" s="5">
        <v>94981107048</v>
      </c>
      <c r="BK204" s="5" t="s">
        <v>789</v>
      </c>
    </row>
    <row r="205" spans="1:63" x14ac:dyDescent="0.25">
      <c r="A205" s="5">
        <v>342305</v>
      </c>
      <c r="B205" t="s">
        <v>48</v>
      </c>
      <c r="C205" s="5" t="s">
        <v>270</v>
      </c>
      <c r="D205" s="286">
        <v>40360</v>
      </c>
      <c r="E205" s="289" t="s">
        <v>400</v>
      </c>
      <c r="F205" s="5" t="s">
        <v>450</v>
      </c>
      <c r="G205" s="25" t="s">
        <v>1960</v>
      </c>
      <c r="H205" s="5" t="s">
        <v>781</v>
      </c>
      <c r="I205" s="5" t="s">
        <v>782</v>
      </c>
      <c r="J205" s="5">
        <v>0</v>
      </c>
      <c r="K205" s="5">
        <v>2400</v>
      </c>
      <c r="Q205" s="5" t="s">
        <v>783</v>
      </c>
      <c r="T205" s="5">
        <v>80</v>
      </c>
      <c r="U205" s="5">
        <v>0</v>
      </c>
      <c r="V205" s="5">
        <v>80</v>
      </c>
      <c r="W205" s="5">
        <v>0</v>
      </c>
      <c r="AB205" s="5">
        <v>684</v>
      </c>
      <c r="AC205" t="s">
        <v>1000</v>
      </c>
      <c r="AD205" s="5" t="s">
        <v>925</v>
      </c>
      <c r="AE205" t="s">
        <v>789</v>
      </c>
      <c r="AF205" s="5" t="s">
        <v>1001</v>
      </c>
      <c r="AG205" s="5" t="s">
        <v>1120</v>
      </c>
      <c r="AH205" s="5" t="s">
        <v>787</v>
      </c>
      <c r="AI205" s="5" t="s">
        <v>788</v>
      </c>
      <c r="AJ205" s="5" t="s">
        <v>955</v>
      </c>
      <c r="AK205" s="289">
        <v>31446</v>
      </c>
      <c r="AL205" s="289">
        <v>31446</v>
      </c>
      <c r="AM205" s="289">
        <v>40360</v>
      </c>
      <c r="AN205" s="5" t="s">
        <v>800</v>
      </c>
      <c r="AO205" s="5" t="s">
        <v>814</v>
      </c>
      <c r="AP205" s="289">
        <v>19831</v>
      </c>
      <c r="AQ205" s="289">
        <v>19831</v>
      </c>
      <c r="AR205" s="289">
        <v>40360</v>
      </c>
      <c r="AS205" s="5" t="s">
        <v>789</v>
      </c>
      <c r="AT205" s="5" t="s">
        <v>789</v>
      </c>
      <c r="AU205" s="289"/>
      <c r="AV205" s="289"/>
      <c r="AW205" s="289"/>
      <c r="AX205" s="289">
        <v>36586</v>
      </c>
      <c r="BG205" s="291">
        <v>79415172720</v>
      </c>
      <c r="BH205" t="s">
        <v>968</v>
      </c>
      <c r="BI205" t="s">
        <v>969</v>
      </c>
      <c r="BJ205" s="5">
        <v>9132017750</v>
      </c>
      <c r="BK205" s="5" t="s">
        <v>794</v>
      </c>
    </row>
    <row r="206" spans="1:63" x14ac:dyDescent="0.25">
      <c r="A206" s="5">
        <v>1330342</v>
      </c>
      <c r="B206" t="s">
        <v>48</v>
      </c>
      <c r="C206" s="5" t="s">
        <v>287</v>
      </c>
      <c r="D206" s="286">
        <v>42341</v>
      </c>
      <c r="E206" s="289" t="s">
        <v>399</v>
      </c>
      <c r="F206" s="5" t="s">
        <v>453</v>
      </c>
      <c r="G206" s="25" t="s">
        <v>1998</v>
      </c>
      <c r="H206" s="5" t="s">
        <v>781</v>
      </c>
      <c r="I206" s="5" t="s">
        <v>798</v>
      </c>
      <c r="J206" s="5">
        <v>50</v>
      </c>
      <c r="K206" s="5">
        <v>3200</v>
      </c>
      <c r="L206" s="5">
        <v>0</v>
      </c>
      <c r="M206" s="5">
        <v>480</v>
      </c>
      <c r="N206" s="5">
        <v>200</v>
      </c>
      <c r="O206" s="5">
        <v>90</v>
      </c>
      <c r="P206" s="5">
        <v>60</v>
      </c>
      <c r="Q206" s="5" t="s">
        <v>783</v>
      </c>
      <c r="V206" s="5">
        <v>800</v>
      </c>
      <c r="W206" s="5">
        <v>40</v>
      </c>
      <c r="AB206" s="5">
        <v>1060767</v>
      </c>
      <c r="AC206" t="s">
        <v>1609</v>
      </c>
      <c r="AD206" s="5" t="s">
        <v>1086</v>
      </c>
      <c r="AE206" t="s">
        <v>640</v>
      </c>
      <c r="AF206" s="5" t="s">
        <v>1610</v>
      </c>
      <c r="AG206" s="5" t="s">
        <v>153</v>
      </c>
      <c r="AH206" s="5" t="s">
        <v>787</v>
      </c>
      <c r="AI206" s="5" t="s">
        <v>790</v>
      </c>
      <c r="AJ206" s="5" t="s">
        <v>1611</v>
      </c>
      <c r="AK206" s="289">
        <v>42341</v>
      </c>
      <c r="AL206" s="289">
        <v>42341</v>
      </c>
      <c r="AM206" s="289">
        <v>42341</v>
      </c>
      <c r="AN206" s="5" t="s">
        <v>790</v>
      </c>
      <c r="AO206" s="5" t="s">
        <v>1615</v>
      </c>
      <c r="AP206" s="289">
        <v>44400</v>
      </c>
      <c r="AQ206" s="289">
        <v>44400</v>
      </c>
      <c r="AR206" s="289">
        <v>44400</v>
      </c>
      <c r="AS206" s="5" t="s">
        <v>789</v>
      </c>
      <c r="AT206" s="5" t="s">
        <v>789</v>
      </c>
      <c r="AU206" s="289"/>
      <c r="AV206" s="289"/>
      <c r="AW206" s="289"/>
      <c r="AX206" s="289">
        <v>42555</v>
      </c>
      <c r="AY206" s="5">
        <v>202317986</v>
      </c>
      <c r="AZ206" s="5">
        <v>4</v>
      </c>
      <c r="BA206" s="5">
        <v>2018</v>
      </c>
      <c r="BG206" s="291">
        <v>88285596249</v>
      </c>
      <c r="BH206" t="s">
        <v>642</v>
      </c>
      <c r="BI206" t="s">
        <v>1616</v>
      </c>
      <c r="BJ206" s="5">
        <v>91980298787</v>
      </c>
      <c r="BK206" s="5" t="s">
        <v>789</v>
      </c>
    </row>
    <row r="207" spans="1:63" x14ac:dyDescent="0.25">
      <c r="A207" s="5">
        <v>5001238</v>
      </c>
      <c r="B207" t="s">
        <v>463</v>
      </c>
      <c r="C207" s="5" t="s">
        <v>287</v>
      </c>
      <c r="D207" s="286">
        <v>41934</v>
      </c>
      <c r="E207" s="289" t="s">
        <v>400</v>
      </c>
      <c r="F207" s="5" t="s">
        <v>450</v>
      </c>
      <c r="G207" s="25" t="s">
        <v>2023</v>
      </c>
      <c r="H207" s="5" t="s">
        <v>781</v>
      </c>
      <c r="I207" s="5" t="s">
        <v>798</v>
      </c>
      <c r="J207" s="5">
        <v>50</v>
      </c>
      <c r="K207" s="5">
        <v>2755</v>
      </c>
      <c r="L207" s="5">
        <v>0</v>
      </c>
      <c r="M207" s="5">
        <v>165</v>
      </c>
      <c r="N207" s="5">
        <v>100</v>
      </c>
      <c r="O207" s="5">
        <v>90</v>
      </c>
      <c r="P207" s="5">
        <v>60</v>
      </c>
      <c r="Q207" s="5" t="s">
        <v>783</v>
      </c>
      <c r="V207" s="5">
        <v>800</v>
      </c>
      <c r="W207" s="5">
        <v>50</v>
      </c>
      <c r="AB207" s="5">
        <v>1125394</v>
      </c>
      <c r="AC207" t="s">
        <v>1597</v>
      </c>
      <c r="AD207" s="5" t="s">
        <v>1598</v>
      </c>
      <c r="AE207" t="s">
        <v>640</v>
      </c>
      <c r="AF207" s="5" t="s">
        <v>1257</v>
      </c>
      <c r="AG207" s="5" t="s">
        <v>153</v>
      </c>
      <c r="AH207" s="5" t="s">
        <v>787</v>
      </c>
      <c r="AI207" s="5" t="s">
        <v>788</v>
      </c>
      <c r="AJ207" s="5" t="s">
        <v>1700</v>
      </c>
      <c r="AK207" s="289">
        <v>41508</v>
      </c>
      <c r="AL207" s="289">
        <v>41508</v>
      </c>
      <c r="AM207" s="289">
        <v>41934</v>
      </c>
      <c r="AN207" s="5" t="s">
        <v>790</v>
      </c>
      <c r="AO207" s="5" t="s">
        <v>1701</v>
      </c>
      <c r="AP207" s="289">
        <v>43066</v>
      </c>
      <c r="AQ207" s="289">
        <v>43066</v>
      </c>
      <c r="AR207" s="289">
        <v>43066</v>
      </c>
      <c r="AS207" s="5" t="s">
        <v>789</v>
      </c>
      <c r="AT207" s="5" t="s">
        <v>789</v>
      </c>
      <c r="AU207" s="289"/>
      <c r="AV207" s="289"/>
      <c r="AW207" s="289"/>
      <c r="AX207" s="289">
        <v>41751</v>
      </c>
      <c r="AZ207" s="5">
        <v>3</v>
      </c>
      <c r="BA207" s="5">
        <v>2017</v>
      </c>
      <c r="BG207" s="291">
        <v>24935360291</v>
      </c>
      <c r="BH207" t="s">
        <v>643</v>
      </c>
      <c r="BI207" t="s">
        <v>1702</v>
      </c>
      <c r="BJ207" s="5">
        <v>91988368033</v>
      </c>
      <c r="BK207" s="5" t="s">
        <v>789</v>
      </c>
    </row>
    <row r="208" spans="1:63" x14ac:dyDescent="0.25">
      <c r="A208" s="5">
        <v>12019</v>
      </c>
      <c r="B208" t="s">
        <v>95</v>
      </c>
      <c r="C208" s="5" t="s">
        <v>269</v>
      </c>
      <c r="D208" s="286">
        <v>40058</v>
      </c>
      <c r="E208" s="289" t="s">
        <v>399</v>
      </c>
      <c r="F208" s="5" t="s">
        <v>453</v>
      </c>
      <c r="G208" s="25" t="s">
        <v>1745</v>
      </c>
      <c r="H208" s="5" t="s">
        <v>781</v>
      </c>
      <c r="I208" s="5" t="s">
        <v>782</v>
      </c>
      <c r="J208" s="5">
        <v>0</v>
      </c>
      <c r="K208" s="5">
        <v>2835</v>
      </c>
      <c r="Q208" s="5" t="s">
        <v>783</v>
      </c>
      <c r="T208" s="5">
        <v>90</v>
      </c>
      <c r="U208" s="5">
        <v>0</v>
      </c>
      <c r="V208" s="5">
        <v>90</v>
      </c>
      <c r="W208" s="5">
        <v>0</v>
      </c>
      <c r="X208" s="5">
        <v>90</v>
      </c>
      <c r="Y208" s="5">
        <v>0</v>
      </c>
      <c r="AB208" s="5">
        <v>1005925</v>
      </c>
      <c r="AC208" t="s">
        <v>784</v>
      </c>
      <c r="AD208" s="5" t="s">
        <v>785</v>
      </c>
      <c r="AE208" t="s">
        <v>578</v>
      </c>
      <c r="AF208" s="5" t="s">
        <v>786</v>
      </c>
      <c r="AG208" s="5" t="s">
        <v>146</v>
      </c>
      <c r="AH208" s="5" t="s">
        <v>787</v>
      </c>
      <c r="AI208" s="5" t="s">
        <v>800</v>
      </c>
      <c r="AJ208" s="5" t="s">
        <v>814</v>
      </c>
      <c r="AK208" s="289">
        <v>19861</v>
      </c>
      <c r="AL208" s="289">
        <v>19861</v>
      </c>
      <c r="AM208" s="289">
        <v>40058</v>
      </c>
      <c r="AN208" s="5" t="s">
        <v>800</v>
      </c>
      <c r="AO208" s="5" t="s">
        <v>828</v>
      </c>
      <c r="AP208" s="289">
        <v>19861</v>
      </c>
      <c r="AQ208" s="289">
        <v>19861</v>
      </c>
      <c r="AR208" s="289">
        <v>40058</v>
      </c>
      <c r="AS208" s="5" t="s">
        <v>789</v>
      </c>
      <c r="AT208" s="5" t="s">
        <v>789</v>
      </c>
      <c r="AU208" s="289"/>
      <c r="AV208" s="289"/>
      <c r="AW208" s="289"/>
      <c r="AX208" s="289">
        <v>20149</v>
      </c>
      <c r="BG208" s="291">
        <v>39152464253</v>
      </c>
      <c r="BH208" t="s">
        <v>903</v>
      </c>
      <c r="BI208" t="s">
        <v>904</v>
      </c>
      <c r="BJ208" s="5">
        <v>9132017770</v>
      </c>
      <c r="BK208" s="5" t="s">
        <v>794</v>
      </c>
    </row>
    <row r="209" spans="1:63" x14ac:dyDescent="0.25">
      <c r="A209" s="5">
        <v>12028</v>
      </c>
      <c r="B209" t="s">
        <v>95</v>
      </c>
      <c r="C209" s="5" t="s">
        <v>272</v>
      </c>
      <c r="D209" s="286">
        <v>40058</v>
      </c>
      <c r="E209" s="289" t="s">
        <v>399</v>
      </c>
      <c r="F209" s="5" t="s">
        <v>453</v>
      </c>
      <c r="G209" s="25" t="s">
        <v>1753</v>
      </c>
      <c r="H209" s="5" t="s">
        <v>781</v>
      </c>
      <c r="I209" s="5" t="s">
        <v>782</v>
      </c>
      <c r="J209" s="5">
        <v>50</v>
      </c>
      <c r="K209" s="5">
        <v>2835</v>
      </c>
      <c r="Q209" s="5" t="s">
        <v>783</v>
      </c>
      <c r="X209" s="5">
        <v>90</v>
      </c>
      <c r="Y209" s="5">
        <v>50</v>
      </c>
      <c r="AB209" s="5">
        <v>256</v>
      </c>
      <c r="AC209" t="s">
        <v>924</v>
      </c>
      <c r="AD209" s="5" t="s">
        <v>925</v>
      </c>
      <c r="AE209" t="s">
        <v>789</v>
      </c>
      <c r="AF209" s="5" t="s">
        <v>926</v>
      </c>
      <c r="AG209" s="5" t="s">
        <v>154</v>
      </c>
      <c r="AH209" s="5" t="s">
        <v>787</v>
      </c>
      <c r="AI209" s="5" t="s">
        <v>788</v>
      </c>
      <c r="AJ209" s="5" t="s">
        <v>927</v>
      </c>
      <c r="AK209" s="289">
        <v>31446</v>
      </c>
      <c r="AL209" s="289">
        <v>31446</v>
      </c>
      <c r="AM209" s="289">
        <v>40058</v>
      </c>
      <c r="AN209" s="5" t="s">
        <v>800</v>
      </c>
      <c r="AO209" s="5" t="s">
        <v>840</v>
      </c>
      <c r="AP209" s="289">
        <v>19861</v>
      </c>
      <c r="AQ209" s="289">
        <v>19861</v>
      </c>
      <c r="AR209" s="289">
        <v>40058</v>
      </c>
      <c r="AS209" s="5" t="s">
        <v>789</v>
      </c>
      <c r="AT209" s="5" t="s">
        <v>789</v>
      </c>
      <c r="AU209" s="289"/>
      <c r="AV209" s="289"/>
      <c r="AW209" s="289"/>
      <c r="AX209" s="289">
        <v>31782</v>
      </c>
      <c r="BB209" s="5">
        <v>0</v>
      </c>
      <c r="BD209" s="5">
        <v>2011</v>
      </c>
      <c r="BE209" s="5">
        <v>4</v>
      </c>
      <c r="BF209" s="5">
        <v>2011</v>
      </c>
      <c r="BG209" s="291">
        <v>14920905220</v>
      </c>
      <c r="BH209" t="s">
        <v>928</v>
      </c>
      <c r="BI209" t="s">
        <v>929</v>
      </c>
      <c r="BJ209" s="5">
        <v>9137511107</v>
      </c>
      <c r="BK209" s="5" t="s">
        <v>794</v>
      </c>
    </row>
    <row r="210" spans="1:63" x14ac:dyDescent="0.25">
      <c r="A210" s="5">
        <v>12030</v>
      </c>
      <c r="B210" t="s">
        <v>95</v>
      </c>
      <c r="C210" s="5" t="s">
        <v>278</v>
      </c>
      <c r="D210" s="286">
        <v>40058</v>
      </c>
      <c r="E210" s="289" t="s">
        <v>399</v>
      </c>
      <c r="F210" s="5" t="s">
        <v>453</v>
      </c>
      <c r="G210" s="25" t="s">
        <v>1755</v>
      </c>
      <c r="H210" s="5" t="s">
        <v>781</v>
      </c>
      <c r="I210" s="5" t="s">
        <v>782</v>
      </c>
      <c r="J210" s="5">
        <v>120</v>
      </c>
      <c r="K210" s="5">
        <v>2835</v>
      </c>
      <c r="Q210" s="5" t="s">
        <v>783</v>
      </c>
      <c r="T210" s="5">
        <v>100</v>
      </c>
      <c r="U210" s="5">
        <v>80</v>
      </c>
      <c r="V210" s="5">
        <v>100</v>
      </c>
      <c r="W210" s="5">
        <v>0</v>
      </c>
      <c r="X210" s="5">
        <v>100</v>
      </c>
      <c r="Y210" s="5">
        <v>40</v>
      </c>
      <c r="AB210" s="5">
        <v>259</v>
      </c>
      <c r="AC210" t="s">
        <v>932</v>
      </c>
      <c r="AD210" s="5" t="s">
        <v>933</v>
      </c>
      <c r="AE210" t="s">
        <v>934</v>
      </c>
      <c r="AF210" s="5" t="s">
        <v>935</v>
      </c>
      <c r="AG210" s="5" t="s">
        <v>147</v>
      </c>
      <c r="AH210" s="5" t="s">
        <v>787</v>
      </c>
      <c r="AI210" s="5" t="s">
        <v>788</v>
      </c>
      <c r="AJ210" s="5" t="s">
        <v>927</v>
      </c>
      <c r="AK210" s="289">
        <v>31446</v>
      </c>
      <c r="AL210" s="289">
        <v>31446</v>
      </c>
      <c r="AM210" s="289">
        <v>40058</v>
      </c>
      <c r="AN210" s="5" t="s">
        <v>800</v>
      </c>
      <c r="AO210" s="5" t="s">
        <v>840</v>
      </c>
      <c r="AP210" s="289">
        <v>19861</v>
      </c>
      <c r="AQ210" s="289">
        <v>19861</v>
      </c>
      <c r="AR210" s="289">
        <v>40058</v>
      </c>
      <c r="AS210" s="5" t="s">
        <v>789</v>
      </c>
      <c r="AT210" s="5" t="s">
        <v>789</v>
      </c>
      <c r="AU210" s="289"/>
      <c r="AV210" s="289"/>
      <c r="AW210" s="289"/>
      <c r="AX210" s="289">
        <v>31782</v>
      </c>
      <c r="BE210" s="5">
        <v>3</v>
      </c>
      <c r="BF210" s="5">
        <v>2008</v>
      </c>
      <c r="BG210" s="291">
        <v>13612263234</v>
      </c>
      <c r="BH210" t="s">
        <v>936</v>
      </c>
      <c r="BI210" t="s">
        <v>937</v>
      </c>
      <c r="BJ210" s="5">
        <v>9335151079</v>
      </c>
      <c r="BK210" s="5" t="s">
        <v>794</v>
      </c>
    </row>
    <row r="211" spans="1:63" x14ac:dyDescent="0.25">
      <c r="A211" s="5">
        <v>12032</v>
      </c>
      <c r="B211" t="s">
        <v>95</v>
      </c>
      <c r="C211" s="5" t="s">
        <v>273</v>
      </c>
      <c r="D211" s="286">
        <v>40058</v>
      </c>
      <c r="E211" s="289" t="s">
        <v>399</v>
      </c>
      <c r="F211" s="5" t="s">
        <v>453</v>
      </c>
      <c r="G211" s="25" t="s">
        <v>1757</v>
      </c>
      <c r="H211" s="5" t="s">
        <v>781</v>
      </c>
      <c r="I211" s="5" t="s">
        <v>832</v>
      </c>
      <c r="J211" s="5">
        <v>50</v>
      </c>
      <c r="K211" s="5">
        <v>2835</v>
      </c>
      <c r="Q211" s="5" t="s">
        <v>783</v>
      </c>
      <c r="T211" s="5">
        <v>100</v>
      </c>
      <c r="U211" s="5">
        <v>40</v>
      </c>
      <c r="X211" s="5">
        <v>100</v>
      </c>
      <c r="Y211" s="5">
        <v>0</v>
      </c>
      <c r="AB211" s="5">
        <v>262</v>
      </c>
      <c r="AC211" t="s">
        <v>940</v>
      </c>
      <c r="AD211" s="5" t="s">
        <v>925</v>
      </c>
      <c r="AE211" t="s">
        <v>789</v>
      </c>
      <c r="AF211" s="5" t="s">
        <v>941</v>
      </c>
      <c r="AG211" s="5" t="s">
        <v>152</v>
      </c>
      <c r="AH211" s="5" t="s">
        <v>787</v>
      </c>
      <c r="AI211" s="5" t="s">
        <v>788</v>
      </c>
      <c r="AJ211" s="5" t="s">
        <v>927</v>
      </c>
      <c r="AK211" s="289">
        <v>31446</v>
      </c>
      <c r="AL211" s="289">
        <v>31446</v>
      </c>
      <c r="AM211" s="289">
        <v>40058</v>
      </c>
      <c r="AN211" s="5" t="s">
        <v>800</v>
      </c>
      <c r="AO211" s="5" t="s">
        <v>840</v>
      </c>
      <c r="AP211" s="289">
        <v>33486</v>
      </c>
      <c r="AQ211" s="289">
        <v>33486</v>
      </c>
      <c r="AR211" s="289">
        <v>40058</v>
      </c>
      <c r="AS211" s="5" t="s">
        <v>790</v>
      </c>
      <c r="AT211" s="5" t="s">
        <v>942</v>
      </c>
      <c r="AU211" s="289">
        <v>44246</v>
      </c>
      <c r="AV211" s="289">
        <v>44246</v>
      </c>
      <c r="AW211" s="289">
        <v>44249</v>
      </c>
      <c r="AX211" s="289">
        <v>33678</v>
      </c>
      <c r="BG211" s="291">
        <v>26970180263</v>
      </c>
      <c r="BH211" t="s">
        <v>943</v>
      </c>
      <c r="BI211" t="s">
        <v>944</v>
      </c>
      <c r="BJ211" s="5">
        <v>91981509362</v>
      </c>
      <c r="BK211" s="5" t="s">
        <v>789</v>
      </c>
    </row>
    <row r="212" spans="1:63" x14ac:dyDescent="0.25">
      <c r="A212" s="5">
        <v>12034</v>
      </c>
      <c r="B212" t="s">
        <v>95</v>
      </c>
      <c r="C212" s="5" t="s">
        <v>276</v>
      </c>
      <c r="D212" s="286">
        <v>40058</v>
      </c>
      <c r="E212" s="289" t="s">
        <v>399</v>
      </c>
      <c r="F212" s="5" t="s">
        <v>453</v>
      </c>
      <c r="G212" s="25" t="s">
        <v>1759</v>
      </c>
      <c r="H212" s="5" t="s">
        <v>781</v>
      </c>
      <c r="I212" s="5" t="s">
        <v>782</v>
      </c>
      <c r="J212" s="5">
        <v>0</v>
      </c>
      <c r="K212" s="5">
        <v>2835</v>
      </c>
      <c r="Q212" s="5" t="s">
        <v>783</v>
      </c>
      <c r="T212" s="5">
        <v>100</v>
      </c>
      <c r="U212" s="5">
        <v>0</v>
      </c>
      <c r="V212" s="5">
        <v>100</v>
      </c>
      <c r="W212" s="5">
        <v>0</v>
      </c>
      <c r="AB212" s="5">
        <v>1005930</v>
      </c>
      <c r="AC212" t="s">
        <v>946</v>
      </c>
      <c r="AD212" s="5" t="s">
        <v>947</v>
      </c>
      <c r="AE212" t="s">
        <v>604</v>
      </c>
      <c r="AF212" s="5" t="s">
        <v>948</v>
      </c>
      <c r="AG212" s="5" t="s">
        <v>151</v>
      </c>
      <c r="AH212" s="5" t="s">
        <v>787</v>
      </c>
      <c r="AI212" s="5" t="s">
        <v>788</v>
      </c>
      <c r="AJ212" s="5" t="s">
        <v>927</v>
      </c>
      <c r="AK212" s="289">
        <v>31446</v>
      </c>
      <c r="AL212" s="289">
        <v>31446</v>
      </c>
      <c r="AM212" s="289">
        <v>40058</v>
      </c>
      <c r="AN212" s="5" t="s">
        <v>800</v>
      </c>
      <c r="AO212" s="5" t="s">
        <v>840</v>
      </c>
      <c r="AP212" s="289">
        <v>19861</v>
      </c>
      <c r="AQ212" s="289">
        <v>19861</v>
      </c>
      <c r="AR212" s="289">
        <v>40058</v>
      </c>
      <c r="AS212" s="5" t="s">
        <v>789</v>
      </c>
      <c r="AT212" s="5" t="s">
        <v>789</v>
      </c>
      <c r="AU212" s="289"/>
      <c r="AV212" s="289"/>
      <c r="AW212" s="289"/>
      <c r="AX212" s="289">
        <v>33604</v>
      </c>
      <c r="BG212" s="291">
        <v>44850832253</v>
      </c>
      <c r="BH212" t="s">
        <v>949</v>
      </c>
      <c r="BI212" t="s">
        <v>950</v>
      </c>
      <c r="BJ212" s="5">
        <v>9188225227</v>
      </c>
      <c r="BK212" s="5" t="s">
        <v>794</v>
      </c>
    </row>
    <row r="213" spans="1:63" x14ac:dyDescent="0.25">
      <c r="A213" s="5">
        <v>18490</v>
      </c>
      <c r="B213" t="s">
        <v>95</v>
      </c>
      <c r="C213" s="5" t="s">
        <v>274</v>
      </c>
      <c r="D213" s="286">
        <v>40058</v>
      </c>
      <c r="E213" s="289" t="s">
        <v>399</v>
      </c>
      <c r="F213" s="5" t="s">
        <v>453</v>
      </c>
      <c r="G213" s="25" t="s">
        <v>1794</v>
      </c>
      <c r="H213" s="5" t="s">
        <v>781</v>
      </c>
      <c r="I213" s="5" t="s">
        <v>832</v>
      </c>
      <c r="J213" s="5">
        <v>32</v>
      </c>
      <c r="K213" s="5">
        <v>3158</v>
      </c>
      <c r="L213" s="5">
        <v>0</v>
      </c>
      <c r="M213" s="5">
        <v>408</v>
      </c>
      <c r="N213" s="5">
        <v>200</v>
      </c>
      <c r="O213" s="5">
        <v>68</v>
      </c>
      <c r="P213" s="5">
        <v>68</v>
      </c>
      <c r="Q213" s="5" t="s">
        <v>783</v>
      </c>
      <c r="X213" s="5">
        <v>800</v>
      </c>
      <c r="Y213" s="5">
        <v>32</v>
      </c>
      <c r="AB213" s="5">
        <v>267</v>
      </c>
      <c r="AC213" t="s">
        <v>963</v>
      </c>
      <c r="AD213" s="5" t="s">
        <v>964</v>
      </c>
      <c r="AE213" t="s">
        <v>789</v>
      </c>
      <c r="AF213" s="5" t="s">
        <v>965</v>
      </c>
      <c r="AG213" s="5" t="s">
        <v>211</v>
      </c>
      <c r="AH213" s="5" t="s">
        <v>787</v>
      </c>
      <c r="AI213" s="5" t="s">
        <v>800</v>
      </c>
      <c r="AJ213" s="5" t="s">
        <v>1021</v>
      </c>
      <c r="AK213" s="289">
        <v>19861</v>
      </c>
      <c r="AL213" s="289">
        <v>19861</v>
      </c>
      <c r="AM213" s="289">
        <v>40058</v>
      </c>
      <c r="AN213" s="5" t="s">
        <v>788</v>
      </c>
      <c r="AO213" s="5" t="s">
        <v>1022</v>
      </c>
      <c r="AP213" s="289">
        <v>33486</v>
      </c>
      <c r="AQ213" s="289">
        <v>33486</v>
      </c>
      <c r="AR213" s="289">
        <v>40058</v>
      </c>
      <c r="AS213" s="5" t="s">
        <v>790</v>
      </c>
      <c r="AT213" s="5" t="s">
        <v>942</v>
      </c>
      <c r="AU213" s="289">
        <v>44246</v>
      </c>
      <c r="AV213" s="289">
        <v>44246</v>
      </c>
      <c r="AW213" s="289">
        <v>44249</v>
      </c>
      <c r="AX213" s="289">
        <v>35186</v>
      </c>
      <c r="BG213" s="291">
        <v>43288740397</v>
      </c>
      <c r="BH213" t="s">
        <v>1023</v>
      </c>
      <c r="BI213" t="s">
        <v>1024</v>
      </c>
      <c r="BJ213" s="5">
        <v>91980851093</v>
      </c>
      <c r="BK213" s="5" t="s">
        <v>789</v>
      </c>
    </row>
    <row r="214" spans="1:63" x14ac:dyDescent="0.25">
      <c r="A214" s="5">
        <v>18908</v>
      </c>
      <c r="B214" t="s">
        <v>95</v>
      </c>
      <c r="C214" s="5" t="s">
        <v>1036</v>
      </c>
      <c r="D214" s="286">
        <v>40058</v>
      </c>
      <c r="E214" s="289" t="s">
        <v>399</v>
      </c>
      <c r="F214" s="5" t="s">
        <v>453</v>
      </c>
      <c r="G214" s="25" t="s">
        <v>1798</v>
      </c>
      <c r="H214" s="5" t="s">
        <v>781</v>
      </c>
      <c r="I214" s="5" t="s">
        <v>782</v>
      </c>
      <c r="J214" s="5">
        <v>0</v>
      </c>
      <c r="K214" s="5">
        <v>2400</v>
      </c>
      <c r="Q214" s="5" t="s">
        <v>783</v>
      </c>
      <c r="T214" s="5">
        <v>100</v>
      </c>
      <c r="U214" s="5">
        <v>0</v>
      </c>
      <c r="V214" s="5">
        <v>100</v>
      </c>
      <c r="W214" s="5">
        <v>0</v>
      </c>
      <c r="AB214" s="5">
        <v>265</v>
      </c>
      <c r="AC214" t="s">
        <v>1037</v>
      </c>
      <c r="AD214" s="5" t="s">
        <v>925</v>
      </c>
      <c r="AE214" t="s">
        <v>789</v>
      </c>
      <c r="AF214" s="5" t="s">
        <v>941</v>
      </c>
      <c r="AG214" s="5" t="s">
        <v>1038</v>
      </c>
      <c r="AH214" s="5" t="s">
        <v>787</v>
      </c>
      <c r="AI214" s="5" t="s">
        <v>788</v>
      </c>
      <c r="AJ214" s="5" t="s">
        <v>927</v>
      </c>
      <c r="AK214" s="289">
        <v>31446</v>
      </c>
      <c r="AL214" s="289">
        <v>31446</v>
      </c>
      <c r="AM214" s="289">
        <v>40058</v>
      </c>
      <c r="AN214" s="5" t="s">
        <v>800</v>
      </c>
      <c r="AO214" s="5" t="s">
        <v>840</v>
      </c>
      <c r="AP214" s="289">
        <v>19861</v>
      </c>
      <c r="AQ214" s="289">
        <v>19861</v>
      </c>
      <c r="AR214" s="289">
        <v>40058</v>
      </c>
      <c r="AS214" s="5" t="s">
        <v>789</v>
      </c>
      <c r="AT214" s="5" t="s">
        <v>789</v>
      </c>
      <c r="AU214" s="289"/>
      <c r="AV214" s="289"/>
      <c r="AW214" s="289"/>
      <c r="AX214" s="289">
        <v>35886</v>
      </c>
      <c r="BG214" s="291">
        <v>24805173220</v>
      </c>
      <c r="BH214" t="s">
        <v>1039</v>
      </c>
      <c r="BI214" t="s">
        <v>1040</v>
      </c>
      <c r="BJ214" s="5">
        <v>9181273922</v>
      </c>
      <c r="BK214" s="5" t="s">
        <v>794</v>
      </c>
    </row>
    <row r="215" spans="1:63" x14ac:dyDescent="0.25">
      <c r="A215" s="5">
        <v>20887</v>
      </c>
      <c r="B215" t="s">
        <v>95</v>
      </c>
      <c r="C215" s="5" t="s">
        <v>283</v>
      </c>
      <c r="D215" s="286">
        <v>40058</v>
      </c>
      <c r="E215" s="289" t="s">
        <v>399</v>
      </c>
      <c r="F215" s="5" t="s">
        <v>453</v>
      </c>
      <c r="G215" s="25" t="s">
        <v>1802</v>
      </c>
      <c r="H215" s="5" t="s">
        <v>781</v>
      </c>
      <c r="I215" s="5" t="s">
        <v>782</v>
      </c>
      <c r="J215" s="5">
        <v>25</v>
      </c>
      <c r="K215" s="5">
        <v>2835</v>
      </c>
      <c r="Q215" s="5" t="s">
        <v>783</v>
      </c>
      <c r="T215" s="5">
        <v>80</v>
      </c>
      <c r="U215" s="5">
        <v>25</v>
      </c>
      <c r="AB215" s="5">
        <v>258</v>
      </c>
      <c r="AC215" t="s">
        <v>953</v>
      </c>
      <c r="AD215" s="5" t="s">
        <v>925</v>
      </c>
      <c r="AE215" t="s">
        <v>789</v>
      </c>
      <c r="AF215" s="5" t="s">
        <v>954</v>
      </c>
      <c r="AG215" s="5" t="s">
        <v>148</v>
      </c>
      <c r="AH215" s="5" t="s">
        <v>787</v>
      </c>
      <c r="AI215" s="5" t="s">
        <v>788</v>
      </c>
      <c r="AJ215" s="5" t="s">
        <v>927</v>
      </c>
      <c r="AK215" s="289">
        <v>31446</v>
      </c>
      <c r="AL215" s="289">
        <v>31446</v>
      </c>
      <c r="AM215" s="289">
        <v>40058</v>
      </c>
      <c r="AN215" s="5" t="s">
        <v>800</v>
      </c>
      <c r="AO215" s="5" t="s">
        <v>840</v>
      </c>
      <c r="AP215" s="289">
        <v>19861</v>
      </c>
      <c r="AQ215" s="289">
        <v>19861</v>
      </c>
      <c r="AR215" s="289">
        <v>40058</v>
      </c>
      <c r="AS215" s="5" t="s">
        <v>789</v>
      </c>
      <c r="AT215" s="5" t="s">
        <v>789</v>
      </c>
      <c r="AU215" s="289"/>
      <c r="AV215" s="289"/>
      <c r="AW215" s="289"/>
      <c r="AX215" s="289">
        <v>35800</v>
      </c>
      <c r="BG215" s="291">
        <v>17595029287</v>
      </c>
      <c r="BH215" t="s">
        <v>1046</v>
      </c>
      <c r="BI215" t="s">
        <v>1047</v>
      </c>
      <c r="BJ215" s="5">
        <v>9137411261</v>
      </c>
      <c r="BK215" s="5" t="s">
        <v>794</v>
      </c>
    </row>
    <row r="216" spans="1:63" x14ac:dyDescent="0.25">
      <c r="A216" s="5">
        <v>22426</v>
      </c>
      <c r="B216" t="s">
        <v>95</v>
      </c>
      <c r="C216" s="5" t="s">
        <v>276</v>
      </c>
      <c r="D216" s="286">
        <v>40058</v>
      </c>
      <c r="E216" s="289" t="s">
        <v>399</v>
      </c>
      <c r="F216" s="5" t="s">
        <v>453</v>
      </c>
      <c r="G216" s="25" t="s">
        <v>1806</v>
      </c>
      <c r="H216" s="5" t="s">
        <v>781</v>
      </c>
      <c r="I216" s="5" t="s">
        <v>782</v>
      </c>
      <c r="J216" s="5">
        <v>0</v>
      </c>
      <c r="K216" s="5">
        <v>2835</v>
      </c>
      <c r="Q216" s="5" t="s">
        <v>783</v>
      </c>
      <c r="T216" s="5">
        <v>120</v>
      </c>
      <c r="U216" s="5">
        <v>0</v>
      </c>
      <c r="V216" s="5">
        <v>120</v>
      </c>
      <c r="W216" s="5">
        <v>0</v>
      </c>
      <c r="AB216" s="5">
        <v>1005930</v>
      </c>
      <c r="AC216" t="s">
        <v>946</v>
      </c>
      <c r="AD216" s="5" t="s">
        <v>947</v>
      </c>
      <c r="AE216" t="s">
        <v>604</v>
      </c>
      <c r="AF216" s="5" t="s">
        <v>948</v>
      </c>
      <c r="AG216" s="5" t="s">
        <v>151</v>
      </c>
      <c r="AH216" s="5" t="s">
        <v>787</v>
      </c>
      <c r="AI216" s="5" t="s">
        <v>789</v>
      </c>
      <c r="AJ216" s="5" t="s">
        <v>1058</v>
      </c>
      <c r="AK216" s="289">
        <v>31446</v>
      </c>
      <c r="AL216" s="289">
        <v>31446</v>
      </c>
      <c r="AM216" s="289">
        <v>40058</v>
      </c>
      <c r="AN216" s="5" t="s">
        <v>789</v>
      </c>
      <c r="AO216" s="5" t="s">
        <v>1022</v>
      </c>
      <c r="AP216" s="289">
        <v>33486</v>
      </c>
      <c r="AQ216" s="289">
        <v>33486</v>
      </c>
      <c r="AR216" s="289">
        <v>40058</v>
      </c>
      <c r="AS216" s="5" t="s">
        <v>789</v>
      </c>
      <c r="AT216" s="5" t="s">
        <v>789</v>
      </c>
      <c r="AU216" s="289"/>
      <c r="AV216" s="289"/>
      <c r="AW216" s="289"/>
      <c r="AX216" s="289">
        <v>33678</v>
      </c>
      <c r="BG216" s="291">
        <v>65216733272</v>
      </c>
      <c r="BH216" t="s">
        <v>1059</v>
      </c>
      <c r="BI216" t="s">
        <v>1060</v>
      </c>
      <c r="BJ216" s="5">
        <v>9137831129</v>
      </c>
      <c r="BK216" s="5" t="s">
        <v>794</v>
      </c>
    </row>
    <row r="217" spans="1:63" x14ac:dyDescent="0.25">
      <c r="A217" s="5">
        <v>25083</v>
      </c>
      <c r="B217" t="s">
        <v>95</v>
      </c>
      <c r="C217" s="5" t="s">
        <v>283</v>
      </c>
      <c r="D217" s="286">
        <v>40058</v>
      </c>
      <c r="E217" s="289" t="s">
        <v>399</v>
      </c>
      <c r="F217" s="5" t="s">
        <v>453</v>
      </c>
      <c r="G217" s="25" t="s">
        <v>1808</v>
      </c>
      <c r="H217" s="5" t="s">
        <v>781</v>
      </c>
      <c r="I217" s="5" t="s">
        <v>782</v>
      </c>
      <c r="J217" s="5">
        <v>0</v>
      </c>
      <c r="K217" s="5">
        <v>2835</v>
      </c>
      <c r="Q217" s="5" t="s">
        <v>783</v>
      </c>
      <c r="T217" s="5">
        <v>80</v>
      </c>
      <c r="U217" s="5">
        <v>0</v>
      </c>
      <c r="X217" s="5">
        <v>80</v>
      </c>
      <c r="Y217" s="5">
        <v>0</v>
      </c>
      <c r="AB217" s="5">
        <v>258</v>
      </c>
      <c r="AC217" t="s">
        <v>953</v>
      </c>
      <c r="AD217" s="5" t="s">
        <v>925</v>
      </c>
      <c r="AE217" t="s">
        <v>789</v>
      </c>
      <c r="AF217" s="5" t="s">
        <v>954</v>
      </c>
      <c r="AG217" s="5" t="s">
        <v>148</v>
      </c>
      <c r="AH217" s="5" t="s">
        <v>787</v>
      </c>
      <c r="AI217" s="5" t="s">
        <v>788</v>
      </c>
      <c r="AJ217" s="5" t="s">
        <v>927</v>
      </c>
      <c r="AK217" s="289">
        <v>31446</v>
      </c>
      <c r="AL217" s="289">
        <v>31446</v>
      </c>
      <c r="AM217" s="289">
        <v>40058</v>
      </c>
      <c r="AN217" s="5" t="s">
        <v>800</v>
      </c>
      <c r="AO217" s="5" t="s">
        <v>840</v>
      </c>
      <c r="AP217" s="289">
        <v>19861</v>
      </c>
      <c r="AQ217" s="289">
        <v>19861</v>
      </c>
      <c r="AR217" s="289">
        <v>40058</v>
      </c>
      <c r="AS217" s="5" t="s">
        <v>789</v>
      </c>
      <c r="AT217" s="5" t="s">
        <v>789</v>
      </c>
      <c r="AU217" s="289"/>
      <c r="AV217" s="289"/>
      <c r="AW217" s="289"/>
      <c r="AX217" s="289">
        <v>35800</v>
      </c>
      <c r="BE217" s="5">
        <v>3</v>
      </c>
      <c r="BF217" s="5">
        <v>2005</v>
      </c>
      <c r="BG217" s="291">
        <v>17595029287</v>
      </c>
      <c r="BH217" t="s">
        <v>1046</v>
      </c>
      <c r="BI217" t="s">
        <v>1047</v>
      </c>
      <c r="BJ217" s="5">
        <v>9137411261</v>
      </c>
      <c r="BK217" s="5" t="s">
        <v>794</v>
      </c>
    </row>
    <row r="218" spans="1:63" x14ac:dyDescent="0.25">
      <c r="A218" s="5">
        <v>31158</v>
      </c>
      <c r="B218" t="s">
        <v>95</v>
      </c>
      <c r="C218" s="5" t="s">
        <v>273</v>
      </c>
      <c r="D218" s="286">
        <v>40058</v>
      </c>
      <c r="E218" s="289" t="s">
        <v>399</v>
      </c>
      <c r="F218" s="5" t="s">
        <v>453</v>
      </c>
      <c r="G218" s="25" t="s">
        <v>1815</v>
      </c>
      <c r="H218" s="5" t="s">
        <v>781</v>
      </c>
      <c r="I218" s="5" t="s">
        <v>782</v>
      </c>
      <c r="J218" s="5">
        <v>50</v>
      </c>
      <c r="K218" s="5">
        <v>2835</v>
      </c>
      <c r="Q218" s="5" t="s">
        <v>783</v>
      </c>
      <c r="X218" s="5">
        <v>100</v>
      </c>
      <c r="Y218" s="5">
        <v>50</v>
      </c>
      <c r="AB218" s="5">
        <v>262</v>
      </c>
      <c r="AC218" t="s">
        <v>940</v>
      </c>
      <c r="AD218" s="5" t="s">
        <v>925</v>
      </c>
      <c r="AE218" t="s">
        <v>789</v>
      </c>
      <c r="AF218" s="5" t="s">
        <v>941</v>
      </c>
      <c r="AG218" s="5" t="s">
        <v>152</v>
      </c>
      <c r="AH218" s="5" t="s">
        <v>787</v>
      </c>
      <c r="AI218" s="5" t="s">
        <v>788</v>
      </c>
      <c r="AJ218" s="5" t="s">
        <v>927</v>
      </c>
      <c r="AK218" s="289">
        <v>31446</v>
      </c>
      <c r="AL218" s="289">
        <v>31446</v>
      </c>
      <c r="AM218" s="289">
        <v>40058</v>
      </c>
      <c r="AN218" s="5" t="s">
        <v>800</v>
      </c>
      <c r="AO218" s="5" t="s">
        <v>840</v>
      </c>
      <c r="AP218" s="289">
        <v>33486</v>
      </c>
      <c r="AQ218" s="289">
        <v>33486</v>
      </c>
      <c r="AR218" s="289">
        <v>40058</v>
      </c>
      <c r="AS218" s="5" t="s">
        <v>789</v>
      </c>
      <c r="AT218" s="5" t="s">
        <v>789</v>
      </c>
      <c r="AU218" s="289"/>
      <c r="AV218" s="289"/>
      <c r="AW218" s="289"/>
      <c r="AX218" s="289">
        <v>33678</v>
      </c>
      <c r="AZ218" s="5">
        <v>4</v>
      </c>
      <c r="BA218" s="5">
        <v>2013</v>
      </c>
      <c r="BB218" s="5">
        <v>2</v>
      </c>
      <c r="BC218" s="5">
        <v>151</v>
      </c>
      <c r="BD218" s="5">
        <v>2008</v>
      </c>
      <c r="BE218" s="5">
        <v>3</v>
      </c>
      <c r="BF218" s="5">
        <v>2008</v>
      </c>
      <c r="BG218" s="291">
        <v>70459100297</v>
      </c>
      <c r="BH218" t="s">
        <v>1077</v>
      </c>
      <c r="BI218" t="s">
        <v>1078</v>
      </c>
      <c r="BJ218" s="5">
        <v>9181386469</v>
      </c>
      <c r="BK218" s="5" t="s">
        <v>794</v>
      </c>
    </row>
    <row r="219" spans="1:63" x14ac:dyDescent="0.25">
      <c r="A219" s="5">
        <v>40891</v>
      </c>
      <c r="B219" t="s">
        <v>95</v>
      </c>
      <c r="C219" s="5" t="s">
        <v>277</v>
      </c>
      <c r="D219" s="286">
        <v>40058</v>
      </c>
      <c r="E219" s="289" t="s">
        <v>399</v>
      </c>
      <c r="F219" s="5" t="s">
        <v>453</v>
      </c>
      <c r="G219" s="25" t="s">
        <v>1818</v>
      </c>
      <c r="H219" s="5" t="s">
        <v>781</v>
      </c>
      <c r="I219" s="5" t="s">
        <v>782</v>
      </c>
      <c r="J219" s="5">
        <v>80</v>
      </c>
      <c r="K219" s="5">
        <v>2835</v>
      </c>
      <c r="Q219" s="5" t="s">
        <v>783</v>
      </c>
      <c r="T219" s="5">
        <v>100</v>
      </c>
      <c r="U219" s="5">
        <v>40</v>
      </c>
      <c r="X219" s="5">
        <v>100</v>
      </c>
      <c r="Y219" s="5">
        <v>40</v>
      </c>
      <c r="AB219" s="5">
        <v>263</v>
      </c>
      <c r="AC219" t="s">
        <v>991</v>
      </c>
      <c r="AD219" s="5" t="s">
        <v>992</v>
      </c>
      <c r="AE219" t="s">
        <v>789</v>
      </c>
      <c r="AF219" s="5" t="s">
        <v>993</v>
      </c>
      <c r="AG219" s="5" t="s">
        <v>149</v>
      </c>
      <c r="AH219" s="5" t="s">
        <v>787</v>
      </c>
      <c r="AI219" s="5" t="s">
        <v>788</v>
      </c>
      <c r="AJ219" s="5" t="s">
        <v>927</v>
      </c>
      <c r="AK219" s="289">
        <v>31446</v>
      </c>
      <c r="AL219" s="289">
        <v>31446</v>
      </c>
      <c r="AM219" s="289">
        <v>40058</v>
      </c>
      <c r="AN219" s="5" t="s">
        <v>800</v>
      </c>
      <c r="AO219" s="5" t="s">
        <v>840</v>
      </c>
      <c r="AP219" s="289">
        <v>19861</v>
      </c>
      <c r="AQ219" s="289">
        <v>19861</v>
      </c>
      <c r="AR219" s="289">
        <v>40058</v>
      </c>
      <c r="AS219" s="5" t="s">
        <v>789</v>
      </c>
      <c r="AT219" s="5" t="s">
        <v>789</v>
      </c>
      <c r="AU219" s="289"/>
      <c r="AV219" s="289"/>
      <c r="AW219" s="289"/>
      <c r="AX219" s="289">
        <v>36951</v>
      </c>
      <c r="BB219" s="5">
        <v>3</v>
      </c>
      <c r="BC219" s="5">
        <v>220</v>
      </c>
      <c r="BD219" s="5">
        <v>2008</v>
      </c>
      <c r="BE219" s="5">
        <v>3</v>
      </c>
      <c r="BF219" s="5">
        <v>2008</v>
      </c>
      <c r="BG219" s="291">
        <v>65795903272</v>
      </c>
      <c r="BH219" t="s">
        <v>1082</v>
      </c>
      <c r="BI219" t="s">
        <v>1083</v>
      </c>
      <c r="BJ219" s="5">
        <v>9199949523</v>
      </c>
      <c r="BK219" s="5" t="s">
        <v>794</v>
      </c>
    </row>
    <row r="220" spans="1:63" x14ac:dyDescent="0.25">
      <c r="A220" s="5">
        <v>41008</v>
      </c>
      <c r="B220" t="s">
        <v>95</v>
      </c>
      <c r="C220" s="5" t="s">
        <v>1084</v>
      </c>
      <c r="D220" s="286">
        <v>40058</v>
      </c>
      <c r="E220" s="289" t="s">
        <v>399</v>
      </c>
      <c r="F220" s="5" t="s">
        <v>453</v>
      </c>
      <c r="G220" s="25" t="s">
        <v>1819</v>
      </c>
      <c r="H220" s="5" t="s">
        <v>781</v>
      </c>
      <c r="I220" s="5" t="s">
        <v>782</v>
      </c>
      <c r="J220" s="5">
        <v>40</v>
      </c>
      <c r="K220" s="5">
        <v>2835</v>
      </c>
      <c r="Q220" s="5" t="s">
        <v>783</v>
      </c>
      <c r="T220" s="5">
        <v>100</v>
      </c>
      <c r="U220" s="5">
        <v>40</v>
      </c>
      <c r="V220" s="5">
        <v>100</v>
      </c>
      <c r="W220" s="5">
        <v>0</v>
      </c>
      <c r="AB220" s="5">
        <v>26622</v>
      </c>
      <c r="AC220" t="s">
        <v>1085</v>
      </c>
      <c r="AD220" s="5" t="s">
        <v>1086</v>
      </c>
      <c r="AE220" t="s">
        <v>789</v>
      </c>
      <c r="AF220" s="5" t="s">
        <v>1087</v>
      </c>
      <c r="AG220" s="5" t="s">
        <v>1088</v>
      </c>
      <c r="AH220" s="5" t="s">
        <v>787</v>
      </c>
      <c r="AI220" s="5" t="s">
        <v>788</v>
      </c>
      <c r="AJ220" s="5" t="s">
        <v>927</v>
      </c>
      <c r="AK220" s="289">
        <v>31446</v>
      </c>
      <c r="AL220" s="289">
        <v>31446</v>
      </c>
      <c r="AM220" s="289">
        <v>40058</v>
      </c>
      <c r="AN220" s="5" t="s">
        <v>800</v>
      </c>
      <c r="AO220" s="5" t="s">
        <v>840</v>
      </c>
      <c r="AP220" s="289">
        <v>19861</v>
      </c>
      <c r="AQ220" s="289">
        <v>19861</v>
      </c>
      <c r="AR220" s="289">
        <v>40058</v>
      </c>
      <c r="AS220" s="5" t="s">
        <v>789</v>
      </c>
      <c r="AT220" s="5" t="s">
        <v>789</v>
      </c>
      <c r="AU220" s="289"/>
      <c r="AV220" s="289"/>
      <c r="AW220" s="289"/>
      <c r="AX220" s="289">
        <v>36586</v>
      </c>
      <c r="BG220" s="291">
        <v>24805173220</v>
      </c>
      <c r="BH220" t="s">
        <v>1039</v>
      </c>
      <c r="BI220" t="s">
        <v>1040</v>
      </c>
      <c r="BJ220" s="5">
        <v>9181273922</v>
      </c>
      <c r="BK220" s="5" t="s">
        <v>794</v>
      </c>
    </row>
    <row r="221" spans="1:63" x14ac:dyDescent="0.25">
      <c r="A221" s="5">
        <v>42322</v>
      </c>
      <c r="B221" t="s">
        <v>95</v>
      </c>
      <c r="C221" s="5" t="s">
        <v>1121</v>
      </c>
      <c r="D221" s="286">
        <v>40058</v>
      </c>
      <c r="E221" s="289" t="s">
        <v>399</v>
      </c>
      <c r="F221" s="5" t="s">
        <v>453</v>
      </c>
      <c r="G221" s="25" t="s">
        <v>1831</v>
      </c>
      <c r="H221" s="5" t="s">
        <v>781</v>
      </c>
      <c r="I221" s="5" t="s">
        <v>782</v>
      </c>
      <c r="J221" s="5">
        <v>40</v>
      </c>
      <c r="K221" s="5">
        <v>2288</v>
      </c>
      <c r="Q221" s="5" t="s">
        <v>783</v>
      </c>
      <c r="T221" s="5">
        <v>100</v>
      </c>
      <c r="U221" s="5">
        <v>40</v>
      </c>
      <c r="V221" s="5">
        <v>100</v>
      </c>
      <c r="W221" s="5">
        <v>0</v>
      </c>
      <c r="AB221" s="5">
        <v>685</v>
      </c>
      <c r="AC221" t="s">
        <v>1000</v>
      </c>
      <c r="AD221" s="5" t="s">
        <v>925</v>
      </c>
      <c r="AE221" t="s">
        <v>789</v>
      </c>
      <c r="AF221" s="5" t="s">
        <v>1001</v>
      </c>
      <c r="AG221" s="5" t="s">
        <v>1122</v>
      </c>
      <c r="AH221" s="5" t="s">
        <v>787</v>
      </c>
      <c r="AI221" s="5" t="s">
        <v>788</v>
      </c>
      <c r="AJ221" s="5" t="s">
        <v>927</v>
      </c>
      <c r="AK221" s="289">
        <v>31446</v>
      </c>
      <c r="AL221" s="289">
        <v>31446</v>
      </c>
      <c r="AM221" s="289">
        <v>40058</v>
      </c>
      <c r="AN221" s="5" t="s">
        <v>800</v>
      </c>
      <c r="AO221" s="5" t="s">
        <v>840</v>
      </c>
      <c r="AP221" s="289">
        <v>19861</v>
      </c>
      <c r="AQ221" s="289">
        <v>19861</v>
      </c>
      <c r="AR221" s="289">
        <v>40058</v>
      </c>
      <c r="AS221" s="5" t="s">
        <v>789</v>
      </c>
      <c r="AT221" s="5" t="s">
        <v>789</v>
      </c>
      <c r="AU221" s="289"/>
      <c r="AV221" s="289"/>
      <c r="AW221" s="289"/>
      <c r="AX221" s="289">
        <v>36586</v>
      </c>
      <c r="BG221" s="291">
        <v>39152464253</v>
      </c>
      <c r="BH221" t="s">
        <v>903</v>
      </c>
      <c r="BI221" t="s">
        <v>904</v>
      </c>
      <c r="BJ221" s="5">
        <v>9132017770</v>
      </c>
      <c r="BK221" s="5" t="s">
        <v>794</v>
      </c>
    </row>
    <row r="222" spans="1:63" x14ac:dyDescent="0.25">
      <c r="A222" s="5">
        <v>51141</v>
      </c>
      <c r="B222" t="s">
        <v>95</v>
      </c>
      <c r="C222" s="5" t="s">
        <v>269</v>
      </c>
      <c r="D222" s="286">
        <v>40058</v>
      </c>
      <c r="E222" s="289" t="s">
        <v>399</v>
      </c>
      <c r="F222" s="5" t="s">
        <v>453</v>
      </c>
      <c r="G222" s="25" t="s">
        <v>1832</v>
      </c>
      <c r="H222" s="5" t="s">
        <v>781</v>
      </c>
      <c r="I222" s="5" t="s">
        <v>782</v>
      </c>
      <c r="J222" s="5">
        <v>160</v>
      </c>
      <c r="K222" s="5">
        <v>2835</v>
      </c>
      <c r="Q222" s="5" t="s">
        <v>783</v>
      </c>
      <c r="T222" s="5">
        <v>90</v>
      </c>
      <c r="U222" s="5">
        <v>80</v>
      </c>
      <c r="V222" s="5">
        <v>90</v>
      </c>
      <c r="W222" s="5">
        <v>0</v>
      </c>
      <c r="X222" s="5">
        <v>90</v>
      </c>
      <c r="Y222" s="5">
        <v>80</v>
      </c>
      <c r="AB222" s="5">
        <v>1005925</v>
      </c>
      <c r="AC222" t="s">
        <v>784</v>
      </c>
      <c r="AD222" s="5" t="s">
        <v>785</v>
      </c>
      <c r="AE222" t="s">
        <v>578</v>
      </c>
      <c r="AF222" s="5" t="s">
        <v>786</v>
      </c>
      <c r="AG222" s="5" t="s">
        <v>146</v>
      </c>
      <c r="AH222" s="5" t="s">
        <v>787</v>
      </c>
      <c r="AI222" s="5" t="s">
        <v>800</v>
      </c>
      <c r="AJ222" s="5" t="s">
        <v>1124</v>
      </c>
      <c r="AK222" s="289">
        <v>19848</v>
      </c>
      <c r="AL222" s="289">
        <v>19848</v>
      </c>
      <c r="AM222" s="289">
        <v>40058</v>
      </c>
      <c r="AN222" s="5" t="s">
        <v>800</v>
      </c>
      <c r="AO222" s="5" t="s">
        <v>1124</v>
      </c>
      <c r="AP222" s="289">
        <v>19848</v>
      </c>
      <c r="AQ222" s="289">
        <v>19848</v>
      </c>
      <c r="AR222" s="289">
        <v>40058</v>
      </c>
      <c r="AS222" s="5" t="s">
        <v>789</v>
      </c>
      <c r="AT222" s="5" t="s">
        <v>789</v>
      </c>
      <c r="AU222" s="289"/>
      <c r="AV222" s="289"/>
      <c r="AW222" s="289"/>
      <c r="AX222" s="289">
        <v>20149</v>
      </c>
      <c r="BG222" s="291">
        <v>39152464253</v>
      </c>
      <c r="BH222" t="s">
        <v>903</v>
      </c>
      <c r="BI222" t="s">
        <v>904</v>
      </c>
      <c r="BJ222" s="5">
        <v>9132017770</v>
      </c>
      <c r="BK222" s="5" t="s">
        <v>794</v>
      </c>
    </row>
    <row r="223" spans="1:63" x14ac:dyDescent="0.25">
      <c r="A223" s="5">
        <v>53068</v>
      </c>
      <c r="B223" t="s">
        <v>95</v>
      </c>
      <c r="C223" s="5" t="s">
        <v>1149</v>
      </c>
      <c r="D223" s="286">
        <v>40058</v>
      </c>
      <c r="E223" s="289" t="s">
        <v>399</v>
      </c>
      <c r="F223" s="5" t="s">
        <v>453</v>
      </c>
      <c r="G223" s="25" t="s">
        <v>1842</v>
      </c>
      <c r="H223" s="5" t="s">
        <v>781</v>
      </c>
      <c r="I223" s="5" t="s">
        <v>782</v>
      </c>
      <c r="J223" s="5">
        <v>50</v>
      </c>
      <c r="K223" s="5">
        <v>2835</v>
      </c>
      <c r="Q223" s="5" t="s">
        <v>783</v>
      </c>
      <c r="R223" s="5">
        <v>100</v>
      </c>
      <c r="S223" s="5">
        <v>50</v>
      </c>
      <c r="AB223" s="5">
        <v>1678</v>
      </c>
      <c r="AC223" t="s">
        <v>1150</v>
      </c>
      <c r="AD223" s="5" t="s">
        <v>925</v>
      </c>
      <c r="AE223" t="s">
        <v>789</v>
      </c>
      <c r="AF223" s="5" t="s">
        <v>1145</v>
      </c>
      <c r="AG223" s="5" t="s">
        <v>1151</v>
      </c>
      <c r="AH223" s="5" t="s">
        <v>787</v>
      </c>
      <c r="AI223" s="5" t="s">
        <v>800</v>
      </c>
      <c r="AJ223" s="5" t="s">
        <v>1124</v>
      </c>
      <c r="AK223" s="289">
        <v>19848</v>
      </c>
      <c r="AL223" s="289">
        <v>19848</v>
      </c>
      <c r="AM223" s="289">
        <v>40058</v>
      </c>
      <c r="AN223" s="5" t="s">
        <v>800</v>
      </c>
      <c r="AO223" s="5" t="s">
        <v>1124</v>
      </c>
      <c r="AP223" s="289">
        <v>19848</v>
      </c>
      <c r="AQ223" s="289">
        <v>19848</v>
      </c>
      <c r="AR223" s="289">
        <v>40058</v>
      </c>
      <c r="AS223" s="5" t="s">
        <v>789</v>
      </c>
      <c r="AT223" s="5" t="s">
        <v>789</v>
      </c>
      <c r="AU223" s="289"/>
      <c r="AV223" s="289"/>
      <c r="AW223" s="289"/>
      <c r="AX223" s="289">
        <v>37074</v>
      </c>
      <c r="BE223" s="5">
        <v>0</v>
      </c>
      <c r="BF223" s="5">
        <v>2005</v>
      </c>
      <c r="BG223" s="291">
        <v>39152464253</v>
      </c>
      <c r="BH223" t="s">
        <v>903</v>
      </c>
      <c r="BI223" t="s">
        <v>904</v>
      </c>
      <c r="BJ223" s="5">
        <v>9132017770</v>
      </c>
      <c r="BK223" s="5" t="s">
        <v>794</v>
      </c>
    </row>
    <row r="224" spans="1:63" x14ac:dyDescent="0.25">
      <c r="A224" s="5">
        <v>86292</v>
      </c>
      <c r="B224" t="s">
        <v>95</v>
      </c>
      <c r="C224" s="5" t="s">
        <v>1111</v>
      </c>
      <c r="D224" s="286">
        <v>40058</v>
      </c>
      <c r="E224" s="289" t="s">
        <v>399</v>
      </c>
      <c r="F224" s="5" t="s">
        <v>453</v>
      </c>
      <c r="G224" s="25" t="s">
        <v>1866</v>
      </c>
      <c r="H224" s="5" t="s">
        <v>781</v>
      </c>
      <c r="I224" s="5" t="s">
        <v>782</v>
      </c>
      <c r="J224" s="5">
        <v>50</v>
      </c>
      <c r="K224" s="5">
        <v>2450</v>
      </c>
      <c r="Q224" s="5" t="s">
        <v>783</v>
      </c>
      <c r="T224" s="5">
        <v>90</v>
      </c>
      <c r="U224" s="5">
        <v>50</v>
      </c>
      <c r="AB224" s="5">
        <v>680</v>
      </c>
      <c r="AC224" t="s">
        <v>991</v>
      </c>
      <c r="AD224" s="5" t="s">
        <v>925</v>
      </c>
      <c r="AE224" t="s">
        <v>789</v>
      </c>
      <c r="AF224" s="5" t="s">
        <v>941</v>
      </c>
      <c r="AG224" s="5" t="s">
        <v>1112</v>
      </c>
      <c r="AH224" s="5" t="s">
        <v>787</v>
      </c>
      <c r="AI224" s="5" t="s">
        <v>789</v>
      </c>
      <c r="AJ224" s="5" t="s">
        <v>1218</v>
      </c>
      <c r="AK224" s="289">
        <v>37439</v>
      </c>
      <c r="AL224" s="289">
        <v>37439</v>
      </c>
      <c r="AM224" s="289">
        <v>40058</v>
      </c>
      <c r="AN224" s="5" t="s">
        <v>789</v>
      </c>
      <c r="AO224" s="5" t="s">
        <v>789</v>
      </c>
      <c r="AP224" s="289"/>
      <c r="AQ224" s="289"/>
      <c r="AR224" s="289"/>
      <c r="AS224" s="5" t="s">
        <v>789</v>
      </c>
      <c r="AT224" s="5" t="s">
        <v>789</v>
      </c>
      <c r="AU224" s="289"/>
      <c r="AV224" s="289"/>
      <c r="AW224" s="289"/>
      <c r="AX224" s="289">
        <v>37439</v>
      </c>
      <c r="BE224" s="5">
        <v>1</v>
      </c>
      <c r="BF224" s="5">
        <v>2008</v>
      </c>
      <c r="BG224" s="291">
        <v>39152464253</v>
      </c>
      <c r="BH224" t="s">
        <v>903</v>
      </c>
      <c r="BI224" t="s">
        <v>904</v>
      </c>
      <c r="BJ224" s="5">
        <v>9132017770</v>
      </c>
      <c r="BK224" s="5" t="s">
        <v>794</v>
      </c>
    </row>
    <row r="225" spans="1:63" x14ac:dyDescent="0.25">
      <c r="A225" s="5">
        <v>92870</v>
      </c>
      <c r="B225" t="s">
        <v>95</v>
      </c>
      <c r="C225" s="5" t="s">
        <v>1101</v>
      </c>
      <c r="D225" s="286">
        <v>40058</v>
      </c>
      <c r="E225" s="289" t="s">
        <v>399</v>
      </c>
      <c r="F225" s="5" t="s">
        <v>453</v>
      </c>
      <c r="G225" s="25" t="s">
        <v>1887</v>
      </c>
      <c r="H225" s="5" t="s">
        <v>781</v>
      </c>
      <c r="I225" s="5" t="s">
        <v>782</v>
      </c>
      <c r="J225" s="5">
        <v>40</v>
      </c>
      <c r="K225" s="5">
        <v>2940</v>
      </c>
      <c r="Q225" s="5" t="s">
        <v>783</v>
      </c>
      <c r="R225" s="5">
        <v>80</v>
      </c>
      <c r="S225" s="5">
        <v>40</v>
      </c>
      <c r="AB225" s="5">
        <v>671</v>
      </c>
      <c r="AC225" t="s">
        <v>1102</v>
      </c>
      <c r="AD225" s="5" t="s">
        <v>925</v>
      </c>
      <c r="AE225" t="s">
        <v>1103</v>
      </c>
      <c r="AF225" s="5" t="s">
        <v>1009</v>
      </c>
      <c r="AG225" s="5" t="s">
        <v>1104</v>
      </c>
      <c r="AH225" s="5" t="s">
        <v>787</v>
      </c>
      <c r="AI225" s="5" t="s">
        <v>788</v>
      </c>
      <c r="AJ225" s="5" t="s">
        <v>1231</v>
      </c>
      <c r="AK225" s="289">
        <v>38233</v>
      </c>
      <c r="AL225" s="289">
        <v>38233</v>
      </c>
      <c r="AM225" s="289">
        <v>40058</v>
      </c>
      <c r="AN225" s="5" t="s">
        <v>789</v>
      </c>
      <c r="AO225" s="5" t="s">
        <v>789</v>
      </c>
      <c r="AP225" s="289"/>
      <c r="AQ225" s="289"/>
      <c r="AR225" s="289"/>
      <c r="AS225" s="5" t="s">
        <v>789</v>
      </c>
      <c r="AT225" s="5" t="s">
        <v>789</v>
      </c>
      <c r="AU225" s="289"/>
      <c r="AV225" s="289"/>
      <c r="AW225" s="289"/>
      <c r="AX225" s="289">
        <v>38354</v>
      </c>
      <c r="BE225" s="5">
        <v>0</v>
      </c>
      <c r="BF225" s="5">
        <v>2011</v>
      </c>
      <c r="BG225" s="291">
        <v>13612263234</v>
      </c>
      <c r="BH225" t="s">
        <v>936</v>
      </c>
      <c r="BI225" t="s">
        <v>937</v>
      </c>
      <c r="BJ225" s="5">
        <v>9335151079</v>
      </c>
      <c r="BK225" s="5" t="s">
        <v>794</v>
      </c>
    </row>
    <row r="226" spans="1:63" x14ac:dyDescent="0.25">
      <c r="A226" s="5">
        <v>104614</v>
      </c>
      <c r="B226" t="s">
        <v>95</v>
      </c>
      <c r="C226" s="5" t="s">
        <v>272</v>
      </c>
      <c r="D226" s="286">
        <v>40058</v>
      </c>
      <c r="E226" s="289" t="s">
        <v>399</v>
      </c>
      <c r="F226" s="5" t="s">
        <v>453</v>
      </c>
      <c r="G226" s="25" t="s">
        <v>1895</v>
      </c>
      <c r="H226" s="5" t="s">
        <v>781</v>
      </c>
      <c r="I226" s="5" t="s">
        <v>782</v>
      </c>
      <c r="J226" s="5">
        <v>100</v>
      </c>
      <c r="K226" s="5">
        <v>2835</v>
      </c>
      <c r="Q226" s="5" t="s">
        <v>783</v>
      </c>
      <c r="T226" s="5">
        <v>90</v>
      </c>
      <c r="U226" s="5">
        <v>50</v>
      </c>
      <c r="X226" s="5">
        <v>90</v>
      </c>
      <c r="Y226" s="5">
        <v>50</v>
      </c>
      <c r="AB226" s="5">
        <v>256</v>
      </c>
      <c r="AC226" t="s">
        <v>924</v>
      </c>
      <c r="AD226" s="5" t="s">
        <v>925</v>
      </c>
      <c r="AE226" t="s">
        <v>789</v>
      </c>
      <c r="AF226" s="5" t="s">
        <v>926</v>
      </c>
      <c r="AG226" s="5" t="s">
        <v>154</v>
      </c>
      <c r="AH226" s="5" t="s">
        <v>787</v>
      </c>
      <c r="AI226" s="5" t="s">
        <v>788</v>
      </c>
      <c r="AJ226" s="5" t="s">
        <v>1335</v>
      </c>
      <c r="AK226" s="289">
        <v>37620</v>
      </c>
      <c r="AL226" s="289">
        <v>37620</v>
      </c>
      <c r="AM226" s="289">
        <v>40058</v>
      </c>
      <c r="AN226" s="5" t="s">
        <v>789</v>
      </c>
      <c r="AO226" s="5" t="s">
        <v>789</v>
      </c>
      <c r="AP226" s="289"/>
      <c r="AQ226" s="289"/>
      <c r="AR226" s="289"/>
      <c r="AS226" s="5" t="s">
        <v>789</v>
      </c>
      <c r="AT226" s="5" t="s">
        <v>789</v>
      </c>
      <c r="AU226" s="289"/>
      <c r="AV226" s="289"/>
      <c r="AW226" s="289"/>
      <c r="AX226" s="289">
        <v>37258</v>
      </c>
      <c r="BG226" s="291">
        <v>14920905220</v>
      </c>
      <c r="BH226" t="s">
        <v>928</v>
      </c>
      <c r="BI226" t="s">
        <v>929</v>
      </c>
      <c r="BJ226" s="5">
        <v>9137511107</v>
      </c>
      <c r="BK226" s="5" t="s">
        <v>794</v>
      </c>
    </row>
    <row r="227" spans="1:63" x14ac:dyDescent="0.25">
      <c r="A227" s="5">
        <v>104616</v>
      </c>
      <c r="B227" t="s">
        <v>95</v>
      </c>
      <c r="C227" s="5" t="s">
        <v>269</v>
      </c>
      <c r="D227" s="286">
        <v>40058</v>
      </c>
      <c r="E227" s="289" t="s">
        <v>399</v>
      </c>
      <c r="F227" s="5" t="s">
        <v>453</v>
      </c>
      <c r="G227" s="25" t="s">
        <v>1896</v>
      </c>
      <c r="H227" s="5" t="s">
        <v>781</v>
      </c>
      <c r="I227" s="5" t="s">
        <v>782</v>
      </c>
      <c r="J227" s="5">
        <v>50</v>
      </c>
      <c r="K227" s="5">
        <v>2835</v>
      </c>
      <c r="Q227" s="5" t="s">
        <v>783</v>
      </c>
      <c r="T227" s="5">
        <v>90</v>
      </c>
      <c r="U227" s="5">
        <v>50</v>
      </c>
      <c r="AB227" s="5">
        <v>1005925</v>
      </c>
      <c r="AC227" t="s">
        <v>784</v>
      </c>
      <c r="AD227" s="5" t="s">
        <v>785</v>
      </c>
      <c r="AE227" t="s">
        <v>578</v>
      </c>
      <c r="AF227" s="5" t="s">
        <v>786</v>
      </c>
      <c r="AG227" s="5" t="s">
        <v>146</v>
      </c>
      <c r="AH227" s="5" t="s">
        <v>787</v>
      </c>
      <c r="AI227" s="5" t="s">
        <v>788</v>
      </c>
      <c r="AJ227" s="5" t="s">
        <v>1336</v>
      </c>
      <c r="AK227" s="289">
        <v>37231</v>
      </c>
      <c r="AL227" s="289">
        <v>37231</v>
      </c>
      <c r="AM227" s="289">
        <v>40058</v>
      </c>
      <c r="AN227" s="5" t="s">
        <v>789</v>
      </c>
      <c r="AO227" s="5" t="s">
        <v>789</v>
      </c>
      <c r="AP227" s="289"/>
      <c r="AQ227" s="289"/>
      <c r="AR227" s="289"/>
      <c r="AS227" s="5" t="s">
        <v>789</v>
      </c>
      <c r="AT227" s="5" t="s">
        <v>789</v>
      </c>
      <c r="AU227" s="289"/>
      <c r="AV227" s="289"/>
      <c r="AW227" s="289"/>
      <c r="AX227" s="289">
        <v>38719</v>
      </c>
      <c r="BG227" s="291">
        <v>42637503220</v>
      </c>
      <c r="BH227" t="s">
        <v>1337</v>
      </c>
      <c r="BI227" t="s">
        <v>1338</v>
      </c>
      <c r="BJ227" s="5">
        <v>9132017523</v>
      </c>
      <c r="BK227" s="5" t="s">
        <v>789</v>
      </c>
    </row>
    <row r="228" spans="1:63" x14ac:dyDescent="0.25">
      <c r="A228" s="5">
        <v>104646</v>
      </c>
      <c r="B228" t="s">
        <v>95</v>
      </c>
      <c r="C228" s="5" t="s">
        <v>1006</v>
      </c>
      <c r="D228" s="286">
        <v>40058</v>
      </c>
      <c r="E228" s="289" t="s">
        <v>399</v>
      </c>
      <c r="F228" s="5" t="s">
        <v>453</v>
      </c>
      <c r="G228" s="25" t="s">
        <v>1900</v>
      </c>
      <c r="H228" s="5" t="s">
        <v>781</v>
      </c>
      <c r="I228" s="5" t="s">
        <v>782</v>
      </c>
      <c r="J228" s="5">
        <v>40</v>
      </c>
      <c r="K228" s="5">
        <v>2835</v>
      </c>
      <c r="Q228" s="5" t="s">
        <v>783</v>
      </c>
      <c r="X228" s="5">
        <v>100</v>
      </c>
      <c r="Y228" s="5">
        <v>40</v>
      </c>
      <c r="AB228" s="5">
        <v>1048690</v>
      </c>
      <c r="AC228" t="s">
        <v>1007</v>
      </c>
      <c r="AD228" s="5" t="s">
        <v>1008</v>
      </c>
      <c r="AE228" t="s">
        <v>789</v>
      </c>
      <c r="AF228" s="5" t="s">
        <v>1009</v>
      </c>
      <c r="AG228" s="5" t="s">
        <v>1010</v>
      </c>
      <c r="AH228" s="5" t="s">
        <v>787</v>
      </c>
      <c r="AI228" s="5" t="s">
        <v>788</v>
      </c>
      <c r="AJ228" s="5" t="s">
        <v>1332</v>
      </c>
      <c r="AK228" s="289">
        <v>38715</v>
      </c>
      <c r="AL228" s="289">
        <v>38715</v>
      </c>
      <c r="AM228" s="289">
        <v>40058</v>
      </c>
      <c r="AN228" s="5" t="s">
        <v>789</v>
      </c>
      <c r="AO228" s="5" t="s">
        <v>789</v>
      </c>
      <c r="AP228" s="289"/>
      <c r="AQ228" s="289"/>
      <c r="AR228" s="289"/>
      <c r="AS228" s="5" t="s">
        <v>789</v>
      </c>
      <c r="AT228" s="5" t="s">
        <v>789</v>
      </c>
      <c r="AU228" s="289"/>
      <c r="AV228" s="289"/>
      <c r="AW228" s="289"/>
      <c r="AX228" s="289">
        <v>38719</v>
      </c>
      <c r="BG228" s="291">
        <v>39152464253</v>
      </c>
      <c r="BH228" t="s">
        <v>903</v>
      </c>
      <c r="BI228" t="s">
        <v>904</v>
      </c>
      <c r="BJ228" s="5">
        <v>9132017770</v>
      </c>
      <c r="BK228" s="5" t="s">
        <v>794</v>
      </c>
    </row>
    <row r="229" spans="1:63" x14ac:dyDescent="0.25">
      <c r="A229" s="5">
        <v>114848</v>
      </c>
      <c r="B229" t="s">
        <v>95</v>
      </c>
      <c r="C229" s="5" t="s">
        <v>277</v>
      </c>
      <c r="D229" s="286">
        <v>40058</v>
      </c>
      <c r="E229" s="289" t="s">
        <v>399</v>
      </c>
      <c r="F229" s="5" t="s">
        <v>453</v>
      </c>
      <c r="G229" s="25" t="s">
        <v>1906</v>
      </c>
      <c r="H229" s="5" t="s">
        <v>781</v>
      </c>
      <c r="I229" s="5" t="s">
        <v>832</v>
      </c>
      <c r="J229" s="5">
        <v>40</v>
      </c>
      <c r="K229" s="5">
        <v>2835</v>
      </c>
      <c r="Q229" s="5" t="s">
        <v>783</v>
      </c>
      <c r="T229" s="5">
        <v>90</v>
      </c>
      <c r="U229" s="5">
        <v>40</v>
      </c>
      <c r="X229" s="5">
        <v>90</v>
      </c>
      <c r="Y229" s="5">
        <v>0</v>
      </c>
      <c r="AB229" s="5">
        <v>263</v>
      </c>
      <c r="AC229" t="s">
        <v>991</v>
      </c>
      <c r="AD229" s="5" t="s">
        <v>992</v>
      </c>
      <c r="AE229" t="s">
        <v>789</v>
      </c>
      <c r="AF229" s="5" t="s">
        <v>993</v>
      </c>
      <c r="AG229" s="5" t="s">
        <v>149</v>
      </c>
      <c r="AH229" s="5" t="s">
        <v>787</v>
      </c>
      <c r="AI229" s="5" t="s">
        <v>789</v>
      </c>
      <c r="AJ229" s="5" t="s">
        <v>1058</v>
      </c>
      <c r="AK229" s="289">
        <v>31446</v>
      </c>
      <c r="AL229" s="289">
        <v>31446</v>
      </c>
      <c r="AM229" s="289">
        <v>40058</v>
      </c>
      <c r="AN229" s="5" t="s">
        <v>789</v>
      </c>
      <c r="AO229" s="5" t="s">
        <v>789</v>
      </c>
      <c r="AP229" s="289"/>
      <c r="AQ229" s="289"/>
      <c r="AR229" s="289"/>
      <c r="AS229" s="5" t="s">
        <v>789</v>
      </c>
      <c r="AT229" s="5" t="s">
        <v>789</v>
      </c>
      <c r="AU229" s="289"/>
      <c r="AV229" s="289"/>
      <c r="AW229" s="289"/>
      <c r="AX229" s="289">
        <v>39115</v>
      </c>
      <c r="BG229" s="291">
        <v>65795903272</v>
      </c>
      <c r="BH229" t="s">
        <v>1082</v>
      </c>
      <c r="BI229" t="s">
        <v>1083</v>
      </c>
      <c r="BJ229" s="5">
        <v>9199949523</v>
      </c>
      <c r="BK229" s="5" t="s">
        <v>789</v>
      </c>
    </row>
    <row r="230" spans="1:63" x14ac:dyDescent="0.25">
      <c r="A230" s="5">
        <v>114852</v>
      </c>
      <c r="B230" t="s">
        <v>95</v>
      </c>
      <c r="C230" s="5" t="s">
        <v>272</v>
      </c>
      <c r="D230" s="286">
        <v>40058</v>
      </c>
      <c r="E230" s="289" t="s">
        <v>399</v>
      </c>
      <c r="F230" s="5" t="s">
        <v>453</v>
      </c>
      <c r="G230" s="25" t="s">
        <v>1910</v>
      </c>
      <c r="H230" s="5" t="s">
        <v>781</v>
      </c>
      <c r="I230" s="5" t="s">
        <v>782</v>
      </c>
      <c r="J230" s="5">
        <v>40</v>
      </c>
      <c r="K230" s="5">
        <v>2835</v>
      </c>
      <c r="Q230" s="5" t="s">
        <v>783</v>
      </c>
      <c r="T230" s="5">
        <v>90</v>
      </c>
      <c r="U230" s="5">
        <v>0</v>
      </c>
      <c r="X230" s="5">
        <v>90</v>
      </c>
      <c r="Y230" s="5">
        <v>40</v>
      </c>
      <c r="AB230" s="5">
        <v>256</v>
      </c>
      <c r="AC230" t="s">
        <v>924</v>
      </c>
      <c r="AD230" s="5" t="s">
        <v>925</v>
      </c>
      <c r="AE230" t="s">
        <v>789</v>
      </c>
      <c r="AF230" s="5" t="s">
        <v>926</v>
      </c>
      <c r="AG230" s="5" t="s">
        <v>154</v>
      </c>
      <c r="AH230" s="5" t="s">
        <v>787</v>
      </c>
      <c r="AI230" s="5" t="s">
        <v>789</v>
      </c>
      <c r="AJ230" s="5" t="s">
        <v>1352</v>
      </c>
      <c r="AK230" s="289">
        <v>38569</v>
      </c>
      <c r="AL230" s="289">
        <v>38569</v>
      </c>
      <c r="AM230" s="289">
        <v>40058</v>
      </c>
      <c r="AN230" s="5" t="s">
        <v>789</v>
      </c>
      <c r="AO230" s="5" t="s">
        <v>789</v>
      </c>
      <c r="AP230" s="289"/>
      <c r="AQ230" s="289"/>
      <c r="AR230" s="289"/>
      <c r="AS230" s="5" t="s">
        <v>789</v>
      </c>
      <c r="AT230" s="5" t="s">
        <v>789</v>
      </c>
      <c r="AU230" s="289"/>
      <c r="AV230" s="289"/>
      <c r="AW230" s="289"/>
      <c r="AX230" s="289">
        <v>39115</v>
      </c>
      <c r="BG230" s="291">
        <v>14920905220</v>
      </c>
      <c r="BH230" t="s">
        <v>928</v>
      </c>
      <c r="BI230" t="s">
        <v>929</v>
      </c>
      <c r="BJ230" s="5">
        <v>9137511107</v>
      </c>
      <c r="BK230" s="5" t="s">
        <v>794</v>
      </c>
    </row>
    <row r="231" spans="1:63" x14ac:dyDescent="0.25">
      <c r="A231" s="5">
        <v>114856</v>
      </c>
      <c r="B231" t="s">
        <v>95</v>
      </c>
      <c r="C231" s="5" t="s">
        <v>276</v>
      </c>
      <c r="D231" s="286">
        <v>40058</v>
      </c>
      <c r="E231" s="289" t="s">
        <v>399</v>
      </c>
      <c r="F231" s="5" t="s">
        <v>453</v>
      </c>
      <c r="G231" s="25" t="s">
        <v>1912</v>
      </c>
      <c r="H231" s="5" t="s">
        <v>781</v>
      </c>
      <c r="I231" s="5" t="s">
        <v>782</v>
      </c>
      <c r="J231" s="5">
        <v>40</v>
      </c>
      <c r="K231" s="5">
        <v>2835</v>
      </c>
      <c r="Q231" s="5" t="s">
        <v>783</v>
      </c>
      <c r="R231" s="5">
        <v>100</v>
      </c>
      <c r="S231" s="5">
        <v>40</v>
      </c>
      <c r="T231" s="5">
        <v>100</v>
      </c>
      <c r="U231" s="5">
        <v>0</v>
      </c>
      <c r="AB231" s="5">
        <v>1005930</v>
      </c>
      <c r="AC231" t="s">
        <v>946</v>
      </c>
      <c r="AD231" s="5" t="s">
        <v>947</v>
      </c>
      <c r="AE231" t="s">
        <v>604</v>
      </c>
      <c r="AF231" s="5" t="s">
        <v>948</v>
      </c>
      <c r="AG231" s="5" t="s">
        <v>151</v>
      </c>
      <c r="AH231" s="5" t="s">
        <v>787</v>
      </c>
      <c r="AI231" s="5" t="s">
        <v>789</v>
      </c>
      <c r="AJ231" s="5" t="s">
        <v>1352</v>
      </c>
      <c r="AK231" s="289">
        <v>38569</v>
      </c>
      <c r="AL231" s="289">
        <v>38569</v>
      </c>
      <c r="AM231" s="289">
        <v>40058</v>
      </c>
      <c r="AN231" s="5" t="s">
        <v>789</v>
      </c>
      <c r="AO231" s="5" t="s">
        <v>789</v>
      </c>
      <c r="AP231" s="289"/>
      <c r="AQ231" s="289"/>
      <c r="AR231" s="289"/>
      <c r="AS231" s="5" t="s">
        <v>789</v>
      </c>
      <c r="AT231" s="5" t="s">
        <v>789</v>
      </c>
      <c r="AU231" s="289"/>
      <c r="AV231" s="289"/>
      <c r="AW231" s="289"/>
      <c r="AX231" s="289">
        <v>39449</v>
      </c>
      <c r="BG231" s="291">
        <v>39249867204</v>
      </c>
      <c r="BH231" t="s">
        <v>648</v>
      </c>
      <c r="BI231" t="s">
        <v>1359</v>
      </c>
      <c r="BJ231" s="5">
        <v>91991961275</v>
      </c>
      <c r="BK231" s="5" t="s">
        <v>794</v>
      </c>
    </row>
    <row r="232" spans="1:63" x14ac:dyDescent="0.25">
      <c r="A232" s="5">
        <v>115156</v>
      </c>
      <c r="B232" t="s">
        <v>95</v>
      </c>
      <c r="C232" s="5" t="s">
        <v>269</v>
      </c>
      <c r="D232" s="286">
        <v>40058</v>
      </c>
      <c r="E232" s="289" t="s">
        <v>399</v>
      </c>
      <c r="F232" s="5" t="s">
        <v>453</v>
      </c>
      <c r="G232" s="25" t="s">
        <v>1942</v>
      </c>
      <c r="H232" s="5" t="s">
        <v>781</v>
      </c>
      <c r="I232" s="5" t="s">
        <v>782</v>
      </c>
      <c r="J232" s="5">
        <v>21</v>
      </c>
      <c r="K232" s="5">
        <v>2800</v>
      </c>
      <c r="Q232" s="5" t="s">
        <v>783</v>
      </c>
      <c r="X232" s="5">
        <v>80</v>
      </c>
      <c r="Y232" s="5">
        <v>21</v>
      </c>
      <c r="AB232" s="5">
        <v>706545</v>
      </c>
      <c r="AC232" t="s">
        <v>1457</v>
      </c>
      <c r="AD232" s="5" t="s">
        <v>1458</v>
      </c>
      <c r="AE232" t="s">
        <v>1459</v>
      </c>
      <c r="AF232" s="5" t="s">
        <v>1033</v>
      </c>
      <c r="AG232" s="5" t="s">
        <v>1258</v>
      </c>
      <c r="AH232" s="5" t="s">
        <v>787</v>
      </c>
      <c r="AI232" s="5" t="s">
        <v>789</v>
      </c>
      <c r="AJ232" s="5" t="s">
        <v>1460</v>
      </c>
      <c r="AK232" s="289">
        <v>39146</v>
      </c>
      <c r="AL232" s="289">
        <v>39146</v>
      </c>
      <c r="AM232" s="289">
        <v>40058</v>
      </c>
      <c r="AN232" s="5" t="s">
        <v>789</v>
      </c>
      <c r="AO232" s="5" t="s">
        <v>789</v>
      </c>
      <c r="AP232" s="289"/>
      <c r="AQ232" s="289"/>
      <c r="AR232" s="289"/>
      <c r="AS232" s="5" t="s">
        <v>789</v>
      </c>
      <c r="AT232" s="5" t="s">
        <v>789</v>
      </c>
      <c r="AU232" s="289"/>
      <c r="AV232" s="289"/>
      <c r="AW232" s="289"/>
      <c r="AX232" s="289">
        <v>39235</v>
      </c>
      <c r="BE232" s="5">
        <v>4</v>
      </c>
      <c r="BF232" s="5">
        <v>2011</v>
      </c>
      <c r="BG232" s="291">
        <v>52281752291</v>
      </c>
      <c r="BH232" t="s">
        <v>1461</v>
      </c>
      <c r="BI232" t="s">
        <v>1462</v>
      </c>
      <c r="BJ232" s="5">
        <v>9188471506</v>
      </c>
      <c r="BK232" s="5" t="s">
        <v>794</v>
      </c>
    </row>
    <row r="233" spans="1:63" x14ac:dyDescent="0.25">
      <c r="A233" s="5">
        <v>115158</v>
      </c>
      <c r="B233" t="s">
        <v>95</v>
      </c>
      <c r="C233" s="5" t="s">
        <v>269</v>
      </c>
      <c r="D233" s="286">
        <v>40058</v>
      </c>
      <c r="E233" s="289" t="s">
        <v>399</v>
      </c>
      <c r="F233" s="5" t="s">
        <v>453</v>
      </c>
      <c r="G233" s="25" t="s">
        <v>1944</v>
      </c>
      <c r="H233" s="5" t="s">
        <v>781</v>
      </c>
      <c r="I233" s="5" t="s">
        <v>782</v>
      </c>
      <c r="J233" s="5">
        <v>50</v>
      </c>
      <c r="K233" s="5">
        <v>2800</v>
      </c>
      <c r="Q233" s="5" t="s">
        <v>783</v>
      </c>
      <c r="T233" s="5">
        <v>80</v>
      </c>
      <c r="U233" s="5">
        <v>50</v>
      </c>
      <c r="AB233" s="5">
        <v>706546</v>
      </c>
      <c r="AC233" t="s">
        <v>1457</v>
      </c>
      <c r="AD233" s="5" t="s">
        <v>1458</v>
      </c>
      <c r="AE233" t="s">
        <v>1459</v>
      </c>
      <c r="AF233" s="5" t="s">
        <v>1033</v>
      </c>
      <c r="AG233" s="5" t="s">
        <v>1466</v>
      </c>
      <c r="AH233" s="5" t="s">
        <v>787</v>
      </c>
      <c r="AI233" s="5" t="s">
        <v>789</v>
      </c>
      <c r="AJ233" s="5" t="s">
        <v>1460</v>
      </c>
      <c r="AK233" s="289">
        <v>39146</v>
      </c>
      <c r="AL233" s="289">
        <v>39146</v>
      </c>
      <c r="AM233" s="289">
        <v>40058</v>
      </c>
      <c r="AN233" s="5" t="s">
        <v>789</v>
      </c>
      <c r="AO233" s="5" t="s">
        <v>789</v>
      </c>
      <c r="AP233" s="289"/>
      <c r="AQ233" s="289"/>
      <c r="AR233" s="289"/>
      <c r="AS233" s="5" t="s">
        <v>789</v>
      </c>
      <c r="AT233" s="5" t="s">
        <v>789</v>
      </c>
      <c r="AU233" s="289"/>
      <c r="AV233" s="289"/>
      <c r="AW233" s="289"/>
      <c r="AX233" s="289">
        <v>39235</v>
      </c>
      <c r="BG233" s="291">
        <v>39152464253</v>
      </c>
      <c r="BH233" t="s">
        <v>903</v>
      </c>
      <c r="BI233" t="s">
        <v>904</v>
      </c>
      <c r="BJ233" s="5">
        <v>9132017770</v>
      </c>
      <c r="BK233" s="5" t="s">
        <v>794</v>
      </c>
    </row>
    <row r="234" spans="1:63" x14ac:dyDescent="0.25">
      <c r="A234" s="5">
        <v>86286</v>
      </c>
      <c r="B234" t="s">
        <v>345</v>
      </c>
      <c r="C234" s="5" t="s">
        <v>269</v>
      </c>
      <c r="D234" s="286">
        <v>40058</v>
      </c>
      <c r="E234" s="289" t="s">
        <v>399</v>
      </c>
      <c r="F234" s="5" t="s">
        <v>453</v>
      </c>
      <c r="G234" s="25" t="s">
        <v>1865</v>
      </c>
      <c r="H234" s="5" t="s">
        <v>781</v>
      </c>
      <c r="I234" s="5" t="s">
        <v>798</v>
      </c>
      <c r="J234" s="5">
        <v>26</v>
      </c>
      <c r="K234" s="5">
        <v>3336</v>
      </c>
      <c r="L234" s="5">
        <v>0</v>
      </c>
      <c r="M234" s="5">
        <v>408</v>
      </c>
      <c r="N234" s="5">
        <v>200</v>
      </c>
      <c r="O234" s="5">
        <v>68</v>
      </c>
      <c r="P234" s="5">
        <v>68</v>
      </c>
      <c r="Q234" s="5" t="s">
        <v>783</v>
      </c>
      <c r="T234" s="5">
        <v>900</v>
      </c>
      <c r="U234" s="5">
        <v>26</v>
      </c>
      <c r="AB234" s="5">
        <v>1005925</v>
      </c>
      <c r="AC234" t="s">
        <v>784</v>
      </c>
      <c r="AD234" s="5" t="s">
        <v>785</v>
      </c>
      <c r="AE234" t="s">
        <v>578</v>
      </c>
      <c r="AF234" s="5" t="s">
        <v>786</v>
      </c>
      <c r="AG234" s="5" t="s">
        <v>146</v>
      </c>
      <c r="AH234" s="5" t="s">
        <v>787</v>
      </c>
      <c r="AI234" s="5" t="s">
        <v>800</v>
      </c>
      <c r="AJ234" s="5" t="s">
        <v>1124</v>
      </c>
      <c r="AK234" s="289">
        <v>19848</v>
      </c>
      <c r="AL234" s="289">
        <v>19848</v>
      </c>
      <c r="AM234" s="289">
        <v>40058</v>
      </c>
      <c r="AN234" s="5" t="s">
        <v>800</v>
      </c>
      <c r="AO234" s="5" t="s">
        <v>1124</v>
      </c>
      <c r="AP234" s="289">
        <v>19848</v>
      </c>
      <c r="AQ234" s="289">
        <v>19848</v>
      </c>
      <c r="AR234" s="289">
        <v>40058</v>
      </c>
      <c r="AS234" s="5" t="s">
        <v>790</v>
      </c>
      <c r="AT234" s="5" t="s">
        <v>1066</v>
      </c>
      <c r="AU234" s="289">
        <v>43430</v>
      </c>
      <c r="AV234" s="289">
        <v>43430</v>
      </c>
      <c r="AW234" s="289">
        <v>43430</v>
      </c>
      <c r="AX234" s="289">
        <v>37653</v>
      </c>
      <c r="AY234" s="5">
        <v>202316566</v>
      </c>
      <c r="AZ234" s="5">
        <v>4</v>
      </c>
      <c r="BA234" s="5">
        <v>2018</v>
      </c>
      <c r="BB234" s="5">
        <v>3</v>
      </c>
      <c r="BC234" s="5">
        <v>238</v>
      </c>
      <c r="BD234" s="5">
        <v>2011</v>
      </c>
      <c r="BE234" s="5">
        <v>3</v>
      </c>
      <c r="BF234" s="5">
        <v>2011</v>
      </c>
      <c r="BG234" s="291">
        <v>10474617300</v>
      </c>
      <c r="BH234" t="s">
        <v>644</v>
      </c>
      <c r="BI234" t="s">
        <v>1217</v>
      </c>
      <c r="BJ234" s="5">
        <v>91981240896</v>
      </c>
      <c r="BK234" s="5" t="s">
        <v>789</v>
      </c>
    </row>
    <row r="235" spans="1:63" x14ac:dyDescent="0.25">
      <c r="A235" s="5">
        <v>104644</v>
      </c>
      <c r="B235" t="s">
        <v>345</v>
      </c>
      <c r="C235" s="5" t="s">
        <v>283</v>
      </c>
      <c r="D235" s="286">
        <v>40058</v>
      </c>
      <c r="E235" s="289" t="s">
        <v>399</v>
      </c>
      <c r="F235" s="5" t="s">
        <v>453</v>
      </c>
      <c r="G235" s="25" t="s">
        <v>1899</v>
      </c>
      <c r="H235" s="5" t="s">
        <v>781</v>
      </c>
      <c r="I235" s="5" t="s">
        <v>782</v>
      </c>
      <c r="J235" s="5">
        <v>25</v>
      </c>
      <c r="K235" s="5">
        <v>2835</v>
      </c>
      <c r="Q235" s="5" t="s">
        <v>783</v>
      </c>
      <c r="T235" s="5">
        <v>80</v>
      </c>
      <c r="U235" s="5">
        <v>25</v>
      </c>
      <c r="AB235" s="5">
        <v>258</v>
      </c>
      <c r="AC235" t="s">
        <v>953</v>
      </c>
      <c r="AD235" s="5" t="s">
        <v>925</v>
      </c>
      <c r="AE235" t="s">
        <v>789</v>
      </c>
      <c r="AF235" s="5" t="s">
        <v>954</v>
      </c>
      <c r="AG235" s="5" t="s">
        <v>148</v>
      </c>
      <c r="AH235" s="5" t="s">
        <v>787</v>
      </c>
      <c r="AI235" s="5" t="s">
        <v>788</v>
      </c>
      <c r="AJ235" s="5" t="s">
        <v>1332</v>
      </c>
      <c r="AK235" s="289">
        <v>38715</v>
      </c>
      <c r="AL235" s="289">
        <v>38715</v>
      </c>
      <c r="AM235" s="289">
        <v>40058</v>
      </c>
      <c r="AN235" s="5" t="s">
        <v>789</v>
      </c>
      <c r="AO235" s="5" t="s">
        <v>789</v>
      </c>
      <c r="AP235" s="289"/>
      <c r="AQ235" s="289"/>
      <c r="AR235" s="289"/>
      <c r="AS235" s="5" t="s">
        <v>789</v>
      </c>
      <c r="AT235" s="5" t="s">
        <v>789</v>
      </c>
      <c r="AU235" s="289"/>
      <c r="AV235" s="289"/>
      <c r="AW235" s="289"/>
      <c r="AX235" s="289">
        <v>38719</v>
      </c>
      <c r="BG235" s="291">
        <v>28245539287</v>
      </c>
      <c r="BH235" t="s">
        <v>1316</v>
      </c>
      <c r="BI235" t="s">
        <v>1317</v>
      </c>
      <c r="BJ235" s="5">
        <v>9137411261</v>
      </c>
      <c r="BK235" s="5" t="s">
        <v>794</v>
      </c>
    </row>
    <row r="236" spans="1:63" x14ac:dyDescent="0.25">
      <c r="A236" s="5">
        <v>104612</v>
      </c>
      <c r="B236" t="s">
        <v>125</v>
      </c>
      <c r="C236" s="5" t="s">
        <v>269</v>
      </c>
      <c r="D236" s="286">
        <v>40058</v>
      </c>
      <c r="E236" s="289" t="s">
        <v>399</v>
      </c>
      <c r="F236" s="5" t="s">
        <v>453</v>
      </c>
      <c r="G236" s="25" t="s">
        <v>1894</v>
      </c>
      <c r="H236" s="5" t="s">
        <v>781</v>
      </c>
      <c r="I236" s="5" t="s">
        <v>798</v>
      </c>
      <c r="J236" s="5">
        <v>26</v>
      </c>
      <c r="K236" s="5">
        <v>3200</v>
      </c>
      <c r="L236" s="5">
        <v>0</v>
      </c>
      <c r="M236" s="5">
        <v>408</v>
      </c>
      <c r="N236" s="5">
        <v>200</v>
      </c>
      <c r="O236" s="5">
        <v>68</v>
      </c>
      <c r="P236" s="5">
        <v>68</v>
      </c>
      <c r="Q236" s="5" t="s">
        <v>783</v>
      </c>
      <c r="X236" s="5">
        <v>900</v>
      </c>
      <c r="Y236" s="5">
        <v>26</v>
      </c>
      <c r="AB236" s="5">
        <v>1005925</v>
      </c>
      <c r="AC236" t="s">
        <v>784</v>
      </c>
      <c r="AD236" s="5" t="s">
        <v>785</v>
      </c>
      <c r="AE236" t="s">
        <v>578</v>
      </c>
      <c r="AF236" s="5" t="s">
        <v>786</v>
      </c>
      <c r="AG236" s="5" t="s">
        <v>146</v>
      </c>
      <c r="AH236" s="5" t="s">
        <v>787</v>
      </c>
      <c r="AI236" s="5" t="s">
        <v>788</v>
      </c>
      <c r="AJ236" s="5" t="s">
        <v>1332</v>
      </c>
      <c r="AK236" s="289">
        <v>38715</v>
      </c>
      <c r="AL236" s="289">
        <v>38715</v>
      </c>
      <c r="AM236" s="289">
        <v>40058</v>
      </c>
      <c r="AN236" s="5" t="s">
        <v>790</v>
      </c>
      <c r="AO236" s="5" t="s">
        <v>1333</v>
      </c>
      <c r="AP236" s="289">
        <v>41619</v>
      </c>
      <c r="AQ236" s="289">
        <v>41619</v>
      </c>
      <c r="AR236" s="289">
        <v>41620</v>
      </c>
      <c r="AS236" s="5" t="s">
        <v>790</v>
      </c>
      <c r="AT236" s="5" t="s">
        <v>1066</v>
      </c>
      <c r="AU236" s="289">
        <v>43430</v>
      </c>
      <c r="AV236" s="289">
        <v>43430</v>
      </c>
      <c r="AW236" s="289">
        <v>43430</v>
      </c>
      <c r="AX236" s="289">
        <v>38719</v>
      </c>
      <c r="AY236" s="5">
        <v>202316812</v>
      </c>
      <c r="AZ236" s="5">
        <v>5</v>
      </c>
      <c r="BA236" s="5">
        <v>2024</v>
      </c>
      <c r="BE236" s="5">
        <v>3</v>
      </c>
      <c r="BF236" s="5">
        <v>2011</v>
      </c>
      <c r="BG236" s="291">
        <v>74369407249</v>
      </c>
      <c r="BH236" t="s">
        <v>645</v>
      </c>
      <c r="BI236" t="s">
        <v>1334</v>
      </c>
      <c r="BJ236" s="5">
        <v>9132018779</v>
      </c>
      <c r="BK236" s="5" t="s">
        <v>789</v>
      </c>
    </row>
    <row r="237" spans="1:63" x14ac:dyDescent="0.25">
      <c r="A237" s="5">
        <v>1179262</v>
      </c>
      <c r="B237" t="s">
        <v>125</v>
      </c>
      <c r="C237" s="5" t="s">
        <v>272</v>
      </c>
      <c r="D237" s="286">
        <v>41418</v>
      </c>
      <c r="E237" s="289" t="s">
        <v>399</v>
      </c>
      <c r="F237" s="5" t="s">
        <v>453</v>
      </c>
      <c r="G237" s="25" t="s">
        <v>1979</v>
      </c>
      <c r="H237" s="5" t="s">
        <v>781</v>
      </c>
      <c r="I237" s="5" t="s">
        <v>798</v>
      </c>
      <c r="J237" s="5">
        <v>26</v>
      </c>
      <c r="K237" s="5">
        <v>2920</v>
      </c>
      <c r="L237" s="5">
        <v>0</v>
      </c>
      <c r="M237" s="5">
        <v>300</v>
      </c>
      <c r="N237" s="5">
        <v>200</v>
      </c>
      <c r="O237" s="5">
        <v>68</v>
      </c>
      <c r="P237" s="5">
        <v>68</v>
      </c>
      <c r="Q237" s="5" t="s">
        <v>783</v>
      </c>
      <c r="R237" s="5">
        <v>800</v>
      </c>
      <c r="S237" s="5">
        <v>26</v>
      </c>
      <c r="AB237" s="5">
        <v>256</v>
      </c>
      <c r="AC237" t="s">
        <v>924</v>
      </c>
      <c r="AD237" s="5" t="s">
        <v>925</v>
      </c>
      <c r="AE237" t="s">
        <v>789</v>
      </c>
      <c r="AF237" s="5" t="s">
        <v>926</v>
      </c>
      <c r="AG237" s="5" t="s">
        <v>154</v>
      </c>
      <c r="AH237" s="5" t="s">
        <v>787</v>
      </c>
      <c r="AI237" s="5" t="s">
        <v>790</v>
      </c>
      <c r="AJ237" s="5" t="s">
        <v>1545</v>
      </c>
      <c r="AK237" s="289">
        <v>41414</v>
      </c>
      <c r="AL237" s="289">
        <v>41414</v>
      </c>
      <c r="AM237" s="289">
        <v>41418</v>
      </c>
      <c r="AN237" s="5" t="s">
        <v>790</v>
      </c>
      <c r="AO237" s="5" t="s">
        <v>1546</v>
      </c>
      <c r="AP237" s="289">
        <v>43308</v>
      </c>
      <c r="AQ237" s="289">
        <v>43308</v>
      </c>
      <c r="AR237" s="289">
        <v>43312</v>
      </c>
      <c r="AS237" s="5" t="s">
        <v>789</v>
      </c>
      <c r="AT237" s="5" t="s">
        <v>789</v>
      </c>
      <c r="AU237" s="289"/>
      <c r="AV237" s="289"/>
      <c r="AW237" s="289"/>
      <c r="AX237" s="289">
        <v>39995</v>
      </c>
      <c r="AY237" s="5">
        <v>202317633</v>
      </c>
      <c r="AZ237" s="5">
        <v>4</v>
      </c>
      <c r="BA237" s="5">
        <v>2024</v>
      </c>
      <c r="BG237" s="291">
        <v>53083890206</v>
      </c>
      <c r="BH237" t="s">
        <v>646</v>
      </c>
      <c r="BI237" t="s">
        <v>1547</v>
      </c>
      <c r="BJ237" s="5">
        <v>91982263387</v>
      </c>
      <c r="BK237" s="5" t="s">
        <v>789</v>
      </c>
    </row>
    <row r="238" spans="1:63" x14ac:dyDescent="0.25">
      <c r="A238" s="5">
        <v>1187074</v>
      </c>
      <c r="B238" t="s">
        <v>125</v>
      </c>
      <c r="C238" s="5" t="s">
        <v>276</v>
      </c>
      <c r="D238" s="286">
        <v>41459</v>
      </c>
      <c r="E238" s="289" t="s">
        <v>399</v>
      </c>
      <c r="F238" s="5" t="s">
        <v>453</v>
      </c>
      <c r="G238" s="25" t="s">
        <v>1982</v>
      </c>
      <c r="H238" s="5" t="s">
        <v>781</v>
      </c>
      <c r="I238" s="5" t="s">
        <v>798</v>
      </c>
      <c r="J238" s="5">
        <v>40</v>
      </c>
      <c r="K238" s="5">
        <v>3260</v>
      </c>
      <c r="L238" s="5">
        <v>0</v>
      </c>
      <c r="M238" s="5">
        <v>400</v>
      </c>
      <c r="N238" s="5">
        <v>50</v>
      </c>
      <c r="O238" s="5">
        <v>60</v>
      </c>
      <c r="P238" s="5">
        <v>60</v>
      </c>
      <c r="Q238" s="5" t="s">
        <v>783</v>
      </c>
      <c r="T238" s="5">
        <v>800</v>
      </c>
      <c r="U238" s="5">
        <v>20</v>
      </c>
      <c r="V238" s="5">
        <v>800</v>
      </c>
      <c r="W238" s="5">
        <v>20</v>
      </c>
      <c r="AB238" s="5">
        <v>1005930</v>
      </c>
      <c r="AC238" t="s">
        <v>946</v>
      </c>
      <c r="AD238" s="5" t="s">
        <v>947</v>
      </c>
      <c r="AE238" t="s">
        <v>604</v>
      </c>
      <c r="AF238" s="5" t="s">
        <v>948</v>
      </c>
      <c r="AG238" s="5" t="s">
        <v>151</v>
      </c>
      <c r="AH238" s="5" t="s">
        <v>787</v>
      </c>
      <c r="AI238" s="5" t="s">
        <v>790</v>
      </c>
      <c r="AJ238" s="5" t="s">
        <v>1554</v>
      </c>
      <c r="AK238" s="289">
        <v>41341</v>
      </c>
      <c r="AL238" s="289">
        <v>41341</v>
      </c>
      <c r="AM238" s="289">
        <v>41459</v>
      </c>
      <c r="AN238" s="5" t="s">
        <v>790</v>
      </c>
      <c r="AO238" s="5" t="s">
        <v>1555</v>
      </c>
      <c r="AP238" s="289">
        <v>42503</v>
      </c>
      <c r="AQ238" s="289">
        <v>42503</v>
      </c>
      <c r="AR238" s="289">
        <v>42506</v>
      </c>
      <c r="AS238" s="5" t="s">
        <v>790</v>
      </c>
      <c r="AT238" s="5" t="s">
        <v>867</v>
      </c>
      <c r="AU238" s="289">
        <v>45434</v>
      </c>
      <c r="AV238" s="289">
        <v>45434</v>
      </c>
      <c r="AW238" s="289">
        <v>45434</v>
      </c>
      <c r="AX238" s="289">
        <v>40725</v>
      </c>
      <c r="AZ238" s="5">
        <v>4</v>
      </c>
      <c r="BA238" s="5">
        <v>2023</v>
      </c>
      <c r="BE238" s="5">
        <v>3</v>
      </c>
      <c r="BF238" s="5">
        <v>2014</v>
      </c>
      <c r="BG238" s="291">
        <v>62331523215</v>
      </c>
      <c r="BH238" t="s">
        <v>1556</v>
      </c>
      <c r="BI238" t="s">
        <v>1557</v>
      </c>
      <c r="BJ238" s="5">
        <v>91981516142</v>
      </c>
      <c r="BK238" s="5" t="s">
        <v>789</v>
      </c>
    </row>
    <row r="239" spans="1:63" x14ac:dyDescent="0.25">
      <c r="A239" s="5">
        <v>26501</v>
      </c>
      <c r="B239" t="s">
        <v>546</v>
      </c>
      <c r="C239" s="5" t="s">
        <v>269</v>
      </c>
      <c r="D239" s="286">
        <v>40058</v>
      </c>
      <c r="E239" s="289" t="s">
        <v>399</v>
      </c>
      <c r="F239" s="5" t="s">
        <v>453</v>
      </c>
      <c r="G239" s="25" t="s">
        <v>1810</v>
      </c>
      <c r="H239" s="5" t="s">
        <v>781</v>
      </c>
      <c r="I239" s="5" t="s">
        <v>798</v>
      </c>
      <c r="J239" s="5">
        <v>26</v>
      </c>
      <c r="K239" s="5">
        <v>3200</v>
      </c>
      <c r="L239" s="5">
        <v>0</v>
      </c>
      <c r="M239" s="5">
        <v>420</v>
      </c>
      <c r="N239" s="5">
        <v>200</v>
      </c>
      <c r="O239" s="5">
        <v>60</v>
      </c>
      <c r="P239" s="5">
        <v>60</v>
      </c>
      <c r="Q239" s="5" t="s">
        <v>783</v>
      </c>
      <c r="T239" s="5">
        <v>900</v>
      </c>
      <c r="U239" s="5">
        <v>26</v>
      </c>
      <c r="AB239" s="5">
        <v>1005925</v>
      </c>
      <c r="AC239" t="s">
        <v>784</v>
      </c>
      <c r="AD239" s="5" t="s">
        <v>785</v>
      </c>
      <c r="AE239" t="s">
        <v>578</v>
      </c>
      <c r="AF239" s="5" t="s">
        <v>786</v>
      </c>
      <c r="AG239" s="5" t="s">
        <v>146</v>
      </c>
      <c r="AH239" s="5" t="s">
        <v>787</v>
      </c>
      <c r="AI239" s="5" t="s">
        <v>800</v>
      </c>
      <c r="AJ239" s="5" t="s">
        <v>1065</v>
      </c>
      <c r="AK239" s="289">
        <v>19861</v>
      </c>
      <c r="AL239" s="289">
        <v>19861</v>
      </c>
      <c r="AM239" s="289">
        <v>40058</v>
      </c>
      <c r="AN239" s="5" t="s">
        <v>800</v>
      </c>
      <c r="AO239" s="5" t="s">
        <v>828</v>
      </c>
      <c r="AP239" s="289">
        <v>19861</v>
      </c>
      <c r="AQ239" s="289">
        <v>19861</v>
      </c>
      <c r="AR239" s="289">
        <v>40058</v>
      </c>
      <c r="AS239" s="5" t="s">
        <v>790</v>
      </c>
      <c r="AT239" s="5" t="s">
        <v>1066</v>
      </c>
      <c r="AU239" s="289">
        <v>43430</v>
      </c>
      <c r="AV239" s="289">
        <v>43430</v>
      </c>
      <c r="AW239" s="289">
        <v>43430</v>
      </c>
      <c r="AX239" s="289">
        <v>20149</v>
      </c>
      <c r="AY239" s="5">
        <v>202315857</v>
      </c>
      <c r="AZ239" s="5">
        <v>4</v>
      </c>
      <c r="BA239" s="5">
        <v>2018</v>
      </c>
      <c r="BB239" s="5">
        <v>3</v>
      </c>
      <c r="BC239" s="5">
        <v>238</v>
      </c>
      <c r="BD239" s="5">
        <v>2011</v>
      </c>
      <c r="BE239" s="5">
        <v>3</v>
      </c>
      <c r="BF239" s="5">
        <v>2011</v>
      </c>
      <c r="BG239" s="291">
        <v>75056500259</v>
      </c>
      <c r="BH239" t="s">
        <v>1067</v>
      </c>
      <c r="BI239" t="s">
        <v>1068</v>
      </c>
      <c r="BJ239" s="5">
        <v>91992006275</v>
      </c>
      <c r="BK239" s="5" t="s">
        <v>789</v>
      </c>
    </row>
    <row r="240" spans="1:63" x14ac:dyDescent="0.25">
      <c r="A240" s="5">
        <v>95651</v>
      </c>
      <c r="B240" t="s">
        <v>546</v>
      </c>
      <c r="C240" s="5" t="s">
        <v>283</v>
      </c>
      <c r="D240" s="286">
        <v>40058</v>
      </c>
      <c r="E240" s="289" t="s">
        <v>399</v>
      </c>
      <c r="F240" s="5" t="s">
        <v>453</v>
      </c>
      <c r="G240" s="25" t="s">
        <v>1889</v>
      </c>
      <c r="H240" s="5" t="s">
        <v>781</v>
      </c>
      <c r="I240" s="5" t="s">
        <v>782</v>
      </c>
      <c r="J240" s="5">
        <v>50</v>
      </c>
      <c r="K240" s="5">
        <v>2835</v>
      </c>
      <c r="Q240" s="5" t="s">
        <v>783</v>
      </c>
      <c r="X240" s="5">
        <v>80</v>
      </c>
      <c r="Y240" s="5">
        <v>50</v>
      </c>
      <c r="AB240" s="5">
        <v>258</v>
      </c>
      <c r="AC240" t="s">
        <v>953</v>
      </c>
      <c r="AD240" s="5" t="s">
        <v>925</v>
      </c>
      <c r="AE240" t="s">
        <v>789</v>
      </c>
      <c r="AF240" s="5" t="s">
        <v>954</v>
      </c>
      <c r="AG240" s="5" t="s">
        <v>148</v>
      </c>
      <c r="AH240" s="5" t="s">
        <v>787</v>
      </c>
      <c r="AI240" s="5" t="s">
        <v>788</v>
      </c>
      <c r="AJ240" s="5" t="s">
        <v>1231</v>
      </c>
      <c r="AK240" s="289">
        <v>38233</v>
      </c>
      <c r="AL240" s="289">
        <v>38233</v>
      </c>
      <c r="AM240" s="289">
        <v>40058</v>
      </c>
      <c r="AN240" s="5" t="s">
        <v>789</v>
      </c>
      <c r="AO240" s="5" t="s">
        <v>789</v>
      </c>
      <c r="AP240" s="289"/>
      <c r="AQ240" s="289"/>
      <c r="AR240" s="289"/>
      <c r="AS240" s="5" t="s">
        <v>789</v>
      </c>
      <c r="AT240" s="5" t="s">
        <v>789</v>
      </c>
      <c r="AU240" s="289"/>
      <c r="AV240" s="289"/>
      <c r="AW240" s="289"/>
      <c r="AX240" s="289">
        <v>38354</v>
      </c>
      <c r="BG240" s="291">
        <v>28245539287</v>
      </c>
      <c r="BH240" t="s">
        <v>1316</v>
      </c>
      <c r="BI240" t="s">
        <v>1317</v>
      </c>
      <c r="BJ240" s="5">
        <v>9137411261</v>
      </c>
      <c r="BK240" s="5" t="s">
        <v>794</v>
      </c>
    </row>
    <row r="241" spans="1:63" x14ac:dyDescent="0.25">
      <c r="A241" s="5">
        <v>23777</v>
      </c>
      <c r="B241" t="s">
        <v>344</v>
      </c>
      <c r="C241" s="5" t="s">
        <v>269</v>
      </c>
      <c r="D241" s="286">
        <v>40058</v>
      </c>
      <c r="E241" s="289" t="s">
        <v>399</v>
      </c>
      <c r="F241" s="5" t="s">
        <v>453</v>
      </c>
      <c r="G241" s="25" t="s">
        <v>1807</v>
      </c>
      <c r="H241" s="5" t="s">
        <v>781</v>
      </c>
      <c r="I241" s="5" t="s">
        <v>798</v>
      </c>
      <c r="J241" s="5">
        <v>52</v>
      </c>
      <c r="K241" s="5">
        <v>3234</v>
      </c>
      <c r="L241" s="5">
        <v>0</v>
      </c>
      <c r="M241" s="5">
        <v>408</v>
      </c>
      <c r="N241" s="5">
        <v>200</v>
      </c>
      <c r="O241" s="5">
        <v>68</v>
      </c>
      <c r="P241" s="5">
        <v>68</v>
      </c>
      <c r="Q241" s="5" t="s">
        <v>783</v>
      </c>
      <c r="T241" s="5">
        <v>900</v>
      </c>
      <c r="U241" s="5">
        <v>26</v>
      </c>
      <c r="X241" s="5">
        <v>900</v>
      </c>
      <c r="Y241" s="5">
        <v>26</v>
      </c>
      <c r="AB241" s="5">
        <v>1005925</v>
      </c>
      <c r="AC241" t="s">
        <v>784</v>
      </c>
      <c r="AD241" s="5" t="s">
        <v>785</v>
      </c>
      <c r="AE241" t="s">
        <v>578</v>
      </c>
      <c r="AF241" s="5" t="s">
        <v>786</v>
      </c>
      <c r="AG241" s="5" t="s">
        <v>146</v>
      </c>
      <c r="AH241" s="5" t="s">
        <v>787</v>
      </c>
      <c r="AI241" s="5" t="s">
        <v>800</v>
      </c>
      <c r="AJ241" s="5" t="s">
        <v>814</v>
      </c>
      <c r="AK241" s="289">
        <v>19861</v>
      </c>
      <c r="AL241" s="289">
        <v>19861</v>
      </c>
      <c r="AM241" s="289">
        <v>40058</v>
      </c>
      <c r="AN241" s="5" t="s">
        <v>800</v>
      </c>
      <c r="AO241" s="5" t="s">
        <v>828</v>
      </c>
      <c r="AP241" s="289">
        <v>19861</v>
      </c>
      <c r="AQ241" s="289">
        <v>19861</v>
      </c>
      <c r="AR241" s="289">
        <v>40058</v>
      </c>
      <c r="AS241" s="5" t="s">
        <v>790</v>
      </c>
      <c r="AT241" s="5" t="s">
        <v>815</v>
      </c>
      <c r="AU241" s="289">
        <v>45099</v>
      </c>
      <c r="AV241" s="289">
        <v>45099</v>
      </c>
      <c r="AW241" s="289">
        <v>45100</v>
      </c>
      <c r="AX241" s="289">
        <v>20149</v>
      </c>
      <c r="AZ241" s="5">
        <v>4</v>
      </c>
      <c r="BA241" s="5">
        <v>2018</v>
      </c>
      <c r="BB241" s="5">
        <v>3</v>
      </c>
      <c r="BC241" s="5">
        <v>240</v>
      </c>
      <c r="BD241" s="5">
        <v>2017</v>
      </c>
      <c r="BE241" s="5">
        <v>3</v>
      </c>
      <c r="BF241" s="5">
        <v>2017</v>
      </c>
      <c r="BG241" s="291">
        <v>28030630263</v>
      </c>
      <c r="BH241" t="s">
        <v>1061</v>
      </c>
      <c r="BI241" t="s">
        <v>1062</v>
      </c>
      <c r="BJ241" s="5">
        <v>91980991109</v>
      </c>
      <c r="BK241" s="5" t="s">
        <v>789</v>
      </c>
    </row>
    <row r="242" spans="1:63" x14ac:dyDescent="0.25">
      <c r="A242" s="5">
        <v>95652</v>
      </c>
      <c r="B242" t="s">
        <v>344</v>
      </c>
      <c r="C242" s="5" t="s">
        <v>283</v>
      </c>
      <c r="D242" s="286">
        <v>40058</v>
      </c>
      <c r="E242" s="289" t="s">
        <v>399</v>
      </c>
      <c r="F242" s="5" t="s">
        <v>453</v>
      </c>
      <c r="G242" s="25" t="s">
        <v>1890</v>
      </c>
      <c r="H242" s="5" t="s">
        <v>781</v>
      </c>
      <c r="I242" s="5" t="s">
        <v>798</v>
      </c>
      <c r="J242" s="5">
        <v>48</v>
      </c>
      <c r="K242" s="5">
        <v>2835</v>
      </c>
      <c r="Q242" s="5" t="s">
        <v>783</v>
      </c>
      <c r="R242" s="5">
        <v>80</v>
      </c>
      <c r="S242" s="5">
        <v>48</v>
      </c>
      <c r="T242" s="5">
        <v>80</v>
      </c>
      <c r="U242" s="5">
        <v>0</v>
      </c>
      <c r="X242" s="5">
        <v>80</v>
      </c>
      <c r="Y242" s="5">
        <v>0</v>
      </c>
      <c r="AB242" s="5">
        <v>258</v>
      </c>
      <c r="AC242" t="s">
        <v>953</v>
      </c>
      <c r="AD242" s="5" t="s">
        <v>925</v>
      </c>
      <c r="AE242" t="s">
        <v>789</v>
      </c>
      <c r="AF242" s="5" t="s">
        <v>954</v>
      </c>
      <c r="AG242" s="5" t="s">
        <v>148</v>
      </c>
      <c r="AH242" s="5" t="s">
        <v>787</v>
      </c>
      <c r="AI242" s="5" t="s">
        <v>788</v>
      </c>
      <c r="AJ242" s="5" t="s">
        <v>1231</v>
      </c>
      <c r="AK242" s="289">
        <v>38233</v>
      </c>
      <c r="AL242" s="289">
        <v>38233</v>
      </c>
      <c r="AM242" s="289">
        <v>40058</v>
      </c>
      <c r="AN242" s="5" t="s">
        <v>790</v>
      </c>
      <c r="AO242" s="5" t="s">
        <v>1318</v>
      </c>
      <c r="AP242" s="289">
        <v>43035</v>
      </c>
      <c r="AQ242" s="289">
        <v>43035</v>
      </c>
      <c r="AR242" s="289">
        <v>43038</v>
      </c>
      <c r="AS242" s="5" t="s">
        <v>790</v>
      </c>
      <c r="AT242" s="5" t="s">
        <v>815</v>
      </c>
      <c r="AU242" s="289">
        <v>45099</v>
      </c>
      <c r="AV242" s="289">
        <v>45099</v>
      </c>
      <c r="AW242" s="289">
        <v>45100</v>
      </c>
      <c r="AX242" s="289">
        <v>37988</v>
      </c>
      <c r="AZ242" s="5">
        <v>4</v>
      </c>
      <c r="BA242" s="5">
        <v>2017</v>
      </c>
      <c r="BB242" s="5">
        <v>3</v>
      </c>
      <c r="BC242" s="5">
        <v>211</v>
      </c>
      <c r="BD242" s="5">
        <v>2021</v>
      </c>
      <c r="BE242" s="5">
        <v>2</v>
      </c>
      <c r="BF242" s="5">
        <v>2021</v>
      </c>
      <c r="BG242" s="291">
        <v>74397958220</v>
      </c>
      <c r="BH242" t="s">
        <v>1319</v>
      </c>
      <c r="BI242" t="s">
        <v>1320</v>
      </c>
      <c r="BJ242" s="5">
        <v>91992732847</v>
      </c>
      <c r="BK242" s="5" t="s">
        <v>789</v>
      </c>
    </row>
    <row r="243" spans="1:63" x14ac:dyDescent="0.25">
      <c r="A243" s="5">
        <v>114847</v>
      </c>
      <c r="B243" t="s">
        <v>344</v>
      </c>
      <c r="C243" s="5" t="s">
        <v>277</v>
      </c>
      <c r="D243" s="286">
        <v>40058</v>
      </c>
      <c r="E243" s="289" t="s">
        <v>399</v>
      </c>
      <c r="F243" s="5" t="s">
        <v>453</v>
      </c>
      <c r="G243" s="25" t="s">
        <v>1905</v>
      </c>
      <c r="H243" s="5" t="s">
        <v>781</v>
      </c>
      <c r="I243" s="5" t="s">
        <v>798</v>
      </c>
      <c r="J243" s="5">
        <v>40</v>
      </c>
      <c r="K243" s="5">
        <v>3275</v>
      </c>
      <c r="L243" s="5">
        <v>0</v>
      </c>
      <c r="M243" s="5">
        <v>420</v>
      </c>
      <c r="N243" s="5">
        <v>200</v>
      </c>
      <c r="O243" s="5">
        <v>60</v>
      </c>
      <c r="P243" s="5">
        <v>60</v>
      </c>
      <c r="Q243" s="5" t="s">
        <v>783</v>
      </c>
      <c r="T243" s="5">
        <v>900</v>
      </c>
      <c r="U243" s="5">
        <v>20</v>
      </c>
      <c r="X243" s="5">
        <v>900</v>
      </c>
      <c r="Y243" s="5">
        <v>20</v>
      </c>
      <c r="AB243" s="5">
        <v>263</v>
      </c>
      <c r="AC243" t="s">
        <v>991</v>
      </c>
      <c r="AD243" s="5" t="s">
        <v>992</v>
      </c>
      <c r="AE243" t="s">
        <v>789</v>
      </c>
      <c r="AF243" s="5" t="s">
        <v>993</v>
      </c>
      <c r="AG243" s="5" t="s">
        <v>149</v>
      </c>
      <c r="AH243" s="5" t="s">
        <v>787</v>
      </c>
      <c r="AI243" s="5" t="s">
        <v>789</v>
      </c>
      <c r="AJ243" s="5" t="s">
        <v>1058</v>
      </c>
      <c r="AK243" s="289">
        <v>31446</v>
      </c>
      <c r="AL243" s="289">
        <v>31446</v>
      </c>
      <c r="AM243" s="289">
        <v>40058</v>
      </c>
      <c r="AN243" s="5" t="s">
        <v>790</v>
      </c>
      <c r="AO243" s="5" t="s">
        <v>1307</v>
      </c>
      <c r="AP243" s="289">
        <v>41794</v>
      </c>
      <c r="AQ243" s="289">
        <v>41794</v>
      </c>
      <c r="AR243" s="289">
        <v>41794</v>
      </c>
      <c r="AS243" s="5" t="s">
        <v>790</v>
      </c>
      <c r="AT243" s="5" t="s">
        <v>815</v>
      </c>
      <c r="AU243" s="289">
        <v>45099</v>
      </c>
      <c r="AV243" s="289">
        <v>45099</v>
      </c>
      <c r="AW243" s="289">
        <v>45100</v>
      </c>
      <c r="AX243" s="289">
        <v>39084</v>
      </c>
      <c r="AZ243" s="5">
        <v>3</v>
      </c>
      <c r="BA243" s="5">
        <v>2018</v>
      </c>
      <c r="BB243" s="5">
        <v>3</v>
      </c>
      <c r="BC243" s="5">
        <v>203</v>
      </c>
      <c r="BD243" s="5">
        <v>2017</v>
      </c>
      <c r="BE243" s="5">
        <v>2</v>
      </c>
      <c r="BF243" s="5">
        <v>2017</v>
      </c>
      <c r="BG243" s="291">
        <v>1947776266</v>
      </c>
      <c r="BH243" t="s">
        <v>1348</v>
      </c>
      <c r="BI243" t="s">
        <v>1349</v>
      </c>
      <c r="BJ243" s="5">
        <v>91992803117</v>
      </c>
      <c r="BK243" s="5" t="s">
        <v>789</v>
      </c>
    </row>
    <row r="244" spans="1:63" x14ac:dyDescent="0.25">
      <c r="A244" s="5">
        <v>114875</v>
      </c>
      <c r="B244" t="s">
        <v>344</v>
      </c>
      <c r="C244" s="5" t="s">
        <v>273</v>
      </c>
      <c r="D244" s="286">
        <v>40058</v>
      </c>
      <c r="E244" s="289" t="s">
        <v>399</v>
      </c>
      <c r="F244" s="5" t="s">
        <v>453</v>
      </c>
      <c r="G244" s="25" t="s">
        <v>1917</v>
      </c>
      <c r="H244" s="5" t="s">
        <v>781</v>
      </c>
      <c r="I244" s="5" t="s">
        <v>798</v>
      </c>
      <c r="J244" s="5">
        <v>80</v>
      </c>
      <c r="K244" s="5">
        <v>3200</v>
      </c>
      <c r="L244" s="5">
        <v>0</v>
      </c>
      <c r="M244" s="5">
        <v>420</v>
      </c>
      <c r="N244" s="5">
        <v>200</v>
      </c>
      <c r="O244" s="5">
        <v>60</v>
      </c>
      <c r="P244" s="5">
        <v>75</v>
      </c>
      <c r="Q244" s="5" t="s">
        <v>783</v>
      </c>
      <c r="T244" s="5">
        <v>800</v>
      </c>
      <c r="U244" s="5">
        <v>30</v>
      </c>
      <c r="V244" s="5">
        <v>800</v>
      </c>
      <c r="W244" s="5">
        <v>25</v>
      </c>
      <c r="X244" s="5">
        <v>800</v>
      </c>
      <c r="Y244" s="5">
        <v>25</v>
      </c>
      <c r="AB244" s="5">
        <v>262</v>
      </c>
      <c r="AC244" t="s">
        <v>940</v>
      </c>
      <c r="AD244" s="5" t="s">
        <v>925</v>
      </c>
      <c r="AE244" t="s">
        <v>789</v>
      </c>
      <c r="AF244" s="5" t="s">
        <v>941</v>
      </c>
      <c r="AG244" s="5" t="s">
        <v>152</v>
      </c>
      <c r="AH244" s="5" t="s">
        <v>787</v>
      </c>
      <c r="AI244" s="5" t="s">
        <v>789</v>
      </c>
      <c r="AJ244" s="5" t="s">
        <v>1352</v>
      </c>
      <c r="AK244" s="289">
        <v>38416</v>
      </c>
      <c r="AL244" s="289">
        <v>38416</v>
      </c>
      <c r="AM244" s="289">
        <v>40058</v>
      </c>
      <c r="AN244" s="5" t="s">
        <v>790</v>
      </c>
      <c r="AO244" s="5" t="s">
        <v>1366</v>
      </c>
      <c r="AP244" s="289">
        <v>41628</v>
      </c>
      <c r="AQ244" s="289">
        <v>41628</v>
      </c>
      <c r="AR244" s="289">
        <v>41632</v>
      </c>
      <c r="AS244" s="5" t="s">
        <v>790</v>
      </c>
      <c r="AT244" s="5" t="s">
        <v>815</v>
      </c>
      <c r="AU244" s="289">
        <v>45099</v>
      </c>
      <c r="AV244" s="289">
        <v>45099</v>
      </c>
      <c r="AW244" s="289">
        <v>45100</v>
      </c>
      <c r="AX244" s="289">
        <v>39084</v>
      </c>
      <c r="AZ244" s="5">
        <v>4</v>
      </c>
      <c r="BA244" s="5">
        <v>2017</v>
      </c>
      <c r="BB244" s="5">
        <v>3</v>
      </c>
      <c r="BC244" s="5">
        <v>200</v>
      </c>
      <c r="BD244" s="5">
        <v>2017</v>
      </c>
      <c r="BE244" s="5">
        <v>2</v>
      </c>
      <c r="BF244" s="5">
        <v>2017</v>
      </c>
      <c r="BG244" s="291">
        <v>39249867204</v>
      </c>
      <c r="BH244" t="s">
        <v>648</v>
      </c>
      <c r="BI244" t="s">
        <v>1359</v>
      </c>
      <c r="BJ244" s="5">
        <v>91991961275</v>
      </c>
      <c r="BK244" s="5" t="s">
        <v>789</v>
      </c>
    </row>
    <row r="245" spans="1:63" x14ac:dyDescent="0.25">
      <c r="A245" s="5">
        <v>114877</v>
      </c>
      <c r="B245" t="s">
        <v>344</v>
      </c>
      <c r="C245" s="5" t="s">
        <v>278</v>
      </c>
      <c r="D245" s="286">
        <v>40058</v>
      </c>
      <c r="E245" s="289" t="s">
        <v>399</v>
      </c>
      <c r="F245" s="5" t="s">
        <v>453</v>
      </c>
      <c r="G245" s="25" t="s">
        <v>1919</v>
      </c>
      <c r="H245" s="5" t="s">
        <v>781</v>
      </c>
      <c r="I245" s="5" t="s">
        <v>798</v>
      </c>
      <c r="J245" s="5">
        <v>50</v>
      </c>
      <c r="K245" s="5">
        <v>3290</v>
      </c>
      <c r="L245" s="5">
        <v>0</v>
      </c>
      <c r="M245" s="5">
        <v>420</v>
      </c>
      <c r="N245" s="5">
        <v>90</v>
      </c>
      <c r="O245" s="5">
        <v>60</v>
      </c>
      <c r="P245" s="5">
        <v>90</v>
      </c>
      <c r="Q245" s="5" t="s">
        <v>1369</v>
      </c>
      <c r="T245" s="5">
        <v>400</v>
      </c>
      <c r="U245" s="5">
        <v>25</v>
      </c>
      <c r="X245" s="5">
        <v>450</v>
      </c>
      <c r="Y245" s="5">
        <v>25</v>
      </c>
      <c r="AB245" s="5">
        <v>259</v>
      </c>
      <c r="AC245" t="s">
        <v>932</v>
      </c>
      <c r="AD245" s="5" t="s">
        <v>933</v>
      </c>
      <c r="AE245" t="s">
        <v>934</v>
      </c>
      <c r="AF245" s="5" t="s">
        <v>935</v>
      </c>
      <c r="AG245" s="5" t="s">
        <v>147</v>
      </c>
      <c r="AH245" s="5" t="s">
        <v>787</v>
      </c>
      <c r="AI245" s="5" t="s">
        <v>789</v>
      </c>
      <c r="AJ245" s="5" t="s">
        <v>1352</v>
      </c>
      <c r="AK245" s="289">
        <v>38416</v>
      </c>
      <c r="AL245" s="289">
        <v>38416</v>
      </c>
      <c r="AM245" s="289">
        <v>40058</v>
      </c>
      <c r="AN245" s="5" t="s">
        <v>790</v>
      </c>
      <c r="AO245" s="5" t="s">
        <v>1318</v>
      </c>
      <c r="AP245" s="289">
        <v>43035</v>
      </c>
      <c r="AQ245" s="289">
        <v>43035</v>
      </c>
      <c r="AR245" s="289">
        <v>43038</v>
      </c>
      <c r="AS245" s="5" t="s">
        <v>790</v>
      </c>
      <c r="AT245" s="5" t="s">
        <v>815</v>
      </c>
      <c r="AU245" s="289">
        <v>45099</v>
      </c>
      <c r="AV245" s="289">
        <v>45099</v>
      </c>
      <c r="AW245" s="289">
        <v>45100</v>
      </c>
      <c r="AX245" s="289">
        <v>39480</v>
      </c>
      <c r="AZ245" s="5">
        <v>4</v>
      </c>
      <c r="BA245" s="5">
        <v>2023</v>
      </c>
      <c r="BB245" s="5">
        <v>3</v>
      </c>
      <c r="BC245" s="5">
        <v>227</v>
      </c>
      <c r="BD245" s="5">
        <v>2021</v>
      </c>
      <c r="BE245" s="5">
        <v>3</v>
      </c>
      <c r="BF245" s="5">
        <v>2021</v>
      </c>
      <c r="BG245" s="291">
        <v>98356992249</v>
      </c>
      <c r="BH245" t="s">
        <v>1370</v>
      </c>
      <c r="BI245" t="s">
        <v>1371</v>
      </c>
      <c r="BJ245" s="5">
        <v>93988080221</v>
      </c>
      <c r="BK245" s="5" t="s">
        <v>789</v>
      </c>
    </row>
    <row r="246" spans="1:63" x14ac:dyDescent="0.25">
      <c r="A246" s="5">
        <v>1186804</v>
      </c>
      <c r="B246" t="s">
        <v>649</v>
      </c>
      <c r="C246" s="5" t="s">
        <v>269</v>
      </c>
      <c r="D246" s="286">
        <v>41155</v>
      </c>
      <c r="E246" s="289" t="s">
        <v>399</v>
      </c>
      <c r="F246" s="5" t="s">
        <v>453</v>
      </c>
      <c r="G246" s="25" t="s">
        <v>1981</v>
      </c>
      <c r="H246" s="5" t="s">
        <v>781</v>
      </c>
      <c r="I246" s="5" t="s">
        <v>798</v>
      </c>
      <c r="J246" s="5">
        <v>40</v>
      </c>
      <c r="K246" s="5">
        <v>3260</v>
      </c>
      <c r="L246" s="5">
        <v>0</v>
      </c>
      <c r="M246" s="5">
        <v>400</v>
      </c>
      <c r="N246" s="5">
        <v>60</v>
      </c>
      <c r="O246" s="5">
        <v>60</v>
      </c>
      <c r="P246" s="5">
        <v>480</v>
      </c>
      <c r="Q246" s="5" t="s">
        <v>783</v>
      </c>
      <c r="R246" s="5">
        <v>800</v>
      </c>
      <c r="S246" s="5">
        <v>40</v>
      </c>
      <c r="AB246" s="5">
        <v>1005925</v>
      </c>
      <c r="AC246" t="s">
        <v>784</v>
      </c>
      <c r="AD246" s="5" t="s">
        <v>785</v>
      </c>
      <c r="AE246" t="s">
        <v>578</v>
      </c>
      <c r="AF246" s="5" t="s">
        <v>786</v>
      </c>
      <c r="AG246" s="5" t="s">
        <v>146</v>
      </c>
      <c r="AH246" s="5" t="s">
        <v>787</v>
      </c>
      <c r="AI246" s="5" t="s">
        <v>788</v>
      </c>
      <c r="AJ246" s="5" t="s">
        <v>1551</v>
      </c>
      <c r="AK246" s="289">
        <v>40430</v>
      </c>
      <c r="AL246" s="289">
        <v>40430</v>
      </c>
      <c r="AM246" s="289">
        <v>42433</v>
      </c>
      <c r="AN246" s="5" t="s">
        <v>790</v>
      </c>
      <c r="AO246" s="5" t="s">
        <v>1552</v>
      </c>
      <c r="AP246" s="289">
        <v>42307</v>
      </c>
      <c r="AQ246" s="289">
        <v>42307</v>
      </c>
      <c r="AR246" s="289">
        <v>42313</v>
      </c>
      <c r="AS246" s="5" t="s">
        <v>790</v>
      </c>
      <c r="AT246" s="5" t="s">
        <v>867</v>
      </c>
      <c r="AU246" s="289">
        <v>45434</v>
      </c>
      <c r="AV246" s="289">
        <v>45434</v>
      </c>
      <c r="AW246" s="289">
        <v>45434</v>
      </c>
      <c r="AX246" s="289">
        <v>41092</v>
      </c>
      <c r="AZ246" s="5">
        <v>4</v>
      </c>
      <c r="BA246" s="5">
        <v>2023</v>
      </c>
      <c r="BG246" s="291">
        <v>25512005200</v>
      </c>
      <c r="BH246" t="s">
        <v>650</v>
      </c>
      <c r="BI246" t="s">
        <v>1553</v>
      </c>
      <c r="BJ246" s="5">
        <v>91993650508</v>
      </c>
      <c r="BK246" s="5" t="s">
        <v>789</v>
      </c>
    </row>
    <row r="247" spans="1:63" x14ac:dyDescent="0.25">
      <c r="A247" s="5">
        <v>27645</v>
      </c>
      <c r="B247" t="s">
        <v>494</v>
      </c>
      <c r="C247" s="5" t="s">
        <v>269</v>
      </c>
      <c r="D247" s="286">
        <v>40058</v>
      </c>
      <c r="E247" s="289" t="s">
        <v>399</v>
      </c>
      <c r="F247" s="5" t="s">
        <v>453</v>
      </c>
      <c r="G247" s="25" t="s">
        <v>1812</v>
      </c>
      <c r="H247" s="5" t="s">
        <v>781</v>
      </c>
      <c r="I247" s="5" t="s">
        <v>798</v>
      </c>
      <c r="J247" s="5">
        <v>100</v>
      </c>
      <c r="K247" s="5">
        <v>3328</v>
      </c>
      <c r="L247" s="5">
        <v>0</v>
      </c>
      <c r="M247" s="5">
        <v>408</v>
      </c>
      <c r="N247" s="5">
        <v>200</v>
      </c>
      <c r="O247" s="5">
        <v>68</v>
      </c>
      <c r="P247" s="5">
        <v>68</v>
      </c>
      <c r="Q247" s="5" t="s">
        <v>783</v>
      </c>
      <c r="T247" s="5">
        <v>900</v>
      </c>
      <c r="U247" s="5">
        <v>50</v>
      </c>
      <c r="X247" s="5">
        <v>900</v>
      </c>
      <c r="Y247" s="5">
        <v>50</v>
      </c>
      <c r="AB247" s="5">
        <v>1005925</v>
      </c>
      <c r="AC247" t="s">
        <v>784</v>
      </c>
      <c r="AD247" s="5" t="s">
        <v>785</v>
      </c>
      <c r="AE247" t="s">
        <v>578</v>
      </c>
      <c r="AF247" s="5" t="s">
        <v>786</v>
      </c>
      <c r="AG247" s="5" t="s">
        <v>146</v>
      </c>
      <c r="AH247" s="5" t="s">
        <v>787</v>
      </c>
      <c r="AI247" s="5" t="s">
        <v>800</v>
      </c>
      <c r="AJ247" s="5" t="s">
        <v>814</v>
      </c>
      <c r="AK247" s="289">
        <v>19861</v>
      </c>
      <c r="AL247" s="289">
        <v>19861</v>
      </c>
      <c r="AM247" s="289">
        <v>40058</v>
      </c>
      <c r="AN247" s="5" t="s">
        <v>800</v>
      </c>
      <c r="AO247" s="5" t="s">
        <v>828</v>
      </c>
      <c r="AP247" s="289">
        <v>19861</v>
      </c>
      <c r="AQ247" s="289">
        <v>19861</v>
      </c>
      <c r="AR247" s="289">
        <v>40058</v>
      </c>
      <c r="AS247" s="5" t="s">
        <v>790</v>
      </c>
      <c r="AT247" s="5" t="s">
        <v>815</v>
      </c>
      <c r="AU247" s="289">
        <v>45099</v>
      </c>
      <c r="AV247" s="289">
        <v>45099</v>
      </c>
      <c r="AW247" s="289">
        <v>45100</v>
      </c>
      <c r="AX247" s="289">
        <v>20149</v>
      </c>
      <c r="AZ247" s="5">
        <v>4</v>
      </c>
      <c r="BA247" s="5">
        <v>2018</v>
      </c>
      <c r="BB247" s="5">
        <v>3</v>
      </c>
      <c r="BC247" s="5">
        <v>288</v>
      </c>
      <c r="BD247" s="5">
        <v>2017</v>
      </c>
      <c r="BE247" s="5">
        <v>4</v>
      </c>
      <c r="BF247" s="5">
        <v>2017</v>
      </c>
      <c r="BG247" s="291">
        <v>74366440253</v>
      </c>
      <c r="BH247" t="s">
        <v>1071</v>
      </c>
      <c r="BI247" t="s">
        <v>1072</v>
      </c>
      <c r="BJ247" s="5">
        <v>982002781</v>
      </c>
      <c r="BK247" s="5" t="s">
        <v>789</v>
      </c>
    </row>
    <row r="248" spans="1:63" x14ac:dyDescent="0.25">
      <c r="A248" s="5">
        <v>51381</v>
      </c>
      <c r="B248" t="s">
        <v>346</v>
      </c>
      <c r="C248" s="5" t="s">
        <v>276</v>
      </c>
      <c r="D248" s="286">
        <v>40058</v>
      </c>
      <c r="E248" s="289" t="s">
        <v>399</v>
      </c>
      <c r="F248" s="5" t="s">
        <v>453</v>
      </c>
      <c r="G248" s="25" t="s">
        <v>1833</v>
      </c>
      <c r="H248" s="5" t="s">
        <v>781</v>
      </c>
      <c r="I248" s="5" t="s">
        <v>782</v>
      </c>
      <c r="J248" s="5">
        <v>80</v>
      </c>
      <c r="K248" s="5">
        <v>2835</v>
      </c>
      <c r="Q248" s="5" t="s">
        <v>783</v>
      </c>
      <c r="T248" s="5">
        <v>100</v>
      </c>
      <c r="U248" s="5">
        <v>40</v>
      </c>
      <c r="V248" s="5">
        <v>100</v>
      </c>
      <c r="W248" s="5">
        <v>0</v>
      </c>
      <c r="X248" s="5">
        <v>100</v>
      </c>
      <c r="Y248" s="5">
        <v>40</v>
      </c>
      <c r="AB248" s="5">
        <v>1005930</v>
      </c>
      <c r="AC248" t="s">
        <v>946</v>
      </c>
      <c r="AD248" s="5" t="s">
        <v>947</v>
      </c>
      <c r="AE248" t="s">
        <v>604</v>
      </c>
      <c r="AF248" s="5" t="s">
        <v>948</v>
      </c>
      <c r="AG248" s="5" t="s">
        <v>151</v>
      </c>
      <c r="AH248" s="5" t="s">
        <v>787</v>
      </c>
      <c r="AI248" s="5" t="s">
        <v>800</v>
      </c>
      <c r="AJ248" s="5" t="s">
        <v>1124</v>
      </c>
      <c r="AK248" s="289">
        <v>19848</v>
      </c>
      <c r="AL248" s="289">
        <v>19848</v>
      </c>
      <c r="AM248" s="289">
        <v>40058</v>
      </c>
      <c r="AN248" s="5" t="s">
        <v>800</v>
      </c>
      <c r="AO248" s="5" t="s">
        <v>1124</v>
      </c>
      <c r="AP248" s="289">
        <v>19848</v>
      </c>
      <c r="AQ248" s="289">
        <v>19848</v>
      </c>
      <c r="AR248" s="289">
        <v>40058</v>
      </c>
      <c r="AS248" s="5" t="s">
        <v>789</v>
      </c>
      <c r="AT248" s="5" t="s">
        <v>789</v>
      </c>
      <c r="AU248" s="289"/>
      <c r="AV248" s="289"/>
      <c r="AW248" s="289"/>
      <c r="AX248" s="289">
        <v>34335</v>
      </c>
      <c r="BB248" s="5">
        <v>3</v>
      </c>
      <c r="BC248" s="5">
        <v>211</v>
      </c>
      <c r="BD248" s="5">
        <v>2008</v>
      </c>
      <c r="BE248" s="5">
        <v>3</v>
      </c>
      <c r="BF248" s="5">
        <v>2008</v>
      </c>
      <c r="BG248" s="291">
        <v>4560787204</v>
      </c>
      <c r="BH248" t="s">
        <v>1125</v>
      </c>
      <c r="BI248" t="s">
        <v>1126</v>
      </c>
      <c r="BJ248" s="5">
        <v>9491348969</v>
      </c>
      <c r="BK248" s="5" t="s">
        <v>794</v>
      </c>
    </row>
    <row r="249" spans="1:63" x14ac:dyDescent="0.25">
      <c r="A249" s="5">
        <v>104647</v>
      </c>
      <c r="B249" t="s">
        <v>346</v>
      </c>
      <c r="C249" s="5" t="s">
        <v>1006</v>
      </c>
      <c r="D249" s="286">
        <v>40058</v>
      </c>
      <c r="E249" s="289" t="s">
        <v>399</v>
      </c>
      <c r="F249" s="5" t="s">
        <v>453</v>
      </c>
      <c r="G249" s="25" t="s">
        <v>1901</v>
      </c>
      <c r="H249" s="5" t="s">
        <v>781</v>
      </c>
      <c r="I249" s="5" t="s">
        <v>782</v>
      </c>
      <c r="J249" s="5">
        <v>40</v>
      </c>
      <c r="K249" s="5">
        <v>2835</v>
      </c>
      <c r="Q249" s="5" t="s">
        <v>783</v>
      </c>
      <c r="X249" s="5">
        <v>100</v>
      </c>
      <c r="Y249" s="5">
        <v>40</v>
      </c>
      <c r="AB249" s="5">
        <v>266</v>
      </c>
      <c r="AC249" t="s">
        <v>1031</v>
      </c>
      <c r="AD249" s="5" t="s">
        <v>925</v>
      </c>
      <c r="AE249" t="s">
        <v>1032</v>
      </c>
      <c r="AF249" s="5" t="s">
        <v>1033</v>
      </c>
      <c r="AG249" s="5" t="s">
        <v>1010</v>
      </c>
      <c r="AH249" s="5" t="s">
        <v>787</v>
      </c>
      <c r="AI249" s="5" t="s">
        <v>788</v>
      </c>
      <c r="AJ249" s="5" t="s">
        <v>1332</v>
      </c>
      <c r="AK249" s="289">
        <v>38715</v>
      </c>
      <c r="AL249" s="289">
        <v>38715</v>
      </c>
      <c r="AM249" s="289">
        <v>40058</v>
      </c>
      <c r="AN249" s="5" t="s">
        <v>789</v>
      </c>
      <c r="AO249" s="5" t="s">
        <v>789</v>
      </c>
      <c r="AP249" s="289"/>
      <c r="AQ249" s="289"/>
      <c r="AR249" s="289"/>
      <c r="AS249" s="5" t="s">
        <v>789</v>
      </c>
      <c r="AT249" s="5" t="s">
        <v>789</v>
      </c>
      <c r="AU249" s="289"/>
      <c r="AV249" s="289"/>
      <c r="AW249" s="289"/>
      <c r="AX249" s="289">
        <v>38719</v>
      </c>
      <c r="BG249" s="291">
        <v>17216303253</v>
      </c>
      <c r="BH249" t="s">
        <v>1341</v>
      </c>
      <c r="BI249" t="s">
        <v>1179</v>
      </c>
      <c r="BJ249" s="5">
        <v>91981233209</v>
      </c>
      <c r="BK249" s="5" t="s">
        <v>794</v>
      </c>
    </row>
    <row r="250" spans="1:63" x14ac:dyDescent="0.25">
      <c r="A250" s="5">
        <v>114846</v>
      </c>
      <c r="B250" t="s">
        <v>346</v>
      </c>
      <c r="C250" s="5" t="s">
        <v>277</v>
      </c>
      <c r="D250" s="286">
        <v>40058</v>
      </c>
      <c r="E250" s="289" t="s">
        <v>399</v>
      </c>
      <c r="F250" s="5" t="s">
        <v>453</v>
      </c>
      <c r="G250" s="25" t="s">
        <v>1904</v>
      </c>
      <c r="H250" s="5" t="s">
        <v>781</v>
      </c>
      <c r="I250" s="5" t="s">
        <v>798</v>
      </c>
      <c r="J250" s="5">
        <v>80</v>
      </c>
      <c r="K250" s="5">
        <v>3250</v>
      </c>
      <c r="L250" s="5">
        <v>0</v>
      </c>
      <c r="M250" s="5">
        <v>400</v>
      </c>
      <c r="N250" s="5">
        <v>50</v>
      </c>
      <c r="O250" s="5">
        <v>60</v>
      </c>
      <c r="P250" s="5">
        <v>60</v>
      </c>
      <c r="Q250" s="5" t="s">
        <v>783</v>
      </c>
      <c r="R250" s="5">
        <v>900</v>
      </c>
      <c r="S250" s="5">
        <v>30</v>
      </c>
      <c r="T250" s="5">
        <v>900</v>
      </c>
      <c r="U250" s="5">
        <v>30</v>
      </c>
      <c r="X250" s="5">
        <v>900</v>
      </c>
      <c r="Y250" s="5">
        <v>20</v>
      </c>
      <c r="AB250" s="5">
        <v>263</v>
      </c>
      <c r="AC250" t="s">
        <v>991</v>
      </c>
      <c r="AD250" s="5" t="s">
        <v>992</v>
      </c>
      <c r="AE250" t="s">
        <v>789</v>
      </c>
      <c r="AF250" s="5" t="s">
        <v>993</v>
      </c>
      <c r="AG250" s="5" t="s">
        <v>149</v>
      </c>
      <c r="AH250" s="5" t="s">
        <v>787</v>
      </c>
      <c r="AI250" s="5" t="s">
        <v>789</v>
      </c>
      <c r="AJ250" s="5" t="s">
        <v>1058</v>
      </c>
      <c r="AK250" s="289">
        <v>31446</v>
      </c>
      <c r="AL250" s="289">
        <v>31446</v>
      </c>
      <c r="AM250" s="289">
        <v>40058</v>
      </c>
      <c r="AN250" s="5" t="s">
        <v>790</v>
      </c>
      <c r="AO250" s="5" t="s">
        <v>1346</v>
      </c>
      <c r="AP250" s="289">
        <v>42562</v>
      </c>
      <c r="AQ250" s="289">
        <v>42562</v>
      </c>
      <c r="AR250" s="289">
        <v>42562</v>
      </c>
      <c r="AS250" s="5" t="s">
        <v>790</v>
      </c>
      <c r="AT250" s="5" t="s">
        <v>888</v>
      </c>
      <c r="AU250" s="289">
        <v>45427</v>
      </c>
      <c r="AV250" s="289">
        <v>45427</v>
      </c>
      <c r="AW250" s="289">
        <v>45427</v>
      </c>
      <c r="AX250" s="289">
        <v>36951</v>
      </c>
      <c r="AZ250" s="5">
        <v>4</v>
      </c>
      <c r="BA250" s="5">
        <v>2023</v>
      </c>
      <c r="BB250" s="5">
        <v>2</v>
      </c>
      <c r="BC250" s="5">
        <v>193</v>
      </c>
      <c r="BD250" s="5">
        <v>2017</v>
      </c>
      <c r="BE250" s="5">
        <v>1</v>
      </c>
      <c r="BF250" s="5">
        <v>2017</v>
      </c>
      <c r="BG250" s="291">
        <v>72908033291</v>
      </c>
      <c r="BH250" t="s">
        <v>651</v>
      </c>
      <c r="BI250" t="s">
        <v>1347</v>
      </c>
      <c r="BJ250" s="5">
        <v>919855453178</v>
      </c>
      <c r="BK250" s="5" t="s">
        <v>789</v>
      </c>
    </row>
    <row r="251" spans="1:63" x14ac:dyDescent="0.25">
      <c r="A251" s="5">
        <v>114849</v>
      </c>
      <c r="B251" t="s">
        <v>346</v>
      </c>
      <c r="C251" s="5" t="s">
        <v>277</v>
      </c>
      <c r="D251" s="286">
        <v>40058</v>
      </c>
      <c r="E251" s="289" t="s">
        <v>399</v>
      </c>
      <c r="F251" s="5" t="s">
        <v>453</v>
      </c>
      <c r="G251" s="25" t="s">
        <v>1907</v>
      </c>
      <c r="H251" s="5" t="s">
        <v>781</v>
      </c>
      <c r="I251" s="5" t="s">
        <v>782</v>
      </c>
      <c r="J251" s="5">
        <v>40</v>
      </c>
      <c r="K251" s="5">
        <v>2835</v>
      </c>
      <c r="Q251" s="5" t="s">
        <v>783</v>
      </c>
      <c r="T251" s="5">
        <v>90</v>
      </c>
      <c r="U251" s="5">
        <v>20</v>
      </c>
      <c r="X251" s="5">
        <v>90</v>
      </c>
      <c r="Y251" s="5">
        <v>20</v>
      </c>
      <c r="AB251" s="5">
        <v>263</v>
      </c>
      <c r="AC251" t="s">
        <v>991</v>
      </c>
      <c r="AD251" s="5" t="s">
        <v>992</v>
      </c>
      <c r="AE251" t="s">
        <v>789</v>
      </c>
      <c r="AF251" s="5" t="s">
        <v>993</v>
      </c>
      <c r="AG251" s="5" t="s">
        <v>149</v>
      </c>
      <c r="AH251" s="5" t="s">
        <v>787</v>
      </c>
      <c r="AI251" s="5" t="s">
        <v>789</v>
      </c>
      <c r="AJ251" s="5" t="s">
        <v>1058</v>
      </c>
      <c r="AK251" s="289">
        <v>31446</v>
      </c>
      <c r="AL251" s="289">
        <v>31446</v>
      </c>
      <c r="AM251" s="289">
        <v>40058</v>
      </c>
      <c r="AN251" s="5" t="s">
        <v>789</v>
      </c>
      <c r="AO251" s="5" t="s">
        <v>789</v>
      </c>
      <c r="AP251" s="289"/>
      <c r="AQ251" s="289"/>
      <c r="AR251" s="289"/>
      <c r="AS251" s="5" t="s">
        <v>789</v>
      </c>
      <c r="AT251" s="5" t="s">
        <v>789</v>
      </c>
      <c r="AU251" s="289"/>
      <c r="AV251" s="289"/>
      <c r="AW251" s="289"/>
      <c r="AX251" s="289">
        <v>39115</v>
      </c>
      <c r="BG251" s="291">
        <v>37772104200</v>
      </c>
      <c r="BH251" t="s">
        <v>1350</v>
      </c>
      <c r="BI251" t="s">
        <v>1351</v>
      </c>
      <c r="BJ251" s="5">
        <v>9137811182</v>
      </c>
      <c r="BK251" s="5" t="s">
        <v>794</v>
      </c>
    </row>
    <row r="252" spans="1:63" x14ac:dyDescent="0.25">
      <c r="A252" s="5">
        <v>114850</v>
      </c>
      <c r="B252" t="s">
        <v>346</v>
      </c>
      <c r="C252" s="5" t="s">
        <v>272</v>
      </c>
      <c r="D252" s="286">
        <v>40058</v>
      </c>
      <c r="E252" s="289" t="s">
        <v>399</v>
      </c>
      <c r="F252" s="5" t="s">
        <v>453</v>
      </c>
      <c r="G252" s="25" t="s">
        <v>1908</v>
      </c>
      <c r="H252" s="5" t="s">
        <v>781</v>
      </c>
      <c r="I252" s="5" t="s">
        <v>798</v>
      </c>
      <c r="J252" s="5">
        <v>100</v>
      </c>
      <c r="K252" s="5">
        <v>3215</v>
      </c>
      <c r="L252" s="5">
        <v>0</v>
      </c>
      <c r="M252" s="5">
        <v>405</v>
      </c>
      <c r="N252" s="5">
        <v>200</v>
      </c>
      <c r="O252" s="5">
        <v>60</v>
      </c>
      <c r="P252" s="5">
        <v>60</v>
      </c>
      <c r="Q252" s="5" t="s">
        <v>783</v>
      </c>
      <c r="R252" s="5">
        <v>800</v>
      </c>
      <c r="S252" s="5">
        <v>60</v>
      </c>
      <c r="T252" s="5">
        <v>800</v>
      </c>
      <c r="U252" s="5">
        <v>40</v>
      </c>
      <c r="AB252" s="5">
        <v>256</v>
      </c>
      <c r="AC252" t="s">
        <v>924</v>
      </c>
      <c r="AD252" s="5" t="s">
        <v>925</v>
      </c>
      <c r="AE252" t="s">
        <v>789</v>
      </c>
      <c r="AF252" s="5" t="s">
        <v>926</v>
      </c>
      <c r="AG252" s="5" t="s">
        <v>154</v>
      </c>
      <c r="AH252" s="5" t="s">
        <v>787</v>
      </c>
      <c r="AI252" s="5" t="s">
        <v>789</v>
      </c>
      <c r="AJ252" s="5" t="s">
        <v>1352</v>
      </c>
      <c r="AK252" s="289">
        <v>38569</v>
      </c>
      <c r="AL252" s="289">
        <v>38569</v>
      </c>
      <c r="AM252" s="289">
        <v>40058</v>
      </c>
      <c r="AN252" s="5" t="s">
        <v>790</v>
      </c>
      <c r="AO252" s="5" t="s">
        <v>1353</v>
      </c>
      <c r="AP252" s="289">
        <v>42132</v>
      </c>
      <c r="AQ252" s="289">
        <v>42132</v>
      </c>
      <c r="AR252" s="289">
        <v>42132</v>
      </c>
      <c r="AS252" s="5" t="s">
        <v>790</v>
      </c>
      <c r="AT252" s="5" t="s">
        <v>815</v>
      </c>
      <c r="AU252" s="289">
        <v>45099</v>
      </c>
      <c r="AV252" s="289">
        <v>45099</v>
      </c>
      <c r="AW252" s="289">
        <v>45100</v>
      </c>
      <c r="AX252" s="289">
        <v>38719</v>
      </c>
      <c r="AZ252" s="5">
        <v>3</v>
      </c>
      <c r="BA252" s="5">
        <v>2018</v>
      </c>
      <c r="BB252" s="5">
        <v>3</v>
      </c>
      <c r="BC252" s="5">
        <v>247</v>
      </c>
      <c r="BD252" s="5">
        <v>2017</v>
      </c>
      <c r="BE252" s="5">
        <v>2</v>
      </c>
      <c r="BF252" s="5">
        <v>2017</v>
      </c>
      <c r="BG252" s="291">
        <v>68379080220</v>
      </c>
      <c r="BH252" t="s">
        <v>1354</v>
      </c>
      <c r="BI252" t="s">
        <v>1355</v>
      </c>
      <c r="BJ252" s="5">
        <v>91993571160</v>
      </c>
      <c r="BK252" s="5" t="s">
        <v>789</v>
      </c>
    </row>
    <row r="253" spans="1:63" x14ac:dyDescent="0.25">
      <c r="A253" s="5">
        <v>114851</v>
      </c>
      <c r="B253" t="s">
        <v>346</v>
      </c>
      <c r="C253" s="5" t="s">
        <v>272</v>
      </c>
      <c r="D253" s="286">
        <v>40058</v>
      </c>
      <c r="E253" s="289" t="s">
        <v>399</v>
      </c>
      <c r="F253" s="5" t="s">
        <v>453</v>
      </c>
      <c r="G253" s="25" t="s">
        <v>1909</v>
      </c>
      <c r="H253" s="5" t="s">
        <v>781</v>
      </c>
      <c r="I253" s="5" t="s">
        <v>832</v>
      </c>
      <c r="J253" s="5">
        <v>40</v>
      </c>
      <c r="K253" s="5">
        <v>2835</v>
      </c>
      <c r="Q253" s="5" t="s">
        <v>783</v>
      </c>
      <c r="T253" s="5">
        <v>90</v>
      </c>
      <c r="U253" s="5">
        <v>40</v>
      </c>
      <c r="AB253" s="5">
        <v>256</v>
      </c>
      <c r="AC253" t="s">
        <v>924</v>
      </c>
      <c r="AD253" s="5" t="s">
        <v>925</v>
      </c>
      <c r="AE253" t="s">
        <v>789</v>
      </c>
      <c r="AF253" s="5" t="s">
        <v>926</v>
      </c>
      <c r="AG253" s="5" t="s">
        <v>154</v>
      </c>
      <c r="AH253" s="5" t="s">
        <v>787</v>
      </c>
      <c r="AI253" s="5" t="s">
        <v>789</v>
      </c>
      <c r="AJ253" s="5" t="s">
        <v>1352</v>
      </c>
      <c r="AK253" s="289">
        <v>38569</v>
      </c>
      <c r="AL253" s="289">
        <v>38569</v>
      </c>
      <c r="AM253" s="289">
        <v>40058</v>
      </c>
      <c r="AN253" s="5" t="s">
        <v>789</v>
      </c>
      <c r="AO253" s="5" t="s">
        <v>789</v>
      </c>
      <c r="AP253" s="289"/>
      <c r="AQ253" s="289"/>
      <c r="AR253" s="289"/>
      <c r="AS253" s="5" t="s">
        <v>789</v>
      </c>
      <c r="AT253" s="5" t="s">
        <v>789</v>
      </c>
      <c r="AU253" s="289"/>
      <c r="AV253" s="289"/>
      <c r="AW253" s="289"/>
      <c r="AX253" s="289">
        <v>39114</v>
      </c>
      <c r="BG253" s="291">
        <v>14920905220</v>
      </c>
      <c r="BH253" t="s">
        <v>928</v>
      </c>
      <c r="BI253" t="s">
        <v>929</v>
      </c>
      <c r="BJ253" s="5">
        <v>9137511107</v>
      </c>
      <c r="BK253" s="5" t="s">
        <v>789</v>
      </c>
    </row>
    <row r="254" spans="1:63" x14ac:dyDescent="0.25">
      <c r="A254" s="5">
        <v>114857</v>
      </c>
      <c r="B254" t="s">
        <v>346</v>
      </c>
      <c r="C254" s="5" t="s">
        <v>276</v>
      </c>
      <c r="D254" s="286">
        <v>40058</v>
      </c>
      <c r="E254" s="289" t="s">
        <v>399</v>
      </c>
      <c r="F254" s="5" t="s">
        <v>453</v>
      </c>
      <c r="G254" s="25" t="s">
        <v>1913</v>
      </c>
      <c r="H254" s="5" t="s">
        <v>781</v>
      </c>
      <c r="I254" s="5" t="s">
        <v>798</v>
      </c>
      <c r="J254" s="5">
        <v>80</v>
      </c>
      <c r="K254" s="5">
        <v>3160</v>
      </c>
      <c r="L254" s="5">
        <v>0</v>
      </c>
      <c r="M254" s="5">
        <v>400</v>
      </c>
      <c r="N254" s="5">
        <v>200</v>
      </c>
      <c r="O254" s="5">
        <v>68</v>
      </c>
      <c r="P254" s="5">
        <v>68</v>
      </c>
      <c r="Q254" s="5" t="s">
        <v>783</v>
      </c>
      <c r="T254" s="5">
        <v>800</v>
      </c>
      <c r="U254" s="5">
        <v>40</v>
      </c>
      <c r="X254" s="5">
        <v>900</v>
      </c>
      <c r="Y254" s="5">
        <v>40</v>
      </c>
      <c r="AB254" s="5">
        <v>1005930</v>
      </c>
      <c r="AC254" t="s">
        <v>946</v>
      </c>
      <c r="AD254" s="5" t="s">
        <v>947</v>
      </c>
      <c r="AE254" t="s">
        <v>604</v>
      </c>
      <c r="AF254" s="5" t="s">
        <v>948</v>
      </c>
      <c r="AG254" s="5" t="s">
        <v>151</v>
      </c>
      <c r="AH254" s="5" t="s">
        <v>787</v>
      </c>
      <c r="AI254" s="5" t="s">
        <v>789</v>
      </c>
      <c r="AJ254" s="5" t="s">
        <v>1352</v>
      </c>
      <c r="AK254" s="289">
        <v>38569</v>
      </c>
      <c r="AL254" s="289">
        <v>38569</v>
      </c>
      <c r="AM254" s="289">
        <v>40058</v>
      </c>
      <c r="AN254" s="5" t="s">
        <v>790</v>
      </c>
      <c r="AO254" s="5" t="s">
        <v>1360</v>
      </c>
      <c r="AP254" s="289">
        <v>42340</v>
      </c>
      <c r="AQ254" s="289">
        <v>42340</v>
      </c>
      <c r="AR254" s="289">
        <v>42346</v>
      </c>
      <c r="AS254" s="5" t="s">
        <v>790</v>
      </c>
      <c r="AT254" s="5" t="s">
        <v>815</v>
      </c>
      <c r="AU254" s="289">
        <v>45099</v>
      </c>
      <c r="AV254" s="289">
        <v>45099</v>
      </c>
      <c r="AW254" s="289">
        <v>45100</v>
      </c>
      <c r="AX254" s="289">
        <v>39449</v>
      </c>
      <c r="AZ254" s="5">
        <v>4</v>
      </c>
      <c r="BA254" s="5">
        <v>2014</v>
      </c>
      <c r="BB254" s="5">
        <v>3</v>
      </c>
      <c r="BC254" s="5">
        <v>257</v>
      </c>
      <c r="BD254" s="5">
        <v>2017</v>
      </c>
      <c r="BE254" s="5">
        <v>3</v>
      </c>
      <c r="BF254" s="5">
        <v>2017</v>
      </c>
      <c r="BG254" s="291">
        <v>39225780559</v>
      </c>
      <c r="BH254" t="s">
        <v>647</v>
      </c>
      <c r="BI254" t="s">
        <v>1361</v>
      </c>
      <c r="BJ254" s="5">
        <v>91985423044</v>
      </c>
      <c r="BK254" s="5" t="s">
        <v>789</v>
      </c>
    </row>
    <row r="255" spans="1:63" x14ac:dyDescent="0.25">
      <c r="A255" s="5">
        <v>114874</v>
      </c>
      <c r="B255" t="s">
        <v>346</v>
      </c>
      <c r="C255" s="5" t="s">
        <v>273</v>
      </c>
      <c r="D255" s="286">
        <v>40058</v>
      </c>
      <c r="E255" s="289" t="s">
        <v>399</v>
      </c>
      <c r="F255" s="5" t="s">
        <v>453</v>
      </c>
      <c r="G255" s="25" t="s">
        <v>1916</v>
      </c>
      <c r="H255" s="5" t="s">
        <v>781</v>
      </c>
      <c r="I255" s="5" t="s">
        <v>798</v>
      </c>
      <c r="J255" s="5">
        <v>80</v>
      </c>
      <c r="K255" s="5">
        <v>3055</v>
      </c>
      <c r="L255" s="5">
        <v>0</v>
      </c>
      <c r="M255" s="5">
        <v>420</v>
      </c>
      <c r="N255" s="5">
        <v>200</v>
      </c>
      <c r="O255" s="5">
        <v>60</v>
      </c>
      <c r="P255" s="5">
        <v>60</v>
      </c>
      <c r="Q255" s="5" t="s">
        <v>783</v>
      </c>
      <c r="T255" s="5">
        <v>800</v>
      </c>
      <c r="U255" s="5">
        <v>40</v>
      </c>
      <c r="X255" s="5">
        <v>900</v>
      </c>
      <c r="Y255" s="5">
        <v>40</v>
      </c>
      <c r="AB255" s="5">
        <v>262</v>
      </c>
      <c r="AC255" t="s">
        <v>940</v>
      </c>
      <c r="AD255" s="5" t="s">
        <v>925</v>
      </c>
      <c r="AE255" t="s">
        <v>789</v>
      </c>
      <c r="AF255" s="5" t="s">
        <v>941</v>
      </c>
      <c r="AG255" s="5" t="s">
        <v>152</v>
      </c>
      <c r="AH255" s="5" t="s">
        <v>787</v>
      </c>
      <c r="AI255" s="5" t="s">
        <v>789</v>
      </c>
      <c r="AJ255" s="5" t="s">
        <v>927</v>
      </c>
      <c r="AK255" s="289">
        <v>31446</v>
      </c>
      <c r="AL255" s="289">
        <v>31446</v>
      </c>
      <c r="AM255" s="289">
        <v>40058</v>
      </c>
      <c r="AN255" s="5" t="s">
        <v>789</v>
      </c>
      <c r="AO255" s="5" t="s">
        <v>840</v>
      </c>
      <c r="AP255" s="289">
        <v>33486</v>
      </c>
      <c r="AQ255" s="289">
        <v>33486</v>
      </c>
      <c r="AR255" s="289">
        <v>40058</v>
      </c>
      <c r="AS255" s="5" t="s">
        <v>789</v>
      </c>
      <c r="AT255" s="5" t="s">
        <v>942</v>
      </c>
      <c r="AU255" s="289">
        <v>44246</v>
      </c>
      <c r="AV255" s="289">
        <v>44246</v>
      </c>
      <c r="AW255" s="289">
        <v>44249</v>
      </c>
      <c r="AX255" s="289">
        <v>39115</v>
      </c>
      <c r="AY255" s="5">
        <v>202326327</v>
      </c>
      <c r="AZ255" s="5">
        <v>4</v>
      </c>
      <c r="BA255" s="5">
        <v>2024</v>
      </c>
      <c r="BB255" s="5">
        <v>3</v>
      </c>
      <c r="BC255" s="5">
        <v>269</v>
      </c>
      <c r="BD255" s="5">
        <v>2017</v>
      </c>
      <c r="BE255" s="5">
        <v>3</v>
      </c>
      <c r="BF255" s="5">
        <v>2017</v>
      </c>
      <c r="BG255" s="291">
        <v>61468045253</v>
      </c>
      <c r="BH255" t="s">
        <v>1364</v>
      </c>
      <c r="BI255" t="s">
        <v>1365</v>
      </c>
      <c r="BJ255" s="5">
        <v>91992385121</v>
      </c>
      <c r="BK255" s="5" t="s">
        <v>789</v>
      </c>
    </row>
    <row r="256" spans="1:63" x14ac:dyDescent="0.25">
      <c r="A256" s="5">
        <v>114876</v>
      </c>
      <c r="B256" t="s">
        <v>346</v>
      </c>
      <c r="C256" s="5" t="s">
        <v>278</v>
      </c>
      <c r="D256" s="286">
        <v>40058</v>
      </c>
      <c r="E256" s="289" t="s">
        <v>399</v>
      </c>
      <c r="F256" s="5" t="s">
        <v>453</v>
      </c>
      <c r="G256" s="25" t="s">
        <v>1918</v>
      </c>
      <c r="H256" s="5" t="s">
        <v>781</v>
      </c>
      <c r="I256" s="5" t="s">
        <v>798</v>
      </c>
      <c r="J256" s="5">
        <v>80</v>
      </c>
      <c r="K256" s="5">
        <v>3596</v>
      </c>
      <c r="L256" s="5">
        <v>0</v>
      </c>
      <c r="M256" s="5">
        <v>476</v>
      </c>
      <c r="N256" s="5">
        <v>200</v>
      </c>
      <c r="O256" s="5">
        <v>136</v>
      </c>
      <c r="P256" s="5">
        <v>68</v>
      </c>
      <c r="Q256" s="5" t="s">
        <v>783</v>
      </c>
      <c r="V256" s="5">
        <v>800</v>
      </c>
      <c r="W256" s="5">
        <v>40</v>
      </c>
      <c r="X256" s="5">
        <v>800</v>
      </c>
      <c r="Y256" s="5">
        <v>32</v>
      </c>
      <c r="AB256" s="5">
        <v>259</v>
      </c>
      <c r="AC256" t="s">
        <v>932</v>
      </c>
      <c r="AD256" s="5" t="s">
        <v>933</v>
      </c>
      <c r="AE256" t="s">
        <v>934</v>
      </c>
      <c r="AF256" s="5" t="s">
        <v>935</v>
      </c>
      <c r="AG256" s="5" t="s">
        <v>147</v>
      </c>
      <c r="AH256" s="5" t="s">
        <v>787</v>
      </c>
      <c r="AI256" s="5" t="s">
        <v>789</v>
      </c>
      <c r="AJ256" s="5" t="s">
        <v>1352</v>
      </c>
      <c r="AK256" s="289">
        <v>38416</v>
      </c>
      <c r="AL256" s="289">
        <v>38416</v>
      </c>
      <c r="AM256" s="289">
        <v>40058</v>
      </c>
      <c r="AN256" s="5" t="s">
        <v>790</v>
      </c>
      <c r="AO256" s="5" t="s">
        <v>1318</v>
      </c>
      <c r="AP256" s="289">
        <v>43035</v>
      </c>
      <c r="AQ256" s="289">
        <v>43035</v>
      </c>
      <c r="AR256" s="289">
        <v>43038</v>
      </c>
      <c r="AS256" s="5" t="s">
        <v>790</v>
      </c>
      <c r="AT256" s="5" t="s">
        <v>815</v>
      </c>
      <c r="AU256" s="289">
        <v>45099</v>
      </c>
      <c r="AV256" s="289">
        <v>45099</v>
      </c>
      <c r="AW256" s="289">
        <v>45100</v>
      </c>
      <c r="AX256" s="289">
        <v>39115</v>
      </c>
      <c r="AZ256" s="5">
        <v>4</v>
      </c>
      <c r="BA256" s="5">
        <v>2017</v>
      </c>
      <c r="BB256" s="5">
        <v>3</v>
      </c>
      <c r="BC256" s="5">
        <v>220</v>
      </c>
      <c r="BD256" s="5">
        <v>2021</v>
      </c>
      <c r="BE256" s="5">
        <v>2</v>
      </c>
      <c r="BF256" s="5">
        <v>2021</v>
      </c>
      <c r="BG256" s="291">
        <v>51969149272</v>
      </c>
      <c r="BH256" t="s">
        <v>1367</v>
      </c>
      <c r="BI256" t="s">
        <v>1368</v>
      </c>
      <c r="BJ256" s="5">
        <v>91998081575</v>
      </c>
      <c r="BK256" s="5" t="s">
        <v>789</v>
      </c>
    </row>
    <row r="257" spans="1:63" x14ac:dyDescent="0.25">
      <c r="A257" s="5">
        <v>115013</v>
      </c>
      <c r="B257" t="s">
        <v>346</v>
      </c>
      <c r="C257" s="5" t="s">
        <v>274</v>
      </c>
      <c r="D257" s="286">
        <v>40058</v>
      </c>
      <c r="E257" s="289" t="s">
        <v>399</v>
      </c>
      <c r="F257" s="5" t="s">
        <v>453</v>
      </c>
      <c r="G257" s="25" t="s">
        <v>1931</v>
      </c>
      <c r="H257" s="5" t="s">
        <v>781</v>
      </c>
      <c r="I257" s="5" t="s">
        <v>798</v>
      </c>
      <c r="J257" s="5">
        <v>100</v>
      </c>
      <c r="K257" s="5">
        <v>3248</v>
      </c>
      <c r="L257" s="5">
        <v>0</v>
      </c>
      <c r="M257" s="5">
        <v>408</v>
      </c>
      <c r="N257" s="5">
        <v>200</v>
      </c>
      <c r="O257" s="5">
        <v>60</v>
      </c>
      <c r="P257" s="5">
        <v>60</v>
      </c>
      <c r="Q257" s="5" t="s">
        <v>783</v>
      </c>
      <c r="R257" s="5">
        <v>800</v>
      </c>
      <c r="S257" s="5">
        <v>25</v>
      </c>
      <c r="T257" s="5">
        <v>800</v>
      </c>
      <c r="U257" s="5">
        <v>25</v>
      </c>
      <c r="V257" s="5">
        <v>800</v>
      </c>
      <c r="W257" s="5">
        <v>25</v>
      </c>
      <c r="X257" s="5">
        <v>1000</v>
      </c>
      <c r="Y257" s="5">
        <v>25</v>
      </c>
      <c r="AB257" s="5">
        <v>267</v>
      </c>
      <c r="AC257" t="s">
        <v>963</v>
      </c>
      <c r="AD257" s="5" t="s">
        <v>964</v>
      </c>
      <c r="AE257" t="s">
        <v>789</v>
      </c>
      <c r="AF257" s="5" t="s">
        <v>965</v>
      </c>
      <c r="AG257" s="5" t="s">
        <v>211</v>
      </c>
      <c r="AH257" s="5" t="s">
        <v>787</v>
      </c>
      <c r="AI257" s="5" t="s">
        <v>789</v>
      </c>
      <c r="AJ257" s="5" t="s">
        <v>1021</v>
      </c>
      <c r="AK257" s="289">
        <v>19861</v>
      </c>
      <c r="AL257" s="289">
        <v>19861</v>
      </c>
      <c r="AM257" s="289">
        <v>40058</v>
      </c>
      <c r="AN257" s="5" t="s">
        <v>789</v>
      </c>
      <c r="AO257" s="5" t="s">
        <v>1022</v>
      </c>
      <c r="AP257" s="289">
        <v>33486</v>
      </c>
      <c r="AQ257" s="289">
        <v>33486</v>
      </c>
      <c r="AR257" s="289">
        <v>40058</v>
      </c>
      <c r="AS257" s="5" t="s">
        <v>790</v>
      </c>
      <c r="AT257" s="5" t="s">
        <v>815</v>
      </c>
      <c r="AU257" s="289">
        <v>45099</v>
      </c>
      <c r="AV257" s="289">
        <v>45099</v>
      </c>
      <c r="AW257" s="289">
        <v>45100</v>
      </c>
      <c r="AX257" s="289">
        <v>39084</v>
      </c>
      <c r="AZ257" s="5">
        <v>3</v>
      </c>
      <c r="BA257" s="5">
        <v>2011</v>
      </c>
      <c r="BB257" s="5">
        <v>3</v>
      </c>
      <c r="BC257" s="5">
        <v>278</v>
      </c>
      <c r="BD257" s="5">
        <v>2021</v>
      </c>
      <c r="BE257" s="5">
        <v>2</v>
      </c>
      <c r="BF257" s="5">
        <v>2021</v>
      </c>
      <c r="BG257" s="291">
        <v>88917606253</v>
      </c>
      <c r="BH257" t="s">
        <v>1445</v>
      </c>
      <c r="BI257" t="s">
        <v>1446</v>
      </c>
      <c r="BJ257" s="5">
        <v>91991526248</v>
      </c>
      <c r="BK257" s="5" t="s">
        <v>789</v>
      </c>
    </row>
    <row r="258" spans="1:63" x14ac:dyDescent="0.25">
      <c r="A258" s="5">
        <v>115157</v>
      </c>
      <c r="B258" t="s">
        <v>346</v>
      </c>
      <c r="C258" s="5" t="s">
        <v>269</v>
      </c>
      <c r="D258" s="286">
        <v>40058</v>
      </c>
      <c r="E258" s="289" t="s">
        <v>399</v>
      </c>
      <c r="F258" s="5" t="s">
        <v>453</v>
      </c>
      <c r="G258" s="25" t="s">
        <v>1943</v>
      </c>
      <c r="H258" s="5" t="s">
        <v>781</v>
      </c>
      <c r="I258" s="5" t="s">
        <v>782</v>
      </c>
      <c r="J258" s="5">
        <v>50</v>
      </c>
      <c r="K258" s="5">
        <v>2800</v>
      </c>
      <c r="Q258" s="5" t="s">
        <v>783</v>
      </c>
      <c r="X258" s="5">
        <v>80</v>
      </c>
      <c r="Y258" s="5">
        <v>50</v>
      </c>
      <c r="AB258" s="5">
        <v>26889</v>
      </c>
      <c r="AC258" t="s">
        <v>1463</v>
      </c>
      <c r="AD258" s="5" t="s">
        <v>1086</v>
      </c>
      <c r="AE258" t="s">
        <v>789</v>
      </c>
      <c r="AF258" s="5" t="s">
        <v>1464</v>
      </c>
      <c r="AG258" s="5" t="s">
        <v>1465</v>
      </c>
      <c r="AH258" s="5" t="s">
        <v>787</v>
      </c>
      <c r="AI258" s="5" t="s">
        <v>789</v>
      </c>
      <c r="AJ258" s="5" t="s">
        <v>1460</v>
      </c>
      <c r="AK258" s="289">
        <v>39146</v>
      </c>
      <c r="AL258" s="289">
        <v>39146</v>
      </c>
      <c r="AM258" s="289">
        <v>40058</v>
      </c>
      <c r="AN258" s="5" t="s">
        <v>789</v>
      </c>
      <c r="AO258" s="5" t="s">
        <v>789</v>
      </c>
      <c r="AP258" s="289"/>
      <c r="AQ258" s="289"/>
      <c r="AR258" s="289"/>
      <c r="AS258" s="5" t="s">
        <v>789</v>
      </c>
      <c r="AT258" s="5" t="s">
        <v>789</v>
      </c>
      <c r="AU258" s="289"/>
      <c r="AV258" s="289"/>
      <c r="AW258" s="289"/>
      <c r="AX258" s="289">
        <v>39235</v>
      </c>
      <c r="BG258" s="291">
        <v>39152464253</v>
      </c>
      <c r="BH258" t="s">
        <v>903</v>
      </c>
      <c r="BI258" t="s">
        <v>904</v>
      </c>
      <c r="BJ258" s="5">
        <v>9132017770</v>
      </c>
      <c r="BK258" s="5" t="s">
        <v>794</v>
      </c>
    </row>
    <row r="259" spans="1:63" x14ac:dyDescent="0.25">
      <c r="A259" s="5">
        <v>115159</v>
      </c>
      <c r="B259" t="s">
        <v>346</v>
      </c>
      <c r="C259" s="5" t="s">
        <v>269</v>
      </c>
      <c r="D259" s="286">
        <v>40058</v>
      </c>
      <c r="E259" s="289" t="s">
        <v>399</v>
      </c>
      <c r="F259" s="5" t="s">
        <v>453</v>
      </c>
      <c r="G259" s="25" t="s">
        <v>1945</v>
      </c>
      <c r="H259" s="5" t="s">
        <v>781</v>
      </c>
      <c r="I259" s="5" t="s">
        <v>782</v>
      </c>
      <c r="J259" s="5">
        <v>50</v>
      </c>
      <c r="K259" s="5">
        <v>2800</v>
      </c>
      <c r="Q259" s="5" t="s">
        <v>783</v>
      </c>
      <c r="T259" s="5">
        <v>80</v>
      </c>
      <c r="U259" s="5">
        <v>50</v>
      </c>
      <c r="AB259" s="5">
        <v>706546</v>
      </c>
      <c r="AC259" t="s">
        <v>1457</v>
      </c>
      <c r="AD259" s="5" t="s">
        <v>1458</v>
      </c>
      <c r="AE259" t="s">
        <v>1459</v>
      </c>
      <c r="AF259" s="5" t="s">
        <v>1033</v>
      </c>
      <c r="AG259" s="5" t="s">
        <v>1466</v>
      </c>
      <c r="AH259" s="5" t="s">
        <v>787</v>
      </c>
      <c r="AI259" s="5" t="s">
        <v>789</v>
      </c>
      <c r="AJ259" s="5" t="s">
        <v>1460</v>
      </c>
      <c r="AK259" s="289">
        <v>39146</v>
      </c>
      <c r="AL259" s="289">
        <v>39146</v>
      </c>
      <c r="AM259" s="289">
        <v>40058</v>
      </c>
      <c r="AN259" s="5" t="s">
        <v>789</v>
      </c>
      <c r="AO259" s="5" t="s">
        <v>789</v>
      </c>
      <c r="AP259" s="289"/>
      <c r="AQ259" s="289"/>
      <c r="AR259" s="289"/>
      <c r="AS259" s="5" t="s">
        <v>789</v>
      </c>
      <c r="AT259" s="5" t="s">
        <v>789</v>
      </c>
      <c r="AU259" s="289"/>
      <c r="AV259" s="289"/>
      <c r="AW259" s="289"/>
      <c r="AX259" s="289">
        <v>39235</v>
      </c>
      <c r="BG259" s="291">
        <v>39152464253</v>
      </c>
      <c r="BH259" t="s">
        <v>903</v>
      </c>
      <c r="BI259" t="s">
        <v>904</v>
      </c>
      <c r="BJ259" s="5">
        <v>9132017770</v>
      </c>
      <c r="BK259" s="5" t="s">
        <v>794</v>
      </c>
    </row>
    <row r="260" spans="1:63" x14ac:dyDescent="0.25">
      <c r="A260" s="5">
        <v>1584515</v>
      </c>
      <c r="B260" t="s">
        <v>346</v>
      </c>
      <c r="C260" s="5" t="s">
        <v>283</v>
      </c>
      <c r="D260" s="286">
        <v>45408</v>
      </c>
      <c r="E260" s="289" t="s">
        <v>399</v>
      </c>
      <c r="F260" s="5" t="s">
        <v>453</v>
      </c>
      <c r="G260" s="25" t="s">
        <v>2009</v>
      </c>
      <c r="H260" s="5" t="s">
        <v>781</v>
      </c>
      <c r="I260" s="5" t="s">
        <v>798</v>
      </c>
      <c r="J260" s="5">
        <v>40</v>
      </c>
      <c r="K260" s="5">
        <v>3250</v>
      </c>
      <c r="L260" s="5">
        <v>0</v>
      </c>
      <c r="M260" s="5">
        <v>420</v>
      </c>
      <c r="N260" s="5">
        <v>50</v>
      </c>
      <c r="O260" s="5">
        <v>60</v>
      </c>
      <c r="P260" s="5">
        <v>60</v>
      </c>
      <c r="Q260" s="5" t="s">
        <v>783</v>
      </c>
      <c r="R260" s="5">
        <v>800</v>
      </c>
      <c r="S260" s="5">
        <v>20</v>
      </c>
      <c r="V260" s="5">
        <v>800</v>
      </c>
      <c r="W260" s="5">
        <v>20</v>
      </c>
      <c r="AB260" s="5">
        <v>258</v>
      </c>
      <c r="AC260" t="s">
        <v>953</v>
      </c>
      <c r="AD260" s="5" t="s">
        <v>925</v>
      </c>
      <c r="AE260" t="s">
        <v>789</v>
      </c>
      <c r="AF260" s="5" t="s">
        <v>954</v>
      </c>
      <c r="AG260" s="5" t="s">
        <v>148</v>
      </c>
      <c r="AH260" s="5" t="s">
        <v>787</v>
      </c>
      <c r="AI260" s="5" t="s">
        <v>790</v>
      </c>
      <c r="AJ260" s="5" t="s">
        <v>1661</v>
      </c>
      <c r="AK260" s="289">
        <v>45378</v>
      </c>
      <c r="AL260" s="289">
        <v>45378</v>
      </c>
      <c r="AM260" s="289">
        <v>45408</v>
      </c>
      <c r="AN260" s="5" t="s">
        <v>789</v>
      </c>
      <c r="AO260" s="5" t="s">
        <v>789</v>
      </c>
      <c r="AP260" s="289"/>
      <c r="AQ260" s="289"/>
      <c r="AR260" s="289"/>
      <c r="AS260" s="5" t="s">
        <v>789</v>
      </c>
      <c r="AT260" s="5" t="s">
        <v>789</v>
      </c>
      <c r="AU260" s="289"/>
      <c r="AV260" s="289"/>
      <c r="AW260" s="289"/>
      <c r="AX260" s="289">
        <v>45378</v>
      </c>
      <c r="BG260" s="291">
        <v>74397958220</v>
      </c>
      <c r="BH260" t="s">
        <v>1319</v>
      </c>
      <c r="BI260" t="s">
        <v>1320</v>
      </c>
      <c r="BJ260" s="5">
        <v>91992732847</v>
      </c>
      <c r="BK260" s="5" t="s">
        <v>789</v>
      </c>
    </row>
    <row r="261" spans="1:63" x14ac:dyDescent="0.25">
      <c r="A261" s="5">
        <v>115146</v>
      </c>
      <c r="B261" t="s">
        <v>347</v>
      </c>
      <c r="C261" s="5" t="s">
        <v>1084</v>
      </c>
      <c r="D261" s="286">
        <v>40058</v>
      </c>
      <c r="E261" s="289" t="s">
        <v>399</v>
      </c>
      <c r="F261" s="5" t="s">
        <v>453</v>
      </c>
      <c r="G261" s="25" t="s">
        <v>1938</v>
      </c>
      <c r="H261" s="5" t="s">
        <v>1246</v>
      </c>
      <c r="I261" s="5" t="s">
        <v>832</v>
      </c>
      <c r="J261" s="5">
        <v>50</v>
      </c>
      <c r="K261" s="5">
        <v>2800</v>
      </c>
      <c r="Q261" s="5" t="s">
        <v>783</v>
      </c>
      <c r="Z261" s="5">
        <v>100</v>
      </c>
      <c r="AA261" s="5">
        <v>50</v>
      </c>
      <c r="AB261" s="5">
        <v>26622</v>
      </c>
      <c r="AC261" t="s">
        <v>1085</v>
      </c>
      <c r="AD261" s="5" t="s">
        <v>1086</v>
      </c>
      <c r="AE261" t="s">
        <v>789</v>
      </c>
      <c r="AF261" s="5" t="s">
        <v>1087</v>
      </c>
      <c r="AG261" s="5" t="s">
        <v>1088</v>
      </c>
      <c r="AH261" s="5" t="s">
        <v>787</v>
      </c>
      <c r="AI261" s="5" t="s">
        <v>788</v>
      </c>
      <c r="AJ261" s="5" t="s">
        <v>1451</v>
      </c>
      <c r="AK261" s="289">
        <v>39163</v>
      </c>
      <c r="AL261" s="289">
        <v>39163</v>
      </c>
      <c r="AM261" s="289">
        <v>41905</v>
      </c>
      <c r="AN261" s="5" t="s">
        <v>789</v>
      </c>
      <c r="AO261" s="5" t="s">
        <v>789</v>
      </c>
      <c r="AP261" s="289"/>
      <c r="AQ261" s="289"/>
      <c r="AR261" s="289"/>
      <c r="AS261" s="5" t="s">
        <v>789</v>
      </c>
      <c r="AT261" s="5" t="s">
        <v>789</v>
      </c>
      <c r="AU261" s="289"/>
      <c r="AV261" s="289"/>
      <c r="AW261" s="289"/>
      <c r="AX261" s="289">
        <v>39449</v>
      </c>
      <c r="BG261" s="291">
        <v>39152464253</v>
      </c>
      <c r="BH261" t="s">
        <v>903</v>
      </c>
      <c r="BI261" t="s">
        <v>904</v>
      </c>
      <c r="BJ261" s="5">
        <v>9132017770</v>
      </c>
      <c r="BK261" s="5" t="s">
        <v>789</v>
      </c>
    </row>
    <row r="262" spans="1:63" x14ac:dyDescent="0.25">
      <c r="A262" s="5">
        <v>115146</v>
      </c>
      <c r="B262" t="s">
        <v>347</v>
      </c>
      <c r="C262" s="5" t="s">
        <v>269</v>
      </c>
      <c r="D262" s="286">
        <v>40058</v>
      </c>
      <c r="E262" s="289" t="s">
        <v>399</v>
      </c>
      <c r="F262" s="5" t="s">
        <v>453</v>
      </c>
      <c r="G262" s="25" t="s">
        <v>1939</v>
      </c>
      <c r="H262" s="5" t="s">
        <v>1246</v>
      </c>
      <c r="I262" s="5" t="s">
        <v>832</v>
      </c>
      <c r="J262" s="5">
        <v>50</v>
      </c>
      <c r="K262" s="5">
        <v>2800</v>
      </c>
      <c r="Q262" s="5" t="s">
        <v>783</v>
      </c>
      <c r="Z262" s="5">
        <v>100</v>
      </c>
      <c r="AA262" s="5">
        <v>50</v>
      </c>
      <c r="AB262" s="5">
        <v>2006686</v>
      </c>
      <c r="AC262" t="s">
        <v>1291</v>
      </c>
      <c r="AD262" s="5" t="s">
        <v>1086</v>
      </c>
      <c r="AE262" t="s">
        <v>1292</v>
      </c>
      <c r="AF262" s="5" t="s">
        <v>1293</v>
      </c>
      <c r="AG262" s="5" t="s">
        <v>1120</v>
      </c>
      <c r="AH262" s="5" t="s">
        <v>787</v>
      </c>
      <c r="AI262" s="5" t="s">
        <v>788</v>
      </c>
      <c r="AJ262" s="5" t="s">
        <v>1451</v>
      </c>
      <c r="AK262" s="289">
        <v>39163</v>
      </c>
      <c r="AL262" s="289">
        <v>39163</v>
      </c>
      <c r="AM262" s="289">
        <v>41905</v>
      </c>
      <c r="AN262" s="5" t="s">
        <v>789</v>
      </c>
      <c r="AO262" s="5" t="s">
        <v>789</v>
      </c>
      <c r="AP262" s="289"/>
      <c r="AQ262" s="289"/>
      <c r="AR262" s="289"/>
      <c r="AS262" s="5" t="s">
        <v>789</v>
      </c>
      <c r="AT262" s="5" t="s">
        <v>789</v>
      </c>
      <c r="AU262" s="289"/>
      <c r="AV262" s="289"/>
      <c r="AW262" s="289"/>
      <c r="AX262" s="289">
        <v>39449</v>
      </c>
      <c r="BG262" s="291">
        <v>39152464253</v>
      </c>
      <c r="BH262" t="s">
        <v>903</v>
      </c>
      <c r="BI262" t="s">
        <v>904</v>
      </c>
      <c r="BJ262" s="5">
        <v>9132017770</v>
      </c>
      <c r="BK262" s="5" t="s">
        <v>789</v>
      </c>
    </row>
    <row r="263" spans="1:63" x14ac:dyDescent="0.25">
      <c r="A263" s="5">
        <v>115161</v>
      </c>
      <c r="B263" t="s">
        <v>347</v>
      </c>
      <c r="C263" s="5" t="s">
        <v>1084</v>
      </c>
      <c r="D263" s="286">
        <v>40058</v>
      </c>
      <c r="E263" s="289" t="s">
        <v>399</v>
      </c>
      <c r="F263" s="5" t="s">
        <v>453</v>
      </c>
      <c r="G263" s="25" t="s">
        <v>1946</v>
      </c>
      <c r="H263" s="5" t="s">
        <v>1246</v>
      </c>
      <c r="I263" s="5" t="s">
        <v>798</v>
      </c>
      <c r="J263" s="5">
        <v>500</v>
      </c>
      <c r="K263" s="5">
        <v>2800</v>
      </c>
      <c r="Q263" s="5" t="s">
        <v>783</v>
      </c>
      <c r="Z263" s="5">
        <v>100</v>
      </c>
      <c r="AA263" s="5">
        <v>500</v>
      </c>
      <c r="AB263" s="5">
        <v>26622</v>
      </c>
      <c r="AC263" t="s">
        <v>1085</v>
      </c>
      <c r="AD263" s="5" t="s">
        <v>1086</v>
      </c>
      <c r="AE263" t="s">
        <v>789</v>
      </c>
      <c r="AF263" s="5" t="s">
        <v>1087</v>
      </c>
      <c r="AG263" s="5" t="s">
        <v>1088</v>
      </c>
      <c r="AH263" s="5" t="s">
        <v>787</v>
      </c>
      <c r="AI263" s="5" t="s">
        <v>789</v>
      </c>
      <c r="AJ263" s="5" t="s">
        <v>1467</v>
      </c>
      <c r="AK263" s="289">
        <v>39377</v>
      </c>
      <c r="AL263" s="289">
        <v>39377</v>
      </c>
      <c r="AM263" s="289">
        <v>40058</v>
      </c>
      <c r="AN263" s="5" t="s">
        <v>789</v>
      </c>
      <c r="AO263" s="5" t="s">
        <v>789</v>
      </c>
      <c r="AP263" s="289"/>
      <c r="AQ263" s="289"/>
      <c r="AR263" s="289"/>
      <c r="AS263" s="5" t="s">
        <v>790</v>
      </c>
      <c r="AT263" s="5" t="s">
        <v>1376</v>
      </c>
      <c r="AU263" s="289">
        <v>45099</v>
      </c>
      <c r="AV263" s="289">
        <v>45099</v>
      </c>
      <c r="AW263" s="289">
        <v>45100</v>
      </c>
      <c r="AX263" s="289">
        <v>39449</v>
      </c>
      <c r="AZ263" s="5">
        <v>4</v>
      </c>
      <c r="BA263" s="5">
        <v>2013</v>
      </c>
      <c r="BB263" s="5">
        <v>3</v>
      </c>
      <c r="BC263" s="5">
        <v>264</v>
      </c>
      <c r="BD263" s="5">
        <v>2017</v>
      </c>
      <c r="BE263" s="5">
        <v>2</v>
      </c>
      <c r="BF263" s="5">
        <v>2017</v>
      </c>
      <c r="BG263" s="291">
        <v>71069720291</v>
      </c>
      <c r="BH263" t="s">
        <v>1468</v>
      </c>
      <c r="BI263" t="s">
        <v>1469</v>
      </c>
      <c r="BJ263" s="5">
        <v>91981700652</v>
      </c>
      <c r="BK263" s="5" t="s">
        <v>789</v>
      </c>
    </row>
    <row r="264" spans="1:63" x14ac:dyDescent="0.25">
      <c r="A264" s="5">
        <v>115161</v>
      </c>
      <c r="B264" t="s">
        <v>347</v>
      </c>
      <c r="C264" s="5" t="s">
        <v>269</v>
      </c>
      <c r="D264" s="286">
        <v>40058</v>
      </c>
      <c r="E264" s="289" t="s">
        <v>399</v>
      </c>
      <c r="F264" s="5" t="s">
        <v>453</v>
      </c>
      <c r="G264" s="25" t="s">
        <v>1947</v>
      </c>
      <c r="H264" s="5" t="s">
        <v>1246</v>
      </c>
      <c r="I264" s="5" t="s">
        <v>798</v>
      </c>
      <c r="J264" s="5">
        <v>500</v>
      </c>
      <c r="K264" s="5">
        <v>2800</v>
      </c>
      <c r="Q264" s="5" t="s">
        <v>783</v>
      </c>
      <c r="Z264" s="5">
        <v>100</v>
      </c>
      <c r="AA264" s="5">
        <v>500</v>
      </c>
      <c r="AB264" s="5">
        <v>26889</v>
      </c>
      <c r="AC264" t="s">
        <v>1463</v>
      </c>
      <c r="AD264" s="5" t="s">
        <v>1086</v>
      </c>
      <c r="AE264" t="s">
        <v>789</v>
      </c>
      <c r="AF264" s="5" t="s">
        <v>1464</v>
      </c>
      <c r="AG264" s="5" t="s">
        <v>1465</v>
      </c>
      <c r="AH264" s="5" t="s">
        <v>787</v>
      </c>
      <c r="AI264" s="5" t="s">
        <v>789</v>
      </c>
      <c r="AJ264" s="5" t="s">
        <v>1467</v>
      </c>
      <c r="AK264" s="289">
        <v>39377</v>
      </c>
      <c r="AL264" s="289">
        <v>39377</v>
      </c>
      <c r="AM264" s="289">
        <v>40058</v>
      </c>
      <c r="AN264" s="5" t="s">
        <v>789</v>
      </c>
      <c r="AO264" s="5" t="s">
        <v>789</v>
      </c>
      <c r="AP264" s="289"/>
      <c r="AQ264" s="289"/>
      <c r="AR264" s="289"/>
      <c r="AS264" s="5" t="s">
        <v>790</v>
      </c>
      <c r="AT264" s="5" t="s">
        <v>1376</v>
      </c>
      <c r="AU264" s="289">
        <v>45099</v>
      </c>
      <c r="AV264" s="289">
        <v>45099</v>
      </c>
      <c r="AW264" s="289">
        <v>45100</v>
      </c>
      <c r="AX264" s="289">
        <v>39449</v>
      </c>
      <c r="AZ264" s="5">
        <v>4</v>
      </c>
      <c r="BA264" s="5">
        <v>2013</v>
      </c>
      <c r="BB264" s="5">
        <v>3</v>
      </c>
      <c r="BC264" s="5">
        <v>264</v>
      </c>
      <c r="BD264" s="5">
        <v>2017</v>
      </c>
      <c r="BE264" s="5">
        <v>2</v>
      </c>
      <c r="BF264" s="5">
        <v>2017</v>
      </c>
      <c r="BG264" s="291">
        <v>71069720291</v>
      </c>
      <c r="BH264" t="s">
        <v>1468</v>
      </c>
      <c r="BI264" t="s">
        <v>1469</v>
      </c>
      <c r="BJ264" s="5">
        <v>91981700652</v>
      </c>
      <c r="BK264" s="5" t="s">
        <v>789</v>
      </c>
    </row>
    <row r="265" spans="1:63" x14ac:dyDescent="0.25">
      <c r="A265" s="5">
        <v>115161</v>
      </c>
      <c r="B265" t="s">
        <v>347</v>
      </c>
      <c r="C265" s="5" t="s">
        <v>269</v>
      </c>
      <c r="D265" s="286">
        <v>40058</v>
      </c>
      <c r="E265" s="289" t="s">
        <v>399</v>
      </c>
      <c r="F265" s="5" t="s">
        <v>453</v>
      </c>
      <c r="G265" s="25" t="s">
        <v>1947</v>
      </c>
      <c r="H265" s="5" t="s">
        <v>1246</v>
      </c>
      <c r="I265" s="5" t="s">
        <v>798</v>
      </c>
      <c r="J265" s="5">
        <v>500</v>
      </c>
      <c r="K265" s="5">
        <v>2800</v>
      </c>
      <c r="Q265" s="5" t="s">
        <v>783</v>
      </c>
      <c r="Z265" s="5">
        <v>100</v>
      </c>
      <c r="AA265" s="5">
        <v>500</v>
      </c>
      <c r="AB265" s="5">
        <v>1005925</v>
      </c>
      <c r="AC265" t="s">
        <v>784</v>
      </c>
      <c r="AD265" s="5" t="s">
        <v>785</v>
      </c>
      <c r="AE265" t="s">
        <v>578</v>
      </c>
      <c r="AF265" s="5" t="s">
        <v>786</v>
      </c>
      <c r="AG265" s="5" t="s">
        <v>146</v>
      </c>
      <c r="AH265" s="5" t="s">
        <v>787</v>
      </c>
      <c r="AI265" s="5" t="s">
        <v>789</v>
      </c>
      <c r="AJ265" s="5" t="s">
        <v>1467</v>
      </c>
      <c r="AK265" s="289">
        <v>39377</v>
      </c>
      <c r="AL265" s="289">
        <v>39377</v>
      </c>
      <c r="AM265" s="289">
        <v>40058</v>
      </c>
      <c r="AN265" s="5" t="s">
        <v>789</v>
      </c>
      <c r="AO265" s="5" t="s">
        <v>789</v>
      </c>
      <c r="AP265" s="289"/>
      <c r="AQ265" s="289"/>
      <c r="AR265" s="289"/>
      <c r="AS265" s="5" t="s">
        <v>790</v>
      </c>
      <c r="AT265" s="5" t="s">
        <v>1376</v>
      </c>
      <c r="AU265" s="289">
        <v>45099</v>
      </c>
      <c r="AV265" s="289">
        <v>45099</v>
      </c>
      <c r="AW265" s="289">
        <v>45100</v>
      </c>
      <c r="AX265" s="289">
        <v>39449</v>
      </c>
      <c r="AZ265" s="5">
        <v>4</v>
      </c>
      <c r="BA265" s="5">
        <v>2013</v>
      </c>
      <c r="BB265" s="5">
        <v>3</v>
      </c>
      <c r="BC265" s="5">
        <v>264</v>
      </c>
      <c r="BD265" s="5">
        <v>2017</v>
      </c>
      <c r="BE265" s="5">
        <v>2</v>
      </c>
      <c r="BF265" s="5">
        <v>2017</v>
      </c>
      <c r="BG265" s="291">
        <v>71069720291</v>
      </c>
      <c r="BH265" t="s">
        <v>1468</v>
      </c>
      <c r="BI265" t="s">
        <v>1469</v>
      </c>
      <c r="BJ265" s="5">
        <v>91981700652</v>
      </c>
      <c r="BK265" s="5" t="s">
        <v>789</v>
      </c>
    </row>
    <row r="266" spans="1:63" x14ac:dyDescent="0.25">
      <c r="A266" s="5">
        <v>115161</v>
      </c>
      <c r="B266" t="s">
        <v>347</v>
      </c>
      <c r="C266" s="5" t="s">
        <v>269</v>
      </c>
      <c r="D266" s="286">
        <v>40058</v>
      </c>
      <c r="E266" s="289" t="s">
        <v>399</v>
      </c>
      <c r="F266" s="5" t="s">
        <v>453</v>
      </c>
      <c r="G266" s="25" t="s">
        <v>1947</v>
      </c>
      <c r="H266" s="5" t="s">
        <v>1246</v>
      </c>
      <c r="I266" s="5" t="s">
        <v>798</v>
      </c>
      <c r="J266" s="5">
        <v>500</v>
      </c>
      <c r="K266" s="5">
        <v>2800</v>
      </c>
      <c r="Q266" s="5" t="s">
        <v>783</v>
      </c>
      <c r="Z266" s="5">
        <v>100</v>
      </c>
      <c r="AA266" s="5">
        <v>500</v>
      </c>
      <c r="AB266" s="5">
        <v>1056917</v>
      </c>
      <c r="AC266" t="s">
        <v>1378</v>
      </c>
      <c r="AD266" s="5" t="s">
        <v>1379</v>
      </c>
      <c r="AE266" t="s">
        <v>789</v>
      </c>
      <c r="AF266" s="5" t="s">
        <v>1380</v>
      </c>
      <c r="AG266" s="5" t="s">
        <v>1381</v>
      </c>
      <c r="AH266" s="5" t="s">
        <v>787</v>
      </c>
      <c r="AI266" s="5" t="s">
        <v>789</v>
      </c>
      <c r="AJ266" s="5" t="s">
        <v>1467</v>
      </c>
      <c r="AK266" s="289">
        <v>39377</v>
      </c>
      <c r="AL266" s="289">
        <v>39377</v>
      </c>
      <c r="AM266" s="289">
        <v>40058</v>
      </c>
      <c r="AN266" s="5" t="s">
        <v>789</v>
      </c>
      <c r="AO266" s="5" t="s">
        <v>789</v>
      </c>
      <c r="AP266" s="289"/>
      <c r="AQ266" s="289"/>
      <c r="AR266" s="289"/>
      <c r="AS266" s="5" t="s">
        <v>790</v>
      </c>
      <c r="AT266" s="5" t="s">
        <v>1376</v>
      </c>
      <c r="AU266" s="289">
        <v>45099</v>
      </c>
      <c r="AV266" s="289">
        <v>45099</v>
      </c>
      <c r="AW266" s="289">
        <v>45100</v>
      </c>
      <c r="AX266" s="289">
        <v>39449</v>
      </c>
      <c r="AZ266" s="5">
        <v>4</v>
      </c>
      <c r="BA266" s="5">
        <v>2013</v>
      </c>
      <c r="BB266" s="5">
        <v>3</v>
      </c>
      <c r="BC266" s="5">
        <v>264</v>
      </c>
      <c r="BD266" s="5">
        <v>2017</v>
      </c>
      <c r="BE266" s="5">
        <v>2</v>
      </c>
      <c r="BF266" s="5">
        <v>2017</v>
      </c>
      <c r="BG266" s="291">
        <v>71069720291</v>
      </c>
      <c r="BH266" t="s">
        <v>1468</v>
      </c>
      <c r="BI266" t="s">
        <v>1469</v>
      </c>
      <c r="BJ266" s="5">
        <v>91981700652</v>
      </c>
      <c r="BK266" s="5" t="s">
        <v>789</v>
      </c>
    </row>
    <row r="267" spans="1:63" x14ac:dyDescent="0.25">
      <c r="A267" s="5">
        <v>115161</v>
      </c>
      <c r="B267" t="s">
        <v>347</v>
      </c>
      <c r="C267" s="5" t="s">
        <v>269</v>
      </c>
      <c r="D267" s="286">
        <v>40058</v>
      </c>
      <c r="E267" s="289" t="s">
        <v>399</v>
      </c>
      <c r="F267" s="5" t="s">
        <v>453</v>
      </c>
      <c r="G267" s="25" t="s">
        <v>1947</v>
      </c>
      <c r="H267" s="5" t="s">
        <v>1246</v>
      </c>
      <c r="I267" s="5" t="s">
        <v>798</v>
      </c>
      <c r="J267" s="5">
        <v>500</v>
      </c>
      <c r="K267" s="5">
        <v>2800</v>
      </c>
      <c r="Q267" s="5" t="s">
        <v>783</v>
      </c>
      <c r="Z267" s="5">
        <v>100</v>
      </c>
      <c r="AA267" s="5">
        <v>500</v>
      </c>
      <c r="AB267" s="5">
        <v>1056930</v>
      </c>
      <c r="AC267" t="s">
        <v>1470</v>
      </c>
      <c r="AD267" s="5" t="s">
        <v>1471</v>
      </c>
      <c r="AE267" t="s">
        <v>789</v>
      </c>
      <c r="AF267" s="5" t="s">
        <v>1472</v>
      </c>
      <c r="AG267" s="5" t="s">
        <v>1122</v>
      </c>
      <c r="AH267" s="5" t="s">
        <v>787</v>
      </c>
      <c r="AI267" s="5" t="s">
        <v>789</v>
      </c>
      <c r="AJ267" s="5" t="s">
        <v>1467</v>
      </c>
      <c r="AK267" s="289">
        <v>39377</v>
      </c>
      <c r="AL267" s="289">
        <v>39377</v>
      </c>
      <c r="AM267" s="289">
        <v>40058</v>
      </c>
      <c r="AN267" s="5" t="s">
        <v>789</v>
      </c>
      <c r="AO267" s="5" t="s">
        <v>789</v>
      </c>
      <c r="AP267" s="289"/>
      <c r="AQ267" s="289"/>
      <c r="AR267" s="289"/>
      <c r="AS267" s="5" t="s">
        <v>790</v>
      </c>
      <c r="AT267" s="5" t="s">
        <v>1376</v>
      </c>
      <c r="AU267" s="289">
        <v>45099</v>
      </c>
      <c r="AV267" s="289">
        <v>45099</v>
      </c>
      <c r="AW267" s="289">
        <v>45100</v>
      </c>
      <c r="AX267" s="289">
        <v>39449</v>
      </c>
      <c r="AZ267" s="5">
        <v>4</v>
      </c>
      <c r="BA267" s="5">
        <v>2013</v>
      </c>
      <c r="BB267" s="5">
        <v>3</v>
      </c>
      <c r="BC267" s="5">
        <v>264</v>
      </c>
      <c r="BD267" s="5">
        <v>2017</v>
      </c>
      <c r="BE267" s="5">
        <v>2</v>
      </c>
      <c r="BF267" s="5">
        <v>2017</v>
      </c>
      <c r="BG267" s="291">
        <v>71069720291</v>
      </c>
      <c r="BH267" t="s">
        <v>1468</v>
      </c>
      <c r="BI267" t="s">
        <v>1469</v>
      </c>
      <c r="BJ267" s="5">
        <v>91981700652</v>
      </c>
      <c r="BK267" s="5" t="s">
        <v>789</v>
      </c>
    </row>
    <row r="268" spans="1:63" x14ac:dyDescent="0.25">
      <c r="A268" s="5">
        <v>115161</v>
      </c>
      <c r="B268" t="s">
        <v>347</v>
      </c>
      <c r="C268" s="5" t="s">
        <v>269</v>
      </c>
      <c r="D268" s="286">
        <v>40058</v>
      </c>
      <c r="E268" s="289" t="s">
        <v>399</v>
      </c>
      <c r="F268" s="5" t="s">
        <v>453</v>
      </c>
      <c r="G268" s="25" t="s">
        <v>1947</v>
      </c>
      <c r="H268" s="5" t="s">
        <v>1246</v>
      </c>
      <c r="I268" s="5" t="s">
        <v>798</v>
      </c>
      <c r="J268" s="5">
        <v>500</v>
      </c>
      <c r="K268" s="5">
        <v>2800</v>
      </c>
      <c r="Q268" s="5" t="s">
        <v>783</v>
      </c>
      <c r="Z268" s="5">
        <v>100</v>
      </c>
      <c r="AA268" s="5">
        <v>500</v>
      </c>
      <c r="AB268" s="5">
        <v>1056932</v>
      </c>
      <c r="AC268" t="s">
        <v>1473</v>
      </c>
      <c r="AD268" s="5" t="s">
        <v>1086</v>
      </c>
      <c r="AE268" t="s">
        <v>789</v>
      </c>
      <c r="AF268" s="5" t="s">
        <v>1474</v>
      </c>
      <c r="AG268" s="5" t="s">
        <v>1115</v>
      </c>
      <c r="AH268" s="5" t="s">
        <v>787</v>
      </c>
      <c r="AI268" s="5" t="s">
        <v>789</v>
      </c>
      <c r="AJ268" s="5" t="s">
        <v>1467</v>
      </c>
      <c r="AK268" s="289">
        <v>39377</v>
      </c>
      <c r="AL268" s="289">
        <v>39377</v>
      </c>
      <c r="AM268" s="289">
        <v>40058</v>
      </c>
      <c r="AN268" s="5" t="s">
        <v>789</v>
      </c>
      <c r="AO268" s="5" t="s">
        <v>789</v>
      </c>
      <c r="AP268" s="289"/>
      <c r="AQ268" s="289"/>
      <c r="AR268" s="289"/>
      <c r="AS268" s="5" t="s">
        <v>790</v>
      </c>
      <c r="AT268" s="5" t="s">
        <v>1376</v>
      </c>
      <c r="AU268" s="289">
        <v>45099</v>
      </c>
      <c r="AV268" s="289">
        <v>45099</v>
      </c>
      <c r="AW268" s="289">
        <v>45100</v>
      </c>
      <c r="AX268" s="289">
        <v>39449</v>
      </c>
      <c r="AZ268" s="5">
        <v>4</v>
      </c>
      <c r="BA268" s="5">
        <v>2013</v>
      </c>
      <c r="BB268" s="5">
        <v>3</v>
      </c>
      <c r="BC268" s="5">
        <v>264</v>
      </c>
      <c r="BD268" s="5">
        <v>2017</v>
      </c>
      <c r="BE268" s="5">
        <v>2</v>
      </c>
      <c r="BF268" s="5">
        <v>2017</v>
      </c>
      <c r="BG268" s="291">
        <v>71069720291</v>
      </c>
      <c r="BH268" t="s">
        <v>1468</v>
      </c>
      <c r="BI268" t="s">
        <v>1469</v>
      </c>
      <c r="BJ268" s="5">
        <v>91981700652</v>
      </c>
      <c r="BK268" s="5" t="s">
        <v>789</v>
      </c>
    </row>
    <row r="269" spans="1:63" x14ac:dyDescent="0.25">
      <c r="A269" s="5">
        <v>115161</v>
      </c>
      <c r="B269" t="s">
        <v>347</v>
      </c>
      <c r="C269" s="5" t="s">
        <v>269</v>
      </c>
      <c r="D269" s="286">
        <v>40058</v>
      </c>
      <c r="E269" s="289" t="s">
        <v>399</v>
      </c>
      <c r="F269" s="5" t="s">
        <v>453</v>
      </c>
      <c r="G269" s="25" t="s">
        <v>1947</v>
      </c>
      <c r="H269" s="5" t="s">
        <v>1246</v>
      </c>
      <c r="I269" s="5" t="s">
        <v>798</v>
      </c>
      <c r="J269" s="5">
        <v>500</v>
      </c>
      <c r="K269" s="5">
        <v>2800</v>
      </c>
      <c r="Q269" s="5" t="s">
        <v>783</v>
      </c>
      <c r="Z269" s="5">
        <v>100</v>
      </c>
      <c r="AA269" s="5">
        <v>500</v>
      </c>
      <c r="AB269" s="5">
        <v>1060676</v>
      </c>
      <c r="AC269" t="s">
        <v>1382</v>
      </c>
      <c r="AD269" s="5" t="s">
        <v>1383</v>
      </c>
      <c r="AE269" t="s">
        <v>789</v>
      </c>
      <c r="AF269" s="5" t="s">
        <v>1384</v>
      </c>
      <c r="AG269" s="5" t="s">
        <v>1385</v>
      </c>
      <c r="AH269" s="5" t="s">
        <v>787</v>
      </c>
      <c r="AI269" s="5" t="s">
        <v>789</v>
      </c>
      <c r="AJ269" s="5" t="s">
        <v>1467</v>
      </c>
      <c r="AK269" s="289">
        <v>39377</v>
      </c>
      <c r="AL269" s="289">
        <v>39377</v>
      </c>
      <c r="AM269" s="289">
        <v>40058</v>
      </c>
      <c r="AN269" s="5" t="s">
        <v>789</v>
      </c>
      <c r="AO269" s="5" t="s">
        <v>789</v>
      </c>
      <c r="AP269" s="289"/>
      <c r="AQ269" s="289"/>
      <c r="AR269" s="289"/>
      <c r="AS269" s="5" t="s">
        <v>790</v>
      </c>
      <c r="AT269" s="5" t="s">
        <v>1376</v>
      </c>
      <c r="AU269" s="289">
        <v>45099</v>
      </c>
      <c r="AV269" s="289">
        <v>45099</v>
      </c>
      <c r="AW269" s="289">
        <v>45100</v>
      </c>
      <c r="AX269" s="289">
        <v>39449</v>
      </c>
      <c r="AZ269" s="5">
        <v>4</v>
      </c>
      <c r="BA269" s="5">
        <v>2013</v>
      </c>
      <c r="BB269" s="5">
        <v>3</v>
      </c>
      <c r="BC269" s="5">
        <v>264</v>
      </c>
      <c r="BD269" s="5">
        <v>2017</v>
      </c>
      <c r="BE269" s="5">
        <v>2</v>
      </c>
      <c r="BF269" s="5">
        <v>2017</v>
      </c>
      <c r="BG269" s="291">
        <v>71069720291</v>
      </c>
      <c r="BH269" t="s">
        <v>1468</v>
      </c>
      <c r="BI269" t="s">
        <v>1469</v>
      </c>
      <c r="BJ269" s="5">
        <v>91981700652</v>
      </c>
      <c r="BK269" s="5" t="s">
        <v>789</v>
      </c>
    </row>
    <row r="270" spans="1:63" x14ac:dyDescent="0.25">
      <c r="A270" s="5">
        <v>115161</v>
      </c>
      <c r="B270" t="s">
        <v>347</v>
      </c>
      <c r="C270" s="5" t="s">
        <v>269</v>
      </c>
      <c r="D270" s="286">
        <v>40058</v>
      </c>
      <c r="E270" s="289" t="s">
        <v>399</v>
      </c>
      <c r="F270" s="5" t="s">
        <v>453</v>
      </c>
      <c r="G270" s="25" t="s">
        <v>1947</v>
      </c>
      <c r="H270" s="5" t="s">
        <v>1246</v>
      </c>
      <c r="I270" s="5" t="s">
        <v>798</v>
      </c>
      <c r="J270" s="5">
        <v>500</v>
      </c>
      <c r="K270" s="5">
        <v>2800</v>
      </c>
      <c r="Q270" s="5" t="s">
        <v>783</v>
      </c>
      <c r="Z270" s="5">
        <v>100</v>
      </c>
      <c r="AA270" s="5">
        <v>500</v>
      </c>
      <c r="AB270" s="5">
        <v>1068153</v>
      </c>
      <c r="AC270" t="s">
        <v>1475</v>
      </c>
      <c r="AD270" s="5" t="s">
        <v>1476</v>
      </c>
      <c r="AE270" t="s">
        <v>789</v>
      </c>
      <c r="AF270" s="5" t="s">
        <v>1009</v>
      </c>
      <c r="AG270" s="5" t="s">
        <v>1394</v>
      </c>
      <c r="AH270" s="5" t="s">
        <v>787</v>
      </c>
      <c r="AI270" s="5" t="s">
        <v>789</v>
      </c>
      <c r="AJ270" s="5" t="s">
        <v>1467</v>
      </c>
      <c r="AK270" s="289">
        <v>39377</v>
      </c>
      <c r="AL270" s="289">
        <v>39377</v>
      </c>
      <c r="AM270" s="289">
        <v>40058</v>
      </c>
      <c r="AN270" s="5" t="s">
        <v>789</v>
      </c>
      <c r="AO270" s="5" t="s">
        <v>789</v>
      </c>
      <c r="AP270" s="289"/>
      <c r="AQ270" s="289"/>
      <c r="AR270" s="289"/>
      <c r="AS270" s="5" t="s">
        <v>790</v>
      </c>
      <c r="AT270" s="5" t="s">
        <v>1376</v>
      </c>
      <c r="AU270" s="289">
        <v>45099</v>
      </c>
      <c r="AV270" s="289">
        <v>45099</v>
      </c>
      <c r="AW270" s="289">
        <v>45100</v>
      </c>
      <c r="AX270" s="289">
        <v>39449</v>
      </c>
      <c r="AZ270" s="5">
        <v>4</v>
      </c>
      <c r="BA270" s="5">
        <v>2013</v>
      </c>
      <c r="BB270" s="5">
        <v>3</v>
      </c>
      <c r="BC270" s="5">
        <v>264</v>
      </c>
      <c r="BD270" s="5">
        <v>2017</v>
      </c>
      <c r="BE270" s="5">
        <v>2</v>
      </c>
      <c r="BF270" s="5">
        <v>2017</v>
      </c>
      <c r="BG270" s="291">
        <v>71069720291</v>
      </c>
      <c r="BH270" t="s">
        <v>1468</v>
      </c>
      <c r="BI270" t="s">
        <v>1469</v>
      </c>
      <c r="BJ270" s="5">
        <v>91981700652</v>
      </c>
      <c r="BK270" s="5" t="s">
        <v>789</v>
      </c>
    </row>
    <row r="271" spans="1:63" x14ac:dyDescent="0.25">
      <c r="A271" s="5">
        <v>115161</v>
      </c>
      <c r="B271" t="s">
        <v>347</v>
      </c>
      <c r="C271" s="5" t="s">
        <v>269</v>
      </c>
      <c r="D271" s="286">
        <v>40058</v>
      </c>
      <c r="E271" s="289" t="s">
        <v>399</v>
      </c>
      <c r="F271" s="5" t="s">
        <v>453</v>
      </c>
      <c r="G271" s="25" t="s">
        <v>1947</v>
      </c>
      <c r="H271" s="5" t="s">
        <v>1246</v>
      </c>
      <c r="I271" s="5" t="s">
        <v>798</v>
      </c>
      <c r="J271" s="5">
        <v>500</v>
      </c>
      <c r="K271" s="5">
        <v>2800</v>
      </c>
      <c r="Q271" s="5" t="s">
        <v>783</v>
      </c>
      <c r="Z271" s="5">
        <v>100</v>
      </c>
      <c r="AA271" s="5">
        <v>500</v>
      </c>
      <c r="AB271" s="5">
        <v>1100468</v>
      </c>
      <c r="AC271" t="s">
        <v>1262</v>
      </c>
      <c r="AD271" s="5" t="s">
        <v>1263</v>
      </c>
      <c r="AE271" t="s">
        <v>1264</v>
      </c>
      <c r="AF271" s="5" t="s">
        <v>1265</v>
      </c>
      <c r="AG271" s="5" t="s">
        <v>1266</v>
      </c>
      <c r="AH271" s="5" t="s">
        <v>787</v>
      </c>
      <c r="AI271" s="5" t="s">
        <v>789</v>
      </c>
      <c r="AJ271" s="5" t="s">
        <v>1467</v>
      </c>
      <c r="AK271" s="289">
        <v>39377</v>
      </c>
      <c r="AL271" s="289">
        <v>39377</v>
      </c>
      <c r="AM271" s="289">
        <v>40058</v>
      </c>
      <c r="AN271" s="5" t="s">
        <v>789</v>
      </c>
      <c r="AO271" s="5" t="s">
        <v>789</v>
      </c>
      <c r="AP271" s="289"/>
      <c r="AQ271" s="289"/>
      <c r="AR271" s="289"/>
      <c r="AS271" s="5" t="s">
        <v>790</v>
      </c>
      <c r="AT271" s="5" t="s">
        <v>1376</v>
      </c>
      <c r="AU271" s="289">
        <v>45099</v>
      </c>
      <c r="AV271" s="289">
        <v>45099</v>
      </c>
      <c r="AW271" s="289">
        <v>45100</v>
      </c>
      <c r="AX271" s="289">
        <v>39449</v>
      </c>
      <c r="AZ271" s="5">
        <v>4</v>
      </c>
      <c r="BA271" s="5">
        <v>2013</v>
      </c>
      <c r="BB271" s="5">
        <v>3</v>
      </c>
      <c r="BC271" s="5">
        <v>264</v>
      </c>
      <c r="BD271" s="5">
        <v>2017</v>
      </c>
      <c r="BE271" s="5">
        <v>2</v>
      </c>
      <c r="BF271" s="5">
        <v>2017</v>
      </c>
      <c r="BG271" s="291">
        <v>71069720291</v>
      </c>
      <c r="BH271" t="s">
        <v>1468</v>
      </c>
      <c r="BI271" t="s">
        <v>1469</v>
      </c>
      <c r="BJ271" s="5">
        <v>91981700652</v>
      </c>
      <c r="BK271" s="5" t="s">
        <v>789</v>
      </c>
    </row>
    <row r="272" spans="1:63" x14ac:dyDescent="0.25">
      <c r="A272" s="5">
        <v>115161</v>
      </c>
      <c r="B272" t="s">
        <v>347</v>
      </c>
      <c r="C272" s="5" t="s">
        <v>269</v>
      </c>
      <c r="D272" s="286">
        <v>40058</v>
      </c>
      <c r="E272" s="289" t="s">
        <v>399</v>
      </c>
      <c r="F272" s="5" t="s">
        <v>453</v>
      </c>
      <c r="G272" s="25" t="s">
        <v>1947</v>
      </c>
      <c r="H272" s="5" t="s">
        <v>1246</v>
      </c>
      <c r="I272" s="5" t="s">
        <v>798</v>
      </c>
      <c r="J272" s="5">
        <v>500</v>
      </c>
      <c r="K272" s="5">
        <v>2800</v>
      </c>
      <c r="Q272" s="5" t="s">
        <v>783</v>
      </c>
      <c r="Z272" s="5">
        <v>100</v>
      </c>
      <c r="AA272" s="5">
        <v>500</v>
      </c>
      <c r="AB272" s="5">
        <v>1100677</v>
      </c>
      <c r="AC272" t="s">
        <v>1267</v>
      </c>
      <c r="AD272" s="5" t="s">
        <v>789</v>
      </c>
      <c r="AE272" t="s">
        <v>1268</v>
      </c>
      <c r="AF272" s="5" t="s">
        <v>1269</v>
      </c>
      <c r="AG272" s="5" t="s">
        <v>1270</v>
      </c>
      <c r="AH272" s="5" t="s">
        <v>787</v>
      </c>
      <c r="AI272" s="5" t="s">
        <v>789</v>
      </c>
      <c r="AJ272" s="5" t="s">
        <v>1467</v>
      </c>
      <c r="AK272" s="289">
        <v>39377</v>
      </c>
      <c r="AL272" s="289">
        <v>39377</v>
      </c>
      <c r="AM272" s="289">
        <v>40058</v>
      </c>
      <c r="AN272" s="5" t="s">
        <v>789</v>
      </c>
      <c r="AO272" s="5" t="s">
        <v>789</v>
      </c>
      <c r="AP272" s="289"/>
      <c r="AQ272" s="289"/>
      <c r="AR272" s="289"/>
      <c r="AS272" s="5" t="s">
        <v>790</v>
      </c>
      <c r="AT272" s="5" t="s">
        <v>1376</v>
      </c>
      <c r="AU272" s="289">
        <v>45099</v>
      </c>
      <c r="AV272" s="289">
        <v>45099</v>
      </c>
      <c r="AW272" s="289">
        <v>45100</v>
      </c>
      <c r="AX272" s="289">
        <v>39449</v>
      </c>
      <c r="AZ272" s="5">
        <v>4</v>
      </c>
      <c r="BA272" s="5">
        <v>2013</v>
      </c>
      <c r="BB272" s="5">
        <v>3</v>
      </c>
      <c r="BC272" s="5">
        <v>264</v>
      </c>
      <c r="BD272" s="5">
        <v>2017</v>
      </c>
      <c r="BE272" s="5">
        <v>2</v>
      </c>
      <c r="BF272" s="5">
        <v>2017</v>
      </c>
      <c r="BG272" s="291">
        <v>71069720291</v>
      </c>
      <c r="BH272" t="s">
        <v>1468</v>
      </c>
      <c r="BI272" t="s">
        <v>1469</v>
      </c>
      <c r="BJ272" s="5">
        <v>91981700652</v>
      </c>
      <c r="BK272" s="5" t="s">
        <v>789</v>
      </c>
    </row>
    <row r="273" spans="1:63" x14ac:dyDescent="0.25">
      <c r="A273" s="5">
        <v>115161</v>
      </c>
      <c r="B273" t="s">
        <v>347</v>
      </c>
      <c r="C273" s="5" t="s">
        <v>269</v>
      </c>
      <c r="D273" s="286">
        <v>40058</v>
      </c>
      <c r="E273" s="289" t="s">
        <v>399</v>
      </c>
      <c r="F273" s="5" t="s">
        <v>453</v>
      </c>
      <c r="G273" s="25" t="s">
        <v>1947</v>
      </c>
      <c r="H273" s="5" t="s">
        <v>1246</v>
      </c>
      <c r="I273" s="5" t="s">
        <v>798</v>
      </c>
      <c r="J273" s="5">
        <v>500</v>
      </c>
      <c r="K273" s="5">
        <v>2800</v>
      </c>
      <c r="Q273" s="5" t="s">
        <v>783</v>
      </c>
      <c r="Z273" s="5">
        <v>100</v>
      </c>
      <c r="AA273" s="5">
        <v>500</v>
      </c>
      <c r="AB273" s="5">
        <v>1101092</v>
      </c>
      <c r="AC273" t="s">
        <v>1274</v>
      </c>
      <c r="AD273" s="5" t="s">
        <v>1275</v>
      </c>
      <c r="AE273" t="s">
        <v>1276</v>
      </c>
      <c r="AF273" s="5" t="s">
        <v>1277</v>
      </c>
      <c r="AG273" s="5" t="s">
        <v>1278</v>
      </c>
      <c r="AH273" s="5" t="s">
        <v>787</v>
      </c>
      <c r="AI273" s="5" t="s">
        <v>789</v>
      </c>
      <c r="AJ273" s="5" t="s">
        <v>1467</v>
      </c>
      <c r="AK273" s="289">
        <v>39377</v>
      </c>
      <c r="AL273" s="289">
        <v>39377</v>
      </c>
      <c r="AM273" s="289">
        <v>40058</v>
      </c>
      <c r="AN273" s="5" t="s">
        <v>789</v>
      </c>
      <c r="AO273" s="5" t="s">
        <v>789</v>
      </c>
      <c r="AP273" s="289"/>
      <c r="AQ273" s="289"/>
      <c r="AR273" s="289"/>
      <c r="AS273" s="5" t="s">
        <v>790</v>
      </c>
      <c r="AT273" s="5" t="s">
        <v>1376</v>
      </c>
      <c r="AU273" s="289">
        <v>45099</v>
      </c>
      <c r="AV273" s="289">
        <v>45099</v>
      </c>
      <c r="AW273" s="289">
        <v>45100</v>
      </c>
      <c r="AX273" s="289">
        <v>39449</v>
      </c>
      <c r="AZ273" s="5">
        <v>4</v>
      </c>
      <c r="BA273" s="5">
        <v>2013</v>
      </c>
      <c r="BB273" s="5">
        <v>3</v>
      </c>
      <c r="BC273" s="5">
        <v>264</v>
      </c>
      <c r="BD273" s="5">
        <v>2017</v>
      </c>
      <c r="BE273" s="5">
        <v>2</v>
      </c>
      <c r="BF273" s="5">
        <v>2017</v>
      </c>
      <c r="BG273" s="291">
        <v>71069720291</v>
      </c>
      <c r="BH273" t="s">
        <v>1468</v>
      </c>
      <c r="BI273" t="s">
        <v>1469</v>
      </c>
      <c r="BJ273" s="5">
        <v>91981700652</v>
      </c>
      <c r="BK273" s="5" t="s">
        <v>789</v>
      </c>
    </row>
    <row r="274" spans="1:63" x14ac:dyDescent="0.25">
      <c r="A274" s="5">
        <v>115161</v>
      </c>
      <c r="B274" t="s">
        <v>347</v>
      </c>
      <c r="C274" s="5" t="s">
        <v>269</v>
      </c>
      <c r="D274" s="286">
        <v>40058</v>
      </c>
      <c r="E274" s="289" t="s">
        <v>399</v>
      </c>
      <c r="F274" s="5" t="s">
        <v>453</v>
      </c>
      <c r="G274" s="25" t="s">
        <v>1947</v>
      </c>
      <c r="H274" s="5" t="s">
        <v>1246</v>
      </c>
      <c r="I274" s="5" t="s">
        <v>798</v>
      </c>
      <c r="J274" s="5">
        <v>500</v>
      </c>
      <c r="K274" s="5">
        <v>2800</v>
      </c>
      <c r="Q274" s="5" t="s">
        <v>783</v>
      </c>
      <c r="Z274" s="5">
        <v>100</v>
      </c>
      <c r="AA274" s="5">
        <v>500</v>
      </c>
      <c r="AB274" s="5">
        <v>1101482</v>
      </c>
      <c r="AC274" t="s">
        <v>1283</v>
      </c>
      <c r="AD274" s="5" t="s">
        <v>789</v>
      </c>
      <c r="AE274" t="s">
        <v>1284</v>
      </c>
      <c r="AF274" s="5" t="s">
        <v>1285</v>
      </c>
      <c r="AG274" s="5" t="s">
        <v>1286</v>
      </c>
      <c r="AH274" s="5" t="s">
        <v>787</v>
      </c>
      <c r="AI274" s="5" t="s">
        <v>789</v>
      </c>
      <c r="AJ274" s="5" t="s">
        <v>1467</v>
      </c>
      <c r="AK274" s="289">
        <v>39377</v>
      </c>
      <c r="AL274" s="289">
        <v>39377</v>
      </c>
      <c r="AM274" s="289">
        <v>40058</v>
      </c>
      <c r="AN274" s="5" t="s">
        <v>789</v>
      </c>
      <c r="AO274" s="5" t="s">
        <v>789</v>
      </c>
      <c r="AP274" s="289"/>
      <c r="AQ274" s="289"/>
      <c r="AR274" s="289"/>
      <c r="AS274" s="5" t="s">
        <v>790</v>
      </c>
      <c r="AT274" s="5" t="s">
        <v>1376</v>
      </c>
      <c r="AU274" s="289">
        <v>45099</v>
      </c>
      <c r="AV274" s="289">
        <v>45099</v>
      </c>
      <c r="AW274" s="289">
        <v>45100</v>
      </c>
      <c r="AX274" s="289">
        <v>39449</v>
      </c>
      <c r="AZ274" s="5">
        <v>4</v>
      </c>
      <c r="BA274" s="5">
        <v>2013</v>
      </c>
      <c r="BB274" s="5">
        <v>3</v>
      </c>
      <c r="BC274" s="5">
        <v>264</v>
      </c>
      <c r="BD274" s="5">
        <v>2017</v>
      </c>
      <c r="BE274" s="5">
        <v>2</v>
      </c>
      <c r="BF274" s="5">
        <v>2017</v>
      </c>
      <c r="BG274" s="291">
        <v>71069720291</v>
      </c>
      <c r="BH274" t="s">
        <v>1468</v>
      </c>
      <c r="BI274" t="s">
        <v>1469</v>
      </c>
      <c r="BJ274" s="5">
        <v>91981700652</v>
      </c>
      <c r="BK274" s="5" t="s">
        <v>789</v>
      </c>
    </row>
    <row r="275" spans="1:63" x14ac:dyDescent="0.25">
      <c r="A275" s="5">
        <v>115161</v>
      </c>
      <c r="B275" t="s">
        <v>347</v>
      </c>
      <c r="C275" s="5" t="s">
        <v>269</v>
      </c>
      <c r="D275" s="286">
        <v>40058</v>
      </c>
      <c r="E275" s="289" t="s">
        <v>399</v>
      </c>
      <c r="F275" s="5" t="s">
        <v>453</v>
      </c>
      <c r="G275" s="25" t="s">
        <v>1947</v>
      </c>
      <c r="H275" s="5" t="s">
        <v>1246</v>
      </c>
      <c r="I275" s="5" t="s">
        <v>798</v>
      </c>
      <c r="J275" s="5">
        <v>500</v>
      </c>
      <c r="K275" s="5">
        <v>2800</v>
      </c>
      <c r="Q275" s="5" t="s">
        <v>783</v>
      </c>
      <c r="Z275" s="5">
        <v>100</v>
      </c>
      <c r="AA275" s="5">
        <v>500</v>
      </c>
      <c r="AB275" s="5">
        <v>2006684</v>
      </c>
      <c r="AC275" t="s">
        <v>1438</v>
      </c>
      <c r="AD275" s="5" t="s">
        <v>1086</v>
      </c>
      <c r="AE275" t="s">
        <v>1439</v>
      </c>
      <c r="AF275" s="5" t="s">
        <v>1440</v>
      </c>
      <c r="AG275" s="5" t="s">
        <v>1002</v>
      </c>
      <c r="AH275" s="5" t="s">
        <v>787</v>
      </c>
      <c r="AI275" s="5" t="s">
        <v>789</v>
      </c>
      <c r="AJ275" s="5" t="s">
        <v>1467</v>
      </c>
      <c r="AK275" s="289">
        <v>39377</v>
      </c>
      <c r="AL275" s="289">
        <v>39377</v>
      </c>
      <c r="AM275" s="289">
        <v>40058</v>
      </c>
      <c r="AN275" s="5" t="s">
        <v>789</v>
      </c>
      <c r="AO275" s="5" t="s">
        <v>789</v>
      </c>
      <c r="AP275" s="289"/>
      <c r="AQ275" s="289"/>
      <c r="AR275" s="289"/>
      <c r="AS275" s="5" t="s">
        <v>790</v>
      </c>
      <c r="AT275" s="5" t="s">
        <v>1376</v>
      </c>
      <c r="AU275" s="289">
        <v>45099</v>
      </c>
      <c r="AV275" s="289">
        <v>45099</v>
      </c>
      <c r="AW275" s="289">
        <v>45100</v>
      </c>
      <c r="AX275" s="289">
        <v>39449</v>
      </c>
      <c r="AZ275" s="5">
        <v>4</v>
      </c>
      <c r="BA275" s="5">
        <v>2013</v>
      </c>
      <c r="BB275" s="5">
        <v>3</v>
      </c>
      <c r="BC275" s="5">
        <v>264</v>
      </c>
      <c r="BD275" s="5">
        <v>2017</v>
      </c>
      <c r="BE275" s="5">
        <v>2</v>
      </c>
      <c r="BF275" s="5">
        <v>2017</v>
      </c>
      <c r="BG275" s="291">
        <v>71069720291</v>
      </c>
      <c r="BH275" t="s">
        <v>1468</v>
      </c>
      <c r="BI275" t="s">
        <v>1469</v>
      </c>
      <c r="BJ275" s="5">
        <v>91981700652</v>
      </c>
      <c r="BK275" s="5" t="s">
        <v>789</v>
      </c>
    </row>
    <row r="276" spans="1:63" x14ac:dyDescent="0.25">
      <c r="A276" s="5">
        <v>115161</v>
      </c>
      <c r="B276" t="s">
        <v>347</v>
      </c>
      <c r="C276" s="5" t="s">
        <v>269</v>
      </c>
      <c r="D276" s="286">
        <v>40058</v>
      </c>
      <c r="E276" s="289" t="s">
        <v>399</v>
      </c>
      <c r="F276" s="5" t="s">
        <v>453</v>
      </c>
      <c r="G276" s="25" t="s">
        <v>1947</v>
      </c>
      <c r="H276" s="5" t="s">
        <v>1246</v>
      </c>
      <c r="I276" s="5" t="s">
        <v>798</v>
      </c>
      <c r="J276" s="5">
        <v>500</v>
      </c>
      <c r="K276" s="5">
        <v>2800</v>
      </c>
      <c r="Q276" s="5" t="s">
        <v>783</v>
      </c>
      <c r="Z276" s="5">
        <v>100</v>
      </c>
      <c r="AA276" s="5">
        <v>500</v>
      </c>
      <c r="AB276" s="5">
        <v>2006686</v>
      </c>
      <c r="AC276" t="s">
        <v>1291</v>
      </c>
      <c r="AD276" s="5" t="s">
        <v>1086</v>
      </c>
      <c r="AE276" t="s">
        <v>1292</v>
      </c>
      <c r="AF276" s="5" t="s">
        <v>1293</v>
      </c>
      <c r="AG276" s="5" t="s">
        <v>1120</v>
      </c>
      <c r="AH276" s="5" t="s">
        <v>787</v>
      </c>
      <c r="AI276" s="5" t="s">
        <v>789</v>
      </c>
      <c r="AJ276" s="5" t="s">
        <v>1467</v>
      </c>
      <c r="AK276" s="289">
        <v>39377</v>
      </c>
      <c r="AL276" s="289">
        <v>39377</v>
      </c>
      <c r="AM276" s="289">
        <v>40058</v>
      </c>
      <c r="AN276" s="5" t="s">
        <v>789</v>
      </c>
      <c r="AO276" s="5" t="s">
        <v>789</v>
      </c>
      <c r="AP276" s="289"/>
      <c r="AQ276" s="289"/>
      <c r="AR276" s="289"/>
      <c r="AS276" s="5" t="s">
        <v>790</v>
      </c>
      <c r="AT276" s="5" t="s">
        <v>1376</v>
      </c>
      <c r="AU276" s="289">
        <v>45099</v>
      </c>
      <c r="AV276" s="289">
        <v>45099</v>
      </c>
      <c r="AW276" s="289">
        <v>45100</v>
      </c>
      <c r="AX276" s="289">
        <v>39449</v>
      </c>
      <c r="AZ276" s="5">
        <v>4</v>
      </c>
      <c r="BA276" s="5">
        <v>2013</v>
      </c>
      <c r="BB276" s="5">
        <v>3</v>
      </c>
      <c r="BC276" s="5">
        <v>264</v>
      </c>
      <c r="BD276" s="5">
        <v>2017</v>
      </c>
      <c r="BE276" s="5">
        <v>2</v>
      </c>
      <c r="BF276" s="5">
        <v>2017</v>
      </c>
      <c r="BG276" s="291">
        <v>71069720291</v>
      </c>
      <c r="BH276" t="s">
        <v>1468</v>
      </c>
      <c r="BI276" t="s">
        <v>1469</v>
      </c>
      <c r="BJ276" s="5">
        <v>91981700652</v>
      </c>
      <c r="BK276" s="5" t="s">
        <v>789</v>
      </c>
    </row>
    <row r="277" spans="1:63" x14ac:dyDescent="0.25">
      <c r="A277" s="5">
        <v>115161</v>
      </c>
      <c r="B277" t="s">
        <v>347</v>
      </c>
      <c r="C277" s="5" t="s">
        <v>269</v>
      </c>
      <c r="D277" s="286">
        <v>40058</v>
      </c>
      <c r="E277" s="289" t="s">
        <v>399</v>
      </c>
      <c r="F277" s="5" t="s">
        <v>453</v>
      </c>
      <c r="G277" s="25" t="s">
        <v>1947</v>
      </c>
      <c r="H277" s="5" t="s">
        <v>1246</v>
      </c>
      <c r="I277" s="5" t="s">
        <v>798</v>
      </c>
      <c r="J277" s="5">
        <v>500</v>
      </c>
      <c r="K277" s="5">
        <v>2800</v>
      </c>
      <c r="Q277" s="5" t="s">
        <v>783</v>
      </c>
      <c r="Z277" s="5">
        <v>100</v>
      </c>
      <c r="AA277" s="5">
        <v>500</v>
      </c>
      <c r="AB277" s="5">
        <v>2006689</v>
      </c>
      <c r="AC277" t="s">
        <v>1294</v>
      </c>
      <c r="AD277" s="5" t="s">
        <v>1086</v>
      </c>
      <c r="AE277" t="s">
        <v>1295</v>
      </c>
      <c r="AF277" s="5" t="s">
        <v>1296</v>
      </c>
      <c r="AG277" s="5" t="s">
        <v>1297</v>
      </c>
      <c r="AH277" s="5" t="s">
        <v>787</v>
      </c>
      <c r="AI277" s="5" t="s">
        <v>789</v>
      </c>
      <c r="AJ277" s="5" t="s">
        <v>1467</v>
      </c>
      <c r="AK277" s="289">
        <v>39377</v>
      </c>
      <c r="AL277" s="289">
        <v>39377</v>
      </c>
      <c r="AM277" s="289">
        <v>40058</v>
      </c>
      <c r="AN277" s="5" t="s">
        <v>789</v>
      </c>
      <c r="AO277" s="5" t="s">
        <v>789</v>
      </c>
      <c r="AP277" s="289"/>
      <c r="AQ277" s="289"/>
      <c r="AR277" s="289"/>
      <c r="AS277" s="5" t="s">
        <v>790</v>
      </c>
      <c r="AT277" s="5" t="s">
        <v>1376</v>
      </c>
      <c r="AU277" s="289">
        <v>45099</v>
      </c>
      <c r="AV277" s="289">
        <v>45099</v>
      </c>
      <c r="AW277" s="289">
        <v>45100</v>
      </c>
      <c r="AX277" s="289">
        <v>39449</v>
      </c>
      <c r="AZ277" s="5">
        <v>4</v>
      </c>
      <c r="BA277" s="5">
        <v>2013</v>
      </c>
      <c r="BB277" s="5">
        <v>3</v>
      </c>
      <c r="BC277" s="5">
        <v>264</v>
      </c>
      <c r="BD277" s="5">
        <v>2017</v>
      </c>
      <c r="BE277" s="5">
        <v>2</v>
      </c>
      <c r="BF277" s="5">
        <v>2017</v>
      </c>
      <c r="BG277" s="291">
        <v>71069720291</v>
      </c>
      <c r="BH277" t="s">
        <v>1468</v>
      </c>
      <c r="BI277" t="s">
        <v>1469</v>
      </c>
      <c r="BJ277" s="5">
        <v>91981700652</v>
      </c>
      <c r="BK277" s="5" t="s">
        <v>789</v>
      </c>
    </row>
    <row r="278" spans="1:63" x14ac:dyDescent="0.25">
      <c r="A278" s="5">
        <v>115161</v>
      </c>
      <c r="B278" t="s">
        <v>347</v>
      </c>
      <c r="C278" s="5" t="s">
        <v>269</v>
      </c>
      <c r="D278" s="286">
        <v>40058</v>
      </c>
      <c r="E278" s="289" t="s">
        <v>399</v>
      </c>
      <c r="F278" s="5" t="s">
        <v>453</v>
      </c>
      <c r="G278" s="25" t="s">
        <v>1947</v>
      </c>
      <c r="H278" s="5" t="s">
        <v>1246</v>
      </c>
      <c r="I278" s="5" t="s">
        <v>798</v>
      </c>
      <c r="J278" s="5">
        <v>500</v>
      </c>
      <c r="K278" s="5">
        <v>2800</v>
      </c>
      <c r="Q278" s="5" t="s">
        <v>783</v>
      </c>
      <c r="Z278" s="5">
        <v>100</v>
      </c>
      <c r="AA278" s="5">
        <v>500</v>
      </c>
      <c r="AB278" s="5">
        <v>2006690</v>
      </c>
      <c r="AC278" t="s">
        <v>1477</v>
      </c>
      <c r="AD278" s="5" t="s">
        <v>1086</v>
      </c>
      <c r="AE278" t="s">
        <v>1478</v>
      </c>
      <c r="AF278" s="5" t="s">
        <v>1009</v>
      </c>
      <c r="AG278" s="5" t="s">
        <v>1479</v>
      </c>
      <c r="AH278" s="5" t="s">
        <v>787</v>
      </c>
      <c r="AI278" s="5" t="s">
        <v>789</v>
      </c>
      <c r="AJ278" s="5" t="s">
        <v>1467</v>
      </c>
      <c r="AK278" s="289">
        <v>39377</v>
      </c>
      <c r="AL278" s="289">
        <v>39377</v>
      </c>
      <c r="AM278" s="289">
        <v>40058</v>
      </c>
      <c r="AN278" s="5" t="s">
        <v>789</v>
      </c>
      <c r="AO278" s="5" t="s">
        <v>789</v>
      </c>
      <c r="AP278" s="289"/>
      <c r="AQ278" s="289"/>
      <c r="AR278" s="289"/>
      <c r="AS278" s="5" t="s">
        <v>790</v>
      </c>
      <c r="AT278" s="5" t="s">
        <v>1376</v>
      </c>
      <c r="AU278" s="289">
        <v>45099</v>
      </c>
      <c r="AV278" s="289">
        <v>45099</v>
      </c>
      <c r="AW278" s="289">
        <v>45100</v>
      </c>
      <c r="AX278" s="289">
        <v>39449</v>
      </c>
      <c r="AZ278" s="5">
        <v>4</v>
      </c>
      <c r="BA278" s="5">
        <v>2013</v>
      </c>
      <c r="BB278" s="5">
        <v>3</v>
      </c>
      <c r="BC278" s="5">
        <v>264</v>
      </c>
      <c r="BD278" s="5">
        <v>2017</v>
      </c>
      <c r="BE278" s="5">
        <v>2</v>
      </c>
      <c r="BF278" s="5">
        <v>2017</v>
      </c>
      <c r="BG278" s="291">
        <v>71069720291</v>
      </c>
      <c r="BH278" t="s">
        <v>1468</v>
      </c>
      <c r="BI278" t="s">
        <v>1469</v>
      </c>
      <c r="BJ278" s="5">
        <v>91981700652</v>
      </c>
      <c r="BK278" s="5" t="s">
        <v>789</v>
      </c>
    </row>
    <row r="279" spans="1:63" x14ac:dyDescent="0.25">
      <c r="A279" s="5">
        <v>5000216</v>
      </c>
      <c r="B279" t="s">
        <v>652</v>
      </c>
      <c r="C279" s="5" t="s">
        <v>288</v>
      </c>
      <c r="D279" s="286">
        <v>40340</v>
      </c>
      <c r="E279" s="289" t="s">
        <v>399</v>
      </c>
      <c r="F279" s="5" t="s">
        <v>453</v>
      </c>
      <c r="G279" s="25" t="s">
        <v>2014</v>
      </c>
      <c r="H279" s="5" t="s">
        <v>781</v>
      </c>
      <c r="I279" s="5" t="s">
        <v>798</v>
      </c>
      <c r="J279" s="5">
        <v>90</v>
      </c>
      <c r="K279" s="5">
        <v>3440</v>
      </c>
      <c r="L279" s="5">
        <v>0</v>
      </c>
      <c r="M279" s="5">
        <v>340</v>
      </c>
      <c r="N279" s="5">
        <v>402</v>
      </c>
      <c r="O279" s="5">
        <v>102</v>
      </c>
      <c r="P279" s="5">
        <v>20</v>
      </c>
      <c r="Q279" s="5" t="s">
        <v>783</v>
      </c>
      <c r="V279" s="5">
        <v>800</v>
      </c>
      <c r="W279" s="5">
        <v>45</v>
      </c>
      <c r="X279" s="5">
        <v>800</v>
      </c>
      <c r="Y279" s="5">
        <v>45</v>
      </c>
      <c r="AB279" s="5">
        <v>1005925</v>
      </c>
      <c r="AC279" t="s">
        <v>784</v>
      </c>
      <c r="AD279" s="5" t="s">
        <v>785</v>
      </c>
      <c r="AE279" t="s">
        <v>578</v>
      </c>
      <c r="AF279" s="5" t="s">
        <v>786</v>
      </c>
      <c r="AG279" s="5" t="s">
        <v>146</v>
      </c>
      <c r="AH279" s="5" t="s">
        <v>787</v>
      </c>
      <c r="AI279" s="5" t="s">
        <v>789</v>
      </c>
      <c r="AJ279" s="5" t="s">
        <v>789</v>
      </c>
      <c r="AK279" s="289"/>
      <c r="AL279" s="289"/>
      <c r="AM279" s="289"/>
      <c r="AN279" s="5" t="s">
        <v>790</v>
      </c>
      <c r="AO279" s="5" t="s">
        <v>1680</v>
      </c>
      <c r="AP279" s="289">
        <v>41898</v>
      </c>
      <c r="AQ279" s="289">
        <v>41898</v>
      </c>
      <c r="AR279" s="289">
        <v>41898</v>
      </c>
      <c r="AS279" s="5" t="s">
        <v>790</v>
      </c>
      <c r="AT279" s="5" t="s">
        <v>1050</v>
      </c>
      <c r="AU279" s="289">
        <v>43518</v>
      </c>
      <c r="AV279" s="289">
        <v>43518</v>
      </c>
      <c r="AW279" s="289">
        <v>43557</v>
      </c>
      <c r="AX279" s="289">
        <v>40258</v>
      </c>
      <c r="AY279" s="5">
        <v>202318060</v>
      </c>
      <c r="AZ279" s="5">
        <v>4</v>
      </c>
      <c r="BA279" s="5">
        <v>2018</v>
      </c>
      <c r="BG279" s="291">
        <v>58121978220</v>
      </c>
      <c r="BH279" t="s">
        <v>654</v>
      </c>
      <c r="BI279" t="s">
        <v>1643</v>
      </c>
      <c r="BJ279" s="5">
        <v>91981377122</v>
      </c>
      <c r="BK279" s="5" t="s">
        <v>789</v>
      </c>
    </row>
    <row r="280" spans="1:63" x14ac:dyDescent="0.25">
      <c r="A280" s="5">
        <v>1465742</v>
      </c>
      <c r="B280" t="s">
        <v>1711</v>
      </c>
      <c r="C280" s="5" t="s">
        <v>288</v>
      </c>
      <c r="D280" s="286">
        <v>43476</v>
      </c>
      <c r="E280" s="289" t="s">
        <v>399</v>
      </c>
      <c r="F280" s="5" t="s">
        <v>453</v>
      </c>
      <c r="G280" s="25" t="s">
        <v>2005</v>
      </c>
      <c r="H280" s="5" t="s">
        <v>1246</v>
      </c>
      <c r="I280" s="5" t="s">
        <v>798</v>
      </c>
      <c r="J280" s="5">
        <v>240</v>
      </c>
      <c r="K280" s="5">
        <v>3380</v>
      </c>
      <c r="L280" s="5">
        <v>0</v>
      </c>
      <c r="M280" s="5">
        <v>405</v>
      </c>
      <c r="N280" s="5">
        <v>200</v>
      </c>
      <c r="O280" s="5">
        <v>60</v>
      </c>
      <c r="P280" s="5">
        <v>45</v>
      </c>
      <c r="Q280" s="5" t="s">
        <v>783</v>
      </c>
      <c r="Z280" s="5">
        <v>800</v>
      </c>
      <c r="AA280" s="5">
        <v>240</v>
      </c>
      <c r="AB280" s="5">
        <v>1005925</v>
      </c>
      <c r="AC280" t="s">
        <v>784</v>
      </c>
      <c r="AD280" s="5" t="s">
        <v>785</v>
      </c>
      <c r="AE280" t="s">
        <v>578</v>
      </c>
      <c r="AF280" s="5" t="s">
        <v>786</v>
      </c>
      <c r="AG280" s="5" t="s">
        <v>146</v>
      </c>
      <c r="AH280" s="5" t="s">
        <v>787</v>
      </c>
      <c r="AI280" s="5" t="s">
        <v>788</v>
      </c>
      <c r="AJ280" s="5" t="s">
        <v>1642</v>
      </c>
      <c r="AK280" s="289">
        <v>43399</v>
      </c>
      <c r="AL280" s="289">
        <v>43399</v>
      </c>
      <c r="AM280" s="289">
        <v>43476</v>
      </c>
      <c r="AN280" s="5" t="s">
        <v>789</v>
      </c>
      <c r="AO280" s="5" t="s">
        <v>789</v>
      </c>
      <c r="AP280" s="289"/>
      <c r="AQ280" s="289"/>
      <c r="AR280" s="289"/>
      <c r="AS280" s="5" t="s">
        <v>789</v>
      </c>
      <c r="AT280" s="5" t="s">
        <v>789</v>
      </c>
      <c r="AU280" s="289"/>
      <c r="AV280" s="289"/>
      <c r="AW280" s="289"/>
      <c r="AX280" s="289">
        <v>44543</v>
      </c>
      <c r="AY280" s="5">
        <v>202417994</v>
      </c>
      <c r="BG280" s="291">
        <v>58196242204</v>
      </c>
      <c r="BH280" t="s">
        <v>653</v>
      </c>
      <c r="BI280" t="s">
        <v>1643</v>
      </c>
      <c r="BJ280" s="5">
        <v>91981377122</v>
      </c>
      <c r="BK280" s="5" t="s">
        <v>789</v>
      </c>
    </row>
    <row r="281" spans="1:63" x14ac:dyDescent="0.25">
      <c r="A281" s="5">
        <v>1465742</v>
      </c>
      <c r="B281" t="s">
        <v>1711</v>
      </c>
      <c r="C281" s="5" t="s">
        <v>288</v>
      </c>
      <c r="D281" s="286">
        <v>43476</v>
      </c>
      <c r="E281" s="289" t="s">
        <v>399</v>
      </c>
      <c r="F281" s="5" t="s">
        <v>453</v>
      </c>
      <c r="G281" s="25" t="s">
        <v>2005</v>
      </c>
      <c r="H281" s="5" t="s">
        <v>1246</v>
      </c>
      <c r="I281" s="5" t="s">
        <v>798</v>
      </c>
      <c r="J281" s="5">
        <v>240</v>
      </c>
      <c r="K281" s="5">
        <v>3380</v>
      </c>
      <c r="L281" s="5">
        <v>0</v>
      </c>
      <c r="M281" s="5">
        <v>405</v>
      </c>
      <c r="N281" s="5">
        <v>200</v>
      </c>
      <c r="O281" s="5">
        <v>60</v>
      </c>
      <c r="P281" s="5">
        <v>45</v>
      </c>
      <c r="Q281" s="5" t="s">
        <v>783</v>
      </c>
      <c r="Z281" s="5">
        <v>800</v>
      </c>
      <c r="AA281" s="5">
        <v>240</v>
      </c>
      <c r="AB281" s="5">
        <v>1056925</v>
      </c>
      <c r="AC281" t="s">
        <v>1587</v>
      </c>
      <c r="AD281" s="5" t="s">
        <v>1086</v>
      </c>
      <c r="AE281" t="s">
        <v>1644</v>
      </c>
      <c r="AF281" s="5" t="s">
        <v>1645</v>
      </c>
      <c r="AG281" s="5" t="s">
        <v>1323</v>
      </c>
      <c r="AH281" s="5" t="s">
        <v>787</v>
      </c>
      <c r="AI281" s="5" t="s">
        <v>788</v>
      </c>
      <c r="AJ281" s="5" t="s">
        <v>1642</v>
      </c>
      <c r="AK281" s="289">
        <v>43399</v>
      </c>
      <c r="AL281" s="289">
        <v>43399</v>
      </c>
      <c r="AM281" s="289">
        <v>43476</v>
      </c>
      <c r="AN281" s="5" t="s">
        <v>789</v>
      </c>
      <c r="AO281" s="5" t="s">
        <v>789</v>
      </c>
      <c r="AP281" s="289"/>
      <c r="AQ281" s="289"/>
      <c r="AR281" s="289"/>
      <c r="AS281" s="5" t="s">
        <v>789</v>
      </c>
      <c r="AT281" s="5" t="s">
        <v>789</v>
      </c>
      <c r="AU281" s="289"/>
      <c r="AV281" s="289"/>
      <c r="AW281" s="289"/>
      <c r="AX281" s="289">
        <v>44543</v>
      </c>
      <c r="AY281" s="5">
        <v>202417994</v>
      </c>
      <c r="BG281" s="291">
        <v>58196242204</v>
      </c>
      <c r="BH281" t="s">
        <v>653</v>
      </c>
      <c r="BI281" t="s">
        <v>1643</v>
      </c>
      <c r="BJ281" s="5">
        <v>91981377122</v>
      </c>
      <c r="BK281" s="5" t="s">
        <v>789</v>
      </c>
    </row>
    <row r="282" spans="1:63" x14ac:dyDescent="0.25">
      <c r="A282" s="5">
        <v>1465742</v>
      </c>
      <c r="B282" t="s">
        <v>1711</v>
      </c>
      <c r="C282" s="5" t="s">
        <v>288</v>
      </c>
      <c r="D282" s="286">
        <v>43476</v>
      </c>
      <c r="E282" s="289" t="s">
        <v>399</v>
      </c>
      <c r="F282" s="5" t="s">
        <v>453</v>
      </c>
      <c r="G282" s="25" t="s">
        <v>2005</v>
      </c>
      <c r="H282" s="5" t="s">
        <v>1246</v>
      </c>
      <c r="I282" s="5" t="s">
        <v>798</v>
      </c>
      <c r="J282" s="5">
        <v>240</v>
      </c>
      <c r="K282" s="5">
        <v>3380</v>
      </c>
      <c r="L282" s="5">
        <v>0</v>
      </c>
      <c r="M282" s="5">
        <v>405</v>
      </c>
      <c r="N282" s="5">
        <v>200</v>
      </c>
      <c r="O282" s="5">
        <v>60</v>
      </c>
      <c r="P282" s="5">
        <v>45</v>
      </c>
      <c r="Q282" s="5" t="s">
        <v>783</v>
      </c>
      <c r="Z282" s="5">
        <v>800</v>
      </c>
      <c r="AA282" s="5">
        <v>240</v>
      </c>
      <c r="AB282" s="5">
        <v>1100465</v>
      </c>
      <c r="AC282" t="s">
        <v>1259</v>
      </c>
      <c r="AD282" s="5" t="s">
        <v>1260</v>
      </c>
      <c r="AE282" t="s">
        <v>1261</v>
      </c>
      <c r="AF282" s="5" t="s">
        <v>941</v>
      </c>
      <c r="AG282" s="5" t="s">
        <v>153</v>
      </c>
      <c r="AH282" s="5" t="s">
        <v>787</v>
      </c>
      <c r="AI282" s="5" t="s">
        <v>788</v>
      </c>
      <c r="AJ282" s="5" t="s">
        <v>1642</v>
      </c>
      <c r="AK282" s="289">
        <v>43399</v>
      </c>
      <c r="AL282" s="289">
        <v>43399</v>
      </c>
      <c r="AM282" s="289">
        <v>43476</v>
      </c>
      <c r="AN282" s="5" t="s">
        <v>789</v>
      </c>
      <c r="AO282" s="5" t="s">
        <v>789</v>
      </c>
      <c r="AP282" s="289"/>
      <c r="AQ282" s="289"/>
      <c r="AR282" s="289"/>
      <c r="AS282" s="5" t="s">
        <v>789</v>
      </c>
      <c r="AT282" s="5" t="s">
        <v>789</v>
      </c>
      <c r="AU282" s="289"/>
      <c r="AV282" s="289"/>
      <c r="AW282" s="289"/>
      <c r="AX282" s="289">
        <v>44543</v>
      </c>
      <c r="AY282" s="5">
        <v>202417994</v>
      </c>
      <c r="BG282" s="291">
        <v>58196242204</v>
      </c>
      <c r="BH282" t="s">
        <v>653</v>
      </c>
      <c r="BI282" t="s">
        <v>1643</v>
      </c>
      <c r="BJ282" s="5">
        <v>91981377122</v>
      </c>
      <c r="BK282" s="5" t="s">
        <v>789</v>
      </c>
    </row>
    <row r="283" spans="1:63" x14ac:dyDescent="0.25">
      <c r="A283" s="5">
        <v>1465742</v>
      </c>
      <c r="B283" t="s">
        <v>1711</v>
      </c>
      <c r="C283" s="5" t="s">
        <v>288</v>
      </c>
      <c r="D283" s="286">
        <v>43476</v>
      </c>
      <c r="E283" s="289" t="s">
        <v>399</v>
      </c>
      <c r="F283" s="5" t="s">
        <v>453</v>
      </c>
      <c r="G283" s="25" t="s">
        <v>2005</v>
      </c>
      <c r="H283" s="5" t="s">
        <v>1246</v>
      </c>
      <c r="I283" s="5" t="s">
        <v>798</v>
      </c>
      <c r="J283" s="5">
        <v>240</v>
      </c>
      <c r="K283" s="5">
        <v>3380</v>
      </c>
      <c r="L283" s="5">
        <v>0</v>
      </c>
      <c r="M283" s="5">
        <v>405</v>
      </c>
      <c r="N283" s="5">
        <v>200</v>
      </c>
      <c r="O283" s="5">
        <v>60</v>
      </c>
      <c r="P283" s="5">
        <v>45</v>
      </c>
      <c r="Q283" s="5" t="s">
        <v>783</v>
      </c>
      <c r="Z283" s="5">
        <v>800</v>
      </c>
      <c r="AA283" s="5">
        <v>240</v>
      </c>
      <c r="AB283" s="5">
        <v>1100468</v>
      </c>
      <c r="AC283" t="s">
        <v>1262</v>
      </c>
      <c r="AD283" s="5" t="s">
        <v>1263</v>
      </c>
      <c r="AE283" t="s">
        <v>1264</v>
      </c>
      <c r="AF283" s="5" t="s">
        <v>1265</v>
      </c>
      <c r="AG283" s="5" t="s">
        <v>1266</v>
      </c>
      <c r="AH283" s="5" t="s">
        <v>787</v>
      </c>
      <c r="AI283" s="5" t="s">
        <v>788</v>
      </c>
      <c r="AJ283" s="5" t="s">
        <v>1642</v>
      </c>
      <c r="AK283" s="289">
        <v>43399</v>
      </c>
      <c r="AL283" s="289">
        <v>43399</v>
      </c>
      <c r="AM283" s="289">
        <v>43476</v>
      </c>
      <c r="AN283" s="5" t="s">
        <v>789</v>
      </c>
      <c r="AO283" s="5" t="s">
        <v>789</v>
      </c>
      <c r="AP283" s="289"/>
      <c r="AQ283" s="289"/>
      <c r="AR283" s="289"/>
      <c r="AS283" s="5" t="s">
        <v>789</v>
      </c>
      <c r="AT283" s="5" t="s">
        <v>789</v>
      </c>
      <c r="AU283" s="289"/>
      <c r="AV283" s="289"/>
      <c r="AW283" s="289"/>
      <c r="AX283" s="289">
        <v>44543</v>
      </c>
      <c r="AY283" s="5">
        <v>202417994</v>
      </c>
      <c r="BG283" s="291">
        <v>58196242204</v>
      </c>
      <c r="BH283" t="s">
        <v>653</v>
      </c>
      <c r="BI283" t="s">
        <v>1643</v>
      </c>
      <c r="BJ283" s="5">
        <v>91981377122</v>
      </c>
      <c r="BK283" s="5" t="s">
        <v>789</v>
      </c>
    </row>
    <row r="284" spans="1:63" x14ac:dyDescent="0.25">
      <c r="A284" s="5">
        <v>1465742</v>
      </c>
      <c r="B284" t="s">
        <v>1711</v>
      </c>
      <c r="C284" s="5" t="s">
        <v>288</v>
      </c>
      <c r="D284" s="286">
        <v>43476</v>
      </c>
      <c r="E284" s="289" t="s">
        <v>399</v>
      </c>
      <c r="F284" s="5" t="s">
        <v>453</v>
      </c>
      <c r="G284" s="25" t="s">
        <v>2005</v>
      </c>
      <c r="H284" s="5" t="s">
        <v>1246</v>
      </c>
      <c r="I284" s="5" t="s">
        <v>798</v>
      </c>
      <c r="J284" s="5">
        <v>240</v>
      </c>
      <c r="K284" s="5">
        <v>3380</v>
      </c>
      <c r="L284" s="5">
        <v>0</v>
      </c>
      <c r="M284" s="5">
        <v>405</v>
      </c>
      <c r="N284" s="5">
        <v>200</v>
      </c>
      <c r="O284" s="5">
        <v>60</v>
      </c>
      <c r="P284" s="5">
        <v>45</v>
      </c>
      <c r="Q284" s="5" t="s">
        <v>783</v>
      </c>
      <c r="Z284" s="5">
        <v>800</v>
      </c>
      <c r="AA284" s="5">
        <v>240</v>
      </c>
      <c r="AB284" s="5">
        <v>1100677</v>
      </c>
      <c r="AC284" t="s">
        <v>1267</v>
      </c>
      <c r="AD284" s="5" t="s">
        <v>789</v>
      </c>
      <c r="AE284" t="s">
        <v>1268</v>
      </c>
      <c r="AF284" s="5" t="s">
        <v>1269</v>
      </c>
      <c r="AG284" s="5" t="s">
        <v>1270</v>
      </c>
      <c r="AH284" s="5" t="s">
        <v>787</v>
      </c>
      <c r="AI284" s="5" t="s">
        <v>788</v>
      </c>
      <c r="AJ284" s="5" t="s">
        <v>1642</v>
      </c>
      <c r="AK284" s="289">
        <v>43399</v>
      </c>
      <c r="AL284" s="289">
        <v>43399</v>
      </c>
      <c r="AM284" s="289">
        <v>43476</v>
      </c>
      <c r="AN284" s="5" t="s">
        <v>789</v>
      </c>
      <c r="AO284" s="5" t="s">
        <v>789</v>
      </c>
      <c r="AP284" s="289"/>
      <c r="AQ284" s="289"/>
      <c r="AR284" s="289"/>
      <c r="AS284" s="5" t="s">
        <v>789</v>
      </c>
      <c r="AT284" s="5" t="s">
        <v>789</v>
      </c>
      <c r="AU284" s="289"/>
      <c r="AV284" s="289"/>
      <c r="AW284" s="289"/>
      <c r="AX284" s="289">
        <v>44543</v>
      </c>
      <c r="AY284" s="5">
        <v>202417994</v>
      </c>
      <c r="BG284" s="291">
        <v>58196242204</v>
      </c>
      <c r="BH284" t="s">
        <v>653</v>
      </c>
      <c r="BI284" t="s">
        <v>1643</v>
      </c>
      <c r="BJ284" s="5">
        <v>91981377122</v>
      </c>
      <c r="BK284" s="5" t="s">
        <v>789</v>
      </c>
    </row>
    <row r="285" spans="1:63" x14ac:dyDescent="0.25">
      <c r="A285" s="5">
        <v>1465742</v>
      </c>
      <c r="B285" t="s">
        <v>1711</v>
      </c>
      <c r="C285" s="5" t="s">
        <v>288</v>
      </c>
      <c r="D285" s="286">
        <v>43476</v>
      </c>
      <c r="E285" s="289" t="s">
        <v>399</v>
      </c>
      <c r="F285" s="5" t="s">
        <v>453</v>
      </c>
      <c r="G285" s="25" t="s">
        <v>2005</v>
      </c>
      <c r="H285" s="5" t="s">
        <v>1246</v>
      </c>
      <c r="I285" s="5" t="s">
        <v>798</v>
      </c>
      <c r="J285" s="5">
        <v>240</v>
      </c>
      <c r="K285" s="5">
        <v>3380</v>
      </c>
      <c r="L285" s="5">
        <v>0</v>
      </c>
      <c r="M285" s="5">
        <v>405</v>
      </c>
      <c r="N285" s="5">
        <v>200</v>
      </c>
      <c r="O285" s="5">
        <v>60</v>
      </c>
      <c r="P285" s="5">
        <v>45</v>
      </c>
      <c r="Q285" s="5" t="s">
        <v>783</v>
      </c>
      <c r="Z285" s="5">
        <v>800</v>
      </c>
      <c r="AA285" s="5">
        <v>240</v>
      </c>
      <c r="AB285" s="5">
        <v>1100678</v>
      </c>
      <c r="AC285" t="s">
        <v>1386</v>
      </c>
      <c r="AD285" s="5" t="s">
        <v>789</v>
      </c>
      <c r="AE285" t="s">
        <v>1387</v>
      </c>
      <c r="AF285" s="5" t="s">
        <v>1388</v>
      </c>
      <c r="AG285" s="5" t="s">
        <v>1389</v>
      </c>
      <c r="AH285" s="5" t="s">
        <v>787</v>
      </c>
      <c r="AI285" s="5" t="s">
        <v>788</v>
      </c>
      <c r="AJ285" s="5" t="s">
        <v>1642</v>
      </c>
      <c r="AK285" s="289">
        <v>43399</v>
      </c>
      <c r="AL285" s="289">
        <v>43399</v>
      </c>
      <c r="AM285" s="289">
        <v>43476</v>
      </c>
      <c r="AN285" s="5" t="s">
        <v>789</v>
      </c>
      <c r="AO285" s="5" t="s">
        <v>789</v>
      </c>
      <c r="AP285" s="289"/>
      <c r="AQ285" s="289"/>
      <c r="AR285" s="289"/>
      <c r="AS285" s="5" t="s">
        <v>789</v>
      </c>
      <c r="AT285" s="5" t="s">
        <v>789</v>
      </c>
      <c r="AU285" s="289"/>
      <c r="AV285" s="289"/>
      <c r="AW285" s="289"/>
      <c r="AX285" s="289">
        <v>44543</v>
      </c>
      <c r="AY285" s="5">
        <v>202417994</v>
      </c>
      <c r="BG285" s="291">
        <v>58196242204</v>
      </c>
      <c r="BH285" t="s">
        <v>653</v>
      </c>
      <c r="BI285" t="s">
        <v>1643</v>
      </c>
      <c r="BJ285" s="5">
        <v>91981377122</v>
      </c>
      <c r="BK285" s="5" t="s">
        <v>789</v>
      </c>
    </row>
    <row r="286" spans="1:63" x14ac:dyDescent="0.25">
      <c r="A286" s="5">
        <v>1465742</v>
      </c>
      <c r="B286" t="s">
        <v>1711</v>
      </c>
      <c r="C286" s="5" t="s">
        <v>288</v>
      </c>
      <c r="D286" s="286">
        <v>43476</v>
      </c>
      <c r="E286" s="289" t="s">
        <v>399</v>
      </c>
      <c r="F286" s="5" t="s">
        <v>453</v>
      </c>
      <c r="G286" s="25" t="s">
        <v>2005</v>
      </c>
      <c r="H286" s="5" t="s">
        <v>1246</v>
      </c>
      <c r="I286" s="5" t="s">
        <v>798</v>
      </c>
      <c r="J286" s="5">
        <v>240</v>
      </c>
      <c r="K286" s="5">
        <v>3380</v>
      </c>
      <c r="L286" s="5">
        <v>0</v>
      </c>
      <c r="M286" s="5">
        <v>405</v>
      </c>
      <c r="N286" s="5">
        <v>200</v>
      </c>
      <c r="O286" s="5">
        <v>60</v>
      </c>
      <c r="P286" s="5">
        <v>45</v>
      </c>
      <c r="Q286" s="5" t="s">
        <v>783</v>
      </c>
      <c r="Z286" s="5">
        <v>800</v>
      </c>
      <c r="AA286" s="5">
        <v>240</v>
      </c>
      <c r="AB286" s="5">
        <v>1100679</v>
      </c>
      <c r="AC286" t="s">
        <v>1271</v>
      </c>
      <c r="AD286" s="5" t="s">
        <v>789</v>
      </c>
      <c r="AE286" t="s">
        <v>1272</v>
      </c>
      <c r="AF286" s="5" t="s">
        <v>1273</v>
      </c>
      <c r="AG286" s="5" t="s">
        <v>152</v>
      </c>
      <c r="AH286" s="5" t="s">
        <v>787</v>
      </c>
      <c r="AI286" s="5" t="s">
        <v>788</v>
      </c>
      <c r="AJ286" s="5" t="s">
        <v>1642</v>
      </c>
      <c r="AK286" s="289">
        <v>43399</v>
      </c>
      <c r="AL286" s="289">
        <v>43399</v>
      </c>
      <c r="AM286" s="289">
        <v>43476</v>
      </c>
      <c r="AN286" s="5" t="s">
        <v>789</v>
      </c>
      <c r="AO286" s="5" t="s">
        <v>789</v>
      </c>
      <c r="AP286" s="289"/>
      <c r="AQ286" s="289"/>
      <c r="AR286" s="289"/>
      <c r="AS286" s="5" t="s">
        <v>789</v>
      </c>
      <c r="AT286" s="5" t="s">
        <v>789</v>
      </c>
      <c r="AU286" s="289"/>
      <c r="AV286" s="289"/>
      <c r="AW286" s="289"/>
      <c r="AX286" s="289">
        <v>44543</v>
      </c>
      <c r="AY286" s="5">
        <v>202417994</v>
      </c>
      <c r="BG286" s="291">
        <v>58196242204</v>
      </c>
      <c r="BH286" t="s">
        <v>653</v>
      </c>
      <c r="BI286" t="s">
        <v>1643</v>
      </c>
      <c r="BJ286" s="5">
        <v>91981377122</v>
      </c>
      <c r="BK286" s="5" t="s">
        <v>789</v>
      </c>
    </row>
    <row r="287" spans="1:63" x14ac:dyDescent="0.25">
      <c r="A287" s="5">
        <v>1676677</v>
      </c>
      <c r="B287" t="s">
        <v>1676</v>
      </c>
      <c r="C287" s="5" t="s">
        <v>276</v>
      </c>
      <c r="D287" s="286">
        <v>45468</v>
      </c>
      <c r="E287" s="289" t="s">
        <v>399</v>
      </c>
      <c r="F287" s="5" t="s">
        <v>453</v>
      </c>
      <c r="G287" s="25" t="s">
        <v>2013</v>
      </c>
      <c r="H287" s="5" t="s">
        <v>781</v>
      </c>
      <c r="I287" s="5" t="s">
        <v>798</v>
      </c>
      <c r="J287" s="5">
        <v>80</v>
      </c>
      <c r="K287" s="5">
        <v>3205</v>
      </c>
      <c r="L287" s="5">
        <v>0</v>
      </c>
      <c r="M287" s="5">
        <v>0</v>
      </c>
      <c r="N287" s="5">
        <v>0</v>
      </c>
      <c r="O287" s="5">
        <v>0</v>
      </c>
      <c r="P287" s="5">
        <v>0</v>
      </c>
      <c r="Q287" s="5" t="s">
        <v>783</v>
      </c>
      <c r="R287" s="5">
        <v>800</v>
      </c>
      <c r="S287" s="5">
        <v>80</v>
      </c>
      <c r="AB287" s="5">
        <v>1005925</v>
      </c>
      <c r="AC287" t="s">
        <v>784</v>
      </c>
      <c r="AD287" s="5" t="s">
        <v>785</v>
      </c>
      <c r="AE287" t="s">
        <v>578</v>
      </c>
      <c r="AF287" s="5" t="s">
        <v>786</v>
      </c>
      <c r="AG287" s="5" t="s">
        <v>151</v>
      </c>
      <c r="AH287" s="5" t="s">
        <v>787</v>
      </c>
      <c r="AI287" s="5" t="s">
        <v>788</v>
      </c>
      <c r="AJ287" s="5" t="s">
        <v>1677</v>
      </c>
      <c r="AK287" s="289">
        <v>45440</v>
      </c>
      <c r="AL287" s="289">
        <v>45440</v>
      </c>
      <c r="AM287" s="289">
        <v>45468</v>
      </c>
      <c r="AN287" s="5" t="s">
        <v>789</v>
      </c>
      <c r="AO287" s="5" t="s">
        <v>789</v>
      </c>
      <c r="AP287" s="289"/>
      <c r="AQ287" s="289"/>
      <c r="AR287" s="289"/>
      <c r="AS287" s="5" t="s">
        <v>789</v>
      </c>
      <c r="AT287" s="5" t="s">
        <v>789</v>
      </c>
      <c r="AU287" s="289"/>
      <c r="AV287" s="289"/>
      <c r="AW287" s="289"/>
      <c r="AX287" s="289"/>
      <c r="BG287" s="291">
        <v>42437946268</v>
      </c>
      <c r="BH287" t="s">
        <v>1678</v>
      </c>
      <c r="BI287" t="s">
        <v>1679</v>
      </c>
      <c r="BJ287" s="5">
        <v>91983578247</v>
      </c>
      <c r="BK287" s="5" t="s">
        <v>789</v>
      </c>
    </row>
    <row r="288" spans="1:63" x14ac:dyDescent="0.25">
      <c r="A288" s="5">
        <v>11999</v>
      </c>
      <c r="B288" t="s">
        <v>22</v>
      </c>
      <c r="C288" s="5" t="s">
        <v>268</v>
      </c>
      <c r="D288" s="286">
        <v>40058</v>
      </c>
      <c r="E288" s="289" t="s">
        <v>399</v>
      </c>
      <c r="F288" s="5" t="s">
        <v>453</v>
      </c>
      <c r="G288" s="25" t="s">
        <v>1727</v>
      </c>
      <c r="H288" s="5" t="s">
        <v>781</v>
      </c>
      <c r="I288" s="5" t="s">
        <v>798</v>
      </c>
      <c r="J288" s="5">
        <v>120</v>
      </c>
      <c r="K288" s="5">
        <v>3060</v>
      </c>
      <c r="L288" s="5">
        <v>0</v>
      </c>
      <c r="M288" s="5">
        <v>408</v>
      </c>
      <c r="N288" s="5">
        <v>204</v>
      </c>
      <c r="O288" s="5">
        <v>68</v>
      </c>
      <c r="P288" s="5">
        <v>34</v>
      </c>
      <c r="Q288" s="5" t="s">
        <v>783</v>
      </c>
      <c r="T288" s="5">
        <v>1000</v>
      </c>
      <c r="U288" s="5">
        <v>44</v>
      </c>
      <c r="V288" s="5">
        <v>1000</v>
      </c>
      <c r="W288" s="5">
        <v>44</v>
      </c>
      <c r="AB288" s="5">
        <v>1005925</v>
      </c>
      <c r="AC288" t="s">
        <v>784</v>
      </c>
      <c r="AD288" s="5" t="s">
        <v>785</v>
      </c>
      <c r="AE288" t="s">
        <v>578</v>
      </c>
      <c r="AF288" s="5" t="s">
        <v>786</v>
      </c>
      <c r="AG288" s="5" t="s">
        <v>146</v>
      </c>
      <c r="AH288" s="5" t="s">
        <v>787</v>
      </c>
      <c r="AI288" s="5" t="s">
        <v>800</v>
      </c>
      <c r="AJ288" s="5" t="s">
        <v>840</v>
      </c>
      <c r="AK288" s="289">
        <v>19861</v>
      </c>
      <c r="AL288" s="289">
        <v>19861</v>
      </c>
      <c r="AM288" s="289">
        <v>40058</v>
      </c>
      <c r="AN288" s="5" t="s">
        <v>800</v>
      </c>
      <c r="AO288" s="5" t="s">
        <v>841</v>
      </c>
      <c r="AP288" s="289">
        <v>19861</v>
      </c>
      <c r="AQ288" s="289">
        <v>19861</v>
      </c>
      <c r="AR288" s="289">
        <v>40058</v>
      </c>
      <c r="AS288" s="5" t="s">
        <v>790</v>
      </c>
      <c r="AT288" s="5" t="s">
        <v>825</v>
      </c>
      <c r="AU288" s="289">
        <v>43462</v>
      </c>
      <c r="AV288" s="289">
        <v>43462</v>
      </c>
      <c r="AW288" s="289">
        <v>43489</v>
      </c>
      <c r="AX288" s="289">
        <v>19784</v>
      </c>
      <c r="AY288" s="5">
        <v>202321311</v>
      </c>
      <c r="AZ288" s="5">
        <v>4</v>
      </c>
      <c r="BA288" s="5">
        <v>2024</v>
      </c>
      <c r="BB288" s="5">
        <v>3</v>
      </c>
      <c r="BC288" s="5">
        <v>277</v>
      </c>
      <c r="BD288" s="5">
        <v>2017</v>
      </c>
      <c r="BE288" s="5">
        <v>2</v>
      </c>
      <c r="BF288" s="5">
        <v>2017</v>
      </c>
      <c r="BG288" s="291">
        <v>21416906843</v>
      </c>
      <c r="BH288" t="s">
        <v>842</v>
      </c>
      <c r="BI288" t="s">
        <v>843</v>
      </c>
      <c r="BJ288" s="5">
        <v>91988771136</v>
      </c>
      <c r="BK288" s="5" t="s">
        <v>789</v>
      </c>
    </row>
    <row r="289" spans="1:63" x14ac:dyDescent="0.25">
      <c r="A289" s="5">
        <v>12029</v>
      </c>
      <c r="B289" t="s">
        <v>22</v>
      </c>
      <c r="C289" s="5" t="s">
        <v>272</v>
      </c>
      <c r="D289" s="286">
        <v>40058</v>
      </c>
      <c r="E289" s="289" t="s">
        <v>399</v>
      </c>
      <c r="F289" s="5" t="s">
        <v>453</v>
      </c>
      <c r="G289" s="25" t="s">
        <v>1754</v>
      </c>
      <c r="H289" s="5" t="s">
        <v>781</v>
      </c>
      <c r="I289" s="5" t="s">
        <v>832</v>
      </c>
      <c r="J289" s="5">
        <v>100</v>
      </c>
      <c r="K289" s="5">
        <v>2910</v>
      </c>
      <c r="Q289" s="5" t="s">
        <v>783</v>
      </c>
      <c r="T289" s="5">
        <v>80</v>
      </c>
      <c r="U289" s="5">
        <v>50</v>
      </c>
      <c r="X289" s="5">
        <v>80</v>
      </c>
      <c r="Y289" s="5">
        <v>50</v>
      </c>
      <c r="AB289" s="5">
        <v>256</v>
      </c>
      <c r="AC289" t="s">
        <v>924</v>
      </c>
      <c r="AD289" s="5" t="s">
        <v>925</v>
      </c>
      <c r="AE289" t="s">
        <v>789</v>
      </c>
      <c r="AF289" s="5" t="s">
        <v>926</v>
      </c>
      <c r="AG289" s="5" t="s">
        <v>154</v>
      </c>
      <c r="AH289" s="5" t="s">
        <v>787</v>
      </c>
      <c r="AI289" s="5" t="s">
        <v>788</v>
      </c>
      <c r="AJ289" s="5" t="s">
        <v>927</v>
      </c>
      <c r="AK289" s="289">
        <v>31446</v>
      </c>
      <c r="AL289" s="289">
        <v>31446</v>
      </c>
      <c r="AM289" s="289">
        <v>40058</v>
      </c>
      <c r="AN289" s="5" t="s">
        <v>800</v>
      </c>
      <c r="AO289" s="5" t="s">
        <v>840</v>
      </c>
      <c r="AP289" s="289">
        <v>19861</v>
      </c>
      <c r="AQ289" s="289">
        <v>19861</v>
      </c>
      <c r="AR289" s="289">
        <v>40058</v>
      </c>
      <c r="AS289" s="5" t="s">
        <v>789</v>
      </c>
      <c r="AT289" s="5" t="s">
        <v>789</v>
      </c>
      <c r="AU289" s="289"/>
      <c r="AV289" s="289"/>
      <c r="AW289" s="289"/>
      <c r="AX289" s="289">
        <v>19784</v>
      </c>
      <c r="BG289" s="291">
        <v>73515094253</v>
      </c>
      <c r="BH289" t="s">
        <v>930</v>
      </c>
      <c r="BI289" t="s">
        <v>931</v>
      </c>
      <c r="BJ289" s="5">
        <v>9137511131</v>
      </c>
      <c r="BK289" s="5" t="s">
        <v>789</v>
      </c>
    </row>
    <row r="290" spans="1:63" x14ac:dyDescent="0.25">
      <c r="A290" s="5">
        <v>12031</v>
      </c>
      <c r="B290" t="s">
        <v>22</v>
      </c>
      <c r="C290" s="5" t="s">
        <v>278</v>
      </c>
      <c r="D290" s="286">
        <v>40058</v>
      </c>
      <c r="E290" s="289" t="s">
        <v>399</v>
      </c>
      <c r="F290" s="5" t="s">
        <v>453</v>
      </c>
      <c r="G290" s="25" t="s">
        <v>1756</v>
      </c>
      <c r="H290" s="5" t="s">
        <v>781</v>
      </c>
      <c r="I290" s="5" t="s">
        <v>782</v>
      </c>
      <c r="J290" s="5">
        <v>40</v>
      </c>
      <c r="K290" s="5">
        <v>2400</v>
      </c>
      <c r="Q290" s="5" t="s">
        <v>783</v>
      </c>
      <c r="T290" s="5">
        <v>100</v>
      </c>
      <c r="U290" s="5">
        <v>40</v>
      </c>
      <c r="V290" s="5">
        <v>100</v>
      </c>
      <c r="W290" s="5">
        <v>0</v>
      </c>
      <c r="AB290" s="5">
        <v>259</v>
      </c>
      <c r="AC290" t="s">
        <v>932</v>
      </c>
      <c r="AD290" s="5" t="s">
        <v>933</v>
      </c>
      <c r="AE290" t="s">
        <v>934</v>
      </c>
      <c r="AF290" s="5" t="s">
        <v>935</v>
      </c>
      <c r="AG290" s="5" t="s">
        <v>147</v>
      </c>
      <c r="AH290" s="5" t="s">
        <v>787</v>
      </c>
      <c r="AI290" s="5" t="s">
        <v>788</v>
      </c>
      <c r="AJ290" s="5" t="s">
        <v>927</v>
      </c>
      <c r="AK290" s="289">
        <v>31446</v>
      </c>
      <c r="AL290" s="289">
        <v>31446</v>
      </c>
      <c r="AM290" s="289">
        <v>40058</v>
      </c>
      <c r="AN290" s="5" t="s">
        <v>800</v>
      </c>
      <c r="AO290" s="5" t="s">
        <v>840</v>
      </c>
      <c r="AP290" s="289">
        <v>19861</v>
      </c>
      <c r="AQ290" s="289">
        <v>19861</v>
      </c>
      <c r="AR290" s="289">
        <v>40058</v>
      </c>
      <c r="AS290" s="5" t="s">
        <v>789</v>
      </c>
      <c r="AT290" s="5" t="s">
        <v>789</v>
      </c>
      <c r="AU290" s="289"/>
      <c r="AV290" s="289"/>
      <c r="AW290" s="289"/>
      <c r="AX290" s="289">
        <v>33608</v>
      </c>
      <c r="BG290" s="291">
        <v>17835801272</v>
      </c>
      <c r="BH290" t="s">
        <v>938</v>
      </c>
      <c r="BI290" t="s">
        <v>939</v>
      </c>
      <c r="BJ290" s="5">
        <v>9132017408</v>
      </c>
      <c r="BK290" s="5" t="s">
        <v>794</v>
      </c>
    </row>
    <row r="291" spans="1:63" x14ac:dyDescent="0.25">
      <c r="A291" s="5">
        <v>12033</v>
      </c>
      <c r="B291" t="s">
        <v>22</v>
      </c>
      <c r="C291" s="5" t="s">
        <v>273</v>
      </c>
      <c r="D291" s="286">
        <v>40058</v>
      </c>
      <c r="E291" s="289" t="s">
        <v>399</v>
      </c>
      <c r="F291" s="5" t="s">
        <v>453</v>
      </c>
      <c r="G291" s="25" t="s">
        <v>1758</v>
      </c>
      <c r="H291" s="5" t="s">
        <v>781</v>
      </c>
      <c r="I291" s="5" t="s">
        <v>798</v>
      </c>
      <c r="J291" s="5">
        <v>100</v>
      </c>
      <c r="K291" s="5">
        <v>2955</v>
      </c>
      <c r="L291" s="5">
        <v>0</v>
      </c>
      <c r="M291" s="5">
        <v>405</v>
      </c>
      <c r="N291" s="5">
        <v>200</v>
      </c>
      <c r="O291" s="5">
        <v>30</v>
      </c>
      <c r="P291" s="5">
        <v>60</v>
      </c>
      <c r="Q291" s="5" t="s">
        <v>783</v>
      </c>
      <c r="T291" s="5">
        <v>1000</v>
      </c>
      <c r="U291" s="5">
        <v>30</v>
      </c>
      <c r="V291" s="5">
        <v>1000</v>
      </c>
      <c r="W291" s="5">
        <v>44</v>
      </c>
      <c r="X291" s="5">
        <v>1000</v>
      </c>
      <c r="Y291" s="5">
        <v>26</v>
      </c>
      <c r="AB291" s="5">
        <v>262</v>
      </c>
      <c r="AC291" t="s">
        <v>940</v>
      </c>
      <c r="AD291" s="5" t="s">
        <v>925</v>
      </c>
      <c r="AE291" t="s">
        <v>789</v>
      </c>
      <c r="AF291" s="5" t="s">
        <v>941</v>
      </c>
      <c r="AG291" s="5" t="s">
        <v>152</v>
      </c>
      <c r="AH291" s="5" t="s">
        <v>787</v>
      </c>
      <c r="AI291" s="5" t="s">
        <v>788</v>
      </c>
      <c r="AJ291" s="5" t="s">
        <v>927</v>
      </c>
      <c r="AK291" s="289">
        <v>31446</v>
      </c>
      <c r="AL291" s="289">
        <v>31446</v>
      </c>
      <c r="AM291" s="289">
        <v>40058</v>
      </c>
      <c r="AN291" s="5" t="s">
        <v>800</v>
      </c>
      <c r="AO291" s="5" t="s">
        <v>840</v>
      </c>
      <c r="AP291" s="289">
        <v>19861</v>
      </c>
      <c r="AQ291" s="289">
        <v>19861</v>
      </c>
      <c r="AR291" s="289">
        <v>40058</v>
      </c>
      <c r="AS291" s="5" t="s">
        <v>790</v>
      </c>
      <c r="AT291" s="5" t="s">
        <v>815</v>
      </c>
      <c r="AU291" s="289">
        <v>45099</v>
      </c>
      <c r="AV291" s="289">
        <v>45099</v>
      </c>
      <c r="AW291" s="289">
        <v>45100</v>
      </c>
      <c r="AX291" s="289">
        <v>33678</v>
      </c>
      <c r="AZ291" s="5">
        <v>3</v>
      </c>
      <c r="BA291" s="5">
        <v>2012</v>
      </c>
      <c r="BB291" s="5">
        <v>3</v>
      </c>
      <c r="BC291" s="5">
        <v>245</v>
      </c>
      <c r="BD291" s="5">
        <v>2017</v>
      </c>
      <c r="BE291" s="5">
        <v>2</v>
      </c>
      <c r="BF291" s="5">
        <v>2017</v>
      </c>
      <c r="BG291" s="291">
        <v>68502281291</v>
      </c>
      <c r="BH291" t="s">
        <v>655</v>
      </c>
      <c r="BI291" t="s">
        <v>945</v>
      </c>
      <c r="BJ291" s="5">
        <v>91987611018</v>
      </c>
      <c r="BK291" s="5" t="s">
        <v>789</v>
      </c>
    </row>
    <row r="292" spans="1:63" x14ac:dyDescent="0.25">
      <c r="A292" s="5">
        <v>12035</v>
      </c>
      <c r="B292" t="s">
        <v>22</v>
      </c>
      <c r="C292" s="5" t="s">
        <v>276</v>
      </c>
      <c r="D292" s="286">
        <v>40058</v>
      </c>
      <c r="E292" s="289" t="s">
        <v>399</v>
      </c>
      <c r="F292" s="5" t="s">
        <v>453</v>
      </c>
      <c r="G292" s="25" t="s">
        <v>1760</v>
      </c>
      <c r="H292" s="5" t="s">
        <v>781</v>
      </c>
      <c r="I292" s="5" t="s">
        <v>798</v>
      </c>
      <c r="J292" s="5">
        <v>64</v>
      </c>
      <c r="K292" s="5">
        <v>3215</v>
      </c>
      <c r="L292" s="5">
        <v>0</v>
      </c>
      <c r="M292" s="5">
        <v>405</v>
      </c>
      <c r="N292" s="5">
        <v>200</v>
      </c>
      <c r="O292" s="5">
        <v>60</v>
      </c>
      <c r="P292" s="5">
        <v>60</v>
      </c>
      <c r="Q292" s="5" t="s">
        <v>783</v>
      </c>
      <c r="R292" s="5">
        <v>800</v>
      </c>
      <c r="S292" s="5">
        <v>20</v>
      </c>
      <c r="T292" s="5">
        <v>800</v>
      </c>
      <c r="U292" s="5">
        <v>24</v>
      </c>
      <c r="V292" s="5">
        <v>800</v>
      </c>
      <c r="W292" s="5">
        <v>20</v>
      </c>
      <c r="AB292" s="5">
        <v>1005930</v>
      </c>
      <c r="AC292" t="s">
        <v>946</v>
      </c>
      <c r="AD292" s="5" t="s">
        <v>947</v>
      </c>
      <c r="AE292" t="s">
        <v>604</v>
      </c>
      <c r="AF292" s="5" t="s">
        <v>948</v>
      </c>
      <c r="AG292" s="5" t="s">
        <v>151</v>
      </c>
      <c r="AH292" s="5" t="s">
        <v>787</v>
      </c>
      <c r="AI292" s="5" t="s">
        <v>788</v>
      </c>
      <c r="AJ292" s="5" t="s">
        <v>927</v>
      </c>
      <c r="AK292" s="289">
        <v>31446</v>
      </c>
      <c r="AL292" s="289">
        <v>31446</v>
      </c>
      <c r="AM292" s="289">
        <v>40058</v>
      </c>
      <c r="AN292" s="5" t="s">
        <v>790</v>
      </c>
      <c r="AO292" s="5" t="s">
        <v>951</v>
      </c>
      <c r="AP292" s="289">
        <v>33723</v>
      </c>
      <c r="AQ292" s="289">
        <v>33723</v>
      </c>
      <c r="AR292" s="289">
        <v>40058</v>
      </c>
      <c r="AS292" s="5" t="s">
        <v>790</v>
      </c>
      <c r="AT292" s="5" t="s">
        <v>825</v>
      </c>
      <c r="AU292" s="289">
        <v>43462</v>
      </c>
      <c r="AV292" s="289">
        <v>43462</v>
      </c>
      <c r="AW292" s="289">
        <v>43489</v>
      </c>
      <c r="AX292" s="289">
        <v>33678</v>
      </c>
      <c r="AY292" s="5">
        <v>202321317</v>
      </c>
      <c r="AZ292" s="5">
        <v>4</v>
      </c>
      <c r="BA292" s="5">
        <v>2024</v>
      </c>
      <c r="BB292" s="5">
        <v>3</v>
      </c>
      <c r="BC292" s="5">
        <v>256</v>
      </c>
      <c r="BD292" s="5">
        <v>2017</v>
      </c>
      <c r="BE292" s="5">
        <v>2</v>
      </c>
      <c r="BF292" s="5">
        <v>2017</v>
      </c>
      <c r="BG292" s="291">
        <v>66606209234</v>
      </c>
      <c r="BH292" t="s">
        <v>656</v>
      </c>
      <c r="BI292" t="s">
        <v>952</v>
      </c>
      <c r="BJ292" s="5">
        <v>91981332213</v>
      </c>
      <c r="BK292" s="5" t="s">
        <v>789</v>
      </c>
    </row>
    <row r="293" spans="1:63" x14ac:dyDescent="0.25">
      <c r="A293" s="5">
        <v>12044</v>
      </c>
      <c r="B293" t="s">
        <v>22</v>
      </c>
      <c r="C293" s="5" t="s">
        <v>274</v>
      </c>
      <c r="D293" s="286">
        <v>40058</v>
      </c>
      <c r="E293" s="289" t="s">
        <v>399</v>
      </c>
      <c r="F293" s="5" t="s">
        <v>453</v>
      </c>
      <c r="G293" s="25" t="s">
        <v>1762</v>
      </c>
      <c r="H293" s="5" t="s">
        <v>781</v>
      </c>
      <c r="I293" s="5" t="s">
        <v>798</v>
      </c>
      <c r="J293" s="5">
        <v>40</v>
      </c>
      <c r="K293" s="5">
        <v>3435</v>
      </c>
      <c r="L293" s="5">
        <v>0</v>
      </c>
      <c r="M293" s="5">
        <v>400</v>
      </c>
      <c r="N293" s="5">
        <v>200</v>
      </c>
      <c r="O293" s="5">
        <v>60</v>
      </c>
      <c r="P293" s="5">
        <v>60</v>
      </c>
      <c r="Q293" s="5" t="s">
        <v>783</v>
      </c>
      <c r="R293" s="5">
        <v>800</v>
      </c>
      <c r="S293" s="5">
        <v>15</v>
      </c>
      <c r="T293" s="5">
        <v>800</v>
      </c>
      <c r="U293" s="5">
        <v>15</v>
      </c>
      <c r="X293" s="5">
        <v>900</v>
      </c>
      <c r="Y293" s="5">
        <v>10</v>
      </c>
      <c r="AB293" s="5">
        <v>1071713</v>
      </c>
      <c r="AC293" t="s">
        <v>958</v>
      </c>
      <c r="AD293" s="5" t="s">
        <v>959</v>
      </c>
      <c r="AE293" t="s">
        <v>595</v>
      </c>
      <c r="AF293" s="5" t="s">
        <v>960</v>
      </c>
      <c r="AG293" s="5" t="s">
        <v>211</v>
      </c>
      <c r="AH293" s="5" t="s">
        <v>787</v>
      </c>
      <c r="AI293" s="5" t="s">
        <v>788</v>
      </c>
      <c r="AJ293" s="5" t="s">
        <v>927</v>
      </c>
      <c r="AK293" s="289">
        <v>31446</v>
      </c>
      <c r="AL293" s="289">
        <v>31446</v>
      </c>
      <c r="AM293" s="289">
        <v>40058</v>
      </c>
      <c r="AN293" s="5" t="s">
        <v>800</v>
      </c>
      <c r="AO293" s="5" t="s">
        <v>840</v>
      </c>
      <c r="AP293" s="289">
        <v>19861</v>
      </c>
      <c r="AQ293" s="289">
        <v>19861</v>
      </c>
      <c r="AR293" s="289">
        <v>40058</v>
      </c>
      <c r="AS293" s="5" t="s">
        <v>790</v>
      </c>
      <c r="AT293" s="5" t="s">
        <v>825</v>
      </c>
      <c r="AU293" s="289">
        <v>43462</v>
      </c>
      <c r="AV293" s="289">
        <v>43462</v>
      </c>
      <c r="AW293" s="289">
        <v>43489</v>
      </c>
      <c r="AX293" s="289">
        <v>19848</v>
      </c>
      <c r="AY293" s="5">
        <v>202321318</v>
      </c>
      <c r="AZ293" s="5">
        <v>3</v>
      </c>
      <c r="BA293" s="5">
        <v>2012</v>
      </c>
      <c r="BB293" s="5">
        <v>3</v>
      </c>
      <c r="BC293" s="5">
        <v>244</v>
      </c>
      <c r="BD293" s="5">
        <v>2021</v>
      </c>
      <c r="BE293" s="5">
        <v>2</v>
      </c>
      <c r="BF293" s="5">
        <v>2021</v>
      </c>
      <c r="BG293" s="291">
        <v>58576487268</v>
      </c>
      <c r="BH293" t="s">
        <v>657</v>
      </c>
      <c r="BI293" t="s">
        <v>961</v>
      </c>
      <c r="BJ293" s="5">
        <v>91993059657</v>
      </c>
      <c r="BK293" s="5" t="s">
        <v>962</v>
      </c>
    </row>
    <row r="294" spans="1:63" x14ac:dyDescent="0.25">
      <c r="A294" s="5">
        <v>12074</v>
      </c>
      <c r="B294" t="s">
        <v>22</v>
      </c>
      <c r="C294" s="5" t="s">
        <v>277</v>
      </c>
      <c r="D294" s="286">
        <v>40058</v>
      </c>
      <c r="E294" s="289" t="s">
        <v>399</v>
      </c>
      <c r="F294" s="5" t="s">
        <v>453</v>
      </c>
      <c r="G294" s="25" t="s">
        <v>1779</v>
      </c>
      <c r="H294" s="5" t="s">
        <v>781</v>
      </c>
      <c r="I294" s="5" t="s">
        <v>798</v>
      </c>
      <c r="J294" s="5">
        <v>40</v>
      </c>
      <c r="K294" s="5">
        <v>3050</v>
      </c>
      <c r="Q294" s="5" t="s">
        <v>783</v>
      </c>
      <c r="R294" s="5">
        <v>80</v>
      </c>
      <c r="S294" s="5">
        <v>0</v>
      </c>
      <c r="T294" s="5">
        <v>80</v>
      </c>
      <c r="U294" s="5">
        <v>0</v>
      </c>
      <c r="V294" s="5">
        <v>80</v>
      </c>
      <c r="W294" s="5">
        <v>0</v>
      </c>
      <c r="X294" s="5">
        <v>80</v>
      </c>
      <c r="Y294" s="5">
        <v>40</v>
      </c>
      <c r="AB294" s="5">
        <v>263</v>
      </c>
      <c r="AC294" t="s">
        <v>991</v>
      </c>
      <c r="AD294" s="5" t="s">
        <v>992</v>
      </c>
      <c r="AE294" t="s">
        <v>789</v>
      </c>
      <c r="AF294" s="5" t="s">
        <v>993</v>
      </c>
      <c r="AG294" s="5" t="s">
        <v>149</v>
      </c>
      <c r="AH294" s="5" t="s">
        <v>787</v>
      </c>
      <c r="AI294" s="5" t="s">
        <v>788</v>
      </c>
      <c r="AJ294" s="5" t="s">
        <v>927</v>
      </c>
      <c r="AK294" s="289">
        <v>31446</v>
      </c>
      <c r="AL294" s="289">
        <v>31446</v>
      </c>
      <c r="AM294" s="289">
        <v>40058</v>
      </c>
      <c r="AN294" s="5" t="s">
        <v>800</v>
      </c>
      <c r="AO294" s="5" t="s">
        <v>840</v>
      </c>
      <c r="AP294" s="289">
        <v>19861</v>
      </c>
      <c r="AQ294" s="289">
        <v>19861</v>
      </c>
      <c r="AR294" s="289">
        <v>40058</v>
      </c>
      <c r="AS294" s="5" t="s">
        <v>790</v>
      </c>
      <c r="AT294" s="5" t="s">
        <v>884</v>
      </c>
      <c r="AU294" s="289">
        <v>44439</v>
      </c>
      <c r="AV294" s="289">
        <v>44439</v>
      </c>
      <c r="AW294" s="289">
        <v>44459</v>
      </c>
      <c r="AX294" s="289">
        <v>31782</v>
      </c>
      <c r="AY294" s="5">
        <v>202321321</v>
      </c>
      <c r="AZ294" s="5">
        <v>4</v>
      </c>
      <c r="BA294" s="5">
        <v>2024</v>
      </c>
      <c r="BB294" s="5">
        <v>3</v>
      </c>
      <c r="BC294" s="5">
        <v>282</v>
      </c>
      <c r="BD294" s="5">
        <v>2017</v>
      </c>
      <c r="BE294" s="5">
        <v>2</v>
      </c>
      <c r="BF294" s="5">
        <v>2017</v>
      </c>
      <c r="BG294" s="291">
        <v>64526534234</v>
      </c>
      <c r="BH294" t="s">
        <v>998</v>
      </c>
      <c r="BI294" t="s">
        <v>999</v>
      </c>
      <c r="BJ294" s="5">
        <v>91991331347</v>
      </c>
      <c r="BK294" s="5" t="s">
        <v>789</v>
      </c>
    </row>
    <row r="295" spans="1:63" x14ac:dyDescent="0.25">
      <c r="A295" s="5">
        <v>12113</v>
      </c>
      <c r="B295" t="s">
        <v>22</v>
      </c>
      <c r="C295" s="5" t="s">
        <v>283</v>
      </c>
      <c r="D295" s="286">
        <v>40058</v>
      </c>
      <c r="E295" s="289" t="s">
        <v>399</v>
      </c>
      <c r="F295" s="5" t="s">
        <v>453</v>
      </c>
      <c r="G295" s="25" t="s">
        <v>1790</v>
      </c>
      <c r="H295" s="5" t="s">
        <v>781</v>
      </c>
      <c r="I295" s="5" t="s">
        <v>782</v>
      </c>
      <c r="J295" s="5">
        <v>0</v>
      </c>
      <c r="K295" s="5">
        <v>2400</v>
      </c>
      <c r="Q295" s="5" t="s">
        <v>783</v>
      </c>
      <c r="T295" s="5">
        <v>100</v>
      </c>
      <c r="U295" s="5">
        <v>0</v>
      </c>
      <c r="V295" s="5">
        <v>100</v>
      </c>
      <c r="W295" s="5">
        <v>0</v>
      </c>
      <c r="AB295" s="5">
        <v>258</v>
      </c>
      <c r="AC295" t="s">
        <v>953</v>
      </c>
      <c r="AD295" s="5" t="s">
        <v>925</v>
      </c>
      <c r="AE295" t="s">
        <v>789</v>
      </c>
      <c r="AF295" s="5" t="s">
        <v>954</v>
      </c>
      <c r="AG295" s="5" t="s">
        <v>148</v>
      </c>
      <c r="AH295" s="5" t="s">
        <v>787</v>
      </c>
      <c r="AI295" s="5" t="s">
        <v>788</v>
      </c>
      <c r="AJ295" s="5" t="s">
        <v>927</v>
      </c>
      <c r="AK295" s="289">
        <v>31446</v>
      </c>
      <c r="AL295" s="289">
        <v>31446</v>
      </c>
      <c r="AM295" s="289">
        <v>40058</v>
      </c>
      <c r="AN295" s="5" t="s">
        <v>800</v>
      </c>
      <c r="AO295" s="5" t="s">
        <v>840</v>
      </c>
      <c r="AP295" s="289">
        <v>19861</v>
      </c>
      <c r="AQ295" s="289">
        <v>19861</v>
      </c>
      <c r="AR295" s="289">
        <v>40058</v>
      </c>
      <c r="AS295" s="5" t="s">
        <v>789</v>
      </c>
      <c r="AT295" s="5" t="s">
        <v>789</v>
      </c>
      <c r="AU295" s="289"/>
      <c r="AV295" s="289"/>
      <c r="AW295" s="289"/>
      <c r="AX295" s="289">
        <v>31782</v>
      </c>
      <c r="BE295" s="5">
        <v>0</v>
      </c>
      <c r="BF295" s="5">
        <v>2005</v>
      </c>
      <c r="BG295" s="291">
        <v>17835801272</v>
      </c>
      <c r="BH295" t="s">
        <v>938</v>
      </c>
      <c r="BI295" t="s">
        <v>939</v>
      </c>
      <c r="BJ295" s="5">
        <v>9132017408</v>
      </c>
      <c r="BK295" s="5" t="s">
        <v>794</v>
      </c>
    </row>
    <row r="296" spans="1:63" x14ac:dyDescent="0.25">
      <c r="A296" s="5">
        <v>18911</v>
      </c>
      <c r="B296" t="s">
        <v>22</v>
      </c>
      <c r="C296" s="5" t="s">
        <v>285</v>
      </c>
      <c r="D296" s="286">
        <v>40058</v>
      </c>
      <c r="E296" s="289" t="s">
        <v>399</v>
      </c>
      <c r="F296" s="5" t="s">
        <v>453</v>
      </c>
      <c r="G296" s="25" t="s">
        <v>1801</v>
      </c>
      <c r="H296" s="5" t="s">
        <v>781</v>
      </c>
      <c r="I296" s="5" t="s">
        <v>782</v>
      </c>
      <c r="J296" s="5">
        <v>50</v>
      </c>
      <c r="K296" s="5">
        <v>2400</v>
      </c>
      <c r="Q296" s="5" t="s">
        <v>783</v>
      </c>
      <c r="T296" s="5">
        <v>100</v>
      </c>
      <c r="U296" s="5">
        <v>50</v>
      </c>
      <c r="V296" s="5">
        <v>100</v>
      </c>
      <c r="W296" s="5">
        <v>0</v>
      </c>
      <c r="AB296" s="5">
        <v>274</v>
      </c>
      <c r="AC296" t="s">
        <v>1041</v>
      </c>
      <c r="AD296" s="5" t="s">
        <v>1042</v>
      </c>
      <c r="AE296" t="s">
        <v>1043</v>
      </c>
      <c r="AF296" s="5" t="s">
        <v>1043</v>
      </c>
      <c r="AG296" s="5" t="s">
        <v>155</v>
      </c>
      <c r="AH296" s="5" t="s">
        <v>787</v>
      </c>
      <c r="AI296" s="5" t="s">
        <v>788</v>
      </c>
      <c r="AJ296" s="5" t="s">
        <v>927</v>
      </c>
      <c r="AK296" s="289">
        <v>31446</v>
      </c>
      <c r="AL296" s="289">
        <v>31446</v>
      </c>
      <c r="AM296" s="289">
        <v>40058</v>
      </c>
      <c r="AN296" s="5" t="s">
        <v>800</v>
      </c>
      <c r="AO296" s="5" t="s">
        <v>840</v>
      </c>
      <c r="AP296" s="289">
        <v>19861</v>
      </c>
      <c r="AQ296" s="289">
        <v>19861</v>
      </c>
      <c r="AR296" s="289">
        <v>40058</v>
      </c>
      <c r="AS296" s="5" t="s">
        <v>789</v>
      </c>
      <c r="AT296" s="5" t="s">
        <v>789</v>
      </c>
      <c r="AU296" s="289"/>
      <c r="AV296" s="289"/>
      <c r="AW296" s="289"/>
      <c r="AX296" s="289">
        <v>35886</v>
      </c>
      <c r="BG296" s="291">
        <v>38538814753</v>
      </c>
      <c r="BH296" t="s">
        <v>1044</v>
      </c>
      <c r="BI296" t="s">
        <v>1045</v>
      </c>
      <c r="BJ296" s="5">
        <v>9499535136</v>
      </c>
      <c r="BK296" s="5" t="s">
        <v>794</v>
      </c>
    </row>
    <row r="297" spans="1:63" x14ac:dyDescent="0.25">
      <c r="A297" s="5">
        <v>42319</v>
      </c>
      <c r="B297" t="s">
        <v>22</v>
      </c>
      <c r="C297" s="5" t="s">
        <v>1121</v>
      </c>
      <c r="D297" s="286">
        <v>40058</v>
      </c>
      <c r="E297" s="289" t="s">
        <v>399</v>
      </c>
      <c r="F297" s="5" t="s">
        <v>453</v>
      </c>
      <c r="G297" s="25" t="s">
        <v>1830</v>
      </c>
      <c r="H297" s="5" t="s">
        <v>781</v>
      </c>
      <c r="I297" s="5" t="s">
        <v>782</v>
      </c>
      <c r="J297" s="5">
        <v>40</v>
      </c>
      <c r="K297" s="5">
        <v>2400</v>
      </c>
      <c r="Q297" s="5" t="s">
        <v>783</v>
      </c>
      <c r="T297" s="5">
        <v>80</v>
      </c>
      <c r="U297" s="5">
        <v>40</v>
      </c>
      <c r="V297" s="5">
        <v>80</v>
      </c>
      <c r="W297" s="5">
        <v>0</v>
      </c>
      <c r="AB297" s="5">
        <v>685</v>
      </c>
      <c r="AC297" t="s">
        <v>1000</v>
      </c>
      <c r="AD297" s="5" t="s">
        <v>925</v>
      </c>
      <c r="AE297" t="s">
        <v>789</v>
      </c>
      <c r="AF297" s="5" t="s">
        <v>1001</v>
      </c>
      <c r="AG297" s="5" t="s">
        <v>1122</v>
      </c>
      <c r="AH297" s="5" t="s">
        <v>787</v>
      </c>
      <c r="AI297" s="5" t="s">
        <v>788</v>
      </c>
      <c r="AJ297" s="5" t="s">
        <v>1123</v>
      </c>
      <c r="AK297" s="289">
        <v>31446</v>
      </c>
      <c r="AL297" s="289">
        <v>31446</v>
      </c>
      <c r="AM297" s="289">
        <v>40058</v>
      </c>
      <c r="AN297" s="5" t="s">
        <v>800</v>
      </c>
      <c r="AO297" s="5" t="s">
        <v>840</v>
      </c>
      <c r="AP297" s="289">
        <v>19861</v>
      </c>
      <c r="AQ297" s="289">
        <v>19861</v>
      </c>
      <c r="AR297" s="289">
        <v>40058</v>
      </c>
      <c r="AS297" s="5" t="s">
        <v>789</v>
      </c>
      <c r="AT297" s="5" t="s">
        <v>789</v>
      </c>
      <c r="AU297" s="289"/>
      <c r="AV297" s="289"/>
      <c r="AW297" s="289"/>
      <c r="AX297" s="289">
        <v>35855</v>
      </c>
      <c r="BE297" s="5">
        <v>0</v>
      </c>
      <c r="BF297" s="5">
        <v>2005</v>
      </c>
      <c r="BG297" s="291">
        <v>17835801272</v>
      </c>
      <c r="BH297" t="s">
        <v>938</v>
      </c>
      <c r="BI297" t="s">
        <v>939</v>
      </c>
      <c r="BJ297" s="5">
        <v>9132017408</v>
      </c>
      <c r="BK297" s="5" t="s">
        <v>794</v>
      </c>
    </row>
    <row r="298" spans="1:63" x14ac:dyDescent="0.25">
      <c r="A298" s="5">
        <v>53065</v>
      </c>
      <c r="B298" t="s">
        <v>22</v>
      </c>
      <c r="C298" s="5" t="s">
        <v>1149</v>
      </c>
      <c r="D298" s="286">
        <v>40058</v>
      </c>
      <c r="E298" s="289" t="s">
        <v>399</v>
      </c>
      <c r="F298" s="5" t="s">
        <v>453</v>
      </c>
      <c r="G298" s="25" t="s">
        <v>1841</v>
      </c>
      <c r="H298" s="5" t="s">
        <v>781</v>
      </c>
      <c r="I298" s="5" t="s">
        <v>782</v>
      </c>
      <c r="J298" s="5">
        <v>50</v>
      </c>
      <c r="K298" s="5">
        <v>2400</v>
      </c>
      <c r="Q298" s="5" t="s">
        <v>783</v>
      </c>
      <c r="R298" s="5">
        <v>100</v>
      </c>
      <c r="S298" s="5">
        <v>50</v>
      </c>
      <c r="AB298" s="5">
        <v>1678</v>
      </c>
      <c r="AC298" t="s">
        <v>1150</v>
      </c>
      <c r="AD298" s="5" t="s">
        <v>925</v>
      </c>
      <c r="AE298" t="s">
        <v>789</v>
      </c>
      <c r="AF298" s="5" t="s">
        <v>1145</v>
      </c>
      <c r="AG298" s="5" t="s">
        <v>1151</v>
      </c>
      <c r="AH298" s="5" t="s">
        <v>787</v>
      </c>
      <c r="AI298" s="5" t="s">
        <v>800</v>
      </c>
      <c r="AJ298" s="5" t="s">
        <v>1124</v>
      </c>
      <c r="AK298" s="289">
        <v>19848</v>
      </c>
      <c r="AL298" s="289">
        <v>19848</v>
      </c>
      <c r="AM298" s="289">
        <v>40058</v>
      </c>
      <c r="AN298" s="5" t="s">
        <v>800</v>
      </c>
      <c r="AO298" s="5" t="s">
        <v>1124</v>
      </c>
      <c r="AP298" s="289">
        <v>19848</v>
      </c>
      <c r="AQ298" s="289">
        <v>19848</v>
      </c>
      <c r="AR298" s="289">
        <v>40058</v>
      </c>
      <c r="AS298" s="5" t="s">
        <v>789</v>
      </c>
      <c r="AT298" s="5" t="s">
        <v>789</v>
      </c>
      <c r="AU298" s="289"/>
      <c r="AV298" s="289"/>
      <c r="AW298" s="289"/>
      <c r="AX298" s="289">
        <v>37074</v>
      </c>
      <c r="BG298" s="291">
        <v>17835801272</v>
      </c>
      <c r="BH298" t="s">
        <v>938</v>
      </c>
      <c r="BI298" t="s">
        <v>939</v>
      </c>
      <c r="BJ298" s="5">
        <v>9132017408</v>
      </c>
      <c r="BK298" s="5" t="s">
        <v>794</v>
      </c>
    </row>
    <row r="299" spans="1:63" x14ac:dyDescent="0.25">
      <c r="A299" s="5">
        <v>67385</v>
      </c>
      <c r="B299" t="s">
        <v>22</v>
      </c>
      <c r="C299" s="5" t="s">
        <v>1084</v>
      </c>
      <c r="D299" s="286">
        <v>40058</v>
      </c>
      <c r="E299" s="289" t="s">
        <v>399</v>
      </c>
      <c r="F299" s="5" t="s">
        <v>453</v>
      </c>
      <c r="G299" s="25" t="s">
        <v>1864</v>
      </c>
      <c r="H299" s="5" t="s">
        <v>781</v>
      </c>
      <c r="I299" s="5" t="s">
        <v>782</v>
      </c>
      <c r="J299" s="5">
        <v>40</v>
      </c>
      <c r="K299" s="5">
        <v>2400</v>
      </c>
      <c r="Q299" s="5" t="s">
        <v>783</v>
      </c>
      <c r="T299" s="5">
        <v>100</v>
      </c>
      <c r="U299" s="5">
        <v>40</v>
      </c>
      <c r="V299" s="5">
        <v>100</v>
      </c>
      <c r="W299" s="5">
        <v>0</v>
      </c>
      <c r="AB299" s="5">
        <v>26622</v>
      </c>
      <c r="AC299" t="s">
        <v>1085</v>
      </c>
      <c r="AD299" s="5" t="s">
        <v>1086</v>
      </c>
      <c r="AE299" t="s">
        <v>789</v>
      </c>
      <c r="AF299" s="5" t="s">
        <v>1087</v>
      </c>
      <c r="AG299" s="5" t="s">
        <v>1088</v>
      </c>
      <c r="AH299" s="5" t="s">
        <v>787</v>
      </c>
      <c r="AI299" s="5" t="s">
        <v>789</v>
      </c>
      <c r="AJ299" s="5" t="s">
        <v>789</v>
      </c>
      <c r="AK299" s="289"/>
      <c r="AL299" s="289"/>
      <c r="AM299" s="289"/>
      <c r="AN299" s="5" t="s">
        <v>800</v>
      </c>
      <c r="AO299" s="5" t="s">
        <v>814</v>
      </c>
      <c r="AP299" s="289">
        <v>19861</v>
      </c>
      <c r="AQ299" s="289">
        <v>19861</v>
      </c>
      <c r="AR299" s="289">
        <v>40058</v>
      </c>
      <c r="AS299" s="5" t="s">
        <v>789</v>
      </c>
      <c r="AT299" s="5" t="s">
        <v>789</v>
      </c>
      <c r="AU299" s="289"/>
      <c r="AV299" s="289"/>
      <c r="AW299" s="289"/>
      <c r="AX299" s="289">
        <v>37073</v>
      </c>
      <c r="BG299" s="291">
        <v>17835801272</v>
      </c>
      <c r="BH299" t="s">
        <v>938</v>
      </c>
      <c r="BI299" t="s">
        <v>939</v>
      </c>
      <c r="BJ299" s="5">
        <v>9132017408</v>
      </c>
      <c r="BK299" s="5" t="s">
        <v>794</v>
      </c>
    </row>
    <row r="300" spans="1:63" x14ac:dyDescent="0.25">
      <c r="A300" s="5">
        <v>86294</v>
      </c>
      <c r="B300" t="s">
        <v>22</v>
      </c>
      <c r="C300" s="5" t="s">
        <v>1111</v>
      </c>
      <c r="D300" s="286">
        <v>40058</v>
      </c>
      <c r="E300" s="289" t="s">
        <v>399</v>
      </c>
      <c r="F300" s="5" t="s">
        <v>453</v>
      </c>
      <c r="G300" s="25" t="s">
        <v>1867</v>
      </c>
      <c r="H300" s="5" t="s">
        <v>781</v>
      </c>
      <c r="I300" s="5" t="s">
        <v>782</v>
      </c>
      <c r="J300" s="5">
        <v>55</v>
      </c>
      <c r="K300" s="5">
        <v>2600</v>
      </c>
      <c r="Q300" s="5" t="s">
        <v>783</v>
      </c>
      <c r="T300" s="5">
        <v>100</v>
      </c>
      <c r="U300" s="5">
        <v>55</v>
      </c>
      <c r="AB300" s="5">
        <v>680</v>
      </c>
      <c r="AC300" t="s">
        <v>991</v>
      </c>
      <c r="AD300" s="5" t="s">
        <v>925</v>
      </c>
      <c r="AE300" t="s">
        <v>789</v>
      </c>
      <c r="AF300" s="5" t="s">
        <v>941</v>
      </c>
      <c r="AG300" s="5" t="s">
        <v>1112</v>
      </c>
      <c r="AH300" s="5" t="s">
        <v>787</v>
      </c>
      <c r="AI300" s="5" t="s">
        <v>789</v>
      </c>
      <c r="AJ300" s="5" t="s">
        <v>1218</v>
      </c>
      <c r="AK300" s="289">
        <v>37439</v>
      </c>
      <c r="AL300" s="289">
        <v>37439</v>
      </c>
      <c r="AM300" s="289">
        <v>40058</v>
      </c>
      <c r="AN300" s="5" t="s">
        <v>789</v>
      </c>
      <c r="AO300" s="5" t="s">
        <v>789</v>
      </c>
      <c r="AP300" s="289"/>
      <c r="AQ300" s="289"/>
      <c r="AR300" s="289"/>
      <c r="AS300" s="5" t="s">
        <v>789</v>
      </c>
      <c r="AT300" s="5" t="s">
        <v>789</v>
      </c>
      <c r="AU300" s="289"/>
      <c r="AV300" s="289"/>
      <c r="AW300" s="289"/>
      <c r="AX300" s="289">
        <v>37438</v>
      </c>
      <c r="BG300" s="291">
        <v>17835801272</v>
      </c>
      <c r="BH300" t="s">
        <v>938</v>
      </c>
      <c r="BI300" t="s">
        <v>939</v>
      </c>
      <c r="BJ300" s="5">
        <v>9132017408</v>
      </c>
      <c r="BK300" s="5" t="s">
        <v>794</v>
      </c>
    </row>
    <row r="301" spans="1:63" x14ac:dyDescent="0.25">
      <c r="A301" s="5">
        <v>86330</v>
      </c>
      <c r="B301" t="s">
        <v>22</v>
      </c>
      <c r="C301" s="5" t="s">
        <v>1101</v>
      </c>
      <c r="D301" s="286">
        <v>40058</v>
      </c>
      <c r="E301" s="289" t="s">
        <v>399</v>
      </c>
      <c r="F301" s="5" t="s">
        <v>453</v>
      </c>
      <c r="G301" s="25" t="s">
        <v>1875</v>
      </c>
      <c r="H301" s="5" t="s">
        <v>781</v>
      </c>
      <c r="I301" s="5" t="s">
        <v>782</v>
      </c>
      <c r="J301" s="5">
        <v>40</v>
      </c>
      <c r="K301" s="5">
        <v>2650</v>
      </c>
      <c r="Q301" s="5" t="s">
        <v>783</v>
      </c>
      <c r="T301" s="5">
        <v>100</v>
      </c>
      <c r="U301" s="5">
        <v>40</v>
      </c>
      <c r="AB301" s="5">
        <v>671</v>
      </c>
      <c r="AC301" t="s">
        <v>1102</v>
      </c>
      <c r="AD301" s="5" t="s">
        <v>925</v>
      </c>
      <c r="AE301" t="s">
        <v>1103</v>
      </c>
      <c r="AF301" s="5" t="s">
        <v>1009</v>
      </c>
      <c r="AG301" s="5" t="s">
        <v>1104</v>
      </c>
      <c r="AH301" s="5" t="s">
        <v>787</v>
      </c>
      <c r="AI301" s="5" t="s">
        <v>789</v>
      </c>
      <c r="AJ301" s="5" t="s">
        <v>1234</v>
      </c>
      <c r="AK301" s="289">
        <v>36924</v>
      </c>
      <c r="AL301" s="289">
        <v>36924</v>
      </c>
      <c r="AM301" s="289">
        <v>40058</v>
      </c>
      <c r="AN301" s="5" t="s">
        <v>789</v>
      </c>
      <c r="AO301" s="5" t="s">
        <v>789</v>
      </c>
      <c r="AP301" s="289"/>
      <c r="AQ301" s="289"/>
      <c r="AR301" s="289"/>
      <c r="AS301" s="5" t="s">
        <v>789</v>
      </c>
      <c r="AT301" s="5" t="s">
        <v>789</v>
      </c>
      <c r="AU301" s="289"/>
      <c r="AV301" s="289"/>
      <c r="AW301" s="289"/>
      <c r="AX301" s="289">
        <v>36923</v>
      </c>
      <c r="BE301" s="5">
        <v>0</v>
      </c>
      <c r="BF301" s="5">
        <v>2005</v>
      </c>
      <c r="BG301" s="291">
        <v>17835801272</v>
      </c>
      <c r="BH301" t="s">
        <v>938</v>
      </c>
      <c r="BI301" t="s">
        <v>939</v>
      </c>
      <c r="BJ301" s="5">
        <v>9132017408</v>
      </c>
      <c r="BK301" s="5" t="s">
        <v>794</v>
      </c>
    </row>
    <row r="302" spans="1:63" x14ac:dyDescent="0.25">
      <c r="A302" s="5">
        <v>114853</v>
      </c>
      <c r="B302" t="s">
        <v>22</v>
      </c>
      <c r="C302" s="5" t="s">
        <v>272</v>
      </c>
      <c r="D302" s="286">
        <v>40058</v>
      </c>
      <c r="E302" s="289" t="s">
        <v>399</v>
      </c>
      <c r="F302" s="5" t="s">
        <v>453</v>
      </c>
      <c r="G302" s="25" t="s">
        <v>1911</v>
      </c>
      <c r="H302" s="5" t="s">
        <v>781</v>
      </c>
      <c r="I302" s="5" t="s">
        <v>798</v>
      </c>
      <c r="J302" s="5">
        <v>100</v>
      </c>
      <c r="K302" s="5">
        <v>3495</v>
      </c>
      <c r="L302" s="5">
        <v>0</v>
      </c>
      <c r="M302" s="5">
        <v>405</v>
      </c>
      <c r="N302" s="5">
        <v>210</v>
      </c>
      <c r="O302" s="5">
        <v>60</v>
      </c>
      <c r="P302" s="5">
        <v>60</v>
      </c>
      <c r="Q302" s="5" t="s">
        <v>783</v>
      </c>
      <c r="T302" s="5">
        <v>800</v>
      </c>
      <c r="U302" s="5">
        <v>35</v>
      </c>
      <c r="V302" s="5">
        <v>800</v>
      </c>
      <c r="W302" s="5">
        <v>35</v>
      </c>
      <c r="X302" s="5">
        <v>900</v>
      </c>
      <c r="Y302" s="5">
        <v>30</v>
      </c>
      <c r="AB302" s="5">
        <v>256</v>
      </c>
      <c r="AC302" t="s">
        <v>924</v>
      </c>
      <c r="AD302" s="5" t="s">
        <v>925</v>
      </c>
      <c r="AE302" t="s">
        <v>789</v>
      </c>
      <c r="AF302" s="5" t="s">
        <v>926</v>
      </c>
      <c r="AG302" s="5" t="s">
        <v>154</v>
      </c>
      <c r="AH302" s="5" t="s">
        <v>787</v>
      </c>
      <c r="AI302" s="5" t="s">
        <v>789</v>
      </c>
      <c r="AJ302" s="5" t="s">
        <v>1335</v>
      </c>
      <c r="AK302" s="289">
        <v>37620</v>
      </c>
      <c r="AL302" s="289">
        <v>37620</v>
      </c>
      <c r="AM302" s="289">
        <v>40058</v>
      </c>
      <c r="AN302" s="5" t="s">
        <v>790</v>
      </c>
      <c r="AO302" s="5" t="s">
        <v>1356</v>
      </c>
      <c r="AP302" s="289">
        <v>41019</v>
      </c>
      <c r="AQ302" s="289">
        <v>41019</v>
      </c>
      <c r="AR302" s="289">
        <v>41036</v>
      </c>
      <c r="AS302" s="5" t="s">
        <v>790</v>
      </c>
      <c r="AT302" s="5" t="s">
        <v>815</v>
      </c>
      <c r="AU302" s="289">
        <v>45099</v>
      </c>
      <c r="AV302" s="289">
        <v>45099</v>
      </c>
      <c r="AW302" s="289">
        <v>45100</v>
      </c>
      <c r="AX302" s="289">
        <v>39115</v>
      </c>
      <c r="AZ302" s="5">
        <v>3</v>
      </c>
      <c r="BA302" s="5">
        <v>2011</v>
      </c>
      <c r="BB302" s="5">
        <v>3</v>
      </c>
      <c r="BC302" s="5">
        <v>236</v>
      </c>
      <c r="BD302" s="5">
        <v>2017</v>
      </c>
      <c r="BE302" s="5">
        <v>2</v>
      </c>
      <c r="BF302" s="5">
        <v>2017</v>
      </c>
      <c r="BG302" s="291">
        <v>68130155249</v>
      </c>
      <c r="BH302" t="s">
        <v>1357</v>
      </c>
      <c r="BI302" t="s">
        <v>1358</v>
      </c>
      <c r="BJ302" s="5">
        <v>91988675001</v>
      </c>
      <c r="BK302" s="5" t="s">
        <v>789</v>
      </c>
    </row>
    <row r="303" spans="1:63" x14ac:dyDescent="0.25">
      <c r="A303" s="5">
        <v>115136</v>
      </c>
      <c r="B303" t="s">
        <v>22</v>
      </c>
      <c r="C303" s="5" t="s">
        <v>680</v>
      </c>
      <c r="D303" s="286">
        <v>40058</v>
      </c>
      <c r="E303" s="289" t="s">
        <v>399</v>
      </c>
      <c r="F303" s="5" t="s">
        <v>453</v>
      </c>
      <c r="G303" s="25" t="s">
        <v>1934</v>
      </c>
      <c r="H303" s="5" t="s">
        <v>781</v>
      </c>
      <c r="I303" s="5" t="s">
        <v>782</v>
      </c>
      <c r="J303" s="5">
        <v>50</v>
      </c>
      <c r="K303" s="5">
        <v>2800</v>
      </c>
      <c r="Q303" s="5" t="s">
        <v>783</v>
      </c>
      <c r="T303" s="5">
        <v>100</v>
      </c>
      <c r="U303" s="5">
        <v>50</v>
      </c>
      <c r="AB303" s="5">
        <v>281</v>
      </c>
      <c r="AC303" t="s">
        <v>1201</v>
      </c>
      <c r="AD303" s="5" t="s">
        <v>1086</v>
      </c>
      <c r="AE303" t="s">
        <v>1202</v>
      </c>
      <c r="AF303" s="5" t="s">
        <v>1203</v>
      </c>
      <c r="AG303" s="5" t="s">
        <v>1204</v>
      </c>
      <c r="AH303" s="5" t="s">
        <v>787</v>
      </c>
      <c r="AI303" s="5" t="s">
        <v>789</v>
      </c>
      <c r="AJ303" s="5" t="s">
        <v>1352</v>
      </c>
      <c r="AK303" s="289">
        <v>38416</v>
      </c>
      <c r="AL303" s="289">
        <v>38416</v>
      </c>
      <c r="AM303" s="289">
        <v>40058</v>
      </c>
      <c r="AN303" s="5" t="s">
        <v>789</v>
      </c>
      <c r="AO303" s="5" t="s">
        <v>789</v>
      </c>
      <c r="AP303" s="289"/>
      <c r="AQ303" s="289"/>
      <c r="AR303" s="289"/>
      <c r="AS303" s="5" t="s">
        <v>789</v>
      </c>
      <c r="AT303" s="5" t="s">
        <v>789</v>
      </c>
      <c r="AU303" s="289"/>
      <c r="AV303" s="289"/>
      <c r="AW303" s="289"/>
      <c r="AX303" s="289">
        <v>39084</v>
      </c>
      <c r="BG303" s="291">
        <v>17835801272</v>
      </c>
      <c r="BH303" t="s">
        <v>938</v>
      </c>
      <c r="BI303" t="s">
        <v>939</v>
      </c>
      <c r="BJ303" s="5">
        <v>9132017408</v>
      </c>
      <c r="BK303" s="5" t="s">
        <v>794</v>
      </c>
    </row>
    <row r="304" spans="1:63" x14ac:dyDescent="0.25">
      <c r="A304" s="5">
        <v>311999</v>
      </c>
      <c r="B304" t="s">
        <v>22</v>
      </c>
      <c r="C304" s="5" t="s">
        <v>268</v>
      </c>
      <c r="D304" s="286">
        <v>40387</v>
      </c>
      <c r="E304" s="289" t="s">
        <v>400</v>
      </c>
      <c r="F304" s="5" t="s">
        <v>450</v>
      </c>
      <c r="G304" s="25" t="s">
        <v>1956</v>
      </c>
      <c r="H304" s="5" t="s">
        <v>781</v>
      </c>
      <c r="I304" s="5" t="s">
        <v>782</v>
      </c>
      <c r="J304" s="5">
        <v>120</v>
      </c>
      <c r="K304" s="5">
        <v>2400</v>
      </c>
      <c r="Q304" s="5" t="s">
        <v>783</v>
      </c>
      <c r="T304" s="5">
        <v>100</v>
      </c>
      <c r="U304" s="5">
        <v>120</v>
      </c>
      <c r="AB304" s="5">
        <v>1005925</v>
      </c>
      <c r="AC304" t="s">
        <v>784</v>
      </c>
      <c r="AD304" s="5" t="s">
        <v>785</v>
      </c>
      <c r="AE304" t="s">
        <v>578</v>
      </c>
      <c r="AF304" s="5" t="s">
        <v>786</v>
      </c>
      <c r="AG304" s="5" t="s">
        <v>146</v>
      </c>
      <c r="AH304" s="5" t="s">
        <v>787</v>
      </c>
      <c r="AI304" s="5" t="s">
        <v>800</v>
      </c>
      <c r="AJ304" s="5" t="s">
        <v>840</v>
      </c>
      <c r="AK304" s="289">
        <v>19861</v>
      </c>
      <c r="AL304" s="289">
        <v>19861</v>
      </c>
      <c r="AM304" s="289">
        <v>40387</v>
      </c>
      <c r="AN304" s="5" t="s">
        <v>800</v>
      </c>
      <c r="AO304" s="5" t="s">
        <v>841</v>
      </c>
      <c r="AP304" s="289">
        <v>19861</v>
      </c>
      <c r="AQ304" s="289">
        <v>19861</v>
      </c>
      <c r="AR304" s="289">
        <v>40387</v>
      </c>
      <c r="AS304" s="5" t="s">
        <v>789</v>
      </c>
      <c r="AT304" s="5" t="s">
        <v>789</v>
      </c>
      <c r="AU304" s="289"/>
      <c r="AV304" s="289"/>
      <c r="AW304" s="289"/>
      <c r="AX304" s="289">
        <v>19784</v>
      </c>
      <c r="BG304" s="291">
        <v>37824570215</v>
      </c>
      <c r="BH304" t="s">
        <v>1486</v>
      </c>
      <c r="BI304" t="s">
        <v>1487</v>
      </c>
      <c r="BJ304" s="5">
        <v>9132017400</v>
      </c>
      <c r="BK304" s="5" t="s">
        <v>794</v>
      </c>
    </row>
    <row r="305" spans="1:63" x14ac:dyDescent="0.25">
      <c r="A305" s="5">
        <v>1300375</v>
      </c>
      <c r="B305" t="s">
        <v>22</v>
      </c>
      <c r="C305" s="5" t="s">
        <v>292</v>
      </c>
      <c r="D305" s="286">
        <v>42137</v>
      </c>
      <c r="E305" s="289" t="s">
        <v>399</v>
      </c>
      <c r="F305" s="5" t="s">
        <v>453</v>
      </c>
      <c r="G305" s="25" t="s">
        <v>1995</v>
      </c>
      <c r="H305" s="5" t="s">
        <v>781</v>
      </c>
      <c r="I305" s="5" t="s">
        <v>798</v>
      </c>
      <c r="J305" s="5">
        <v>50</v>
      </c>
      <c r="K305" s="5">
        <v>3410</v>
      </c>
      <c r="L305" s="5">
        <v>0</v>
      </c>
      <c r="M305" s="5">
        <v>420</v>
      </c>
      <c r="N305" s="5">
        <v>200</v>
      </c>
      <c r="O305" s="5">
        <v>60</v>
      </c>
      <c r="P305" s="5">
        <v>60</v>
      </c>
      <c r="Q305" s="5" t="s">
        <v>783</v>
      </c>
      <c r="V305" s="5">
        <v>800</v>
      </c>
      <c r="W305" s="5">
        <v>50</v>
      </c>
      <c r="AB305" s="5">
        <v>1098368</v>
      </c>
      <c r="AC305" t="s">
        <v>1603</v>
      </c>
      <c r="AD305" s="5" t="s">
        <v>789</v>
      </c>
      <c r="AE305" t="s">
        <v>658</v>
      </c>
      <c r="AF305" s="5" t="s">
        <v>1604</v>
      </c>
      <c r="AG305" s="5" t="s">
        <v>1266</v>
      </c>
      <c r="AH305" s="5" t="s">
        <v>787</v>
      </c>
      <c r="AI305" s="5" t="s">
        <v>790</v>
      </c>
      <c r="AJ305" s="5" t="s">
        <v>1605</v>
      </c>
      <c r="AK305" s="289">
        <v>42137</v>
      </c>
      <c r="AL305" s="289">
        <v>42137</v>
      </c>
      <c r="AM305" s="289">
        <v>42137</v>
      </c>
      <c r="AN305" s="5" t="s">
        <v>790</v>
      </c>
      <c r="AO305" s="5" t="s">
        <v>1606</v>
      </c>
      <c r="AP305" s="289">
        <v>43517</v>
      </c>
      <c r="AQ305" s="289">
        <v>43517</v>
      </c>
      <c r="AR305" s="289">
        <v>43523</v>
      </c>
      <c r="AS305" s="5" t="s">
        <v>789</v>
      </c>
      <c r="AT305" s="5" t="s">
        <v>789</v>
      </c>
      <c r="AU305" s="289"/>
      <c r="AV305" s="289"/>
      <c r="AW305" s="289"/>
      <c r="AX305" s="289">
        <v>42138</v>
      </c>
      <c r="AY305" s="5">
        <v>202317921</v>
      </c>
      <c r="AZ305" s="5">
        <v>4</v>
      </c>
      <c r="BA305" s="5">
        <v>2018</v>
      </c>
      <c r="BG305" s="291">
        <v>94112312253</v>
      </c>
      <c r="BH305" t="s">
        <v>659</v>
      </c>
      <c r="BI305" t="s">
        <v>1607</v>
      </c>
      <c r="BJ305" s="5">
        <v>91999947345</v>
      </c>
      <c r="BK305" s="5" t="s">
        <v>789</v>
      </c>
    </row>
    <row r="306" spans="1:63" x14ac:dyDescent="0.25">
      <c r="A306" s="5">
        <v>86396</v>
      </c>
      <c r="B306" t="s">
        <v>1707</v>
      </c>
      <c r="C306" s="5" t="s">
        <v>268</v>
      </c>
      <c r="D306" s="286">
        <v>40058</v>
      </c>
      <c r="E306" s="289" t="s">
        <v>399</v>
      </c>
      <c r="F306" s="5" t="s">
        <v>453</v>
      </c>
      <c r="G306" s="25" t="s">
        <v>1878</v>
      </c>
      <c r="H306" s="5" t="s">
        <v>1246</v>
      </c>
      <c r="I306" s="5" t="s">
        <v>798</v>
      </c>
      <c r="J306" s="5">
        <v>55</v>
      </c>
      <c r="K306" s="5">
        <v>3095</v>
      </c>
      <c r="L306" s="5">
        <v>0</v>
      </c>
      <c r="M306" s="5">
        <v>465</v>
      </c>
      <c r="N306" s="5">
        <v>200</v>
      </c>
      <c r="O306" s="5">
        <v>105</v>
      </c>
      <c r="P306" s="5">
        <v>30</v>
      </c>
      <c r="Q306" s="5" t="s">
        <v>783</v>
      </c>
      <c r="Z306" s="5">
        <v>1000</v>
      </c>
      <c r="AA306" s="5">
        <v>55</v>
      </c>
      <c r="AB306" s="5">
        <v>1005925</v>
      </c>
      <c r="AC306" t="s">
        <v>784</v>
      </c>
      <c r="AD306" s="5" t="s">
        <v>785</v>
      </c>
      <c r="AE306" t="s">
        <v>578</v>
      </c>
      <c r="AF306" s="5" t="s">
        <v>786</v>
      </c>
      <c r="AG306" s="5" t="s">
        <v>146</v>
      </c>
      <c r="AH306" s="5" t="s">
        <v>787</v>
      </c>
      <c r="AI306" s="5" t="s">
        <v>789</v>
      </c>
      <c r="AJ306" s="5" t="s">
        <v>1247</v>
      </c>
      <c r="AK306" s="289">
        <v>38019</v>
      </c>
      <c r="AL306" s="289">
        <v>38019</v>
      </c>
      <c r="AM306" s="289">
        <v>40058</v>
      </c>
      <c r="AN306" s="5" t="s">
        <v>790</v>
      </c>
      <c r="AO306" s="5" t="s">
        <v>1248</v>
      </c>
      <c r="AP306" s="289">
        <v>39335</v>
      </c>
      <c r="AQ306" s="289">
        <v>39335</v>
      </c>
      <c r="AR306" s="289">
        <v>40058</v>
      </c>
      <c r="AS306" s="5" t="s">
        <v>790</v>
      </c>
      <c r="AT306" s="5" t="s">
        <v>1249</v>
      </c>
      <c r="AU306" s="289">
        <v>43462</v>
      </c>
      <c r="AV306" s="289">
        <v>43462</v>
      </c>
      <c r="AW306" s="289">
        <v>43488</v>
      </c>
      <c r="AX306" s="289">
        <v>37622</v>
      </c>
      <c r="AY306" s="5">
        <v>202321897</v>
      </c>
      <c r="BB306" s="5">
        <v>3</v>
      </c>
      <c r="BC306" s="5">
        <v>271</v>
      </c>
      <c r="BD306" s="5">
        <v>2021</v>
      </c>
      <c r="BE306" s="5">
        <v>2</v>
      </c>
      <c r="BF306" s="5">
        <v>2021</v>
      </c>
      <c r="BG306" s="291">
        <v>21416906843</v>
      </c>
      <c r="BH306" t="s">
        <v>842</v>
      </c>
      <c r="BI306" t="s">
        <v>843</v>
      </c>
      <c r="BJ306" s="5">
        <v>91988771136</v>
      </c>
      <c r="BK306" s="5" t="s">
        <v>789</v>
      </c>
    </row>
    <row r="307" spans="1:63" x14ac:dyDescent="0.25">
      <c r="A307" s="5">
        <v>86396</v>
      </c>
      <c r="B307" t="s">
        <v>1707</v>
      </c>
      <c r="C307" s="5" t="s">
        <v>268</v>
      </c>
      <c r="D307" s="286">
        <v>40058</v>
      </c>
      <c r="E307" s="289" t="s">
        <v>399</v>
      </c>
      <c r="F307" s="5" t="s">
        <v>453</v>
      </c>
      <c r="G307" s="25" t="s">
        <v>1878</v>
      </c>
      <c r="H307" s="5" t="s">
        <v>1246</v>
      </c>
      <c r="I307" s="5" t="s">
        <v>798</v>
      </c>
      <c r="J307" s="5">
        <v>55</v>
      </c>
      <c r="K307" s="5">
        <v>3095</v>
      </c>
      <c r="L307" s="5">
        <v>0</v>
      </c>
      <c r="M307" s="5">
        <v>465</v>
      </c>
      <c r="N307" s="5">
        <v>200</v>
      </c>
      <c r="O307" s="5">
        <v>105</v>
      </c>
      <c r="P307" s="5">
        <v>30</v>
      </c>
      <c r="Q307" s="5" t="s">
        <v>783</v>
      </c>
      <c r="Z307" s="5">
        <v>1000</v>
      </c>
      <c r="AA307" s="5">
        <v>55</v>
      </c>
      <c r="AB307" s="5">
        <v>1056916</v>
      </c>
      <c r="AC307" t="s">
        <v>1250</v>
      </c>
      <c r="AD307" s="5" t="s">
        <v>1251</v>
      </c>
      <c r="AE307" t="s">
        <v>1252</v>
      </c>
      <c r="AF307" s="5" t="s">
        <v>1253</v>
      </c>
      <c r="AG307" s="5" t="s">
        <v>147</v>
      </c>
      <c r="AH307" s="5" t="s">
        <v>787</v>
      </c>
      <c r="AI307" s="5" t="s">
        <v>789</v>
      </c>
      <c r="AJ307" s="5" t="s">
        <v>1247</v>
      </c>
      <c r="AK307" s="289">
        <v>38019</v>
      </c>
      <c r="AL307" s="289">
        <v>38019</v>
      </c>
      <c r="AM307" s="289">
        <v>40058</v>
      </c>
      <c r="AN307" s="5" t="s">
        <v>790</v>
      </c>
      <c r="AO307" s="5" t="s">
        <v>1248</v>
      </c>
      <c r="AP307" s="289">
        <v>39335</v>
      </c>
      <c r="AQ307" s="289">
        <v>39335</v>
      </c>
      <c r="AR307" s="289">
        <v>40058</v>
      </c>
      <c r="AS307" s="5" t="s">
        <v>790</v>
      </c>
      <c r="AT307" s="5" t="s">
        <v>1249</v>
      </c>
      <c r="AU307" s="289">
        <v>43462</v>
      </c>
      <c r="AV307" s="289">
        <v>43462</v>
      </c>
      <c r="AW307" s="289">
        <v>43488</v>
      </c>
      <c r="AX307" s="289">
        <v>37622</v>
      </c>
      <c r="AY307" s="5">
        <v>202321897</v>
      </c>
      <c r="BB307" s="5">
        <v>3</v>
      </c>
      <c r="BC307" s="5">
        <v>271</v>
      </c>
      <c r="BD307" s="5">
        <v>2021</v>
      </c>
      <c r="BE307" s="5">
        <v>2</v>
      </c>
      <c r="BF307" s="5">
        <v>2021</v>
      </c>
      <c r="BG307" s="291">
        <v>21416906843</v>
      </c>
      <c r="BH307" t="s">
        <v>842</v>
      </c>
      <c r="BI307" t="s">
        <v>843</v>
      </c>
      <c r="BJ307" s="5">
        <v>91988771136</v>
      </c>
      <c r="BK307" s="5" t="s">
        <v>789</v>
      </c>
    </row>
    <row r="308" spans="1:63" x14ac:dyDescent="0.25">
      <c r="A308" s="5">
        <v>86396</v>
      </c>
      <c r="B308" t="s">
        <v>1707</v>
      </c>
      <c r="C308" s="5" t="s">
        <v>268</v>
      </c>
      <c r="D308" s="286">
        <v>40058</v>
      </c>
      <c r="E308" s="289" t="s">
        <v>399</v>
      </c>
      <c r="F308" s="5" t="s">
        <v>453</v>
      </c>
      <c r="G308" s="25" t="s">
        <v>1878</v>
      </c>
      <c r="H308" s="5" t="s">
        <v>1246</v>
      </c>
      <c r="I308" s="5" t="s">
        <v>798</v>
      </c>
      <c r="J308" s="5">
        <v>55</v>
      </c>
      <c r="K308" s="5">
        <v>3095</v>
      </c>
      <c r="L308" s="5">
        <v>0</v>
      </c>
      <c r="M308" s="5">
        <v>465</v>
      </c>
      <c r="N308" s="5">
        <v>200</v>
      </c>
      <c r="O308" s="5">
        <v>105</v>
      </c>
      <c r="P308" s="5">
        <v>30</v>
      </c>
      <c r="Q308" s="5" t="s">
        <v>783</v>
      </c>
      <c r="Z308" s="5">
        <v>1000</v>
      </c>
      <c r="AA308" s="5">
        <v>55</v>
      </c>
      <c r="AB308" s="5">
        <v>1056918</v>
      </c>
      <c r="AC308" t="s">
        <v>963</v>
      </c>
      <c r="AD308" s="5" t="s">
        <v>964</v>
      </c>
      <c r="AE308" t="s">
        <v>1254</v>
      </c>
      <c r="AF308" s="5" t="s">
        <v>965</v>
      </c>
      <c r="AG308" s="5" t="s">
        <v>211</v>
      </c>
      <c r="AH308" s="5" t="s">
        <v>787</v>
      </c>
      <c r="AI308" s="5" t="s">
        <v>789</v>
      </c>
      <c r="AJ308" s="5" t="s">
        <v>1247</v>
      </c>
      <c r="AK308" s="289">
        <v>38019</v>
      </c>
      <c r="AL308" s="289">
        <v>38019</v>
      </c>
      <c r="AM308" s="289">
        <v>40058</v>
      </c>
      <c r="AN308" s="5" t="s">
        <v>790</v>
      </c>
      <c r="AO308" s="5" t="s">
        <v>1248</v>
      </c>
      <c r="AP308" s="289">
        <v>39335</v>
      </c>
      <c r="AQ308" s="289">
        <v>39335</v>
      </c>
      <c r="AR308" s="289">
        <v>40058</v>
      </c>
      <c r="AS308" s="5" t="s">
        <v>790</v>
      </c>
      <c r="AT308" s="5" t="s">
        <v>1249</v>
      </c>
      <c r="AU308" s="289">
        <v>43462</v>
      </c>
      <c r="AV308" s="289">
        <v>43462</v>
      </c>
      <c r="AW308" s="289">
        <v>43488</v>
      </c>
      <c r="AX308" s="289">
        <v>37622</v>
      </c>
      <c r="AY308" s="5">
        <v>202321897</v>
      </c>
      <c r="BB308" s="5">
        <v>3</v>
      </c>
      <c r="BC308" s="5">
        <v>271</v>
      </c>
      <c r="BD308" s="5">
        <v>2021</v>
      </c>
      <c r="BE308" s="5">
        <v>2</v>
      </c>
      <c r="BF308" s="5">
        <v>2021</v>
      </c>
      <c r="BG308" s="291">
        <v>21416906843</v>
      </c>
      <c r="BH308" t="s">
        <v>842</v>
      </c>
      <c r="BI308" t="s">
        <v>843</v>
      </c>
      <c r="BJ308" s="5">
        <v>91988771136</v>
      </c>
      <c r="BK308" s="5" t="s">
        <v>789</v>
      </c>
    </row>
    <row r="309" spans="1:63" x14ac:dyDescent="0.25">
      <c r="A309" s="5">
        <v>86396</v>
      </c>
      <c r="B309" t="s">
        <v>1707</v>
      </c>
      <c r="C309" s="5" t="s">
        <v>268</v>
      </c>
      <c r="D309" s="286">
        <v>40058</v>
      </c>
      <c r="E309" s="289" t="s">
        <v>399</v>
      </c>
      <c r="F309" s="5" t="s">
        <v>453</v>
      </c>
      <c r="G309" s="25" t="s">
        <v>1878</v>
      </c>
      <c r="H309" s="5" t="s">
        <v>1246</v>
      </c>
      <c r="I309" s="5" t="s">
        <v>798</v>
      </c>
      <c r="J309" s="5">
        <v>55</v>
      </c>
      <c r="K309" s="5">
        <v>3095</v>
      </c>
      <c r="L309" s="5">
        <v>0</v>
      </c>
      <c r="M309" s="5">
        <v>465</v>
      </c>
      <c r="N309" s="5">
        <v>200</v>
      </c>
      <c r="O309" s="5">
        <v>105</v>
      </c>
      <c r="P309" s="5">
        <v>30</v>
      </c>
      <c r="Q309" s="5" t="s">
        <v>783</v>
      </c>
      <c r="Z309" s="5">
        <v>1000</v>
      </c>
      <c r="AA309" s="5">
        <v>55</v>
      </c>
      <c r="AB309" s="5">
        <v>1056923</v>
      </c>
      <c r="AC309" t="s">
        <v>1255</v>
      </c>
      <c r="AD309" s="5" t="s">
        <v>1086</v>
      </c>
      <c r="AE309" t="s">
        <v>1256</v>
      </c>
      <c r="AF309" s="5" t="s">
        <v>1257</v>
      </c>
      <c r="AG309" s="5" t="s">
        <v>1258</v>
      </c>
      <c r="AH309" s="5" t="s">
        <v>787</v>
      </c>
      <c r="AI309" s="5" t="s">
        <v>789</v>
      </c>
      <c r="AJ309" s="5" t="s">
        <v>1247</v>
      </c>
      <c r="AK309" s="289">
        <v>38019</v>
      </c>
      <c r="AL309" s="289">
        <v>38019</v>
      </c>
      <c r="AM309" s="289">
        <v>40058</v>
      </c>
      <c r="AN309" s="5" t="s">
        <v>790</v>
      </c>
      <c r="AO309" s="5" t="s">
        <v>1248</v>
      </c>
      <c r="AP309" s="289">
        <v>39335</v>
      </c>
      <c r="AQ309" s="289">
        <v>39335</v>
      </c>
      <c r="AR309" s="289">
        <v>40058</v>
      </c>
      <c r="AS309" s="5" t="s">
        <v>790</v>
      </c>
      <c r="AT309" s="5" t="s">
        <v>1249</v>
      </c>
      <c r="AU309" s="289">
        <v>43462</v>
      </c>
      <c r="AV309" s="289">
        <v>43462</v>
      </c>
      <c r="AW309" s="289">
        <v>43488</v>
      </c>
      <c r="AX309" s="289">
        <v>37622</v>
      </c>
      <c r="AY309" s="5">
        <v>202321897</v>
      </c>
      <c r="BB309" s="5">
        <v>3</v>
      </c>
      <c r="BC309" s="5">
        <v>271</v>
      </c>
      <c r="BD309" s="5">
        <v>2021</v>
      </c>
      <c r="BE309" s="5">
        <v>2</v>
      </c>
      <c r="BF309" s="5">
        <v>2021</v>
      </c>
      <c r="BG309" s="291">
        <v>21416906843</v>
      </c>
      <c r="BH309" t="s">
        <v>842</v>
      </c>
      <c r="BI309" t="s">
        <v>843</v>
      </c>
      <c r="BJ309" s="5">
        <v>91988771136</v>
      </c>
      <c r="BK309" s="5" t="s">
        <v>789</v>
      </c>
    </row>
    <row r="310" spans="1:63" x14ac:dyDescent="0.25">
      <c r="A310" s="5">
        <v>86396</v>
      </c>
      <c r="B310" t="s">
        <v>1707</v>
      </c>
      <c r="C310" s="5" t="s">
        <v>268</v>
      </c>
      <c r="D310" s="286">
        <v>40058</v>
      </c>
      <c r="E310" s="289" t="s">
        <v>399</v>
      </c>
      <c r="F310" s="5" t="s">
        <v>453</v>
      </c>
      <c r="G310" s="25" t="s">
        <v>1878</v>
      </c>
      <c r="H310" s="5" t="s">
        <v>1246</v>
      </c>
      <c r="I310" s="5" t="s">
        <v>798</v>
      </c>
      <c r="J310" s="5">
        <v>55</v>
      </c>
      <c r="K310" s="5">
        <v>3095</v>
      </c>
      <c r="L310" s="5">
        <v>0</v>
      </c>
      <c r="M310" s="5">
        <v>465</v>
      </c>
      <c r="N310" s="5">
        <v>200</v>
      </c>
      <c r="O310" s="5">
        <v>105</v>
      </c>
      <c r="P310" s="5">
        <v>30</v>
      </c>
      <c r="Q310" s="5" t="s">
        <v>783</v>
      </c>
      <c r="Z310" s="5">
        <v>1000</v>
      </c>
      <c r="AA310" s="5">
        <v>55</v>
      </c>
      <c r="AB310" s="5">
        <v>1100465</v>
      </c>
      <c r="AC310" t="s">
        <v>1259</v>
      </c>
      <c r="AD310" s="5" t="s">
        <v>1260</v>
      </c>
      <c r="AE310" t="s">
        <v>1261</v>
      </c>
      <c r="AF310" s="5" t="s">
        <v>941</v>
      </c>
      <c r="AG310" s="5" t="s">
        <v>153</v>
      </c>
      <c r="AH310" s="5" t="s">
        <v>787</v>
      </c>
      <c r="AI310" s="5" t="s">
        <v>789</v>
      </c>
      <c r="AJ310" s="5" t="s">
        <v>1247</v>
      </c>
      <c r="AK310" s="289">
        <v>38019</v>
      </c>
      <c r="AL310" s="289">
        <v>38019</v>
      </c>
      <c r="AM310" s="289">
        <v>40058</v>
      </c>
      <c r="AN310" s="5" t="s">
        <v>790</v>
      </c>
      <c r="AO310" s="5" t="s">
        <v>1248</v>
      </c>
      <c r="AP310" s="289">
        <v>39335</v>
      </c>
      <c r="AQ310" s="289">
        <v>39335</v>
      </c>
      <c r="AR310" s="289">
        <v>40058</v>
      </c>
      <c r="AS310" s="5" t="s">
        <v>790</v>
      </c>
      <c r="AT310" s="5" t="s">
        <v>1249</v>
      </c>
      <c r="AU310" s="289">
        <v>43462</v>
      </c>
      <c r="AV310" s="289">
        <v>43462</v>
      </c>
      <c r="AW310" s="289">
        <v>43488</v>
      </c>
      <c r="AX310" s="289">
        <v>37622</v>
      </c>
      <c r="AY310" s="5">
        <v>202321897</v>
      </c>
      <c r="BB310" s="5">
        <v>3</v>
      </c>
      <c r="BC310" s="5">
        <v>271</v>
      </c>
      <c r="BD310" s="5">
        <v>2021</v>
      </c>
      <c r="BE310" s="5">
        <v>2</v>
      </c>
      <c r="BF310" s="5">
        <v>2021</v>
      </c>
      <c r="BG310" s="291">
        <v>21416906843</v>
      </c>
      <c r="BH310" t="s">
        <v>842</v>
      </c>
      <c r="BI310" t="s">
        <v>843</v>
      </c>
      <c r="BJ310" s="5">
        <v>91988771136</v>
      </c>
      <c r="BK310" s="5" t="s">
        <v>789</v>
      </c>
    </row>
    <row r="311" spans="1:63" x14ac:dyDescent="0.25">
      <c r="A311" s="5">
        <v>86396</v>
      </c>
      <c r="B311" t="s">
        <v>1707</v>
      </c>
      <c r="C311" s="5" t="s">
        <v>268</v>
      </c>
      <c r="D311" s="286">
        <v>40058</v>
      </c>
      <c r="E311" s="289" t="s">
        <v>399</v>
      </c>
      <c r="F311" s="5" t="s">
        <v>453</v>
      </c>
      <c r="G311" s="25" t="s">
        <v>1878</v>
      </c>
      <c r="H311" s="5" t="s">
        <v>1246</v>
      </c>
      <c r="I311" s="5" t="s">
        <v>798</v>
      </c>
      <c r="J311" s="5">
        <v>55</v>
      </c>
      <c r="K311" s="5">
        <v>3095</v>
      </c>
      <c r="L311" s="5">
        <v>0</v>
      </c>
      <c r="M311" s="5">
        <v>465</v>
      </c>
      <c r="N311" s="5">
        <v>200</v>
      </c>
      <c r="O311" s="5">
        <v>105</v>
      </c>
      <c r="P311" s="5">
        <v>30</v>
      </c>
      <c r="Q311" s="5" t="s">
        <v>783</v>
      </c>
      <c r="Z311" s="5">
        <v>1000</v>
      </c>
      <c r="AA311" s="5">
        <v>55</v>
      </c>
      <c r="AB311" s="5">
        <v>1100468</v>
      </c>
      <c r="AC311" t="s">
        <v>1262</v>
      </c>
      <c r="AD311" s="5" t="s">
        <v>1263</v>
      </c>
      <c r="AE311" t="s">
        <v>1264</v>
      </c>
      <c r="AF311" s="5" t="s">
        <v>1265</v>
      </c>
      <c r="AG311" s="5" t="s">
        <v>1266</v>
      </c>
      <c r="AH311" s="5" t="s">
        <v>787</v>
      </c>
      <c r="AI311" s="5" t="s">
        <v>789</v>
      </c>
      <c r="AJ311" s="5" t="s">
        <v>1247</v>
      </c>
      <c r="AK311" s="289">
        <v>38019</v>
      </c>
      <c r="AL311" s="289">
        <v>38019</v>
      </c>
      <c r="AM311" s="289">
        <v>40058</v>
      </c>
      <c r="AN311" s="5" t="s">
        <v>790</v>
      </c>
      <c r="AO311" s="5" t="s">
        <v>1248</v>
      </c>
      <c r="AP311" s="289">
        <v>39335</v>
      </c>
      <c r="AQ311" s="289">
        <v>39335</v>
      </c>
      <c r="AR311" s="289">
        <v>40058</v>
      </c>
      <c r="AS311" s="5" t="s">
        <v>790</v>
      </c>
      <c r="AT311" s="5" t="s">
        <v>1249</v>
      </c>
      <c r="AU311" s="289">
        <v>43462</v>
      </c>
      <c r="AV311" s="289">
        <v>43462</v>
      </c>
      <c r="AW311" s="289">
        <v>43488</v>
      </c>
      <c r="AX311" s="289">
        <v>37622</v>
      </c>
      <c r="AY311" s="5">
        <v>202321897</v>
      </c>
      <c r="BB311" s="5">
        <v>3</v>
      </c>
      <c r="BC311" s="5">
        <v>271</v>
      </c>
      <c r="BD311" s="5">
        <v>2021</v>
      </c>
      <c r="BE311" s="5">
        <v>2</v>
      </c>
      <c r="BF311" s="5">
        <v>2021</v>
      </c>
      <c r="BG311" s="291">
        <v>21416906843</v>
      </c>
      <c r="BH311" t="s">
        <v>842</v>
      </c>
      <c r="BI311" t="s">
        <v>843</v>
      </c>
      <c r="BJ311" s="5">
        <v>91988771136</v>
      </c>
      <c r="BK311" s="5" t="s">
        <v>789</v>
      </c>
    </row>
    <row r="312" spans="1:63" x14ac:dyDescent="0.25">
      <c r="A312" s="5">
        <v>86396</v>
      </c>
      <c r="B312" t="s">
        <v>1707</v>
      </c>
      <c r="C312" s="5" t="s">
        <v>268</v>
      </c>
      <c r="D312" s="286">
        <v>40058</v>
      </c>
      <c r="E312" s="289" t="s">
        <v>399</v>
      </c>
      <c r="F312" s="5" t="s">
        <v>453</v>
      </c>
      <c r="G312" s="25" t="s">
        <v>1878</v>
      </c>
      <c r="H312" s="5" t="s">
        <v>1246</v>
      </c>
      <c r="I312" s="5" t="s">
        <v>798</v>
      </c>
      <c r="J312" s="5">
        <v>55</v>
      </c>
      <c r="K312" s="5">
        <v>3095</v>
      </c>
      <c r="L312" s="5">
        <v>0</v>
      </c>
      <c r="M312" s="5">
        <v>465</v>
      </c>
      <c r="N312" s="5">
        <v>200</v>
      </c>
      <c r="O312" s="5">
        <v>105</v>
      </c>
      <c r="P312" s="5">
        <v>30</v>
      </c>
      <c r="Q312" s="5" t="s">
        <v>783</v>
      </c>
      <c r="Z312" s="5">
        <v>1000</v>
      </c>
      <c r="AA312" s="5">
        <v>55</v>
      </c>
      <c r="AB312" s="5">
        <v>1100677</v>
      </c>
      <c r="AC312" t="s">
        <v>1267</v>
      </c>
      <c r="AD312" s="5" t="s">
        <v>789</v>
      </c>
      <c r="AE312" t="s">
        <v>1268</v>
      </c>
      <c r="AF312" s="5" t="s">
        <v>1269</v>
      </c>
      <c r="AG312" s="5" t="s">
        <v>1270</v>
      </c>
      <c r="AH312" s="5" t="s">
        <v>787</v>
      </c>
      <c r="AI312" s="5" t="s">
        <v>789</v>
      </c>
      <c r="AJ312" s="5" t="s">
        <v>1247</v>
      </c>
      <c r="AK312" s="289">
        <v>38019</v>
      </c>
      <c r="AL312" s="289">
        <v>38019</v>
      </c>
      <c r="AM312" s="289">
        <v>40058</v>
      </c>
      <c r="AN312" s="5" t="s">
        <v>790</v>
      </c>
      <c r="AO312" s="5" t="s">
        <v>1248</v>
      </c>
      <c r="AP312" s="289">
        <v>39335</v>
      </c>
      <c r="AQ312" s="289">
        <v>39335</v>
      </c>
      <c r="AR312" s="289">
        <v>40058</v>
      </c>
      <c r="AS312" s="5" t="s">
        <v>790</v>
      </c>
      <c r="AT312" s="5" t="s">
        <v>1249</v>
      </c>
      <c r="AU312" s="289">
        <v>43462</v>
      </c>
      <c r="AV312" s="289">
        <v>43462</v>
      </c>
      <c r="AW312" s="289">
        <v>43488</v>
      </c>
      <c r="AX312" s="289">
        <v>37622</v>
      </c>
      <c r="AY312" s="5">
        <v>202321897</v>
      </c>
      <c r="BB312" s="5">
        <v>3</v>
      </c>
      <c r="BC312" s="5">
        <v>271</v>
      </c>
      <c r="BD312" s="5">
        <v>2021</v>
      </c>
      <c r="BE312" s="5">
        <v>2</v>
      </c>
      <c r="BF312" s="5">
        <v>2021</v>
      </c>
      <c r="BG312" s="291">
        <v>21416906843</v>
      </c>
      <c r="BH312" t="s">
        <v>842</v>
      </c>
      <c r="BI312" t="s">
        <v>843</v>
      </c>
      <c r="BJ312" s="5">
        <v>91988771136</v>
      </c>
      <c r="BK312" s="5" t="s">
        <v>789</v>
      </c>
    </row>
    <row r="313" spans="1:63" x14ac:dyDescent="0.25">
      <c r="A313" s="5">
        <v>86396</v>
      </c>
      <c r="B313" t="s">
        <v>1707</v>
      </c>
      <c r="C313" s="5" t="s">
        <v>268</v>
      </c>
      <c r="D313" s="286">
        <v>40058</v>
      </c>
      <c r="E313" s="289" t="s">
        <v>399</v>
      </c>
      <c r="F313" s="5" t="s">
        <v>453</v>
      </c>
      <c r="G313" s="25" t="s">
        <v>1878</v>
      </c>
      <c r="H313" s="5" t="s">
        <v>1246</v>
      </c>
      <c r="I313" s="5" t="s">
        <v>798</v>
      </c>
      <c r="J313" s="5">
        <v>55</v>
      </c>
      <c r="K313" s="5">
        <v>3095</v>
      </c>
      <c r="L313" s="5">
        <v>0</v>
      </c>
      <c r="M313" s="5">
        <v>465</v>
      </c>
      <c r="N313" s="5">
        <v>200</v>
      </c>
      <c r="O313" s="5">
        <v>105</v>
      </c>
      <c r="P313" s="5">
        <v>30</v>
      </c>
      <c r="Q313" s="5" t="s">
        <v>783</v>
      </c>
      <c r="Z313" s="5">
        <v>1000</v>
      </c>
      <c r="AA313" s="5">
        <v>55</v>
      </c>
      <c r="AB313" s="5">
        <v>1100679</v>
      </c>
      <c r="AC313" t="s">
        <v>1271</v>
      </c>
      <c r="AD313" s="5" t="s">
        <v>789</v>
      </c>
      <c r="AE313" t="s">
        <v>1272</v>
      </c>
      <c r="AF313" s="5" t="s">
        <v>1273</v>
      </c>
      <c r="AG313" s="5" t="s">
        <v>152</v>
      </c>
      <c r="AH313" s="5" t="s">
        <v>787</v>
      </c>
      <c r="AI313" s="5" t="s">
        <v>789</v>
      </c>
      <c r="AJ313" s="5" t="s">
        <v>1247</v>
      </c>
      <c r="AK313" s="289">
        <v>38019</v>
      </c>
      <c r="AL313" s="289">
        <v>38019</v>
      </c>
      <c r="AM313" s="289">
        <v>40058</v>
      </c>
      <c r="AN313" s="5" t="s">
        <v>790</v>
      </c>
      <c r="AO313" s="5" t="s">
        <v>1248</v>
      </c>
      <c r="AP313" s="289">
        <v>39335</v>
      </c>
      <c r="AQ313" s="289">
        <v>39335</v>
      </c>
      <c r="AR313" s="289">
        <v>40058</v>
      </c>
      <c r="AS313" s="5" t="s">
        <v>790</v>
      </c>
      <c r="AT313" s="5" t="s">
        <v>1249</v>
      </c>
      <c r="AU313" s="289">
        <v>43462</v>
      </c>
      <c r="AV313" s="289">
        <v>43462</v>
      </c>
      <c r="AW313" s="289">
        <v>43488</v>
      </c>
      <c r="AX313" s="289">
        <v>37622</v>
      </c>
      <c r="AY313" s="5">
        <v>202321897</v>
      </c>
      <c r="BB313" s="5">
        <v>3</v>
      </c>
      <c r="BC313" s="5">
        <v>271</v>
      </c>
      <c r="BD313" s="5">
        <v>2021</v>
      </c>
      <c r="BE313" s="5">
        <v>2</v>
      </c>
      <c r="BF313" s="5">
        <v>2021</v>
      </c>
      <c r="BG313" s="291">
        <v>21416906843</v>
      </c>
      <c r="BH313" t="s">
        <v>842</v>
      </c>
      <c r="BI313" t="s">
        <v>843</v>
      </c>
      <c r="BJ313" s="5">
        <v>91988771136</v>
      </c>
      <c r="BK313" s="5" t="s">
        <v>789</v>
      </c>
    </row>
    <row r="314" spans="1:63" x14ac:dyDescent="0.25">
      <c r="A314" s="5">
        <v>86396</v>
      </c>
      <c r="B314" t="s">
        <v>1707</v>
      </c>
      <c r="C314" s="5" t="s">
        <v>268</v>
      </c>
      <c r="D314" s="286">
        <v>40058</v>
      </c>
      <c r="E314" s="289" t="s">
        <v>399</v>
      </c>
      <c r="F314" s="5" t="s">
        <v>453</v>
      </c>
      <c r="G314" s="25" t="s">
        <v>1878</v>
      </c>
      <c r="H314" s="5" t="s">
        <v>1246</v>
      </c>
      <c r="I314" s="5" t="s">
        <v>798</v>
      </c>
      <c r="J314" s="5">
        <v>55</v>
      </c>
      <c r="K314" s="5">
        <v>3095</v>
      </c>
      <c r="L314" s="5">
        <v>0</v>
      </c>
      <c r="M314" s="5">
        <v>465</v>
      </c>
      <c r="N314" s="5">
        <v>200</v>
      </c>
      <c r="O314" s="5">
        <v>105</v>
      </c>
      <c r="P314" s="5">
        <v>30</v>
      </c>
      <c r="Q314" s="5" t="s">
        <v>783</v>
      </c>
      <c r="Z314" s="5">
        <v>1000</v>
      </c>
      <c r="AA314" s="5">
        <v>55</v>
      </c>
      <c r="AB314" s="5">
        <v>1101092</v>
      </c>
      <c r="AC314" t="s">
        <v>1274</v>
      </c>
      <c r="AD314" s="5" t="s">
        <v>1275</v>
      </c>
      <c r="AE314" t="s">
        <v>1276</v>
      </c>
      <c r="AF314" s="5" t="s">
        <v>1277</v>
      </c>
      <c r="AG314" s="5" t="s">
        <v>1278</v>
      </c>
      <c r="AH314" s="5" t="s">
        <v>787</v>
      </c>
      <c r="AI314" s="5" t="s">
        <v>789</v>
      </c>
      <c r="AJ314" s="5" t="s">
        <v>1247</v>
      </c>
      <c r="AK314" s="289">
        <v>38019</v>
      </c>
      <c r="AL314" s="289">
        <v>38019</v>
      </c>
      <c r="AM314" s="289">
        <v>40058</v>
      </c>
      <c r="AN314" s="5" t="s">
        <v>790</v>
      </c>
      <c r="AO314" s="5" t="s">
        <v>1248</v>
      </c>
      <c r="AP314" s="289">
        <v>39335</v>
      </c>
      <c r="AQ314" s="289">
        <v>39335</v>
      </c>
      <c r="AR314" s="289">
        <v>40058</v>
      </c>
      <c r="AS314" s="5" t="s">
        <v>790</v>
      </c>
      <c r="AT314" s="5" t="s">
        <v>1249</v>
      </c>
      <c r="AU314" s="289">
        <v>43462</v>
      </c>
      <c r="AV314" s="289">
        <v>43462</v>
      </c>
      <c r="AW314" s="289">
        <v>43488</v>
      </c>
      <c r="AX314" s="289">
        <v>37622</v>
      </c>
      <c r="AY314" s="5">
        <v>202321897</v>
      </c>
      <c r="BB314" s="5">
        <v>3</v>
      </c>
      <c r="BC314" s="5">
        <v>271</v>
      </c>
      <c r="BD314" s="5">
        <v>2021</v>
      </c>
      <c r="BE314" s="5">
        <v>2</v>
      </c>
      <c r="BF314" s="5">
        <v>2021</v>
      </c>
      <c r="BG314" s="291">
        <v>21416906843</v>
      </c>
      <c r="BH314" t="s">
        <v>842</v>
      </c>
      <c r="BI314" t="s">
        <v>843</v>
      </c>
      <c r="BJ314" s="5">
        <v>91988771136</v>
      </c>
      <c r="BK314" s="5" t="s">
        <v>789</v>
      </c>
    </row>
    <row r="315" spans="1:63" x14ac:dyDescent="0.25">
      <c r="A315" s="5">
        <v>86396</v>
      </c>
      <c r="B315" t="s">
        <v>1707</v>
      </c>
      <c r="C315" s="5" t="s">
        <v>268</v>
      </c>
      <c r="D315" s="286">
        <v>40058</v>
      </c>
      <c r="E315" s="289" t="s">
        <v>399</v>
      </c>
      <c r="F315" s="5" t="s">
        <v>453</v>
      </c>
      <c r="G315" s="25" t="s">
        <v>1878</v>
      </c>
      <c r="H315" s="5" t="s">
        <v>1246</v>
      </c>
      <c r="I315" s="5" t="s">
        <v>798</v>
      </c>
      <c r="J315" s="5">
        <v>55</v>
      </c>
      <c r="K315" s="5">
        <v>3095</v>
      </c>
      <c r="L315" s="5">
        <v>0</v>
      </c>
      <c r="M315" s="5">
        <v>465</v>
      </c>
      <c r="N315" s="5">
        <v>200</v>
      </c>
      <c r="O315" s="5">
        <v>105</v>
      </c>
      <c r="P315" s="5">
        <v>30</v>
      </c>
      <c r="Q315" s="5" t="s">
        <v>783</v>
      </c>
      <c r="Z315" s="5">
        <v>1000</v>
      </c>
      <c r="AA315" s="5">
        <v>55</v>
      </c>
      <c r="AB315" s="5">
        <v>1101324</v>
      </c>
      <c r="AC315" t="s">
        <v>1279</v>
      </c>
      <c r="AD315" s="5" t="s">
        <v>789</v>
      </c>
      <c r="AE315" t="s">
        <v>1280</v>
      </c>
      <c r="AF315" s="5" t="s">
        <v>1281</v>
      </c>
      <c r="AG315" s="5" t="s">
        <v>1282</v>
      </c>
      <c r="AH315" s="5" t="s">
        <v>787</v>
      </c>
      <c r="AI315" s="5" t="s">
        <v>789</v>
      </c>
      <c r="AJ315" s="5" t="s">
        <v>1247</v>
      </c>
      <c r="AK315" s="289">
        <v>38019</v>
      </c>
      <c r="AL315" s="289">
        <v>38019</v>
      </c>
      <c r="AM315" s="289">
        <v>40058</v>
      </c>
      <c r="AN315" s="5" t="s">
        <v>790</v>
      </c>
      <c r="AO315" s="5" t="s">
        <v>1248</v>
      </c>
      <c r="AP315" s="289">
        <v>39335</v>
      </c>
      <c r="AQ315" s="289">
        <v>39335</v>
      </c>
      <c r="AR315" s="289">
        <v>40058</v>
      </c>
      <c r="AS315" s="5" t="s">
        <v>790</v>
      </c>
      <c r="AT315" s="5" t="s">
        <v>1249</v>
      </c>
      <c r="AU315" s="289">
        <v>43462</v>
      </c>
      <c r="AV315" s="289">
        <v>43462</v>
      </c>
      <c r="AW315" s="289">
        <v>43488</v>
      </c>
      <c r="AX315" s="289">
        <v>37622</v>
      </c>
      <c r="AY315" s="5">
        <v>202321897</v>
      </c>
      <c r="BB315" s="5">
        <v>3</v>
      </c>
      <c r="BC315" s="5">
        <v>271</v>
      </c>
      <c r="BD315" s="5">
        <v>2021</v>
      </c>
      <c r="BE315" s="5">
        <v>2</v>
      </c>
      <c r="BF315" s="5">
        <v>2021</v>
      </c>
      <c r="BG315" s="291">
        <v>21416906843</v>
      </c>
      <c r="BH315" t="s">
        <v>842</v>
      </c>
      <c r="BI315" t="s">
        <v>843</v>
      </c>
      <c r="BJ315" s="5">
        <v>91988771136</v>
      </c>
      <c r="BK315" s="5" t="s">
        <v>789</v>
      </c>
    </row>
    <row r="316" spans="1:63" x14ac:dyDescent="0.25">
      <c r="A316" s="5">
        <v>86396</v>
      </c>
      <c r="B316" t="s">
        <v>1707</v>
      </c>
      <c r="C316" s="5" t="s">
        <v>268</v>
      </c>
      <c r="D316" s="286">
        <v>40058</v>
      </c>
      <c r="E316" s="289" t="s">
        <v>399</v>
      </c>
      <c r="F316" s="5" t="s">
        <v>453</v>
      </c>
      <c r="G316" s="25" t="s">
        <v>1878</v>
      </c>
      <c r="H316" s="5" t="s">
        <v>1246</v>
      </c>
      <c r="I316" s="5" t="s">
        <v>798</v>
      </c>
      <c r="J316" s="5">
        <v>55</v>
      </c>
      <c r="K316" s="5">
        <v>3095</v>
      </c>
      <c r="L316" s="5">
        <v>0</v>
      </c>
      <c r="M316" s="5">
        <v>465</v>
      </c>
      <c r="N316" s="5">
        <v>200</v>
      </c>
      <c r="O316" s="5">
        <v>105</v>
      </c>
      <c r="P316" s="5">
        <v>30</v>
      </c>
      <c r="Q316" s="5" t="s">
        <v>783</v>
      </c>
      <c r="Z316" s="5">
        <v>1000</v>
      </c>
      <c r="AA316" s="5">
        <v>55</v>
      </c>
      <c r="AB316" s="5">
        <v>1101482</v>
      </c>
      <c r="AC316" t="s">
        <v>1283</v>
      </c>
      <c r="AD316" s="5" t="s">
        <v>789</v>
      </c>
      <c r="AE316" t="s">
        <v>1284</v>
      </c>
      <c r="AF316" s="5" t="s">
        <v>1285</v>
      </c>
      <c r="AG316" s="5" t="s">
        <v>1286</v>
      </c>
      <c r="AH316" s="5" t="s">
        <v>787</v>
      </c>
      <c r="AI316" s="5" t="s">
        <v>789</v>
      </c>
      <c r="AJ316" s="5" t="s">
        <v>1247</v>
      </c>
      <c r="AK316" s="289">
        <v>38019</v>
      </c>
      <c r="AL316" s="289">
        <v>38019</v>
      </c>
      <c r="AM316" s="289">
        <v>40058</v>
      </c>
      <c r="AN316" s="5" t="s">
        <v>790</v>
      </c>
      <c r="AO316" s="5" t="s">
        <v>1248</v>
      </c>
      <c r="AP316" s="289">
        <v>39335</v>
      </c>
      <c r="AQ316" s="289">
        <v>39335</v>
      </c>
      <c r="AR316" s="289">
        <v>40058</v>
      </c>
      <c r="AS316" s="5" t="s">
        <v>790</v>
      </c>
      <c r="AT316" s="5" t="s">
        <v>1249</v>
      </c>
      <c r="AU316" s="289">
        <v>43462</v>
      </c>
      <c r="AV316" s="289">
        <v>43462</v>
      </c>
      <c r="AW316" s="289">
        <v>43488</v>
      </c>
      <c r="AX316" s="289">
        <v>37622</v>
      </c>
      <c r="AY316" s="5">
        <v>202321897</v>
      </c>
      <c r="BB316" s="5">
        <v>3</v>
      </c>
      <c r="BC316" s="5">
        <v>271</v>
      </c>
      <c r="BD316" s="5">
        <v>2021</v>
      </c>
      <c r="BE316" s="5">
        <v>2</v>
      </c>
      <c r="BF316" s="5">
        <v>2021</v>
      </c>
      <c r="BG316" s="291">
        <v>21416906843</v>
      </c>
      <c r="BH316" t="s">
        <v>842</v>
      </c>
      <c r="BI316" t="s">
        <v>843</v>
      </c>
      <c r="BJ316" s="5">
        <v>91988771136</v>
      </c>
      <c r="BK316" s="5" t="s">
        <v>789</v>
      </c>
    </row>
    <row r="317" spans="1:63" x14ac:dyDescent="0.25">
      <c r="A317" s="5">
        <v>86396</v>
      </c>
      <c r="B317" t="s">
        <v>1707</v>
      </c>
      <c r="C317" s="5" t="s">
        <v>268</v>
      </c>
      <c r="D317" s="286">
        <v>40058</v>
      </c>
      <c r="E317" s="289" t="s">
        <v>399</v>
      </c>
      <c r="F317" s="5" t="s">
        <v>453</v>
      </c>
      <c r="G317" s="25" t="s">
        <v>1878</v>
      </c>
      <c r="H317" s="5" t="s">
        <v>1246</v>
      </c>
      <c r="I317" s="5" t="s">
        <v>798</v>
      </c>
      <c r="J317" s="5">
        <v>55</v>
      </c>
      <c r="K317" s="5">
        <v>3095</v>
      </c>
      <c r="L317" s="5">
        <v>0</v>
      </c>
      <c r="M317" s="5">
        <v>465</v>
      </c>
      <c r="N317" s="5">
        <v>200</v>
      </c>
      <c r="O317" s="5">
        <v>105</v>
      </c>
      <c r="P317" s="5">
        <v>30</v>
      </c>
      <c r="Q317" s="5" t="s">
        <v>783</v>
      </c>
      <c r="Z317" s="5">
        <v>1000</v>
      </c>
      <c r="AA317" s="5">
        <v>55</v>
      </c>
      <c r="AB317" s="5">
        <v>1103790</v>
      </c>
      <c r="AC317" t="s">
        <v>1287</v>
      </c>
      <c r="AD317" s="5" t="s">
        <v>1288</v>
      </c>
      <c r="AE317" t="s">
        <v>1289</v>
      </c>
      <c r="AF317" s="5" t="s">
        <v>1290</v>
      </c>
      <c r="AG317" s="5" t="s">
        <v>1115</v>
      </c>
      <c r="AH317" s="5" t="s">
        <v>787</v>
      </c>
      <c r="AI317" s="5" t="s">
        <v>789</v>
      </c>
      <c r="AJ317" s="5" t="s">
        <v>1247</v>
      </c>
      <c r="AK317" s="289">
        <v>38019</v>
      </c>
      <c r="AL317" s="289">
        <v>38019</v>
      </c>
      <c r="AM317" s="289">
        <v>40058</v>
      </c>
      <c r="AN317" s="5" t="s">
        <v>790</v>
      </c>
      <c r="AO317" s="5" t="s">
        <v>1248</v>
      </c>
      <c r="AP317" s="289">
        <v>39335</v>
      </c>
      <c r="AQ317" s="289">
        <v>39335</v>
      </c>
      <c r="AR317" s="289">
        <v>40058</v>
      </c>
      <c r="AS317" s="5" t="s">
        <v>790</v>
      </c>
      <c r="AT317" s="5" t="s">
        <v>1249</v>
      </c>
      <c r="AU317" s="289">
        <v>43462</v>
      </c>
      <c r="AV317" s="289">
        <v>43462</v>
      </c>
      <c r="AW317" s="289">
        <v>43488</v>
      </c>
      <c r="AX317" s="289">
        <v>37622</v>
      </c>
      <c r="AY317" s="5">
        <v>202321897</v>
      </c>
      <c r="BB317" s="5">
        <v>3</v>
      </c>
      <c r="BC317" s="5">
        <v>271</v>
      </c>
      <c r="BD317" s="5">
        <v>2021</v>
      </c>
      <c r="BE317" s="5">
        <v>2</v>
      </c>
      <c r="BF317" s="5">
        <v>2021</v>
      </c>
      <c r="BG317" s="291">
        <v>21416906843</v>
      </c>
      <c r="BH317" t="s">
        <v>842</v>
      </c>
      <c r="BI317" t="s">
        <v>843</v>
      </c>
      <c r="BJ317" s="5">
        <v>91988771136</v>
      </c>
      <c r="BK317" s="5" t="s">
        <v>789</v>
      </c>
    </row>
    <row r="318" spans="1:63" x14ac:dyDescent="0.25">
      <c r="A318" s="5">
        <v>86396</v>
      </c>
      <c r="B318" t="s">
        <v>1707</v>
      </c>
      <c r="C318" s="5" t="s">
        <v>268</v>
      </c>
      <c r="D318" s="286">
        <v>40058</v>
      </c>
      <c r="E318" s="289" t="s">
        <v>399</v>
      </c>
      <c r="F318" s="5" t="s">
        <v>453</v>
      </c>
      <c r="G318" s="25" t="s">
        <v>1878</v>
      </c>
      <c r="H318" s="5" t="s">
        <v>1246</v>
      </c>
      <c r="I318" s="5" t="s">
        <v>798</v>
      </c>
      <c r="J318" s="5">
        <v>55</v>
      </c>
      <c r="K318" s="5">
        <v>3095</v>
      </c>
      <c r="L318" s="5">
        <v>0</v>
      </c>
      <c r="M318" s="5">
        <v>465</v>
      </c>
      <c r="N318" s="5">
        <v>200</v>
      </c>
      <c r="O318" s="5">
        <v>105</v>
      </c>
      <c r="P318" s="5">
        <v>30</v>
      </c>
      <c r="Q318" s="5" t="s">
        <v>783</v>
      </c>
      <c r="Z318" s="5">
        <v>1000</v>
      </c>
      <c r="AA318" s="5">
        <v>55</v>
      </c>
      <c r="AB318" s="5">
        <v>2006686</v>
      </c>
      <c r="AC318" t="s">
        <v>1291</v>
      </c>
      <c r="AD318" s="5" t="s">
        <v>1086</v>
      </c>
      <c r="AE318" t="s">
        <v>1292</v>
      </c>
      <c r="AF318" s="5" t="s">
        <v>1293</v>
      </c>
      <c r="AG318" s="5" t="s">
        <v>1120</v>
      </c>
      <c r="AH318" s="5" t="s">
        <v>787</v>
      </c>
      <c r="AI318" s="5" t="s">
        <v>789</v>
      </c>
      <c r="AJ318" s="5" t="s">
        <v>1247</v>
      </c>
      <c r="AK318" s="289">
        <v>38019</v>
      </c>
      <c r="AL318" s="289">
        <v>38019</v>
      </c>
      <c r="AM318" s="289">
        <v>40058</v>
      </c>
      <c r="AN318" s="5" t="s">
        <v>790</v>
      </c>
      <c r="AO318" s="5" t="s">
        <v>1248</v>
      </c>
      <c r="AP318" s="289">
        <v>39335</v>
      </c>
      <c r="AQ318" s="289">
        <v>39335</v>
      </c>
      <c r="AR318" s="289">
        <v>40058</v>
      </c>
      <c r="AS318" s="5" t="s">
        <v>790</v>
      </c>
      <c r="AT318" s="5" t="s">
        <v>1249</v>
      </c>
      <c r="AU318" s="289">
        <v>43462</v>
      </c>
      <c r="AV318" s="289">
        <v>43462</v>
      </c>
      <c r="AW318" s="289">
        <v>43488</v>
      </c>
      <c r="AX318" s="289">
        <v>37622</v>
      </c>
      <c r="AY318" s="5">
        <v>202321897</v>
      </c>
      <c r="BB318" s="5">
        <v>3</v>
      </c>
      <c r="BC318" s="5">
        <v>271</v>
      </c>
      <c r="BD318" s="5">
        <v>2021</v>
      </c>
      <c r="BE318" s="5">
        <v>2</v>
      </c>
      <c r="BF318" s="5">
        <v>2021</v>
      </c>
      <c r="BG318" s="291">
        <v>21416906843</v>
      </c>
      <c r="BH318" t="s">
        <v>842</v>
      </c>
      <c r="BI318" t="s">
        <v>843</v>
      </c>
      <c r="BJ318" s="5">
        <v>91988771136</v>
      </c>
      <c r="BK318" s="5" t="s">
        <v>789</v>
      </c>
    </row>
    <row r="319" spans="1:63" x14ac:dyDescent="0.25">
      <c r="A319" s="5">
        <v>86396</v>
      </c>
      <c r="B319" t="s">
        <v>1707</v>
      </c>
      <c r="C319" s="5" t="s">
        <v>268</v>
      </c>
      <c r="D319" s="286">
        <v>40058</v>
      </c>
      <c r="E319" s="289" t="s">
        <v>399</v>
      </c>
      <c r="F319" s="5" t="s">
        <v>453</v>
      </c>
      <c r="G319" s="25" t="s">
        <v>1878</v>
      </c>
      <c r="H319" s="5" t="s">
        <v>1246</v>
      </c>
      <c r="I319" s="5" t="s">
        <v>798</v>
      </c>
      <c r="J319" s="5">
        <v>55</v>
      </c>
      <c r="K319" s="5">
        <v>3095</v>
      </c>
      <c r="L319" s="5">
        <v>0</v>
      </c>
      <c r="M319" s="5">
        <v>465</v>
      </c>
      <c r="N319" s="5">
        <v>200</v>
      </c>
      <c r="O319" s="5">
        <v>105</v>
      </c>
      <c r="P319" s="5">
        <v>30</v>
      </c>
      <c r="Q319" s="5" t="s">
        <v>783</v>
      </c>
      <c r="Z319" s="5">
        <v>1000</v>
      </c>
      <c r="AA319" s="5">
        <v>55</v>
      </c>
      <c r="AB319" s="5">
        <v>2006689</v>
      </c>
      <c r="AC319" t="s">
        <v>1294</v>
      </c>
      <c r="AD319" s="5" t="s">
        <v>1086</v>
      </c>
      <c r="AE319" t="s">
        <v>1295</v>
      </c>
      <c r="AF319" s="5" t="s">
        <v>1296</v>
      </c>
      <c r="AG319" s="5" t="s">
        <v>1297</v>
      </c>
      <c r="AH319" s="5" t="s">
        <v>787</v>
      </c>
      <c r="AI319" s="5" t="s">
        <v>789</v>
      </c>
      <c r="AJ319" s="5" t="s">
        <v>1247</v>
      </c>
      <c r="AK319" s="289">
        <v>38019</v>
      </c>
      <c r="AL319" s="289">
        <v>38019</v>
      </c>
      <c r="AM319" s="289">
        <v>40058</v>
      </c>
      <c r="AN319" s="5" t="s">
        <v>790</v>
      </c>
      <c r="AO319" s="5" t="s">
        <v>1248</v>
      </c>
      <c r="AP319" s="289">
        <v>39335</v>
      </c>
      <c r="AQ319" s="289">
        <v>39335</v>
      </c>
      <c r="AR319" s="289">
        <v>40058</v>
      </c>
      <c r="AS319" s="5" t="s">
        <v>790</v>
      </c>
      <c r="AT319" s="5" t="s">
        <v>1249</v>
      </c>
      <c r="AU319" s="289">
        <v>43462</v>
      </c>
      <c r="AV319" s="289">
        <v>43462</v>
      </c>
      <c r="AW319" s="289">
        <v>43488</v>
      </c>
      <c r="AX319" s="289">
        <v>37622</v>
      </c>
      <c r="AY319" s="5">
        <v>202321897</v>
      </c>
      <c r="BB319" s="5">
        <v>3</v>
      </c>
      <c r="BC319" s="5">
        <v>271</v>
      </c>
      <c r="BD319" s="5">
        <v>2021</v>
      </c>
      <c r="BE319" s="5">
        <v>2</v>
      </c>
      <c r="BF319" s="5">
        <v>2021</v>
      </c>
      <c r="BG319" s="291">
        <v>21416906843</v>
      </c>
      <c r="BH319" t="s">
        <v>842</v>
      </c>
      <c r="BI319" t="s">
        <v>843</v>
      </c>
      <c r="BJ319" s="5">
        <v>91988771136</v>
      </c>
      <c r="BK319" s="5" t="s">
        <v>789</v>
      </c>
    </row>
    <row r="320" spans="1:63" x14ac:dyDescent="0.25">
      <c r="A320" s="5">
        <v>12015</v>
      </c>
      <c r="B320" t="s">
        <v>169</v>
      </c>
      <c r="C320" s="5" t="s">
        <v>575</v>
      </c>
      <c r="D320" s="286">
        <v>40058</v>
      </c>
      <c r="E320" s="289" t="s">
        <v>400</v>
      </c>
      <c r="F320" s="5" t="s">
        <v>450</v>
      </c>
      <c r="G320" s="25" t="s">
        <v>1741</v>
      </c>
      <c r="H320" s="5" t="s">
        <v>781</v>
      </c>
      <c r="I320" s="5" t="s">
        <v>798</v>
      </c>
      <c r="J320" s="5">
        <v>150</v>
      </c>
      <c r="K320" s="5">
        <v>9200</v>
      </c>
      <c r="L320" s="5">
        <v>0</v>
      </c>
      <c r="M320" s="5">
        <v>552</v>
      </c>
      <c r="N320" s="5">
        <v>476</v>
      </c>
      <c r="O320" s="5">
        <v>68</v>
      </c>
      <c r="P320" s="5">
        <v>10</v>
      </c>
      <c r="Q320" s="5" t="s">
        <v>783</v>
      </c>
      <c r="R320" s="5">
        <v>1200</v>
      </c>
      <c r="S320" s="5">
        <v>150</v>
      </c>
      <c r="AB320" s="5">
        <v>1005925</v>
      </c>
      <c r="AC320" t="s">
        <v>784</v>
      </c>
      <c r="AD320" s="5" t="s">
        <v>785</v>
      </c>
      <c r="AE320" t="s">
        <v>578</v>
      </c>
      <c r="AF320" s="5" t="s">
        <v>786</v>
      </c>
      <c r="AG320" s="5" t="s">
        <v>146</v>
      </c>
      <c r="AH320" s="5" t="s">
        <v>787</v>
      </c>
      <c r="AI320" s="5" t="s">
        <v>789</v>
      </c>
      <c r="AJ320" s="5" t="s">
        <v>789</v>
      </c>
      <c r="AK320" s="289"/>
      <c r="AL320" s="289"/>
      <c r="AM320" s="289"/>
      <c r="AN320" s="5" t="s">
        <v>789</v>
      </c>
      <c r="AO320" s="5" t="s">
        <v>789</v>
      </c>
      <c r="AP320" s="289"/>
      <c r="AQ320" s="289"/>
      <c r="AR320" s="289"/>
      <c r="AS320" s="5" t="s">
        <v>790</v>
      </c>
      <c r="AT320" s="5" t="s">
        <v>891</v>
      </c>
      <c r="AU320" s="289">
        <v>42940</v>
      </c>
      <c r="AV320" s="289">
        <v>42940</v>
      </c>
      <c r="AW320" s="289">
        <v>42940</v>
      </c>
      <c r="AX320" s="289">
        <v>7061</v>
      </c>
      <c r="AY320" s="5">
        <v>201810659</v>
      </c>
      <c r="AZ320" s="5">
        <v>4</v>
      </c>
      <c r="BA320" s="5">
        <v>2024</v>
      </c>
      <c r="BB320" s="5">
        <v>3</v>
      </c>
      <c r="BC320" s="5">
        <v>277</v>
      </c>
      <c r="BD320" s="5">
        <v>2019</v>
      </c>
      <c r="BE320" s="5">
        <v>3</v>
      </c>
      <c r="BF320" s="5">
        <v>2019</v>
      </c>
      <c r="BG320" s="291">
        <v>12460087268</v>
      </c>
      <c r="BH320" t="s">
        <v>660</v>
      </c>
      <c r="BI320" t="s">
        <v>892</v>
      </c>
      <c r="BJ320" s="5">
        <v>91999157041</v>
      </c>
      <c r="BK320" s="5" t="s">
        <v>789</v>
      </c>
    </row>
    <row r="321" spans="1:63" x14ac:dyDescent="0.25">
      <c r="A321" s="5">
        <v>1202539</v>
      </c>
      <c r="B321" t="s">
        <v>169</v>
      </c>
      <c r="C321" s="5" t="s">
        <v>278</v>
      </c>
      <c r="D321" s="286">
        <v>44092</v>
      </c>
      <c r="E321" s="289" t="s">
        <v>400</v>
      </c>
      <c r="F321" s="5" t="s">
        <v>450</v>
      </c>
      <c r="G321" s="25" t="s">
        <v>1989</v>
      </c>
      <c r="H321" s="5" t="s">
        <v>781</v>
      </c>
      <c r="I321" s="5" t="s">
        <v>798</v>
      </c>
      <c r="J321" s="5">
        <v>60</v>
      </c>
      <c r="K321" s="5">
        <v>7950</v>
      </c>
      <c r="L321" s="5">
        <v>0</v>
      </c>
      <c r="M321" s="5">
        <v>3360</v>
      </c>
      <c r="N321" s="5">
        <v>360</v>
      </c>
      <c r="O321" s="5">
        <v>60</v>
      </c>
      <c r="P321" s="5">
        <v>30</v>
      </c>
      <c r="Q321" s="5" t="s">
        <v>783</v>
      </c>
      <c r="R321" s="5">
        <v>1200</v>
      </c>
      <c r="S321" s="5">
        <v>60</v>
      </c>
      <c r="AB321" s="5">
        <v>259</v>
      </c>
      <c r="AC321" t="s">
        <v>932</v>
      </c>
      <c r="AD321" s="5" t="s">
        <v>933</v>
      </c>
      <c r="AE321" t="s">
        <v>934</v>
      </c>
      <c r="AF321" s="5" t="s">
        <v>935</v>
      </c>
      <c r="AG321" s="5" t="s">
        <v>147</v>
      </c>
      <c r="AH321" s="5" t="s">
        <v>787</v>
      </c>
      <c r="AI321" s="5" t="s">
        <v>790</v>
      </c>
      <c r="AJ321" s="5" t="s">
        <v>1572</v>
      </c>
      <c r="AK321" s="289">
        <v>44092</v>
      </c>
      <c r="AL321" s="289">
        <v>44092</v>
      </c>
      <c r="AM321" s="289">
        <v>44259</v>
      </c>
      <c r="AN321" s="5" t="s">
        <v>790</v>
      </c>
      <c r="AO321" s="5" t="s">
        <v>1573</v>
      </c>
      <c r="AP321" s="289">
        <v>45133</v>
      </c>
      <c r="AQ321" s="289">
        <v>45133</v>
      </c>
      <c r="AR321" s="289">
        <v>45133</v>
      </c>
      <c r="AS321" s="5" t="s">
        <v>789</v>
      </c>
      <c r="AT321" s="5" t="s">
        <v>789</v>
      </c>
      <c r="AU321" s="289"/>
      <c r="AV321" s="289"/>
      <c r="AW321" s="289"/>
      <c r="AX321" s="289">
        <v>42751</v>
      </c>
      <c r="AZ321" s="5">
        <v>5</v>
      </c>
      <c r="BA321" s="5">
        <v>2022</v>
      </c>
      <c r="BG321" s="291">
        <v>79051618204</v>
      </c>
      <c r="BH321" t="s">
        <v>661</v>
      </c>
      <c r="BI321" t="s">
        <v>1574</v>
      </c>
      <c r="BJ321" s="5">
        <v>9391885944</v>
      </c>
      <c r="BK321" s="5" t="s">
        <v>789</v>
      </c>
    </row>
    <row r="322" spans="1:63" x14ac:dyDescent="0.25">
      <c r="A322" s="5">
        <v>53202</v>
      </c>
      <c r="B322" t="s">
        <v>348</v>
      </c>
      <c r="C322" s="5" t="s">
        <v>321</v>
      </c>
      <c r="D322" s="286">
        <v>40058</v>
      </c>
      <c r="E322" s="289" t="s">
        <v>400</v>
      </c>
      <c r="F322" s="5" t="s">
        <v>450</v>
      </c>
      <c r="G322" s="25" t="s">
        <v>1851</v>
      </c>
      <c r="H322" s="5" t="s">
        <v>781</v>
      </c>
      <c r="I322" s="5" t="s">
        <v>798</v>
      </c>
      <c r="J322" s="5">
        <v>40</v>
      </c>
      <c r="K322" s="5">
        <v>5055</v>
      </c>
      <c r="L322" s="5">
        <v>0</v>
      </c>
      <c r="M322" s="5">
        <v>510</v>
      </c>
      <c r="N322" s="5">
        <v>120</v>
      </c>
      <c r="O322" s="5">
        <v>120</v>
      </c>
      <c r="P322" s="5">
        <v>30</v>
      </c>
      <c r="Q322" s="5" t="s">
        <v>783</v>
      </c>
      <c r="R322" s="5">
        <v>1000</v>
      </c>
      <c r="S322" s="5">
        <v>40</v>
      </c>
      <c r="AB322" s="5">
        <v>1005930</v>
      </c>
      <c r="AC322" t="s">
        <v>946</v>
      </c>
      <c r="AD322" s="5" t="s">
        <v>947</v>
      </c>
      <c r="AE322" t="s">
        <v>604</v>
      </c>
      <c r="AF322" s="5" t="s">
        <v>948</v>
      </c>
      <c r="AG322" s="5" t="s">
        <v>151</v>
      </c>
      <c r="AH322" s="5" t="s">
        <v>787</v>
      </c>
      <c r="AI322" s="5" t="s">
        <v>788</v>
      </c>
      <c r="AJ322" s="5" t="s">
        <v>1168</v>
      </c>
      <c r="AK322" s="289">
        <v>36818</v>
      </c>
      <c r="AL322" s="289">
        <v>36818</v>
      </c>
      <c r="AM322" s="289">
        <v>40058</v>
      </c>
      <c r="AN322" s="5" t="s">
        <v>790</v>
      </c>
      <c r="AO322" s="5" t="s">
        <v>1169</v>
      </c>
      <c r="AP322" s="289">
        <v>40884</v>
      </c>
      <c r="AQ322" s="289">
        <v>40884</v>
      </c>
      <c r="AR322" s="289">
        <v>40058</v>
      </c>
      <c r="AS322" s="5" t="s">
        <v>790</v>
      </c>
      <c r="AT322" s="5" t="s">
        <v>848</v>
      </c>
      <c r="AU322" s="289">
        <v>44232</v>
      </c>
      <c r="AV322" s="289">
        <v>44232</v>
      </c>
      <c r="AW322" s="289">
        <v>44235</v>
      </c>
      <c r="AX322" s="289">
        <v>36893</v>
      </c>
      <c r="AZ322" s="5">
        <v>3</v>
      </c>
      <c r="BA322" s="5">
        <v>2017</v>
      </c>
      <c r="BB322" s="5">
        <v>4</v>
      </c>
      <c r="BC322" s="5">
        <v>331</v>
      </c>
      <c r="BD322" s="5">
        <v>2019</v>
      </c>
      <c r="BE322" s="5">
        <v>4</v>
      </c>
      <c r="BF322" s="5">
        <v>2019</v>
      </c>
      <c r="BG322" s="291">
        <v>97662348091</v>
      </c>
      <c r="BH322" t="s">
        <v>662</v>
      </c>
      <c r="BI322" t="s">
        <v>1170</v>
      </c>
      <c r="BJ322" s="5">
        <v>91992785488</v>
      </c>
      <c r="BK322" s="5" t="s">
        <v>789</v>
      </c>
    </row>
    <row r="323" spans="1:63" x14ac:dyDescent="0.25">
      <c r="A323" s="5">
        <v>12008</v>
      </c>
      <c r="B323" t="s">
        <v>349</v>
      </c>
      <c r="C323" s="5" t="s">
        <v>282</v>
      </c>
      <c r="D323" s="286">
        <v>40058</v>
      </c>
      <c r="E323" s="289" t="s">
        <v>400</v>
      </c>
      <c r="F323" s="5" t="s">
        <v>450</v>
      </c>
      <c r="G323" s="25" t="s">
        <v>1736</v>
      </c>
      <c r="H323" s="5" t="s">
        <v>781</v>
      </c>
      <c r="I323" s="5" t="s">
        <v>798</v>
      </c>
      <c r="J323" s="5">
        <v>40</v>
      </c>
      <c r="K323" s="5">
        <v>3555</v>
      </c>
      <c r="L323" s="5">
        <v>0</v>
      </c>
      <c r="M323" s="5">
        <v>300</v>
      </c>
      <c r="N323" s="5">
        <v>30</v>
      </c>
      <c r="O323" s="5">
        <v>120</v>
      </c>
      <c r="P323" s="5">
        <v>30</v>
      </c>
      <c r="Q323" s="5" t="s">
        <v>783</v>
      </c>
      <c r="T323" s="5">
        <v>800</v>
      </c>
      <c r="U323" s="5">
        <v>40</v>
      </c>
      <c r="AB323" s="5">
        <v>1005925</v>
      </c>
      <c r="AC323" t="s">
        <v>784</v>
      </c>
      <c r="AD323" s="5" t="s">
        <v>785</v>
      </c>
      <c r="AE323" t="s">
        <v>578</v>
      </c>
      <c r="AF323" s="5" t="s">
        <v>786</v>
      </c>
      <c r="AG323" s="5" t="s">
        <v>146</v>
      </c>
      <c r="AH323" s="5" t="s">
        <v>787</v>
      </c>
      <c r="AI323" s="5" t="s">
        <v>788</v>
      </c>
      <c r="AJ323" s="5" t="s">
        <v>870</v>
      </c>
      <c r="AK323" s="289">
        <v>27659</v>
      </c>
      <c r="AL323" s="289">
        <v>27659</v>
      </c>
      <c r="AM323" s="289">
        <v>40058</v>
      </c>
      <c r="AN323" s="5" t="s">
        <v>790</v>
      </c>
      <c r="AO323" s="5" t="s">
        <v>871</v>
      </c>
      <c r="AP323" s="289">
        <v>29874</v>
      </c>
      <c r="AQ323" s="289">
        <v>29874</v>
      </c>
      <c r="AR323" s="289">
        <v>40058</v>
      </c>
      <c r="AS323" s="5" t="s">
        <v>790</v>
      </c>
      <c r="AT323" s="5" t="s">
        <v>872</v>
      </c>
      <c r="AU323" s="289">
        <v>43213</v>
      </c>
      <c r="AV323" s="289">
        <v>43213</v>
      </c>
      <c r="AW323" s="289">
        <v>43213</v>
      </c>
      <c r="AX323" s="289">
        <v>27030</v>
      </c>
      <c r="AZ323" s="5">
        <v>4</v>
      </c>
      <c r="BA323" s="5">
        <v>2017</v>
      </c>
      <c r="BG323" s="291">
        <v>53134141434</v>
      </c>
      <c r="BH323" t="s">
        <v>873</v>
      </c>
      <c r="BI323" t="s">
        <v>874</v>
      </c>
      <c r="BJ323" s="5">
        <v>91982145137</v>
      </c>
      <c r="BK323" s="5" t="s">
        <v>789</v>
      </c>
    </row>
    <row r="324" spans="1:63" x14ac:dyDescent="0.25">
      <c r="A324" s="5">
        <v>1113542</v>
      </c>
      <c r="B324" t="s">
        <v>167</v>
      </c>
      <c r="C324" s="5" t="s">
        <v>271</v>
      </c>
      <c r="D324" s="286">
        <v>40273</v>
      </c>
      <c r="E324" s="289" t="s">
        <v>400</v>
      </c>
      <c r="F324" s="5" t="s">
        <v>450</v>
      </c>
      <c r="G324" s="25" t="s">
        <v>1966</v>
      </c>
      <c r="H324" s="5" t="s">
        <v>781</v>
      </c>
      <c r="I324" s="5" t="s">
        <v>798</v>
      </c>
      <c r="J324" s="5">
        <v>30</v>
      </c>
      <c r="K324" s="5">
        <v>2960</v>
      </c>
      <c r="L324" s="5">
        <v>0</v>
      </c>
      <c r="M324" s="5">
        <v>240</v>
      </c>
      <c r="N324" s="5">
        <v>125</v>
      </c>
      <c r="O324" s="5">
        <v>45</v>
      </c>
      <c r="P324" s="5">
        <v>60</v>
      </c>
      <c r="Q324" s="5" t="s">
        <v>783</v>
      </c>
      <c r="T324" s="5">
        <v>800</v>
      </c>
      <c r="U324" s="5">
        <v>30</v>
      </c>
      <c r="AB324" s="5">
        <v>1005925</v>
      </c>
      <c r="AC324" t="s">
        <v>784</v>
      </c>
      <c r="AD324" s="5" t="s">
        <v>785</v>
      </c>
      <c r="AE324" t="s">
        <v>578</v>
      </c>
      <c r="AF324" s="5" t="s">
        <v>786</v>
      </c>
      <c r="AG324" s="5" t="s">
        <v>146</v>
      </c>
      <c r="AH324" s="5" t="s">
        <v>787</v>
      </c>
      <c r="AI324" s="5" t="s">
        <v>788</v>
      </c>
      <c r="AJ324" s="5" t="s">
        <v>1505</v>
      </c>
      <c r="AK324" s="289">
        <v>39891</v>
      </c>
      <c r="AL324" s="289">
        <v>39891</v>
      </c>
      <c r="AM324" s="289">
        <v>42433</v>
      </c>
      <c r="AN324" s="5" t="s">
        <v>790</v>
      </c>
      <c r="AO324" s="5" t="s">
        <v>1506</v>
      </c>
      <c r="AP324" s="289">
        <v>41898</v>
      </c>
      <c r="AQ324" s="289">
        <v>41898</v>
      </c>
      <c r="AR324" s="289">
        <v>41898</v>
      </c>
      <c r="AS324" s="5" t="s">
        <v>790</v>
      </c>
      <c r="AT324" s="5" t="s">
        <v>1507</v>
      </c>
      <c r="AU324" s="289">
        <v>44543</v>
      </c>
      <c r="AV324" s="289">
        <v>44543</v>
      </c>
      <c r="AW324" s="289">
        <v>44580</v>
      </c>
      <c r="AX324" s="289">
        <v>40392</v>
      </c>
      <c r="AY324" s="5">
        <v>202424645</v>
      </c>
      <c r="AZ324" s="5">
        <v>4</v>
      </c>
      <c r="BA324" s="5">
        <v>2019</v>
      </c>
      <c r="BG324" s="291">
        <v>30632307234</v>
      </c>
      <c r="BH324" t="s">
        <v>663</v>
      </c>
      <c r="BI324" t="s">
        <v>1508</v>
      </c>
      <c r="BJ324" s="5">
        <v>91985604007</v>
      </c>
      <c r="BK324" s="5" t="s">
        <v>789</v>
      </c>
    </row>
    <row r="325" spans="1:63" x14ac:dyDescent="0.25">
      <c r="A325" s="5">
        <v>114950</v>
      </c>
      <c r="B325" t="s">
        <v>19</v>
      </c>
      <c r="C325" s="5" t="s">
        <v>271</v>
      </c>
      <c r="D325" s="286">
        <v>40058</v>
      </c>
      <c r="E325" s="289" t="s">
        <v>399</v>
      </c>
      <c r="F325" s="5" t="s">
        <v>453</v>
      </c>
      <c r="G325" s="25" t="s">
        <v>1925</v>
      </c>
      <c r="H325" s="5" t="s">
        <v>781</v>
      </c>
      <c r="I325" s="5" t="s">
        <v>798</v>
      </c>
      <c r="J325" s="5">
        <v>30</v>
      </c>
      <c r="K325" s="5">
        <v>3230</v>
      </c>
      <c r="L325" s="5">
        <v>0</v>
      </c>
      <c r="M325" s="5">
        <v>408</v>
      </c>
      <c r="N325" s="5">
        <v>204</v>
      </c>
      <c r="O325" s="5">
        <v>68</v>
      </c>
      <c r="P325" s="5">
        <v>68</v>
      </c>
      <c r="Q325" s="5" t="s">
        <v>783</v>
      </c>
      <c r="V325" s="5">
        <v>800</v>
      </c>
      <c r="W325" s="5">
        <v>30</v>
      </c>
      <c r="AB325" s="5">
        <v>1005925</v>
      </c>
      <c r="AC325" t="s">
        <v>784</v>
      </c>
      <c r="AD325" s="5" t="s">
        <v>785</v>
      </c>
      <c r="AE325" t="s">
        <v>578</v>
      </c>
      <c r="AF325" s="5" t="s">
        <v>786</v>
      </c>
      <c r="AG325" s="5" t="s">
        <v>146</v>
      </c>
      <c r="AH325" s="5" t="s">
        <v>787</v>
      </c>
      <c r="AI325" s="5" t="s">
        <v>789</v>
      </c>
      <c r="AJ325" s="5" t="s">
        <v>1352</v>
      </c>
      <c r="AK325" s="289">
        <v>38416</v>
      </c>
      <c r="AL325" s="289">
        <v>38416</v>
      </c>
      <c r="AM325" s="289">
        <v>40058</v>
      </c>
      <c r="AN325" s="5" t="s">
        <v>790</v>
      </c>
      <c r="AO325" s="5" t="s">
        <v>1421</v>
      </c>
      <c r="AP325" s="289">
        <v>41274</v>
      </c>
      <c r="AQ325" s="289">
        <v>41274</v>
      </c>
      <c r="AR325" s="289">
        <v>41277</v>
      </c>
      <c r="AS325" s="5" t="s">
        <v>790</v>
      </c>
      <c r="AT325" s="5" t="s">
        <v>815</v>
      </c>
      <c r="AU325" s="289">
        <v>45099</v>
      </c>
      <c r="AV325" s="289">
        <v>45099</v>
      </c>
      <c r="AW325" s="289">
        <v>45100</v>
      </c>
      <c r="AX325" s="289">
        <v>38384</v>
      </c>
      <c r="AZ325" s="5">
        <v>4</v>
      </c>
      <c r="BA325" s="5">
        <v>2018</v>
      </c>
      <c r="BB325" s="5">
        <v>3</v>
      </c>
      <c r="BC325" s="5">
        <v>224</v>
      </c>
      <c r="BD325" s="5">
        <v>2017</v>
      </c>
      <c r="BE325" s="5">
        <v>2</v>
      </c>
      <c r="BF325" s="5">
        <v>2017</v>
      </c>
      <c r="BG325" s="291">
        <v>8721575800</v>
      </c>
      <c r="BH325" t="s">
        <v>1422</v>
      </c>
      <c r="BI325" t="s">
        <v>1423</v>
      </c>
      <c r="BJ325" s="5">
        <v>91993048644</v>
      </c>
      <c r="BK325" s="5" t="s">
        <v>789</v>
      </c>
    </row>
    <row r="326" spans="1:63" x14ac:dyDescent="0.25">
      <c r="A326" s="5">
        <v>12018</v>
      </c>
      <c r="B326" t="s">
        <v>464</v>
      </c>
      <c r="C326" s="5" t="s">
        <v>290</v>
      </c>
      <c r="D326" s="286">
        <v>40058</v>
      </c>
      <c r="E326" s="289" t="s">
        <v>400</v>
      </c>
      <c r="F326" s="5" t="s">
        <v>450</v>
      </c>
      <c r="G326" s="25" t="s">
        <v>1744</v>
      </c>
      <c r="H326" s="5" t="s">
        <v>781</v>
      </c>
      <c r="I326" s="5" t="s">
        <v>798</v>
      </c>
      <c r="J326" s="5">
        <v>64</v>
      </c>
      <c r="K326" s="5">
        <v>3950</v>
      </c>
      <c r="L326" s="5">
        <v>0</v>
      </c>
      <c r="M326" s="5">
        <v>840</v>
      </c>
      <c r="N326" s="5">
        <v>300</v>
      </c>
      <c r="O326" s="5">
        <v>60</v>
      </c>
      <c r="P326" s="5">
        <v>10</v>
      </c>
      <c r="Q326" s="5" t="s">
        <v>783</v>
      </c>
      <c r="R326" s="5">
        <v>1000</v>
      </c>
      <c r="S326" s="5">
        <v>64</v>
      </c>
      <c r="AB326" s="5">
        <v>1005925</v>
      </c>
      <c r="AC326" t="s">
        <v>784</v>
      </c>
      <c r="AD326" s="5" t="s">
        <v>785</v>
      </c>
      <c r="AE326" t="s">
        <v>578</v>
      </c>
      <c r="AF326" s="5" t="s">
        <v>786</v>
      </c>
      <c r="AG326" s="5" t="s">
        <v>146</v>
      </c>
      <c r="AH326" s="5" t="s">
        <v>787</v>
      </c>
      <c r="AI326" s="5" t="s">
        <v>788</v>
      </c>
      <c r="AJ326" s="5" t="s">
        <v>900</v>
      </c>
      <c r="AK326" s="289">
        <v>26807</v>
      </c>
      <c r="AL326" s="289">
        <v>26807</v>
      </c>
      <c r="AM326" s="289">
        <v>40058</v>
      </c>
      <c r="AN326" s="5" t="s">
        <v>800</v>
      </c>
      <c r="AO326" s="5" t="s">
        <v>901</v>
      </c>
      <c r="AP326" s="289">
        <v>28927</v>
      </c>
      <c r="AQ326" s="289">
        <v>28927</v>
      </c>
      <c r="AR326" s="289">
        <v>40058</v>
      </c>
      <c r="AS326" s="5" t="s">
        <v>790</v>
      </c>
      <c r="AT326" s="5" t="s">
        <v>848</v>
      </c>
      <c r="AU326" s="289">
        <v>44232</v>
      </c>
      <c r="AV326" s="289">
        <v>44232</v>
      </c>
      <c r="AW326" s="289">
        <v>44235</v>
      </c>
      <c r="AX326" s="289">
        <v>27106</v>
      </c>
      <c r="AZ326" s="5">
        <v>3</v>
      </c>
      <c r="BA326" s="5">
        <v>2008</v>
      </c>
      <c r="BB326" s="5">
        <v>4</v>
      </c>
      <c r="BC326" s="5">
        <v>304</v>
      </c>
      <c r="BD326" s="5">
        <v>2019</v>
      </c>
      <c r="BE326" s="5">
        <v>4</v>
      </c>
      <c r="BF326" s="5">
        <v>2019</v>
      </c>
      <c r="BG326" s="291">
        <v>55894623200</v>
      </c>
      <c r="BH326" t="s">
        <v>664</v>
      </c>
      <c r="BI326" t="s">
        <v>902</v>
      </c>
      <c r="BJ326" s="5">
        <v>91981745766</v>
      </c>
      <c r="BK326" s="5" t="s">
        <v>789</v>
      </c>
    </row>
    <row r="327" spans="1:63" x14ac:dyDescent="0.25">
      <c r="A327" s="5">
        <v>21848</v>
      </c>
      <c r="B327" t="s">
        <v>350</v>
      </c>
      <c r="C327" s="5" t="s">
        <v>282</v>
      </c>
      <c r="D327" s="286">
        <v>40058</v>
      </c>
      <c r="E327" s="289" t="s">
        <v>400</v>
      </c>
      <c r="F327" s="5" t="s">
        <v>450</v>
      </c>
      <c r="G327" s="25" t="s">
        <v>1803</v>
      </c>
      <c r="H327" s="5" t="s">
        <v>781</v>
      </c>
      <c r="I327" s="5" t="s">
        <v>798</v>
      </c>
      <c r="J327" s="5">
        <v>40</v>
      </c>
      <c r="K327" s="5">
        <v>3720</v>
      </c>
      <c r="L327" s="5">
        <v>0</v>
      </c>
      <c r="M327" s="5">
        <v>180</v>
      </c>
      <c r="N327" s="5">
        <v>200</v>
      </c>
      <c r="O327" s="5">
        <v>120</v>
      </c>
      <c r="P327" s="5">
        <v>10</v>
      </c>
      <c r="Q327" s="5" t="s">
        <v>783</v>
      </c>
      <c r="R327" s="5">
        <v>800</v>
      </c>
      <c r="S327" s="5">
        <v>30</v>
      </c>
      <c r="AB327" s="5">
        <v>1005925</v>
      </c>
      <c r="AC327" t="s">
        <v>784</v>
      </c>
      <c r="AD327" s="5" t="s">
        <v>785</v>
      </c>
      <c r="AE327" t="s">
        <v>578</v>
      </c>
      <c r="AF327" s="5" t="s">
        <v>786</v>
      </c>
      <c r="AG327" s="5" t="s">
        <v>146</v>
      </c>
      <c r="AH327" s="5" t="s">
        <v>787</v>
      </c>
      <c r="AI327" s="5" t="s">
        <v>788</v>
      </c>
      <c r="AJ327" s="5" t="s">
        <v>1048</v>
      </c>
      <c r="AK327" s="289">
        <v>36419</v>
      </c>
      <c r="AL327" s="289">
        <v>36419</v>
      </c>
      <c r="AM327" s="289">
        <v>40058</v>
      </c>
      <c r="AN327" s="5" t="s">
        <v>790</v>
      </c>
      <c r="AO327" s="5" t="s">
        <v>1049</v>
      </c>
      <c r="AP327" s="289">
        <v>38309</v>
      </c>
      <c r="AQ327" s="289">
        <v>38309</v>
      </c>
      <c r="AR327" s="289">
        <v>40058</v>
      </c>
      <c r="AS327" s="5" t="s">
        <v>790</v>
      </c>
      <c r="AT327" s="5" t="s">
        <v>1050</v>
      </c>
      <c r="AU327" s="289">
        <v>43518</v>
      </c>
      <c r="AV327" s="289">
        <v>43518</v>
      </c>
      <c r="AW327" s="289">
        <v>43557</v>
      </c>
      <c r="AX327" s="289">
        <v>36598</v>
      </c>
      <c r="AZ327" s="5">
        <v>4</v>
      </c>
      <c r="BA327" s="5">
        <v>2018</v>
      </c>
      <c r="BG327" s="291">
        <v>75877252291</v>
      </c>
      <c r="BH327" t="s">
        <v>665</v>
      </c>
      <c r="BI327" t="s">
        <v>1051</v>
      </c>
      <c r="BJ327" s="5">
        <v>9132018734</v>
      </c>
      <c r="BK327" s="5" t="s">
        <v>789</v>
      </c>
    </row>
    <row r="328" spans="1:63" x14ac:dyDescent="0.25">
      <c r="A328" s="5">
        <v>12017</v>
      </c>
      <c r="B328" t="s">
        <v>323</v>
      </c>
      <c r="C328" s="5" t="s">
        <v>290</v>
      </c>
      <c r="D328" s="286">
        <v>40058</v>
      </c>
      <c r="E328" s="289" t="s">
        <v>400</v>
      </c>
      <c r="F328" s="5" t="s">
        <v>450</v>
      </c>
      <c r="G328" s="25" t="s">
        <v>1743</v>
      </c>
      <c r="H328" s="5" t="s">
        <v>781</v>
      </c>
      <c r="I328" s="5" t="s">
        <v>798</v>
      </c>
      <c r="J328" s="5">
        <v>90</v>
      </c>
      <c r="K328" s="5">
        <v>4624</v>
      </c>
      <c r="L328" s="5">
        <v>0</v>
      </c>
      <c r="M328" s="5">
        <v>136</v>
      </c>
      <c r="N328" s="5">
        <v>68</v>
      </c>
      <c r="O328" s="5">
        <v>68</v>
      </c>
      <c r="P328" s="5">
        <v>10</v>
      </c>
      <c r="Q328" s="5" t="s">
        <v>783</v>
      </c>
      <c r="T328" s="5">
        <v>1000</v>
      </c>
      <c r="U328" s="5">
        <v>45</v>
      </c>
      <c r="V328" s="5">
        <v>1000</v>
      </c>
      <c r="W328" s="5">
        <v>45</v>
      </c>
      <c r="AB328" s="5">
        <v>1005925</v>
      </c>
      <c r="AC328" t="s">
        <v>784</v>
      </c>
      <c r="AD328" s="5" t="s">
        <v>785</v>
      </c>
      <c r="AE328" t="s">
        <v>578</v>
      </c>
      <c r="AF328" s="5" t="s">
        <v>786</v>
      </c>
      <c r="AG328" s="5" t="s">
        <v>146</v>
      </c>
      <c r="AH328" s="5" t="s">
        <v>787</v>
      </c>
      <c r="AI328" s="5" t="s">
        <v>789</v>
      </c>
      <c r="AJ328" s="5" t="s">
        <v>789</v>
      </c>
      <c r="AK328" s="289"/>
      <c r="AL328" s="289"/>
      <c r="AM328" s="289"/>
      <c r="AN328" s="5" t="s">
        <v>800</v>
      </c>
      <c r="AO328" s="5" t="s">
        <v>898</v>
      </c>
      <c r="AP328" s="289">
        <v>14836</v>
      </c>
      <c r="AQ328" s="289">
        <v>14836</v>
      </c>
      <c r="AR328" s="289">
        <v>40058</v>
      </c>
      <c r="AS328" s="5" t="s">
        <v>790</v>
      </c>
      <c r="AT328" s="5" t="s">
        <v>884</v>
      </c>
      <c r="AU328" s="289">
        <v>44439</v>
      </c>
      <c r="AV328" s="289">
        <v>44439</v>
      </c>
      <c r="AW328" s="289">
        <v>44452</v>
      </c>
      <c r="AX328" s="289">
        <v>5269</v>
      </c>
      <c r="AZ328" s="5">
        <v>3</v>
      </c>
      <c r="BA328" s="5">
        <v>2019</v>
      </c>
      <c r="BB328" s="5">
        <v>4</v>
      </c>
      <c r="BC328" s="5">
        <v>304</v>
      </c>
      <c r="BD328" s="5">
        <v>2019</v>
      </c>
      <c r="BE328" s="5">
        <v>4</v>
      </c>
      <c r="BF328" s="5">
        <v>2019</v>
      </c>
      <c r="BG328" s="291">
        <v>2599081696</v>
      </c>
      <c r="BH328" t="s">
        <v>666</v>
      </c>
      <c r="BI328" t="s">
        <v>899</v>
      </c>
      <c r="BJ328" s="5">
        <v>91980575844</v>
      </c>
      <c r="BK328" s="5" t="s">
        <v>789</v>
      </c>
    </row>
    <row r="329" spans="1:63" x14ac:dyDescent="0.25">
      <c r="A329" s="5">
        <v>11996</v>
      </c>
      <c r="B329" t="s">
        <v>25</v>
      </c>
      <c r="C329" s="5" t="s">
        <v>317</v>
      </c>
      <c r="D329" s="286">
        <v>40058</v>
      </c>
      <c r="E329" s="289" t="s">
        <v>399</v>
      </c>
      <c r="F329" s="5" t="s">
        <v>453</v>
      </c>
      <c r="G329" s="25" t="s">
        <v>1724</v>
      </c>
      <c r="H329" s="5" t="s">
        <v>781</v>
      </c>
      <c r="I329" s="5" t="s">
        <v>798</v>
      </c>
      <c r="J329" s="5">
        <v>180</v>
      </c>
      <c r="K329" s="5">
        <v>3211</v>
      </c>
      <c r="L329" s="5">
        <v>0</v>
      </c>
      <c r="M329" s="5">
        <v>400</v>
      </c>
      <c r="N329" s="5">
        <v>100</v>
      </c>
      <c r="O329" s="5">
        <v>68</v>
      </c>
      <c r="P329" s="5">
        <v>68</v>
      </c>
      <c r="Q329" s="5" t="s">
        <v>783</v>
      </c>
      <c r="T329" s="5">
        <v>800</v>
      </c>
      <c r="U329" s="5">
        <v>90</v>
      </c>
      <c r="X329" s="5">
        <v>800</v>
      </c>
      <c r="Y329" s="5">
        <v>90</v>
      </c>
      <c r="AB329" s="5">
        <v>1005925</v>
      </c>
      <c r="AC329" t="s">
        <v>784</v>
      </c>
      <c r="AD329" s="5" t="s">
        <v>785</v>
      </c>
      <c r="AE329" t="s">
        <v>578</v>
      </c>
      <c r="AF329" s="5" t="s">
        <v>786</v>
      </c>
      <c r="AG329" s="5" t="s">
        <v>146</v>
      </c>
      <c r="AH329" s="5" t="s">
        <v>787</v>
      </c>
      <c r="AI329" s="5" t="s">
        <v>800</v>
      </c>
      <c r="AJ329" s="5" t="s">
        <v>814</v>
      </c>
      <c r="AK329" s="289">
        <v>19861</v>
      </c>
      <c r="AL329" s="289">
        <v>19861</v>
      </c>
      <c r="AM329" s="289">
        <v>40058</v>
      </c>
      <c r="AN329" s="5" t="s">
        <v>800</v>
      </c>
      <c r="AO329" s="5" t="s">
        <v>828</v>
      </c>
      <c r="AP329" s="289">
        <v>19861</v>
      </c>
      <c r="AQ329" s="289">
        <v>19861</v>
      </c>
      <c r="AR329" s="289">
        <v>40058</v>
      </c>
      <c r="AS329" s="5" t="s">
        <v>790</v>
      </c>
      <c r="AT329" s="5" t="s">
        <v>825</v>
      </c>
      <c r="AU329" s="289">
        <v>43462</v>
      </c>
      <c r="AV329" s="289">
        <v>43462</v>
      </c>
      <c r="AW329" s="289">
        <v>43489</v>
      </c>
      <c r="AX329" s="289">
        <v>18323</v>
      </c>
      <c r="AY329" s="5">
        <v>202321310</v>
      </c>
      <c r="BB329" s="5">
        <v>3</v>
      </c>
      <c r="BC329" s="5">
        <v>294</v>
      </c>
      <c r="BD329" s="5">
        <v>2017</v>
      </c>
      <c r="BE329" s="5">
        <v>3</v>
      </c>
      <c r="BF329" s="5">
        <v>2017</v>
      </c>
      <c r="BG329" s="291">
        <v>70833761234</v>
      </c>
      <c r="BH329" t="s">
        <v>667</v>
      </c>
      <c r="BI329" t="s">
        <v>831</v>
      </c>
      <c r="BJ329" s="5">
        <v>91985465268</v>
      </c>
      <c r="BK329" s="5" t="s">
        <v>789</v>
      </c>
    </row>
    <row r="330" spans="1:63" x14ac:dyDescent="0.25">
      <c r="A330" s="5">
        <v>12042</v>
      </c>
      <c r="B330" t="s">
        <v>25</v>
      </c>
      <c r="C330" s="5" t="s">
        <v>283</v>
      </c>
      <c r="D330" s="286">
        <v>40058</v>
      </c>
      <c r="E330" s="289" t="s">
        <v>399</v>
      </c>
      <c r="F330" s="5" t="s">
        <v>453</v>
      </c>
      <c r="G330" s="25" t="s">
        <v>1761</v>
      </c>
      <c r="H330" s="5" t="s">
        <v>781</v>
      </c>
      <c r="I330" s="5" t="s">
        <v>782</v>
      </c>
      <c r="J330" s="5">
        <v>40</v>
      </c>
      <c r="K330" s="5">
        <v>2800</v>
      </c>
      <c r="Q330" s="5" t="s">
        <v>783</v>
      </c>
      <c r="R330" s="5">
        <v>80</v>
      </c>
      <c r="S330" s="5">
        <v>32</v>
      </c>
      <c r="AB330" s="5">
        <v>258</v>
      </c>
      <c r="AC330" t="s">
        <v>953</v>
      </c>
      <c r="AD330" s="5" t="s">
        <v>925</v>
      </c>
      <c r="AE330" t="s">
        <v>789</v>
      </c>
      <c r="AF330" s="5" t="s">
        <v>954</v>
      </c>
      <c r="AG330" s="5" t="s">
        <v>148</v>
      </c>
      <c r="AH330" s="5" t="s">
        <v>787</v>
      </c>
      <c r="AI330" s="5" t="s">
        <v>788</v>
      </c>
      <c r="AJ330" s="5" t="s">
        <v>955</v>
      </c>
      <c r="AK330" s="289">
        <v>31446</v>
      </c>
      <c r="AL330" s="289">
        <v>31446</v>
      </c>
      <c r="AM330" s="289">
        <v>40058</v>
      </c>
      <c r="AN330" s="5" t="s">
        <v>800</v>
      </c>
      <c r="AO330" s="5" t="s">
        <v>840</v>
      </c>
      <c r="AP330" s="289">
        <v>19861</v>
      </c>
      <c r="AQ330" s="289">
        <v>19861</v>
      </c>
      <c r="AR330" s="289">
        <v>40058</v>
      </c>
      <c r="AS330" s="5" t="s">
        <v>789</v>
      </c>
      <c r="AT330" s="5" t="s">
        <v>789</v>
      </c>
      <c r="AU330" s="289"/>
      <c r="AV330" s="289"/>
      <c r="AW330" s="289"/>
      <c r="AX330" s="289">
        <v>34411</v>
      </c>
      <c r="BE330" s="5">
        <v>4</v>
      </c>
      <c r="BF330" s="5">
        <v>2008</v>
      </c>
      <c r="BG330" s="291">
        <v>6945996204</v>
      </c>
      <c r="BH330" t="s">
        <v>956</v>
      </c>
      <c r="BI330" t="s">
        <v>957</v>
      </c>
      <c r="BJ330" s="5">
        <v>9132018340</v>
      </c>
      <c r="BK330" s="5" t="s">
        <v>794</v>
      </c>
    </row>
    <row r="331" spans="1:63" x14ac:dyDescent="0.25">
      <c r="A331" s="5">
        <v>12048</v>
      </c>
      <c r="B331" t="s">
        <v>25</v>
      </c>
      <c r="C331" s="5" t="s">
        <v>278</v>
      </c>
      <c r="D331" s="286">
        <v>40058</v>
      </c>
      <c r="E331" s="289" t="s">
        <v>399</v>
      </c>
      <c r="F331" s="5" t="s">
        <v>453</v>
      </c>
      <c r="G331" s="25" t="s">
        <v>1766</v>
      </c>
      <c r="H331" s="5" t="s">
        <v>781</v>
      </c>
      <c r="I331" s="5" t="s">
        <v>798</v>
      </c>
      <c r="J331" s="5">
        <v>80</v>
      </c>
      <c r="K331" s="5">
        <v>3425</v>
      </c>
      <c r="L331" s="5">
        <v>0</v>
      </c>
      <c r="M331" s="5">
        <v>420</v>
      </c>
      <c r="N331" s="5">
        <v>200</v>
      </c>
      <c r="O331" s="5">
        <v>60</v>
      </c>
      <c r="P331" s="5">
        <v>90</v>
      </c>
      <c r="Q331" s="5" t="s">
        <v>783</v>
      </c>
      <c r="T331" s="5">
        <v>800</v>
      </c>
      <c r="U331" s="5">
        <v>40</v>
      </c>
      <c r="X331" s="5">
        <v>900</v>
      </c>
      <c r="Y331" s="5">
        <v>40</v>
      </c>
      <c r="AB331" s="5">
        <v>259</v>
      </c>
      <c r="AC331" t="s">
        <v>932</v>
      </c>
      <c r="AD331" s="5" t="s">
        <v>933</v>
      </c>
      <c r="AE331" t="s">
        <v>934</v>
      </c>
      <c r="AF331" s="5" t="s">
        <v>935</v>
      </c>
      <c r="AG331" s="5" t="s">
        <v>147</v>
      </c>
      <c r="AH331" s="5" t="s">
        <v>787</v>
      </c>
      <c r="AI331" s="5" t="s">
        <v>788</v>
      </c>
      <c r="AJ331" s="5" t="s">
        <v>955</v>
      </c>
      <c r="AK331" s="289">
        <v>31446</v>
      </c>
      <c r="AL331" s="289">
        <v>31446</v>
      </c>
      <c r="AM331" s="289">
        <v>40058</v>
      </c>
      <c r="AN331" s="5" t="s">
        <v>800</v>
      </c>
      <c r="AO331" s="5" t="s">
        <v>840</v>
      </c>
      <c r="AP331" s="289">
        <v>19861</v>
      </c>
      <c r="AQ331" s="289">
        <v>19861</v>
      </c>
      <c r="AR331" s="289">
        <v>40058</v>
      </c>
      <c r="AS331" s="5" t="s">
        <v>790</v>
      </c>
      <c r="AT331" s="5" t="s">
        <v>825</v>
      </c>
      <c r="AU331" s="289">
        <v>43462</v>
      </c>
      <c r="AV331" s="289">
        <v>43462</v>
      </c>
      <c r="AW331" s="289">
        <v>43489</v>
      </c>
      <c r="AX331" s="289">
        <v>34411</v>
      </c>
      <c r="AY331" s="5">
        <v>202321319</v>
      </c>
      <c r="BB331" s="5">
        <v>3</v>
      </c>
      <c r="BC331" s="5">
        <v>281</v>
      </c>
      <c r="BD331" s="5">
        <v>2021</v>
      </c>
      <c r="BE331" s="5">
        <v>3</v>
      </c>
      <c r="BF331" s="5">
        <v>2021</v>
      </c>
      <c r="BG331" s="291">
        <v>66514673287</v>
      </c>
      <c r="BH331" t="s">
        <v>974</v>
      </c>
      <c r="BI331" t="s">
        <v>975</v>
      </c>
      <c r="BJ331" s="5">
        <v>91980222850</v>
      </c>
      <c r="BK331" s="5" t="s">
        <v>789</v>
      </c>
    </row>
    <row r="332" spans="1:63" x14ac:dyDescent="0.25">
      <c r="A332" s="5">
        <v>12061</v>
      </c>
      <c r="B332" t="s">
        <v>25</v>
      </c>
      <c r="C332" s="5" t="s">
        <v>273</v>
      </c>
      <c r="D332" s="286">
        <v>40058</v>
      </c>
      <c r="E332" s="289" t="s">
        <v>399</v>
      </c>
      <c r="F332" s="5" t="s">
        <v>453</v>
      </c>
      <c r="G332" s="25" t="s">
        <v>1772</v>
      </c>
      <c r="H332" s="5" t="s">
        <v>781</v>
      </c>
      <c r="I332" s="5" t="s">
        <v>798</v>
      </c>
      <c r="J332" s="5">
        <v>120</v>
      </c>
      <c r="K332" s="5">
        <v>3220</v>
      </c>
      <c r="L332" s="5">
        <v>0</v>
      </c>
      <c r="M332" s="5">
        <v>420</v>
      </c>
      <c r="N332" s="5">
        <v>200</v>
      </c>
      <c r="O332" s="5">
        <v>60</v>
      </c>
      <c r="P332" s="5">
        <v>60</v>
      </c>
      <c r="Q332" s="5" t="s">
        <v>783</v>
      </c>
      <c r="R332" s="5">
        <v>800</v>
      </c>
      <c r="S332" s="5">
        <v>30</v>
      </c>
      <c r="T332" s="5">
        <v>800</v>
      </c>
      <c r="U332" s="5">
        <v>30</v>
      </c>
      <c r="V332" s="5">
        <v>800</v>
      </c>
      <c r="W332" s="5">
        <v>30</v>
      </c>
      <c r="X332" s="5">
        <v>900</v>
      </c>
      <c r="Y332" s="5">
        <v>30</v>
      </c>
      <c r="AB332" s="5">
        <v>262</v>
      </c>
      <c r="AC332" t="s">
        <v>940</v>
      </c>
      <c r="AD332" s="5" t="s">
        <v>925</v>
      </c>
      <c r="AE332" t="s">
        <v>789</v>
      </c>
      <c r="AF332" s="5" t="s">
        <v>941</v>
      </c>
      <c r="AG332" s="5" t="s">
        <v>152</v>
      </c>
      <c r="AH332" s="5" t="s">
        <v>787</v>
      </c>
      <c r="AI332" s="5" t="s">
        <v>788</v>
      </c>
      <c r="AJ332" s="5" t="s">
        <v>955</v>
      </c>
      <c r="AK332" s="289">
        <v>31446</v>
      </c>
      <c r="AL332" s="289">
        <v>31446</v>
      </c>
      <c r="AM332" s="289">
        <v>40058</v>
      </c>
      <c r="AN332" s="5" t="s">
        <v>800</v>
      </c>
      <c r="AO332" s="5" t="s">
        <v>840</v>
      </c>
      <c r="AP332" s="289">
        <v>19861</v>
      </c>
      <c r="AQ332" s="289">
        <v>19861</v>
      </c>
      <c r="AR332" s="289">
        <v>40058</v>
      </c>
      <c r="AS332" s="5" t="s">
        <v>790</v>
      </c>
      <c r="AT332" s="5" t="s">
        <v>815</v>
      </c>
      <c r="AU332" s="289">
        <v>45099</v>
      </c>
      <c r="AV332" s="289">
        <v>45099</v>
      </c>
      <c r="AW332" s="289">
        <v>45100</v>
      </c>
      <c r="AX332" s="289">
        <v>31782</v>
      </c>
      <c r="AZ332" s="5">
        <v>3</v>
      </c>
      <c r="BA332" s="5">
        <v>2011</v>
      </c>
      <c r="BB332" s="5">
        <v>4</v>
      </c>
      <c r="BC332" s="5">
        <v>303</v>
      </c>
      <c r="BD332" s="5">
        <v>2017</v>
      </c>
      <c r="BE332" s="5">
        <v>3</v>
      </c>
      <c r="BF332" s="5">
        <v>2017</v>
      </c>
      <c r="BG332" s="291">
        <v>17372704200</v>
      </c>
      <c r="BH332" t="s">
        <v>668</v>
      </c>
      <c r="BI332" t="s">
        <v>986</v>
      </c>
      <c r="BJ332" s="5">
        <v>9198451011</v>
      </c>
      <c r="BK332" s="5" t="s">
        <v>789</v>
      </c>
    </row>
    <row r="333" spans="1:63" x14ac:dyDescent="0.25">
      <c r="A333" s="5">
        <v>12069</v>
      </c>
      <c r="B333" t="s">
        <v>25</v>
      </c>
      <c r="C333" s="5" t="s">
        <v>277</v>
      </c>
      <c r="D333" s="286">
        <v>40058</v>
      </c>
      <c r="E333" s="289" t="s">
        <v>399</v>
      </c>
      <c r="F333" s="5" t="s">
        <v>453</v>
      </c>
      <c r="G333" s="25" t="s">
        <v>1776</v>
      </c>
      <c r="H333" s="5" t="s">
        <v>781</v>
      </c>
      <c r="I333" s="5" t="s">
        <v>798</v>
      </c>
      <c r="J333" s="5">
        <v>60</v>
      </c>
      <c r="K333" s="5">
        <v>3235</v>
      </c>
      <c r="L333" s="5">
        <v>0</v>
      </c>
      <c r="M333" s="5">
        <v>300</v>
      </c>
      <c r="N333" s="5">
        <v>100</v>
      </c>
      <c r="O333" s="5">
        <v>60</v>
      </c>
      <c r="P333" s="5">
        <v>45</v>
      </c>
      <c r="Q333" s="5" t="s">
        <v>783</v>
      </c>
      <c r="R333" s="5">
        <v>800</v>
      </c>
      <c r="S333" s="5">
        <v>20</v>
      </c>
      <c r="T333" s="5">
        <v>800</v>
      </c>
      <c r="U333" s="5">
        <v>20</v>
      </c>
      <c r="X333" s="5">
        <v>900</v>
      </c>
      <c r="Y333" s="5">
        <v>20</v>
      </c>
      <c r="AB333" s="5">
        <v>263</v>
      </c>
      <c r="AC333" t="s">
        <v>991</v>
      </c>
      <c r="AD333" s="5" t="s">
        <v>992</v>
      </c>
      <c r="AE333" t="s">
        <v>789</v>
      </c>
      <c r="AF333" s="5" t="s">
        <v>993</v>
      </c>
      <c r="AG333" s="5" t="s">
        <v>149</v>
      </c>
      <c r="AH333" s="5" t="s">
        <v>787</v>
      </c>
      <c r="AI333" s="5" t="s">
        <v>788</v>
      </c>
      <c r="AJ333" s="5" t="s">
        <v>955</v>
      </c>
      <c r="AK333" s="289">
        <v>31446</v>
      </c>
      <c r="AL333" s="289">
        <v>31446</v>
      </c>
      <c r="AM333" s="289">
        <v>40058</v>
      </c>
      <c r="AN333" s="5" t="s">
        <v>800</v>
      </c>
      <c r="AO333" s="5" t="s">
        <v>840</v>
      </c>
      <c r="AP333" s="289">
        <v>19861</v>
      </c>
      <c r="AQ333" s="289">
        <v>19861</v>
      </c>
      <c r="AR333" s="289">
        <v>40058</v>
      </c>
      <c r="AS333" s="5" t="s">
        <v>790</v>
      </c>
      <c r="AT333" s="5" t="s">
        <v>825</v>
      </c>
      <c r="AU333" s="289">
        <v>43462</v>
      </c>
      <c r="AV333" s="289">
        <v>43462</v>
      </c>
      <c r="AW333" s="289">
        <v>43489</v>
      </c>
      <c r="AX333" s="289">
        <v>36558</v>
      </c>
      <c r="AY333" s="5">
        <v>202321320</v>
      </c>
      <c r="BB333" s="5">
        <v>4</v>
      </c>
      <c r="BC333" s="5">
        <v>296</v>
      </c>
      <c r="BD333" s="5">
        <v>2017</v>
      </c>
      <c r="BE333" s="5">
        <v>3</v>
      </c>
      <c r="BF333" s="5">
        <v>2017</v>
      </c>
      <c r="BG333" s="291">
        <v>70164932291</v>
      </c>
      <c r="BH333" t="s">
        <v>994</v>
      </c>
      <c r="BI333" t="s">
        <v>995</v>
      </c>
      <c r="BJ333" s="5">
        <v>919919398</v>
      </c>
      <c r="BK333" s="5" t="s">
        <v>789</v>
      </c>
    </row>
    <row r="334" spans="1:63" x14ac:dyDescent="0.25">
      <c r="A334" s="5">
        <v>12085</v>
      </c>
      <c r="B334" t="s">
        <v>25</v>
      </c>
      <c r="C334" s="5" t="s">
        <v>276</v>
      </c>
      <c r="D334" s="286">
        <v>40058</v>
      </c>
      <c r="E334" s="289" t="s">
        <v>399</v>
      </c>
      <c r="F334" s="5" t="s">
        <v>453</v>
      </c>
      <c r="G334" s="25" t="s">
        <v>1781</v>
      </c>
      <c r="H334" s="5" t="s">
        <v>781</v>
      </c>
      <c r="I334" s="5" t="s">
        <v>798</v>
      </c>
      <c r="J334" s="5">
        <v>80</v>
      </c>
      <c r="K334" s="5">
        <v>3330</v>
      </c>
      <c r="L334" s="5">
        <v>0</v>
      </c>
      <c r="M334" s="5">
        <v>360</v>
      </c>
      <c r="N334" s="5">
        <v>200</v>
      </c>
      <c r="O334" s="5">
        <v>60</v>
      </c>
      <c r="P334" s="5">
        <v>60</v>
      </c>
      <c r="Q334" s="5" t="s">
        <v>783</v>
      </c>
      <c r="R334" s="5">
        <v>800</v>
      </c>
      <c r="S334" s="5">
        <v>30</v>
      </c>
      <c r="T334" s="5">
        <v>800</v>
      </c>
      <c r="U334" s="5">
        <v>30</v>
      </c>
      <c r="X334" s="5">
        <v>900</v>
      </c>
      <c r="Y334" s="5">
        <v>20</v>
      </c>
      <c r="AB334" s="5">
        <v>1005930</v>
      </c>
      <c r="AC334" t="s">
        <v>946</v>
      </c>
      <c r="AD334" s="5" t="s">
        <v>947</v>
      </c>
      <c r="AE334" t="s">
        <v>604</v>
      </c>
      <c r="AF334" s="5" t="s">
        <v>948</v>
      </c>
      <c r="AG334" s="5" t="s">
        <v>151</v>
      </c>
      <c r="AH334" s="5" t="s">
        <v>787</v>
      </c>
      <c r="AI334" s="5" t="s">
        <v>788</v>
      </c>
      <c r="AJ334" s="5" t="s">
        <v>1003</v>
      </c>
      <c r="AK334" s="289">
        <v>31446</v>
      </c>
      <c r="AL334" s="289">
        <v>31446</v>
      </c>
      <c r="AM334" s="289">
        <v>40058</v>
      </c>
      <c r="AN334" s="5" t="s">
        <v>789</v>
      </c>
      <c r="AO334" s="5" t="s">
        <v>789</v>
      </c>
      <c r="AP334" s="289">
        <v>40058</v>
      </c>
      <c r="AQ334" s="289"/>
      <c r="AR334" s="289">
        <v>40058</v>
      </c>
      <c r="AS334" s="5" t="s">
        <v>790</v>
      </c>
      <c r="AT334" s="5" t="s">
        <v>825</v>
      </c>
      <c r="AU334" s="289">
        <v>43462</v>
      </c>
      <c r="AV334" s="289">
        <v>43462</v>
      </c>
      <c r="AW334" s="289">
        <v>43489</v>
      </c>
      <c r="AX334" s="289">
        <v>31782</v>
      </c>
      <c r="AY334" s="5">
        <v>202321325</v>
      </c>
      <c r="BB334" s="5">
        <v>4</v>
      </c>
      <c r="BC334" s="5">
        <v>296</v>
      </c>
      <c r="BD334" s="5">
        <v>2017</v>
      </c>
      <c r="BE334" s="5">
        <v>3</v>
      </c>
      <c r="BF334" s="5">
        <v>2017</v>
      </c>
      <c r="BG334" s="291">
        <v>93858965200</v>
      </c>
      <c r="BH334" t="s">
        <v>1004</v>
      </c>
      <c r="BI334" t="s">
        <v>1005</v>
      </c>
      <c r="BJ334" s="5">
        <v>91981070158</v>
      </c>
      <c r="BK334" s="5" t="s">
        <v>789</v>
      </c>
    </row>
    <row r="335" spans="1:63" x14ac:dyDescent="0.25">
      <c r="A335" s="5">
        <v>12111</v>
      </c>
      <c r="B335" t="s">
        <v>25</v>
      </c>
      <c r="C335" s="5" t="s">
        <v>274</v>
      </c>
      <c r="D335" s="286">
        <v>40058</v>
      </c>
      <c r="E335" s="289" t="s">
        <v>399</v>
      </c>
      <c r="F335" s="5" t="s">
        <v>453</v>
      </c>
      <c r="G335" s="25" t="s">
        <v>1788</v>
      </c>
      <c r="H335" s="5" t="s">
        <v>781</v>
      </c>
      <c r="I335" s="5" t="s">
        <v>798</v>
      </c>
      <c r="J335" s="5">
        <v>50</v>
      </c>
      <c r="K335" s="5">
        <v>3390</v>
      </c>
      <c r="L335" s="5">
        <v>0</v>
      </c>
      <c r="M335" s="5">
        <v>405</v>
      </c>
      <c r="N335" s="5">
        <v>200</v>
      </c>
      <c r="O335" s="5">
        <v>120</v>
      </c>
      <c r="P335" s="5">
        <v>60</v>
      </c>
      <c r="Q335" s="5" t="s">
        <v>783</v>
      </c>
      <c r="R335" s="5">
        <v>800</v>
      </c>
      <c r="S335" s="5">
        <v>50</v>
      </c>
      <c r="AB335" s="5">
        <v>1071713</v>
      </c>
      <c r="AC335" t="s">
        <v>958</v>
      </c>
      <c r="AD335" s="5" t="s">
        <v>959</v>
      </c>
      <c r="AE335" t="s">
        <v>595</v>
      </c>
      <c r="AF335" s="5" t="s">
        <v>960</v>
      </c>
      <c r="AG335" s="5" t="s">
        <v>211</v>
      </c>
      <c r="AH335" s="5" t="s">
        <v>787</v>
      </c>
      <c r="AI335" s="5" t="s">
        <v>788</v>
      </c>
      <c r="AJ335" s="5" t="s">
        <v>927</v>
      </c>
      <c r="AK335" s="289">
        <v>31446</v>
      </c>
      <c r="AL335" s="289">
        <v>31446</v>
      </c>
      <c r="AM335" s="289">
        <v>40058</v>
      </c>
      <c r="AN335" s="5" t="s">
        <v>800</v>
      </c>
      <c r="AO335" s="5" t="s">
        <v>840</v>
      </c>
      <c r="AP335" s="289">
        <v>19861</v>
      </c>
      <c r="AQ335" s="289">
        <v>19861</v>
      </c>
      <c r="AR335" s="289">
        <v>40058</v>
      </c>
      <c r="AS335" s="5" t="s">
        <v>790</v>
      </c>
      <c r="AT335" s="5" t="s">
        <v>825</v>
      </c>
      <c r="AU335" s="289">
        <v>43462</v>
      </c>
      <c r="AV335" s="289">
        <v>43462</v>
      </c>
      <c r="AW335" s="289">
        <v>43489</v>
      </c>
      <c r="AX335" s="289">
        <v>34885</v>
      </c>
      <c r="AY335" s="5">
        <v>202321326</v>
      </c>
      <c r="AZ335" s="5">
        <v>4</v>
      </c>
      <c r="BA335" s="5">
        <v>2015</v>
      </c>
      <c r="BB335" s="5">
        <v>4</v>
      </c>
      <c r="BC335" s="5">
        <v>297</v>
      </c>
      <c r="BD335" s="5">
        <v>2021</v>
      </c>
      <c r="BE335" s="5">
        <v>3</v>
      </c>
      <c r="BF335" s="5">
        <v>2021</v>
      </c>
      <c r="BG335" s="291">
        <v>25723324268</v>
      </c>
      <c r="BH335" t="s">
        <v>1013</v>
      </c>
      <c r="BI335" t="s">
        <v>1014</v>
      </c>
      <c r="BJ335" s="5">
        <v>91991030640</v>
      </c>
      <c r="BK335" s="5" t="s">
        <v>962</v>
      </c>
    </row>
    <row r="336" spans="1:63" x14ac:dyDescent="0.25">
      <c r="A336" s="5">
        <v>18909</v>
      </c>
      <c r="B336" t="s">
        <v>25</v>
      </c>
      <c r="C336" s="5" t="s">
        <v>285</v>
      </c>
      <c r="D336" s="286">
        <v>40058</v>
      </c>
      <c r="E336" s="289" t="s">
        <v>399</v>
      </c>
      <c r="F336" s="5" t="s">
        <v>453</v>
      </c>
      <c r="G336" s="25" t="s">
        <v>1799</v>
      </c>
      <c r="H336" s="5" t="s">
        <v>781</v>
      </c>
      <c r="I336" s="5" t="s">
        <v>782</v>
      </c>
      <c r="J336" s="5">
        <v>50</v>
      </c>
      <c r="K336" s="5">
        <v>2415</v>
      </c>
      <c r="Q336" s="5" t="s">
        <v>783</v>
      </c>
      <c r="T336" s="5">
        <v>100</v>
      </c>
      <c r="U336" s="5">
        <v>50</v>
      </c>
      <c r="V336" s="5">
        <v>100</v>
      </c>
      <c r="W336" s="5">
        <v>0</v>
      </c>
      <c r="AB336" s="5">
        <v>274</v>
      </c>
      <c r="AC336" t="s">
        <v>1041</v>
      </c>
      <c r="AD336" s="5" t="s">
        <v>1042</v>
      </c>
      <c r="AE336" t="s">
        <v>1043</v>
      </c>
      <c r="AF336" s="5" t="s">
        <v>1043</v>
      </c>
      <c r="AG336" s="5" t="s">
        <v>155</v>
      </c>
      <c r="AH336" s="5" t="s">
        <v>787</v>
      </c>
      <c r="AI336" s="5" t="s">
        <v>788</v>
      </c>
      <c r="AJ336" s="5" t="s">
        <v>927</v>
      </c>
      <c r="AK336" s="289">
        <v>31446</v>
      </c>
      <c r="AL336" s="289">
        <v>31446</v>
      </c>
      <c r="AM336" s="289">
        <v>40058</v>
      </c>
      <c r="AN336" s="5" t="s">
        <v>800</v>
      </c>
      <c r="AO336" s="5" t="s">
        <v>840</v>
      </c>
      <c r="AP336" s="289">
        <v>19861</v>
      </c>
      <c r="AQ336" s="289">
        <v>19861</v>
      </c>
      <c r="AR336" s="289">
        <v>40058</v>
      </c>
      <c r="AS336" s="5" t="s">
        <v>789</v>
      </c>
      <c r="AT336" s="5" t="s">
        <v>789</v>
      </c>
      <c r="AU336" s="289"/>
      <c r="AV336" s="289"/>
      <c r="AW336" s="289"/>
      <c r="AX336" s="289">
        <v>35886</v>
      </c>
      <c r="BG336" s="291">
        <v>38538814753</v>
      </c>
      <c r="BH336" t="s">
        <v>1044</v>
      </c>
      <c r="BI336" t="s">
        <v>1045</v>
      </c>
      <c r="BJ336" s="5">
        <v>9499535136</v>
      </c>
      <c r="BK336" s="5" t="s">
        <v>794</v>
      </c>
    </row>
    <row r="337" spans="1:63" x14ac:dyDescent="0.25">
      <c r="A337" s="5">
        <v>38276</v>
      </c>
      <c r="B337" t="s">
        <v>25</v>
      </c>
      <c r="C337" s="5" t="s">
        <v>272</v>
      </c>
      <c r="D337" s="286">
        <v>40058</v>
      </c>
      <c r="E337" s="289" t="s">
        <v>399</v>
      </c>
      <c r="F337" s="5" t="s">
        <v>453</v>
      </c>
      <c r="G337" s="25" t="s">
        <v>1817</v>
      </c>
      <c r="H337" s="5" t="s">
        <v>781</v>
      </c>
      <c r="I337" s="5" t="s">
        <v>798</v>
      </c>
      <c r="J337" s="5">
        <v>120</v>
      </c>
      <c r="K337" s="5">
        <v>3200</v>
      </c>
      <c r="L337" s="5">
        <v>0</v>
      </c>
      <c r="M337" s="5">
        <v>300</v>
      </c>
      <c r="N337" s="5">
        <v>200</v>
      </c>
      <c r="O337" s="5">
        <v>60</v>
      </c>
      <c r="P337" s="5">
        <v>45</v>
      </c>
      <c r="Q337" s="5" t="s">
        <v>783</v>
      </c>
      <c r="R337" s="5">
        <v>800</v>
      </c>
      <c r="S337" s="5">
        <v>30</v>
      </c>
      <c r="T337" s="5">
        <v>800</v>
      </c>
      <c r="U337" s="5">
        <v>30</v>
      </c>
      <c r="V337" s="5">
        <v>800</v>
      </c>
      <c r="W337" s="5">
        <v>30</v>
      </c>
      <c r="X337" s="5">
        <v>900</v>
      </c>
      <c r="Y337" s="5">
        <v>30</v>
      </c>
      <c r="AB337" s="5">
        <v>256</v>
      </c>
      <c r="AC337" t="s">
        <v>924</v>
      </c>
      <c r="AD337" s="5" t="s">
        <v>925</v>
      </c>
      <c r="AE337" t="s">
        <v>789</v>
      </c>
      <c r="AF337" s="5" t="s">
        <v>926</v>
      </c>
      <c r="AG337" s="5" t="s">
        <v>154</v>
      </c>
      <c r="AH337" s="5" t="s">
        <v>787</v>
      </c>
      <c r="AI337" s="5" t="s">
        <v>788</v>
      </c>
      <c r="AJ337" s="5" t="s">
        <v>927</v>
      </c>
      <c r="AK337" s="289">
        <v>31446</v>
      </c>
      <c r="AL337" s="289">
        <v>31446</v>
      </c>
      <c r="AM337" s="289">
        <v>40058</v>
      </c>
      <c r="AN337" s="5" t="s">
        <v>800</v>
      </c>
      <c r="AO337" s="5" t="s">
        <v>840</v>
      </c>
      <c r="AP337" s="289">
        <v>19861</v>
      </c>
      <c r="AQ337" s="289">
        <v>19861</v>
      </c>
      <c r="AR337" s="289">
        <v>40058</v>
      </c>
      <c r="AS337" s="5" t="s">
        <v>790</v>
      </c>
      <c r="AT337" s="5" t="s">
        <v>825</v>
      </c>
      <c r="AU337" s="289">
        <v>43462</v>
      </c>
      <c r="AV337" s="289">
        <v>43462</v>
      </c>
      <c r="AW337" s="289">
        <v>43489</v>
      </c>
      <c r="AX337" s="289">
        <v>31837</v>
      </c>
      <c r="AY337" s="5">
        <v>202321755</v>
      </c>
      <c r="AZ337" s="5">
        <v>4</v>
      </c>
      <c r="BA337" s="5">
        <v>2024</v>
      </c>
      <c r="BB337" s="5">
        <v>3</v>
      </c>
      <c r="BC337" s="5">
        <v>280</v>
      </c>
      <c r="BD337" s="5">
        <v>2017</v>
      </c>
      <c r="BE337" s="5">
        <v>2</v>
      </c>
      <c r="BF337" s="5">
        <v>2017</v>
      </c>
      <c r="BG337" s="291">
        <v>18661289220</v>
      </c>
      <c r="BH337" t="s">
        <v>670</v>
      </c>
      <c r="BI337" t="s">
        <v>1081</v>
      </c>
      <c r="BJ337" s="5">
        <v>91983020140</v>
      </c>
      <c r="BK337" s="5" t="s">
        <v>789</v>
      </c>
    </row>
    <row r="338" spans="1:63" x14ac:dyDescent="0.25">
      <c r="A338" s="5">
        <v>41774</v>
      </c>
      <c r="B338" t="s">
        <v>25</v>
      </c>
      <c r="C338" s="5" t="s">
        <v>1094</v>
      </c>
      <c r="D338" s="286">
        <v>40058</v>
      </c>
      <c r="E338" s="289" t="s">
        <v>399</v>
      </c>
      <c r="F338" s="5" t="s">
        <v>453</v>
      </c>
      <c r="G338" s="25" t="s">
        <v>1822</v>
      </c>
      <c r="H338" s="5" t="s">
        <v>781</v>
      </c>
      <c r="I338" s="5" t="s">
        <v>782</v>
      </c>
      <c r="J338" s="5">
        <v>40</v>
      </c>
      <c r="K338" s="5">
        <v>2415</v>
      </c>
      <c r="Q338" s="5" t="s">
        <v>783</v>
      </c>
      <c r="T338" s="5">
        <v>100</v>
      </c>
      <c r="U338" s="5">
        <v>40</v>
      </c>
      <c r="V338" s="5">
        <v>100</v>
      </c>
      <c r="W338" s="5">
        <v>0</v>
      </c>
      <c r="AB338" s="5">
        <v>669</v>
      </c>
      <c r="AC338" t="s">
        <v>1095</v>
      </c>
      <c r="AD338" s="5" t="s">
        <v>925</v>
      </c>
      <c r="AE338" t="s">
        <v>1096</v>
      </c>
      <c r="AF338" s="5" t="s">
        <v>1097</v>
      </c>
      <c r="AG338" s="5" t="s">
        <v>1098</v>
      </c>
      <c r="AH338" s="5" t="s">
        <v>787</v>
      </c>
      <c r="AI338" s="5" t="s">
        <v>788</v>
      </c>
      <c r="AJ338" s="5" t="s">
        <v>955</v>
      </c>
      <c r="AK338" s="289">
        <v>31446</v>
      </c>
      <c r="AL338" s="289">
        <v>31446</v>
      </c>
      <c r="AM338" s="289">
        <v>40058</v>
      </c>
      <c r="AN338" s="5" t="s">
        <v>800</v>
      </c>
      <c r="AO338" s="5" t="s">
        <v>840</v>
      </c>
      <c r="AP338" s="289">
        <v>19861</v>
      </c>
      <c r="AQ338" s="289">
        <v>19861</v>
      </c>
      <c r="AR338" s="289">
        <v>40058</v>
      </c>
      <c r="AS338" s="5" t="s">
        <v>789</v>
      </c>
      <c r="AT338" s="5" t="s">
        <v>789</v>
      </c>
      <c r="AU338" s="289"/>
      <c r="AV338" s="289"/>
      <c r="AW338" s="289"/>
      <c r="AX338" s="289">
        <v>36586</v>
      </c>
      <c r="BB338" s="5">
        <v>0</v>
      </c>
      <c r="BD338" s="5">
        <v>2011</v>
      </c>
      <c r="BE338" s="5">
        <v>3</v>
      </c>
      <c r="BF338" s="5">
        <v>2011</v>
      </c>
      <c r="BG338" s="291">
        <v>30626701856</v>
      </c>
      <c r="BH338" t="s">
        <v>1099</v>
      </c>
      <c r="BI338" t="s">
        <v>1100</v>
      </c>
      <c r="BJ338" s="5">
        <v>9137511107</v>
      </c>
      <c r="BK338" s="5" t="s">
        <v>794</v>
      </c>
    </row>
    <row r="339" spans="1:63" x14ac:dyDescent="0.25">
      <c r="A339" s="5">
        <v>41778</v>
      </c>
      <c r="B339" t="s">
        <v>25</v>
      </c>
      <c r="C339" s="5" t="s">
        <v>1101</v>
      </c>
      <c r="D339" s="286">
        <v>40058</v>
      </c>
      <c r="E339" s="289" t="s">
        <v>399</v>
      </c>
      <c r="F339" s="5" t="s">
        <v>453</v>
      </c>
      <c r="G339" s="25" t="s">
        <v>1823</v>
      </c>
      <c r="H339" s="5" t="s">
        <v>781</v>
      </c>
      <c r="I339" s="5" t="s">
        <v>782</v>
      </c>
      <c r="J339" s="5">
        <v>50</v>
      </c>
      <c r="K339" s="5">
        <v>3000</v>
      </c>
      <c r="Q339" s="5" t="s">
        <v>783</v>
      </c>
      <c r="R339" s="5">
        <v>100</v>
      </c>
      <c r="S339" s="5">
        <v>40</v>
      </c>
      <c r="T339" s="5">
        <v>100</v>
      </c>
      <c r="U339" s="5">
        <v>0</v>
      </c>
      <c r="V339" s="5">
        <v>100</v>
      </c>
      <c r="W339" s="5">
        <v>0</v>
      </c>
      <c r="AB339" s="5">
        <v>671</v>
      </c>
      <c r="AC339" t="s">
        <v>1102</v>
      </c>
      <c r="AD339" s="5" t="s">
        <v>925</v>
      </c>
      <c r="AE339" t="s">
        <v>1103</v>
      </c>
      <c r="AF339" s="5" t="s">
        <v>1009</v>
      </c>
      <c r="AG339" s="5" t="s">
        <v>1104</v>
      </c>
      <c r="AH339" s="5" t="s">
        <v>787</v>
      </c>
      <c r="AI339" s="5" t="s">
        <v>788</v>
      </c>
      <c r="AJ339" s="5" t="s">
        <v>927</v>
      </c>
      <c r="AK339" s="289">
        <v>31446</v>
      </c>
      <c r="AL339" s="289">
        <v>31446</v>
      </c>
      <c r="AM339" s="289">
        <v>40058</v>
      </c>
      <c r="AN339" s="5" t="s">
        <v>800</v>
      </c>
      <c r="AO339" s="5" t="s">
        <v>840</v>
      </c>
      <c r="AP339" s="289">
        <v>19861</v>
      </c>
      <c r="AQ339" s="289">
        <v>19861</v>
      </c>
      <c r="AR339" s="289">
        <v>40058</v>
      </c>
      <c r="AS339" s="5" t="s">
        <v>789</v>
      </c>
      <c r="AT339" s="5" t="s">
        <v>789</v>
      </c>
      <c r="AU339" s="289"/>
      <c r="AV339" s="289"/>
      <c r="AW339" s="289"/>
      <c r="AX339" s="289">
        <v>36586</v>
      </c>
      <c r="BE339" s="5">
        <v>1</v>
      </c>
      <c r="BF339" s="5">
        <v>2008</v>
      </c>
      <c r="BG339" s="291">
        <v>38538814753</v>
      </c>
      <c r="BH339" t="s">
        <v>1044</v>
      </c>
      <c r="BI339" t="s">
        <v>1045</v>
      </c>
      <c r="BJ339" s="5">
        <v>9499535136</v>
      </c>
      <c r="BK339" s="5" t="s">
        <v>794</v>
      </c>
    </row>
    <row r="340" spans="1:63" x14ac:dyDescent="0.25">
      <c r="A340" s="5">
        <v>42151</v>
      </c>
      <c r="B340" t="s">
        <v>25</v>
      </c>
      <c r="C340" s="5" t="s">
        <v>1105</v>
      </c>
      <c r="D340" s="286">
        <v>40058</v>
      </c>
      <c r="E340" s="289" t="s">
        <v>399</v>
      </c>
      <c r="F340" s="5" t="s">
        <v>453</v>
      </c>
      <c r="G340" s="25" t="s">
        <v>1824</v>
      </c>
      <c r="H340" s="5" t="s">
        <v>781</v>
      </c>
      <c r="I340" s="5" t="s">
        <v>782</v>
      </c>
      <c r="J340" s="5">
        <v>50</v>
      </c>
      <c r="K340" s="5">
        <v>2415</v>
      </c>
      <c r="Q340" s="5" t="s">
        <v>783</v>
      </c>
      <c r="T340" s="5">
        <v>100</v>
      </c>
      <c r="U340" s="5">
        <v>50</v>
      </c>
      <c r="V340" s="5">
        <v>100</v>
      </c>
      <c r="W340" s="5">
        <v>0</v>
      </c>
      <c r="AB340" s="5">
        <v>679</v>
      </c>
      <c r="AC340" t="s">
        <v>1106</v>
      </c>
      <c r="AD340" s="5" t="s">
        <v>925</v>
      </c>
      <c r="AE340" t="s">
        <v>1107</v>
      </c>
      <c r="AF340" s="5" t="s">
        <v>1009</v>
      </c>
      <c r="AG340" s="5" t="s">
        <v>1108</v>
      </c>
      <c r="AH340" s="5" t="s">
        <v>787</v>
      </c>
      <c r="AI340" s="5" t="s">
        <v>788</v>
      </c>
      <c r="AJ340" s="5" t="s">
        <v>927</v>
      </c>
      <c r="AK340" s="289">
        <v>31446</v>
      </c>
      <c r="AL340" s="289">
        <v>31446</v>
      </c>
      <c r="AM340" s="289">
        <v>40058</v>
      </c>
      <c r="AN340" s="5" t="s">
        <v>800</v>
      </c>
      <c r="AO340" s="5" t="s">
        <v>840</v>
      </c>
      <c r="AP340" s="289">
        <v>19861</v>
      </c>
      <c r="AQ340" s="289">
        <v>19861</v>
      </c>
      <c r="AR340" s="289">
        <v>40058</v>
      </c>
      <c r="AS340" s="5" t="s">
        <v>789</v>
      </c>
      <c r="AT340" s="5" t="s">
        <v>789</v>
      </c>
      <c r="AU340" s="289"/>
      <c r="AV340" s="289"/>
      <c r="AW340" s="289"/>
      <c r="AX340" s="289">
        <v>36586</v>
      </c>
      <c r="BE340" s="5">
        <v>0</v>
      </c>
      <c r="BF340" s="5">
        <v>2005</v>
      </c>
      <c r="BG340" s="291">
        <v>4911105291</v>
      </c>
      <c r="BH340" t="s">
        <v>1109</v>
      </c>
      <c r="BI340" t="s">
        <v>1110</v>
      </c>
      <c r="BJ340" s="5">
        <v>9132018340</v>
      </c>
      <c r="BK340" s="5" t="s">
        <v>794</v>
      </c>
    </row>
    <row r="341" spans="1:63" x14ac:dyDescent="0.25">
      <c r="A341" s="5">
        <v>53049</v>
      </c>
      <c r="B341" t="s">
        <v>25</v>
      </c>
      <c r="C341" s="5" t="s">
        <v>317</v>
      </c>
      <c r="D341" s="286">
        <v>40058</v>
      </c>
      <c r="E341" s="289" t="s">
        <v>399</v>
      </c>
      <c r="F341" s="5" t="s">
        <v>453</v>
      </c>
      <c r="G341" s="25" t="s">
        <v>1835</v>
      </c>
      <c r="H341" s="5" t="s">
        <v>781</v>
      </c>
      <c r="I341" s="5" t="s">
        <v>782</v>
      </c>
      <c r="J341" s="5">
        <v>50</v>
      </c>
      <c r="K341" s="5">
        <v>2380</v>
      </c>
      <c r="Q341" s="5" t="s">
        <v>783</v>
      </c>
      <c r="T341" s="5">
        <v>120</v>
      </c>
      <c r="U341" s="5">
        <v>50</v>
      </c>
      <c r="AB341" s="5">
        <v>1675</v>
      </c>
      <c r="AC341" t="s">
        <v>1128</v>
      </c>
      <c r="AD341" s="5" t="s">
        <v>925</v>
      </c>
      <c r="AE341" t="s">
        <v>1129</v>
      </c>
      <c r="AF341" s="5" t="s">
        <v>1009</v>
      </c>
      <c r="AG341" s="5" t="s">
        <v>1130</v>
      </c>
      <c r="AH341" s="5" t="s">
        <v>787</v>
      </c>
      <c r="AI341" s="5" t="s">
        <v>800</v>
      </c>
      <c r="AJ341" s="5" t="s">
        <v>1124</v>
      </c>
      <c r="AK341" s="289">
        <v>19848</v>
      </c>
      <c r="AL341" s="289">
        <v>19848</v>
      </c>
      <c r="AM341" s="289">
        <v>40058</v>
      </c>
      <c r="AN341" s="5" t="s">
        <v>800</v>
      </c>
      <c r="AO341" s="5" t="s">
        <v>1124</v>
      </c>
      <c r="AP341" s="289">
        <v>19848</v>
      </c>
      <c r="AQ341" s="289">
        <v>19848</v>
      </c>
      <c r="AR341" s="289">
        <v>40058</v>
      </c>
      <c r="AS341" s="5" t="s">
        <v>789</v>
      </c>
      <c r="AT341" s="5" t="s">
        <v>789</v>
      </c>
      <c r="AU341" s="289"/>
      <c r="AV341" s="289"/>
      <c r="AW341" s="289"/>
      <c r="AX341" s="289">
        <v>37074</v>
      </c>
      <c r="BE341" s="5">
        <v>0</v>
      </c>
      <c r="BF341" s="5">
        <v>2005</v>
      </c>
      <c r="BG341" s="291">
        <v>4911105291</v>
      </c>
      <c r="BH341" t="s">
        <v>1109</v>
      </c>
      <c r="BI341" t="s">
        <v>1110</v>
      </c>
      <c r="BJ341" s="5">
        <v>9132018340</v>
      </c>
      <c r="BK341" s="5" t="s">
        <v>794</v>
      </c>
    </row>
    <row r="342" spans="1:63" x14ac:dyDescent="0.25">
      <c r="A342" s="5">
        <v>53053</v>
      </c>
      <c r="B342" t="s">
        <v>25</v>
      </c>
      <c r="C342" s="5" t="s">
        <v>1131</v>
      </c>
      <c r="D342" s="286">
        <v>40058</v>
      </c>
      <c r="E342" s="289" t="s">
        <v>399</v>
      </c>
      <c r="F342" s="5" t="s">
        <v>453</v>
      </c>
      <c r="G342" s="25" t="s">
        <v>1836</v>
      </c>
      <c r="H342" s="5" t="s">
        <v>781</v>
      </c>
      <c r="I342" s="5" t="s">
        <v>782</v>
      </c>
      <c r="J342" s="5">
        <v>50</v>
      </c>
      <c r="K342" s="5">
        <v>2380</v>
      </c>
      <c r="Q342" s="5" t="s">
        <v>783</v>
      </c>
      <c r="R342" s="5">
        <v>120</v>
      </c>
      <c r="S342" s="5">
        <v>50</v>
      </c>
      <c r="AB342" s="5">
        <v>1676</v>
      </c>
      <c r="AC342" t="s">
        <v>1132</v>
      </c>
      <c r="AD342" s="5" t="s">
        <v>925</v>
      </c>
      <c r="AE342" t="s">
        <v>1133</v>
      </c>
      <c r="AF342" s="5" t="s">
        <v>1009</v>
      </c>
      <c r="AG342" s="5" t="s">
        <v>1134</v>
      </c>
      <c r="AH342" s="5" t="s">
        <v>787</v>
      </c>
      <c r="AI342" s="5" t="s">
        <v>800</v>
      </c>
      <c r="AJ342" s="5" t="s">
        <v>1124</v>
      </c>
      <c r="AK342" s="289">
        <v>19848</v>
      </c>
      <c r="AL342" s="289">
        <v>19848</v>
      </c>
      <c r="AM342" s="289">
        <v>40058</v>
      </c>
      <c r="AN342" s="5" t="s">
        <v>800</v>
      </c>
      <c r="AO342" s="5" t="s">
        <v>1124</v>
      </c>
      <c r="AP342" s="289">
        <v>19848</v>
      </c>
      <c r="AQ342" s="289">
        <v>19848</v>
      </c>
      <c r="AR342" s="289">
        <v>40058</v>
      </c>
      <c r="AS342" s="5" t="s">
        <v>789</v>
      </c>
      <c r="AT342" s="5" t="s">
        <v>789</v>
      </c>
      <c r="AU342" s="289"/>
      <c r="AV342" s="289"/>
      <c r="AW342" s="289"/>
      <c r="AX342" s="289">
        <v>37074</v>
      </c>
      <c r="BE342" s="5">
        <v>2</v>
      </c>
      <c r="BF342" s="5">
        <v>2008</v>
      </c>
      <c r="BG342" s="291">
        <v>4911105291</v>
      </c>
      <c r="BH342" t="s">
        <v>1109</v>
      </c>
      <c r="BI342" t="s">
        <v>1110</v>
      </c>
      <c r="BJ342" s="5">
        <v>9132018340</v>
      </c>
      <c r="BK342" s="5" t="s">
        <v>794</v>
      </c>
    </row>
    <row r="343" spans="1:63" x14ac:dyDescent="0.25">
      <c r="A343" s="5">
        <v>53055</v>
      </c>
      <c r="B343" t="s">
        <v>25</v>
      </c>
      <c r="C343" s="5" t="s">
        <v>1135</v>
      </c>
      <c r="D343" s="286">
        <v>40058</v>
      </c>
      <c r="E343" s="289" t="s">
        <v>399</v>
      </c>
      <c r="F343" s="5" t="s">
        <v>453</v>
      </c>
      <c r="G343" s="25" t="s">
        <v>1837</v>
      </c>
      <c r="H343" s="5" t="s">
        <v>781</v>
      </c>
      <c r="I343" s="5" t="s">
        <v>782</v>
      </c>
      <c r="J343" s="5">
        <v>50</v>
      </c>
      <c r="K343" s="5">
        <v>2380</v>
      </c>
      <c r="Q343" s="5" t="s">
        <v>783</v>
      </c>
      <c r="R343" s="5">
        <v>120</v>
      </c>
      <c r="S343" s="5">
        <v>50</v>
      </c>
      <c r="AB343" s="5">
        <v>1677</v>
      </c>
      <c r="AC343" t="s">
        <v>1136</v>
      </c>
      <c r="AD343" s="5" t="s">
        <v>925</v>
      </c>
      <c r="AE343" t="s">
        <v>789</v>
      </c>
      <c r="AF343" s="5" t="s">
        <v>1137</v>
      </c>
      <c r="AG343" s="5" t="s">
        <v>1138</v>
      </c>
      <c r="AH343" s="5" t="s">
        <v>787</v>
      </c>
      <c r="AI343" s="5" t="s">
        <v>800</v>
      </c>
      <c r="AJ343" s="5" t="s">
        <v>1124</v>
      </c>
      <c r="AK343" s="289">
        <v>19848</v>
      </c>
      <c r="AL343" s="289">
        <v>19848</v>
      </c>
      <c r="AM343" s="289">
        <v>40058</v>
      </c>
      <c r="AN343" s="5" t="s">
        <v>800</v>
      </c>
      <c r="AO343" s="5" t="s">
        <v>1124</v>
      </c>
      <c r="AP343" s="289">
        <v>19848</v>
      </c>
      <c r="AQ343" s="289">
        <v>19848</v>
      </c>
      <c r="AR343" s="289">
        <v>40058</v>
      </c>
      <c r="AS343" s="5" t="s">
        <v>789</v>
      </c>
      <c r="AT343" s="5" t="s">
        <v>789</v>
      </c>
      <c r="AU343" s="289"/>
      <c r="AV343" s="289"/>
      <c r="AW343" s="289"/>
      <c r="AX343" s="289">
        <v>37074</v>
      </c>
      <c r="BE343" s="5">
        <v>0</v>
      </c>
      <c r="BF343" s="5">
        <v>2005</v>
      </c>
      <c r="BG343" s="291">
        <v>4911105291</v>
      </c>
      <c r="BH343" t="s">
        <v>1109</v>
      </c>
      <c r="BI343" t="s">
        <v>1110</v>
      </c>
      <c r="BJ343" s="5">
        <v>9132018340</v>
      </c>
      <c r="BK343" s="5" t="s">
        <v>794</v>
      </c>
    </row>
    <row r="344" spans="1:63" x14ac:dyDescent="0.25">
      <c r="A344" s="5">
        <v>53058</v>
      </c>
      <c r="B344" t="s">
        <v>25</v>
      </c>
      <c r="C344" s="5" t="s">
        <v>1139</v>
      </c>
      <c r="D344" s="286">
        <v>40058</v>
      </c>
      <c r="E344" s="289" t="s">
        <v>399</v>
      </c>
      <c r="F344" s="5" t="s">
        <v>453</v>
      </c>
      <c r="G344" s="25" t="s">
        <v>1838</v>
      </c>
      <c r="H344" s="5" t="s">
        <v>781</v>
      </c>
      <c r="I344" s="5" t="s">
        <v>782</v>
      </c>
      <c r="J344" s="5">
        <v>50</v>
      </c>
      <c r="K344" s="5">
        <v>2380</v>
      </c>
      <c r="Q344" s="5" t="s">
        <v>783</v>
      </c>
      <c r="R344" s="5">
        <v>120</v>
      </c>
      <c r="S344" s="5">
        <v>50</v>
      </c>
      <c r="AB344" s="5">
        <v>1613</v>
      </c>
      <c r="AC344" t="s">
        <v>1140</v>
      </c>
      <c r="AD344" s="5" t="s">
        <v>925</v>
      </c>
      <c r="AE344" t="s">
        <v>1141</v>
      </c>
      <c r="AF344" s="5" t="s">
        <v>1009</v>
      </c>
      <c r="AG344" s="5" t="s">
        <v>1142</v>
      </c>
      <c r="AH344" s="5" t="s">
        <v>787</v>
      </c>
      <c r="AI344" s="5" t="s">
        <v>800</v>
      </c>
      <c r="AJ344" s="5" t="s">
        <v>1124</v>
      </c>
      <c r="AK344" s="289">
        <v>19848</v>
      </c>
      <c r="AL344" s="289">
        <v>19848</v>
      </c>
      <c r="AM344" s="289">
        <v>40058</v>
      </c>
      <c r="AN344" s="5" t="s">
        <v>800</v>
      </c>
      <c r="AO344" s="5" t="s">
        <v>1124</v>
      </c>
      <c r="AP344" s="289">
        <v>19848</v>
      </c>
      <c r="AQ344" s="289">
        <v>19848</v>
      </c>
      <c r="AR344" s="289">
        <v>40058</v>
      </c>
      <c r="AS344" s="5" t="s">
        <v>789</v>
      </c>
      <c r="AT344" s="5" t="s">
        <v>789</v>
      </c>
      <c r="AU344" s="289"/>
      <c r="AV344" s="289"/>
      <c r="AW344" s="289"/>
      <c r="AX344" s="289">
        <v>37074</v>
      </c>
      <c r="BB344" s="5">
        <v>0</v>
      </c>
      <c r="BD344" s="5">
        <v>2011</v>
      </c>
      <c r="BE344" s="5">
        <v>2</v>
      </c>
      <c r="BF344" s="5">
        <v>2011</v>
      </c>
      <c r="BG344" s="291">
        <v>30626701856</v>
      </c>
      <c r="BH344" t="s">
        <v>1099</v>
      </c>
      <c r="BI344" t="s">
        <v>1100</v>
      </c>
      <c r="BJ344" s="5">
        <v>9137511107</v>
      </c>
      <c r="BK344" s="5" t="s">
        <v>789</v>
      </c>
    </row>
    <row r="345" spans="1:63" x14ac:dyDescent="0.25">
      <c r="A345" s="5">
        <v>53061</v>
      </c>
      <c r="B345" t="s">
        <v>25</v>
      </c>
      <c r="C345" s="5" t="s">
        <v>1143</v>
      </c>
      <c r="D345" s="286">
        <v>40058</v>
      </c>
      <c r="E345" s="289" t="s">
        <v>399</v>
      </c>
      <c r="F345" s="5" t="s">
        <v>453</v>
      </c>
      <c r="G345" s="25" t="s">
        <v>1839</v>
      </c>
      <c r="H345" s="5" t="s">
        <v>781</v>
      </c>
      <c r="I345" s="5" t="s">
        <v>782</v>
      </c>
      <c r="J345" s="5">
        <v>50</v>
      </c>
      <c r="K345" s="5">
        <v>2380</v>
      </c>
      <c r="Q345" s="5" t="s">
        <v>783</v>
      </c>
      <c r="R345" s="5">
        <v>120</v>
      </c>
      <c r="S345" s="5">
        <v>50</v>
      </c>
      <c r="AB345" s="5">
        <v>1679</v>
      </c>
      <c r="AC345" t="s">
        <v>1144</v>
      </c>
      <c r="AD345" s="5" t="s">
        <v>925</v>
      </c>
      <c r="AE345" t="s">
        <v>789</v>
      </c>
      <c r="AF345" s="5" t="s">
        <v>1145</v>
      </c>
      <c r="AG345" s="5" t="s">
        <v>1146</v>
      </c>
      <c r="AH345" s="5" t="s">
        <v>787</v>
      </c>
      <c r="AI345" s="5" t="s">
        <v>800</v>
      </c>
      <c r="AJ345" s="5" t="s">
        <v>1124</v>
      </c>
      <c r="AK345" s="289">
        <v>19848</v>
      </c>
      <c r="AL345" s="289">
        <v>19848</v>
      </c>
      <c r="AM345" s="289">
        <v>40058</v>
      </c>
      <c r="AN345" s="5" t="s">
        <v>800</v>
      </c>
      <c r="AO345" s="5" t="s">
        <v>1124</v>
      </c>
      <c r="AP345" s="289">
        <v>19848</v>
      </c>
      <c r="AQ345" s="289">
        <v>19848</v>
      </c>
      <c r="AR345" s="289">
        <v>40058</v>
      </c>
      <c r="AS345" s="5" t="s">
        <v>789</v>
      </c>
      <c r="AT345" s="5" t="s">
        <v>789</v>
      </c>
      <c r="AU345" s="289"/>
      <c r="AV345" s="289"/>
      <c r="AW345" s="289"/>
      <c r="AX345" s="289">
        <v>37074</v>
      </c>
      <c r="BE345" s="5">
        <v>0</v>
      </c>
      <c r="BF345" s="5">
        <v>2005</v>
      </c>
      <c r="BG345" s="291">
        <v>4911105291</v>
      </c>
      <c r="BH345" t="s">
        <v>1109</v>
      </c>
      <c r="BI345" t="s">
        <v>1110</v>
      </c>
      <c r="BJ345" s="5">
        <v>9132018340</v>
      </c>
      <c r="BK345" s="5" t="s">
        <v>794</v>
      </c>
    </row>
    <row r="346" spans="1:63" x14ac:dyDescent="0.25">
      <c r="A346" s="5">
        <v>53063</v>
      </c>
      <c r="B346" t="s">
        <v>25</v>
      </c>
      <c r="C346" s="5" t="s">
        <v>1147</v>
      </c>
      <c r="D346" s="286">
        <v>40058</v>
      </c>
      <c r="E346" s="289" t="s">
        <v>399</v>
      </c>
      <c r="F346" s="5" t="s">
        <v>453</v>
      </c>
      <c r="G346" s="25" t="s">
        <v>1840</v>
      </c>
      <c r="H346" s="5" t="s">
        <v>781</v>
      </c>
      <c r="I346" s="5" t="s">
        <v>782</v>
      </c>
      <c r="J346" s="5">
        <v>50</v>
      </c>
      <c r="K346" s="5">
        <v>2380</v>
      </c>
      <c r="Q346" s="5" t="s">
        <v>783</v>
      </c>
      <c r="R346" s="5">
        <v>120</v>
      </c>
      <c r="S346" s="5">
        <v>50</v>
      </c>
      <c r="AB346" s="5">
        <v>1680</v>
      </c>
      <c r="AC346" t="s">
        <v>1144</v>
      </c>
      <c r="AD346" s="5" t="s">
        <v>925</v>
      </c>
      <c r="AE346" t="s">
        <v>789</v>
      </c>
      <c r="AF346" s="5" t="s">
        <v>1145</v>
      </c>
      <c r="AG346" s="5" t="s">
        <v>1148</v>
      </c>
      <c r="AH346" s="5" t="s">
        <v>787</v>
      </c>
      <c r="AI346" s="5" t="s">
        <v>800</v>
      </c>
      <c r="AJ346" s="5" t="s">
        <v>1124</v>
      </c>
      <c r="AK346" s="289">
        <v>19848</v>
      </c>
      <c r="AL346" s="289">
        <v>19848</v>
      </c>
      <c r="AM346" s="289">
        <v>40058</v>
      </c>
      <c r="AN346" s="5" t="s">
        <v>800</v>
      </c>
      <c r="AO346" s="5" t="s">
        <v>1124</v>
      </c>
      <c r="AP346" s="289">
        <v>19848</v>
      </c>
      <c r="AQ346" s="289">
        <v>19848</v>
      </c>
      <c r="AR346" s="289">
        <v>40058</v>
      </c>
      <c r="AS346" s="5" t="s">
        <v>789</v>
      </c>
      <c r="AT346" s="5" t="s">
        <v>789</v>
      </c>
      <c r="AU346" s="289"/>
      <c r="AV346" s="289"/>
      <c r="AW346" s="289"/>
      <c r="AX346" s="289">
        <v>37074</v>
      </c>
      <c r="BE346" s="5">
        <v>0</v>
      </c>
      <c r="BF346" s="5">
        <v>2005</v>
      </c>
      <c r="BG346" s="291">
        <v>4911105291</v>
      </c>
      <c r="BH346" t="s">
        <v>1109</v>
      </c>
      <c r="BI346" t="s">
        <v>1110</v>
      </c>
      <c r="BJ346" s="5">
        <v>9132018340</v>
      </c>
      <c r="BK346" s="5" t="s">
        <v>794</v>
      </c>
    </row>
    <row r="347" spans="1:63" x14ac:dyDescent="0.25">
      <c r="A347" s="5">
        <v>53089</v>
      </c>
      <c r="B347" t="s">
        <v>25</v>
      </c>
      <c r="C347" s="5" t="s">
        <v>272</v>
      </c>
      <c r="D347" s="286">
        <v>40058</v>
      </c>
      <c r="E347" s="289" t="s">
        <v>399</v>
      </c>
      <c r="F347" s="5" t="s">
        <v>453</v>
      </c>
      <c r="G347" s="25" t="s">
        <v>1844</v>
      </c>
      <c r="H347" s="5" t="s">
        <v>781</v>
      </c>
      <c r="I347" s="5" t="s">
        <v>832</v>
      </c>
      <c r="J347" s="5">
        <v>100</v>
      </c>
      <c r="K347" s="5">
        <v>2800</v>
      </c>
      <c r="Q347" s="5" t="s">
        <v>783</v>
      </c>
      <c r="T347" s="5">
        <v>100</v>
      </c>
      <c r="U347" s="5">
        <v>0</v>
      </c>
      <c r="V347" s="5">
        <v>100</v>
      </c>
      <c r="W347" s="5">
        <v>40</v>
      </c>
      <c r="X347" s="5">
        <v>100</v>
      </c>
      <c r="Y347" s="5">
        <v>0</v>
      </c>
      <c r="AB347" s="5">
        <v>256</v>
      </c>
      <c r="AC347" t="s">
        <v>924</v>
      </c>
      <c r="AD347" s="5" t="s">
        <v>925</v>
      </c>
      <c r="AE347" t="s">
        <v>789</v>
      </c>
      <c r="AF347" s="5" t="s">
        <v>926</v>
      </c>
      <c r="AG347" s="5" t="s">
        <v>154</v>
      </c>
      <c r="AH347" s="5" t="s">
        <v>787</v>
      </c>
      <c r="AI347" s="5" t="s">
        <v>800</v>
      </c>
      <c r="AJ347" s="5" t="s">
        <v>1124</v>
      </c>
      <c r="AK347" s="289">
        <v>19848</v>
      </c>
      <c r="AL347" s="289">
        <v>19848</v>
      </c>
      <c r="AM347" s="289">
        <v>40058</v>
      </c>
      <c r="AN347" s="5" t="s">
        <v>800</v>
      </c>
      <c r="AO347" s="5" t="s">
        <v>1124</v>
      </c>
      <c r="AP347" s="289">
        <v>19848</v>
      </c>
      <c r="AQ347" s="289">
        <v>19848</v>
      </c>
      <c r="AR347" s="289">
        <v>40058</v>
      </c>
      <c r="AS347" s="5" t="s">
        <v>789</v>
      </c>
      <c r="AT347" s="5" t="s">
        <v>789</v>
      </c>
      <c r="AU347" s="289"/>
      <c r="AV347" s="289"/>
      <c r="AW347" s="289"/>
      <c r="AX347" s="289">
        <v>36929</v>
      </c>
      <c r="BG347" s="291">
        <v>18437885272</v>
      </c>
      <c r="BH347" t="s">
        <v>1156</v>
      </c>
      <c r="BI347" t="s">
        <v>1157</v>
      </c>
      <c r="BJ347" s="5">
        <v>91991216960</v>
      </c>
      <c r="BK347" s="5" t="s">
        <v>789</v>
      </c>
    </row>
    <row r="348" spans="1:63" x14ac:dyDescent="0.25">
      <c r="A348" s="5">
        <v>53094</v>
      </c>
      <c r="B348" t="s">
        <v>25</v>
      </c>
      <c r="C348" s="5" t="s">
        <v>1094</v>
      </c>
      <c r="D348" s="286">
        <v>40058</v>
      </c>
      <c r="E348" s="289" t="s">
        <v>399</v>
      </c>
      <c r="F348" s="5" t="s">
        <v>453</v>
      </c>
      <c r="G348" s="25" t="s">
        <v>1845</v>
      </c>
      <c r="H348" s="5" t="s">
        <v>781</v>
      </c>
      <c r="I348" s="5" t="s">
        <v>782</v>
      </c>
      <c r="J348" s="5">
        <v>50</v>
      </c>
      <c r="K348" s="5">
        <v>2380</v>
      </c>
      <c r="Q348" s="5" t="s">
        <v>783</v>
      </c>
      <c r="R348" s="5">
        <v>100</v>
      </c>
      <c r="S348" s="5">
        <v>50</v>
      </c>
      <c r="AB348" s="5">
        <v>669</v>
      </c>
      <c r="AC348" t="s">
        <v>1095</v>
      </c>
      <c r="AD348" s="5" t="s">
        <v>925</v>
      </c>
      <c r="AE348" t="s">
        <v>1096</v>
      </c>
      <c r="AF348" s="5" t="s">
        <v>1097</v>
      </c>
      <c r="AG348" s="5" t="s">
        <v>1098</v>
      </c>
      <c r="AH348" s="5" t="s">
        <v>787</v>
      </c>
      <c r="AI348" s="5" t="s">
        <v>800</v>
      </c>
      <c r="AJ348" s="5" t="s">
        <v>1124</v>
      </c>
      <c r="AK348" s="289">
        <v>19848</v>
      </c>
      <c r="AL348" s="289">
        <v>19848</v>
      </c>
      <c r="AM348" s="289">
        <v>40058</v>
      </c>
      <c r="AN348" s="5" t="s">
        <v>800</v>
      </c>
      <c r="AO348" s="5" t="s">
        <v>1124</v>
      </c>
      <c r="AP348" s="289">
        <v>19848</v>
      </c>
      <c r="AQ348" s="289">
        <v>19848</v>
      </c>
      <c r="AR348" s="289">
        <v>40058</v>
      </c>
      <c r="AS348" s="5" t="s">
        <v>789</v>
      </c>
      <c r="AT348" s="5" t="s">
        <v>789</v>
      </c>
      <c r="AU348" s="289"/>
      <c r="AV348" s="289"/>
      <c r="AW348" s="289"/>
      <c r="AX348" s="289">
        <v>36929</v>
      </c>
      <c r="BG348" s="291">
        <v>30626701856</v>
      </c>
      <c r="BH348" t="s">
        <v>1099</v>
      </c>
      <c r="BI348" t="s">
        <v>1100</v>
      </c>
      <c r="BJ348" s="5">
        <v>9137511107</v>
      </c>
      <c r="BK348" s="5" t="s">
        <v>794</v>
      </c>
    </row>
    <row r="349" spans="1:63" x14ac:dyDescent="0.25">
      <c r="A349" s="5">
        <v>53098</v>
      </c>
      <c r="B349" t="s">
        <v>25</v>
      </c>
      <c r="C349" s="5" t="s">
        <v>1121</v>
      </c>
      <c r="D349" s="286">
        <v>40058</v>
      </c>
      <c r="E349" s="289" t="s">
        <v>399</v>
      </c>
      <c r="F349" s="5" t="s">
        <v>453</v>
      </c>
      <c r="G349" s="25" t="s">
        <v>1846</v>
      </c>
      <c r="H349" s="5" t="s">
        <v>781</v>
      </c>
      <c r="I349" s="5" t="s">
        <v>782</v>
      </c>
      <c r="J349" s="5">
        <v>50</v>
      </c>
      <c r="K349" s="5">
        <v>2380</v>
      </c>
      <c r="Q349" s="5" t="s">
        <v>783</v>
      </c>
      <c r="R349" s="5">
        <v>100</v>
      </c>
      <c r="S349" s="5">
        <v>50</v>
      </c>
      <c r="AB349" s="5">
        <v>685</v>
      </c>
      <c r="AC349" t="s">
        <v>1000</v>
      </c>
      <c r="AD349" s="5" t="s">
        <v>925</v>
      </c>
      <c r="AE349" t="s">
        <v>789</v>
      </c>
      <c r="AF349" s="5" t="s">
        <v>1001</v>
      </c>
      <c r="AG349" s="5" t="s">
        <v>1122</v>
      </c>
      <c r="AH349" s="5" t="s">
        <v>787</v>
      </c>
      <c r="AI349" s="5" t="s">
        <v>800</v>
      </c>
      <c r="AJ349" s="5" t="s">
        <v>1124</v>
      </c>
      <c r="AK349" s="289">
        <v>19848</v>
      </c>
      <c r="AL349" s="289">
        <v>19848</v>
      </c>
      <c r="AM349" s="289">
        <v>40058</v>
      </c>
      <c r="AN349" s="5" t="s">
        <v>800</v>
      </c>
      <c r="AO349" s="5" t="s">
        <v>1124</v>
      </c>
      <c r="AP349" s="289">
        <v>19848</v>
      </c>
      <c r="AQ349" s="289">
        <v>19848</v>
      </c>
      <c r="AR349" s="289">
        <v>40058</v>
      </c>
      <c r="AS349" s="5" t="s">
        <v>789</v>
      </c>
      <c r="AT349" s="5" t="s">
        <v>789</v>
      </c>
      <c r="AU349" s="289"/>
      <c r="AV349" s="289"/>
      <c r="AW349" s="289"/>
      <c r="AX349" s="289">
        <v>36929</v>
      </c>
      <c r="BG349" s="291">
        <v>30626701856</v>
      </c>
      <c r="BH349" t="s">
        <v>1099</v>
      </c>
      <c r="BI349" t="s">
        <v>1100</v>
      </c>
      <c r="BJ349" s="5">
        <v>9137511107</v>
      </c>
      <c r="BK349" s="5" t="s">
        <v>794</v>
      </c>
    </row>
    <row r="350" spans="1:63" x14ac:dyDescent="0.25">
      <c r="A350" s="5">
        <v>53197</v>
      </c>
      <c r="B350" t="s">
        <v>25</v>
      </c>
      <c r="C350" s="5" t="s">
        <v>317</v>
      </c>
      <c r="D350" s="286">
        <v>40058</v>
      </c>
      <c r="E350" s="289" t="s">
        <v>399</v>
      </c>
      <c r="F350" s="5" t="s">
        <v>453</v>
      </c>
      <c r="G350" s="25" t="s">
        <v>1849</v>
      </c>
      <c r="H350" s="5" t="s">
        <v>781</v>
      </c>
      <c r="I350" s="5" t="s">
        <v>832</v>
      </c>
      <c r="J350" s="5">
        <v>50</v>
      </c>
      <c r="K350" s="5">
        <v>2380</v>
      </c>
      <c r="Q350" s="5" t="s">
        <v>783</v>
      </c>
      <c r="T350" s="5">
        <v>120</v>
      </c>
      <c r="U350" s="5">
        <v>50</v>
      </c>
      <c r="AB350" s="5">
        <v>1005925</v>
      </c>
      <c r="AC350" t="s">
        <v>784</v>
      </c>
      <c r="AD350" s="5" t="s">
        <v>785</v>
      </c>
      <c r="AE350" t="s">
        <v>578</v>
      </c>
      <c r="AF350" s="5" t="s">
        <v>786</v>
      </c>
      <c r="AG350" s="5" t="s">
        <v>146</v>
      </c>
      <c r="AH350" s="5" t="s">
        <v>787</v>
      </c>
      <c r="AI350" s="5" t="s">
        <v>800</v>
      </c>
      <c r="AJ350" s="5" t="s">
        <v>1124</v>
      </c>
      <c r="AK350" s="289">
        <v>19848</v>
      </c>
      <c r="AL350" s="289">
        <v>19848</v>
      </c>
      <c r="AM350" s="289">
        <v>40058</v>
      </c>
      <c r="AN350" s="5" t="s">
        <v>800</v>
      </c>
      <c r="AO350" s="5" t="s">
        <v>1124</v>
      </c>
      <c r="AP350" s="289">
        <v>19848</v>
      </c>
      <c r="AQ350" s="289">
        <v>19848</v>
      </c>
      <c r="AR350" s="289">
        <v>40058</v>
      </c>
      <c r="AS350" s="5" t="s">
        <v>789</v>
      </c>
      <c r="AT350" s="5" t="s">
        <v>789</v>
      </c>
      <c r="AU350" s="289"/>
      <c r="AV350" s="289"/>
      <c r="AW350" s="289"/>
      <c r="AX350" s="289">
        <v>37074</v>
      </c>
      <c r="BG350" s="291">
        <v>86445352340</v>
      </c>
      <c r="BH350" t="s">
        <v>1163</v>
      </c>
      <c r="BI350" t="s">
        <v>1164</v>
      </c>
      <c r="BJ350" s="5">
        <v>9132018340</v>
      </c>
      <c r="BK350" s="5" t="s">
        <v>789</v>
      </c>
    </row>
    <row r="351" spans="1:63" x14ac:dyDescent="0.25">
      <c r="A351" s="5">
        <v>53200</v>
      </c>
      <c r="B351" t="s">
        <v>25</v>
      </c>
      <c r="C351" s="5" t="s">
        <v>317</v>
      </c>
      <c r="D351" s="286">
        <v>40058</v>
      </c>
      <c r="E351" s="289" t="s">
        <v>399</v>
      </c>
      <c r="F351" s="5" t="s">
        <v>453</v>
      </c>
      <c r="G351" s="25" t="s">
        <v>1850</v>
      </c>
      <c r="H351" s="5" t="s">
        <v>781</v>
      </c>
      <c r="I351" s="5" t="s">
        <v>782</v>
      </c>
      <c r="J351" s="5">
        <v>50</v>
      </c>
      <c r="K351" s="5">
        <v>2380</v>
      </c>
      <c r="Q351" s="5" t="s">
        <v>783</v>
      </c>
      <c r="T351" s="5">
        <v>100</v>
      </c>
      <c r="U351" s="5">
        <v>50</v>
      </c>
      <c r="AB351" s="5">
        <v>1611</v>
      </c>
      <c r="AC351" t="s">
        <v>1165</v>
      </c>
      <c r="AD351" s="5" t="s">
        <v>925</v>
      </c>
      <c r="AE351" t="s">
        <v>1166</v>
      </c>
      <c r="AF351" s="5" t="s">
        <v>941</v>
      </c>
      <c r="AG351" s="5" t="s">
        <v>1167</v>
      </c>
      <c r="AH351" s="5" t="s">
        <v>787</v>
      </c>
      <c r="AI351" s="5" t="s">
        <v>800</v>
      </c>
      <c r="AJ351" s="5" t="s">
        <v>1124</v>
      </c>
      <c r="AK351" s="289">
        <v>19848</v>
      </c>
      <c r="AL351" s="289">
        <v>19848</v>
      </c>
      <c r="AM351" s="289">
        <v>40058</v>
      </c>
      <c r="AN351" s="5" t="s">
        <v>800</v>
      </c>
      <c r="AO351" s="5" t="s">
        <v>1124</v>
      </c>
      <c r="AP351" s="289">
        <v>19848</v>
      </c>
      <c r="AQ351" s="289">
        <v>19848</v>
      </c>
      <c r="AR351" s="289">
        <v>40058</v>
      </c>
      <c r="AS351" s="5" t="s">
        <v>789</v>
      </c>
      <c r="AT351" s="5" t="s">
        <v>789</v>
      </c>
      <c r="AU351" s="289"/>
      <c r="AV351" s="289"/>
      <c r="AW351" s="289"/>
      <c r="AX351" s="289">
        <v>37074</v>
      </c>
      <c r="BE351" s="5">
        <v>0</v>
      </c>
      <c r="BF351" s="5">
        <v>2005</v>
      </c>
      <c r="BG351" s="291">
        <v>4911105291</v>
      </c>
      <c r="BH351" t="s">
        <v>1109</v>
      </c>
      <c r="BI351" t="s">
        <v>1110</v>
      </c>
      <c r="BJ351" s="5">
        <v>9132018340</v>
      </c>
      <c r="BK351" s="5" t="s">
        <v>794</v>
      </c>
    </row>
    <row r="352" spans="1:63" x14ac:dyDescent="0.25">
      <c r="A352" s="5">
        <v>53251</v>
      </c>
      <c r="B352" t="s">
        <v>25</v>
      </c>
      <c r="C352" s="5" t="s">
        <v>1101</v>
      </c>
      <c r="D352" s="286">
        <v>40058</v>
      </c>
      <c r="E352" s="289" t="s">
        <v>399</v>
      </c>
      <c r="F352" s="5" t="s">
        <v>453</v>
      </c>
      <c r="G352" s="25" t="s">
        <v>1852</v>
      </c>
      <c r="H352" s="5" t="s">
        <v>781</v>
      </c>
      <c r="I352" s="5" t="s">
        <v>782</v>
      </c>
      <c r="J352" s="5">
        <v>50</v>
      </c>
      <c r="K352" s="5">
        <v>3000</v>
      </c>
      <c r="Q352" s="5" t="s">
        <v>783</v>
      </c>
      <c r="R352" s="5">
        <v>80</v>
      </c>
      <c r="S352" s="5">
        <v>40</v>
      </c>
      <c r="T352" s="5">
        <v>120</v>
      </c>
      <c r="U352" s="5">
        <v>0</v>
      </c>
      <c r="AB352" s="5">
        <v>671</v>
      </c>
      <c r="AC352" t="s">
        <v>1102</v>
      </c>
      <c r="AD352" s="5" t="s">
        <v>925</v>
      </c>
      <c r="AE352" t="s">
        <v>1103</v>
      </c>
      <c r="AF352" s="5" t="s">
        <v>1009</v>
      </c>
      <c r="AG352" s="5" t="s">
        <v>1104</v>
      </c>
      <c r="AH352" s="5" t="s">
        <v>787</v>
      </c>
      <c r="AI352" s="5" t="s">
        <v>800</v>
      </c>
      <c r="AJ352" s="5" t="s">
        <v>1124</v>
      </c>
      <c r="AK352" s="289">
        <v>19848</v>
      </c>
      <c r="AL352" s="289">
        <v>19848</v>
      </c>
      <c r="AM352" s="289">
        <v>40058</v>
      </c>
      <c r="AN352" s="5" t="s">
        <v>800</v>
      </c>
      <c r="AO352" s="5" t="s">
        <v>1124</v>
      </c>
      <c r="AP352" s="289">
        <v>19848</v>
      </c>
      <c r="AQ352" s="289">
        <v>19848</v>
      </c>
      <c r="AR352" s="289">
        <v>40058</v>
      </c>
      <c r="AS352" s="5" t="s">
        <v>789</v>
      </c>
      <c r="AT352" s="5" t="s">
        <v>789</v>
      </c>
      <c r="AU352" s="289"/>
      <c r="AV352" s="289"/>
      <c r="AW352" s="289"/>
      <c r="AX352" s="289">
        <v>37074</v>
      </c>
      <c r="BG352" s="291">
        <v>40023257253</v>
      </c>
      <c r="BH352" t="s">
        <v>1171</v>
      </c>
      <c r="BI352" t="s">
        <v>1172</v>
      </c>
      <c r="BJ352" s="5">
        <v>93992153844</v>
      </c>
      <c r="BK352" s="5" t="s">
        <v>794</v>
      </c>
    </row>
    <row r="353" spans="1:63" x14ac:dyDescent="0.25">
      <c r="A353" s="5">
        <v>60878</v>
      </c>
      <c r="B353" t="s">
        <v>25</v>
      </c>
      <c r="C353" s="5" t="s">
        <v>1173</v>
      </c>
      <c r="D353" s="286">
        <v>40058</v>
      </c>
      <c r="E353" s="289" t="s">
        <v>399</v>
      </c>
      <c r="F353" s="5" t="s">
        <v>453</v>
      </c>
      <c r="G353" s="25" t="s">
        <v>1853</v>
      </c>
      <c r="H353" s="5" t="s">
        <v>781</v>
      </c>
      <c r="I353" s="5" t="s">
        <v>782</v>
      </c>
      <c r="J353" s="5">
        <v>50</v>
      </c>
      <c r="K353" s="5">
        <v>2380</v>
      </c>
      <c r="Q353" s="5" t="s">
        <v>783</v>
      </c>
      <c r="T353" s="5">
        <v>100</v>
      </c>
      <c r="U353" s="5">
        <v>50</v>
      </c>
      <c r="AB353" s="5">
        <v>1960</v>
      </c>
      <c r="AC353" t="s">
        <v>1106</v>
      </c>
      <c r="AD353" s="5" t="s">
        <v>925</v>
      </c>
      <c r="AE353" t="s">
        <v>1174</v>
      </c>
      <c r="AF353" s="5" t="s">
        <v>1175</v>
      </c>
      <c r="AG353" s="5" t="s">
        <v>1176</v>
      </c>
      <c r="AH353" s="5" t="s">
        <v>787</v>
      </c>
      <c r="AI353" s="5" t="s">
        <v>800</v>
      </c>
      <c r="AJ353" s="5" t="s">
        <v>1177</v>
      </c>
      <c r="AK353" s="289">
        <v>19848</v>
      </c>
      <c r="AL353" s="289">
        <v>19848</v>
      </c>
      <c r="AM353" s="289">
        <v>40058</v>
      </c>
      <c r="AN353" s="5" t="s">
        <v>800</v>
      </c>
      <c r="AO353" s="5" t="s">
        <v>1124</v>
      </c>
      <c r="AP353" s="289">
        <v>19848</v>
      </c>
      <c r="AQ353" s="289">
        <v>19848</v>
      </c>
      <c r="AR353" s="289">
        <v>40058</v>
      </c>
      <c r="AS353" s="5" t="s">
        <v>789</v>
      </c>
      <c r="AT353" s="5" t="s">
        <v>789</v>
      </c>
      <c r="AU353" s="289"/>
      <c r="AV353" s="289"/>
      <c r="AW353" s="289"/>
      <c r="AX353" s="289">
        <v>37288</v>
      </c>
      <c r="BG353" s="291">
        <v>10580972291</v>
      </c>
      <c r="BH353" t="s">
        <v>1178</v>
      </c>
      <c r="BI353" t="s">
        <v>1179</v>
      </c>
      <c r="BJ353" s="5">
        <v>91981233209</v>
      </c>
      <c r="BK353" s="5" t="s">
        <v>794</v>
      </c>
    </row>
    <row r="354" spans="1:63" x14ac:dyDescent="0.25">
      <c r="A354" s="5">
        <v>60882</v>
      </c>
      <c r="B354" t="s">
        <v>25</v>
      </c>
      <c r="C354" s="5" t="s">
        <v>1180</v>
      </c>
      <c r="D354" s="286">
        <v>40058</v>
      </c>
      <c r="E354" s="289" t="s">
        <v>399</v>
      </c>
      <c r="F354" s="5" t="s">
        <v>453</v>
      </c>
      <c r="G354" s="25" t="s">
        <v>1854</v>
      </c>
      <c r="H354" s="5" t="s">
        <v>781</v>
      </c>
      <c r="I354" s="5" t="s">
        <v>782</v>
      </c>
      <c r="J354" s="5">
        <v>50</v>
      </c>
      <c r="K354" s="5">
        <v>2380</v>
      </c>
      <c r="Q354" s="5" t="s">
        <v>783</v>
      </c>
      <c r="T354" s="5">
        <v>100</v>
      </c>
      <c r="U354" s="5">
        <v>50</v>
      </c>
      <c r="AB354" s="5">
        <v>1961</v>
      </c>
      <c r="AC354" t="s">
        <v>1181</v>
      </c>
      <c r="AD354" s="5" t="s">
        <v>925</v>
      </c>
      <c r="AE354" t="s">
        <v>1182</v>
      </c>
      <c r="AF354" s="5" t="s">
        <v>1183</v>
      </c>
      <c r="AG354" s="5" t="s">
        <v>1184</v>
      </c>
      <c r="AH354" s="5" t="s">
        <v>787</v>
      </c>
      <c r="AI354" s="5" t="s">
        <v>800</v>
      </c>
      <c r="AJ354" s="5" t="s">
        <v>1124</v>
      </c>
      <c r="AK354" s="289">
        <v>19848</v>
      </c>
      <c r="AL354" s="289">
        <v>19848</v>
      </c>
      <c r="AM354" s="289">
        <v>40058</v>
      </c>
      <c r="AN354" s="5" t="s">
        <v>800</v>
      </c>
      <c r="AO354" s="5" t="s">
        <v>1124</v>
      </c>
      <c r="AP354" s="289">
        <v>19848</v>
      </c>
      <c r="AQ354" s="289">
        <v>19848</v>
      </c>
      <c r="AR354" s="289">
        <v>40058</v>
      </c>
      <c r="AS354" s="5" t="s">
        <v>789</v>
      </c>
      <c r="AT354" s="5" t="s">
        <v>789</v>
      </c>
      <c r="AU354" s="289"/>
      <c r="AV354" s="289"/>
      <c r="AW354" s="289"/>
      <c r="AX354" s="289">
        <v>37288</v>
      </c>
      <c r="BE354" s="5">
        <v>0</v>
      </c>
      <c r="BF354" s="5">
        <v>2005</v>
      </c>
      <c r="BG354" s="291">
        <v>4911105291</v>
      </c>
      <c r="BH354" t="s">
        <v>1109</v>
      </c>
      <c r="BI354" t="s">
        <v>1110</v>
      </c>
      <c r="BJ354" s="5">
        <v>9132018340</v>
      </c>
      <c r="BK354" s="5" t="s">
        <v>794</v>
      </c>
    </row>
    <row r="355" spans="1:63" x14ac:dyDescent="0.25">
      <c r="A355" s="5">
        <v>86300</v>
      </c>
      <c r="B355" t="s">
        <v>25</v>
      </c>
      <c r="C355" s="5" t="s">
        <v>1219</v>
      </c>
      <c r="D355" s="286">
        <v>40058</v>
      </c>
      <c r="E355" s="289" t="s">
        <v>399</v>
      </c>
      <c r="F355" s="5" t="s">
        <v>453</v>
      </c>
      <c r="G355" s="25" t="s">
        <v>1868</v>
      </c>
      <c r="H355" s="5" t="s">
        <v>781</v>
      </c>
      <c r="I355" s="5" t="s">
        <v>782</v>
      </c>
      <c r="J355" s="5">
        <v>55</v>
      </c>
      <c r="K355" s="5">
        <v>2600</v>
      </c>
      <c r="Q355" s="5" t="s">
        <v>783</v>
      </c>
      <c r="X355" s="5">
        <v>100</v>
      </c>
      <c r="Y355" s="5">
        <v>55</v>
      </c>
      <c r="AB355" s="5">
        <v>1964</v>
      </c>
      <c r="AC355" t="s">
        <v>1102</v>
      </c>
      <c r="AD355" s="5" t="s">
        <v>925</v>
      </c>
      <c r="AE355" t="s">
        <v>1220</v>
      </c>
      <c r="AF355" s="5" t="s">
        <v>1009</v>
      </c>
      <c r="AG355" s="5" t="s">
        <v>1221</v>
      </c>
      <c r="AH355" s="5" t="s">
        <v>787</v>
      </c>
      <c r="AI355" s="5" t="s">
        <v>789</v>
      </c>
      <c r="AJ355" s="5" t="s">
        <v>1222</v>
      </c>
      <c r="AK355" s="289">
        <v>38169</v>
      </c>
      <c r="AL355" s="289">
        <v>38169</v>
      </c>
      <c r="AM355" s="289">
        <v>40058</v>
      </c>
      <c r="AN355" s="5" t="s">
        <v>789</v>
      </c>
      <c r="AO355" s="5" t="s">
        <v>789</v>
      </c>
      <c r="AP355" s="289"/>
      <c r="AQ355" s="289"/>
      <c r="AR355" s="289"/>
      <c r="AS355" s="5" t="s">
        <v>789</v>
      </c>
      <c r="AT355" s="5" t="s">
        <v>789</v>
      </c>
      <c r="AU355" s="289"/>
      <c r="AV355" s="289"/>
      <c r="AW355" s="289"/>
      <c r="AX355" s="289">
        <v>38169</v>
      </c>
      <c r="BG355" s="291">
        <v>40023257253</v>
      </c>
      <c r="BH355" t="s">
        <v>1171</v>
      </c>
      <c r="BI355" t="s">
        <v>1172</v>
      </c>
      <c r="BJ355" s="5">
        <v>93992153844</v>
      </c>
      <c r="BK355" s="5" t="s">
        <v>794</v>
      </c>
    </row>
    <row r="356" spans="1:63" x14ac:dyDescent="0.25">
      <c r="A356" s="5">
        <v>86306</v>
      </c>
      <c r="B356" t="s">
        <v>25</v>
      </c>
      <c r="C356" s="5" t="s">
        <v>1223</v>
      </c>
      <c r="D356" s="286">
        <v>40058</v>
      </c>
      <c r="E356" s="289" t="s">
        <v>399</v>
      </c>
      <c r="F356" s="5" t="s">
        <v>453</v>
      </c>
      <c r="G356" s="25" t="s">
        <v>1870</v>
      </c>
      <c r="H356" s="5" t="s">
        <v>781</v>
      </c>
      <c r="I356" s="5" t="s">
        <v>782</v>
      </c>
      <c r="J356" s="5">
        <v>55</v>
      </c>
      <c r="K356" s="5">
        <v>2650</v>
      </c>
      <c r="Q356" s="5" t="s">
        <v>783</v>
      </c>
      <c r="X356" s="5">
        <v>100</v>
      </c>
      <c r="Y356" s="5">
        <v>55</v>
      </c>
      <c r="AB356" s="5">
        <v>1965</v>
      </c>
      <c r="AC356" t="s">
        <v>1031</v>
      </c>
      <c r="AD356" s="5" t="s">
        <v>785</v>
      </c>
      <c r="AE356" t="s">
        <v>142</v>
      </c>
      <c r="AF356" s="5" t="s">
        <v>1033</v>
      </c>
      <c r="AG356" s="5" t="s">
        <v>1224</v>
      </c>
      <c r="AH356" s="5" t="s">
        <v>787</v>
      </c>
      <c r="AI356" s="5" t="s">
        <v>789</v>
      </c>
      <c r="AJ356" s="5" t="s">
        <v>1226</v>
      </c>
      <c r="AK356" s="289">
        <v>37439</v>
      </c>
      <c r="AL356" s="289">
        <v>37439</v>
      </c>
      <c r="AM356" s="289">
        <v>40058</v>
      </c>
      <c r="AN356" s="5" t="s">
        <v>789</v>
      </c>
      <c r="AO356" s="5" t="s">
        <v>789</v>
      </c>
      <c r="AP356" s="289"/>
      <c r="AQ356" s="289"/>
      <c r="AR356" s="289"/>
      <c r="AS356" s="5" t="s">
        <v>789</v>
      </c>
      <c r="AT356" s="5" t="s">
        <v>789</v>
      </c>
      <c r="AU356" s="289"/>
      <c r="AV356" s="289"/>
      <c r="AW356" s="289"/>
      <c r="AX356" s="289">
        <v>37439</v>
      </c>
      <c r="BG356" s="291">
        <v>21869855272</v>
      </c>
      <c r="BH356" t="s">
        <v>1227</v>
      </c>
      <c r="BI356" t="s">
        <v>1179</v>
      </c>
      <c r="BJ356" s="5">
        <v>91981233209</v>
      </c>
      <c r="BK356" s="5" t="s">
        <v>794</v>
      </c>
    </row>
    <row r="357" spans="1:63" x14ac:dyDescent="0.25">
      <c r="A357" s="5">
        <v>86312</v>
      </c>
      <c r="B357" t="s">
        <v>25</v>
      </c>
      <c r="C357" s="5" t="s">
        <v>1006</v>
      </c>
      <c r="D357" s="286">
        <v>40058</v>
      </c>
      <c r="E357" s="289" t="s">
        <v>399</v>
      </c>
      <c r="F357" s="5" t="s">
        <v>453</v>
      </c>
      <c r="G357" s="25" t="s">
        <v>1872</v>
      </c>
      <c r="H357" s="5" t="s">
        <v>781</v>
      </c>
      <c r="I357" s="5" t="s">
        <v>782</v>
      </c>
      <c r="J357" s="5">
        <v>50</v>
      </c>
      <c r="K357" s="5">
        <v>2650</v>
      </c>
      <c r="Q357" s="5" t="s">
        <v>783</v>
      </c>
      <c r="T357" s="5">
        <v>100</v>
      </c>
      <c r="U357" s="5">
        <v>50</v>
      </c>
      <c r="AB357" s="5">
        <v>266</v>
      </c>
      <c r="AC357" t="s">
        <v>1031</v>
      </c>
      <c r="AD357" s="5" t="s">
        <v>925</v>
      </c>
      <c r="AE357" t="s">
        <v>1032</v>
      </c>
      <c r="AF357" s="5" t="s">
        <v>1033</v>
      </c>
      <c r="AG357" s="5" t="s">
        <v>1010</v>
      </c>
      <c r="AH357" s="5" t="s">
        <v>787</v>
      </c>
      <c r="AI357" s="5" t="s">
        <v>789</v>
      </c>
      <c r="AJ357" s="5" t="s">
        <v>1231</v>
      </c>
      <c r="AK357" s="289">
        <v>38019</v>
      </c>
      <c r="AL357" s="289">
        <v>38019</v>
      </c>
      <c r="AM357" s="289">
        <v>40058</v>
      </c>
      <c r="AN357" s="5" t="s">
        <v>789</v>
      </c>
      <c r="AO357" s="5" t="s">
        <v>789</v>
      </c>
      <c r="AP357" s="289"/>
      <c r="AQ357" s="289"/>
      <c r="AR357" s="289"/>
      <c r="AS357" s="5" t="s">
        <v>789</v>
      </c>
      <c r="AT357" s="5" t="s">
        <v>789</v>
      </c>
      <c r="AU357" s="289"/>
      <c r="AV357" s="289"/>
      <c r="AW357" s="289"/>
      <c r="AX357" s="289">
        <v>38169</v>
      </c>
      <c r="BG357" s="291">
        <v>6944108291</v>
      </c>
      <c r="BH357" t="s">
        <v>1232</v>
      </c>
      <c r="BI357" t="s">
        <v>1179</v>
      </c>
      <c r="BJ357" s="5">
        <v>91981233209</v>
      </c>
      <c r="BK357" s="5" t="s">
        <v>794</v>
      </c>
    </row>
    <row r="358" spans="1:63" x14ac:dyDescent="0.25">
      <c r="A358" s="5">
        <v>86336</v>
      </c>
      <c r="B358" t="s">
        <v>25</v>
      </c>
      <c r="C358" s="5" t="s">
        <v>1235</v>
      </c>
      <c r="D358" s="286">
        <v>40058</v>
      </c>
      <c r="E358" s="289" t="s">
        <v>399</v>
      </c>
      <c r="F358" s="5" t="s">
        <v>453</v>
      </c>
      <c r="G358" s="25" t="s">
        <v>1876</v>
      </c>
      <c r="H358" s="5" t="s">
        <v>781</v>
      </c>
      <c r="I358" s="5" t="s">
        <v>782</v>
      </c>
      <c r="J358" s="5">
        <v>50</v>
      </c>
      <c r="K358" s="5">
        <v>2650</v>
      </c>
      <c r="Q358" s="5" t="s">
        <v>783</v>
      </c>
      <c r="T358" s="5">
        <v>100</v>
      </c>
      <c r="U358" s="5">
        <v>50</v>
      </c>
      <c r="AB358" s="5">
        <v>1966</v>
      </c>
      <c r="AC358" t="s">
        <v>1236</v>
      </c>
      <c r="AD358" s="5" t="s">
        <v>925</v>
      </c>
      <c r="AE358" t="s">
        <v>789</v>
      </c>
      <c r="AF358" s="5" t="s">
        <v>1009</v>
      </c>
      <c r="AG358" s="5" t="s">
        <v>1237</v>
      </c>
      <c r="AH358" s="5" t="s">
        <v>787</v>
      </c>
      <c r="AI358" s="5" t="s">
        <v>789</v>
      </c>
      <c r="AJ358" s="5" t="s">
        <v>1238</v>
      </c>
      <c r="AK358" s="289">
        <v>37289</v>
      </c>
      <c r="AL358" s="289">
        <v>37289</v>
      </c>
      <c r="AM358" s="289">
        <v>40058</v>
      </c>
      <c r="AN358" s="5" t="s">
        <v>789</v>
      </c>
      <c r="AO358" s="5" t="s">
        <v>789</v>
      </c>
      <c r="AP358" s="289"/>
      <c r="AQ358" s="289"/>
      <c r="AR358" s="289"/>
      <c r="AS358" s="5" t="s">
        <v>789</v>
      </c>
      <c r="AT358" s="5" t="s">
        <v>789</v>
      </c>
      <c r="AU358" s="289"/>
      <c r="AV358" s="289"/>
      <c r="AW358" s="289"/>
      <c r="AX358" s="289">
        <v>37439</v>
      </c>
      <c r="BG358" s="291">
        <v>22415637220</v>
      </c>
      <c r="BH358" t="s">
        <v>1239</v>
      </c>
      <c r="BI358" t="s">
        <v>1179</v>
      </c>
      <c r="BJ358" s="5">
        <v>91981233209</v>
      </c>
      <c r="BK358" s="5" t="s">
        <v>794</v>
      </c>
    </row>
    <row r="359" spans="1:63" x14ac:dyDescent="0.25">
      <c r="A359" s="5">
        <v>86338</v>
      </c>
      <c r="B359" t="s">
        <v>25</v>
      </c>
      <c r="C359" s="5" t="s">
        <v>1240</v>
      </c>
      <c r="D359" s="286">
        <v>40058</v>
      </c>
      <c r="E359" s="289" t="s">
        <v>399</v>
      </c>
      <c r="F359" s="5" t="s">
        <v>453</v>
      </c>
      <c r="G359" s="25" t="s">
        <v>1877</v>
      </c>
      <c r="H359" s="5" t="s">
        <v>781</v>
      </c>
      <c r="I359" s="5" t="s">
        <v>782</v>
      </c>
      <c r="J359" s="5">
        <v>50</v>
      </c>
      <c r="K359" s="5">
        <v>2650</v>
      </c>
      <c r="Q359" s="5" t="s">
        <v>783</v>
      </c>
      <c r="T359" s="5">
        <v>100</v>
      </c>
      <c r="U359" s="5">
        <v>50</v>
      </c>
      <c r="AB359" s="5">
        <v>3669</v>
      </c>
      <c r="AC359" t="s">
        <v>1241</v>
      </c>
      <c r="AD359" s="5" t="s">
        <v>1242</v>
      </c>
      <c r="AE359" t="s">
        <v>1243</v>
      </c>
      <c r="AF359" s="5" t="s">
        <v>1009</v>
      </c>
      <c r="AG359" s="5" t="s">
        <v>1244</v>
      </c>
      <c r="AH359" s="5" t="s">
        <v>787</v>
      </c>
      <c r="AI359" s="5" t="s">
        <v>789</v>
      </c>
      <c r="AJ359" s="5" t="s">
        <v>1245</v>
      </c>
      <c r="AK359" s="289">
        <v>37623</v>
      </c>
      <c r="AL359" s="289">
        <v>37623</v>
      </c>
      <c r="AM359" s="289">
        <v>40058</v>
      </c>
      <c r="AN359" s="5" t="s">
        <v>789</v>
      </c>
      <c r="AO359" s="5" t="s">
        <v>789</v>
      </c>
      <c r="AP359" s="289"/>
      <c r="AQ359" s="289"/>
      <c r="AR359" s="289"/>
      <c r="AS359" s="5" t="s">
        <v>789</v>
      </c>
      <c r="AT359" s="5" t="s">
        <v>789</v>
      </c>
      <c r="AU359" s="289"/>
      <c r="AV359" s="289"/>
      <c r="AW359" s="289"/>
      <c r="AX359" s="289">
        <v>37654</v>
      </c>
      <c r="BG359" s="291">
        <v>40023257253</v>
      </c>
      <c r="BH359" t="s">
        <v>1171</v>
      </c>
      <c r="BI359" t="s">
        <v>1172</v>
      </c>
      <c r="BJ359" s="5">
        <v>93992153844</v>
      </c>
      <c r="BK359" s="5" t="s">
        <v>794</v>
      </c>
    </row>
    <row r="360" spans="1:63" x14ac:dyDescent="0.25">
      <c r="A360" s="5">
        <v>95677</v>
      </c>
      <c r="B360" t="s">
        <v>25</v>
      </c>
      <c r="C360" s="5" t="s">
        <v>1325</v>
      </c>
      <c r="D360" s="286">
        <v>40058</v>
      </c>
      <c r="E360" s="289" t="s">
        <v>399</v>
      </c>
      <c r="F360" s="5" t="s">
        <v>453</v>
      </c>
      <c r="G360" s="25" t="s">
        <v>1892</v>
      </c>
      <c r="H360" s="5" t="s">
        <v>781</v>
      </c>
      <c r="I360" s="5" t="s">
        <v>782</v>
      </c>
      <c r="J360" s="5">
        <v>50</v>
      </c>
      <c r="K360" s="5">
        <v>2850</v>
      </c>
      <c r="Q360" s="5" t="s">
        <v>783</v>
      </c>
      <c r="X360" s="5">
        <v>80</v>
      </c>
      <c r="Y360" s="5">
        <v>50</v>
      </c>
      <c r="AB360" s="5">
        <v>6157</v>
      </c>
      <c r="AC360" t="s">
        <v>1326</v>
      </c>
      <c r="AD360" s="5" t="s">
        <v>925</v>
      </c>
      <c r="AE360" t="s">
        <v>789</v>
      </c>
      <c r="AF360" s="5" t="s">
        <v>941</v>
      </c>
      <c r="AG360" s="5" t="s">
        <v>1327</v>
      </c>
      <c r="AH360" s="5" t="s">
        <v>787</v>
      </c>
      <c r="AI360" s="5" t="s">
        <v>788</v>
      </c>
      <c r="AJ360" s="5" t="s">
        <v>1231</v>
      </c>
      <c r="AK360" s="289">
        <v>38233</v>
      </c>
      <c r="AL360" s="289">
        <v>38233</v>
      </c>
      <c r="AM360" s="289">
        <v>40058</v>
      </c>
      <c r="AN360" s="5" t="s">
        <v>789</v>
      </c>
      <c r="AO360" s="5" t="s">
        <v>789</v>
      </c>
      <c r="AP360" s="289"/>
      <c r="AQ360" s="289"/>
      <c r="AR360" s="289"/>
      <c r="AS360" s="5" t="s">
        <v>789</v>
      </c>
      <c r="AT360" s="5" t="s">
        <v>789</v>
      </c>
      <c r="AU360" s="289"/>
      <c r="AV360" s="289"/>
      <c r="AW360" s="289"/>
      <c r="AX360" s="289">
        <v>38354</v>
      </c>
      <c r="BG360" s="291">
        <v>39975215220</v>
      </c>
      <c r="BH360" t="s">
        <v>1328</v>
      </c>
      <c r="BI360" t="s">
        <v>1179</v>
      </c>
      <c r="BJ360" s="5">
        <v>91981233209</v>
      </c>
      <c r="BK360" s="5" t="s">
        <v>794</v>
      </c>
    </row>
    <row r="361" spans="1:63" x14ac:dyDescent="0.25">
      <c r="A361" s="5">
        <v>104654</v>
      </c>
      <c r="B361" t="s">
        <v>25</v>
      </c>
      <c r="C361" s="5" t="s">
        <v>276</v>
      </c>
      <c r="D361" s="286">
        <v>40058</v>
      </c>
      <c r="E361" s="289" t="s">
        <v>399</v>
      </c>
      <c r="F361" s="5" t="s">
        <v>453</v>
      </c>
      <c r="G361" s="25" t="s">
        <v>1902</v>
      </c>
      <c r="H361" s="5" t="s">
        <v>781</v>
      </c>
      <c r="I361" s="5" t="s">
        <v>832</v>
      </c>
      <c r="J361" s="5">
        <v>50</v>
      </c>
      <c r="K361" s="5">
        <v>2800</v>
      </c>
      <c r="Q361" s="5" t="s">
        <v>783</v>
      </c>
      <c r="V361" s="5">
        <v>100</v>
      </c>
      <c r="W361" s="5">
        <v>25</v>
      </c>
      <c r="X361" s="5">
        <v>100</v>
      </c>
      <c r="Y361" s="5">
        <v>25</v>
      </c>
      <c r="AB361" s="5">
        <v>1005930</v>
      </c>
      <c r="AC361" t="s">
        <v>946</v>
      </c>
      <c r="AD361" s="5" t="s">
        <v>947</v>
      </c>
      <c r="AE361" t="s">
        <v>604</v>
      </c>
      <c r="AF361" s="5" t="s">
        <v>948</v>
      </c>
      <c r="AG361" s="5" t="s">
        <v>151</v>
      </c>
      <c r="AH361" s="5" t="s">
        <v>787</v>
      </c>
      <c r="AI361" s="5" t="s">
        <v>788</v>
      </c>
      <c r="AJ361" s="5" t="s">
        <v>1332</v>
      </c>
      <c r="AK361" s="289">
        <v>38715</v>
      </c>
      <c r="AL361" s="289">
        <v>38715</v>
      </c>
      <c r="AM361" s="289">
        <v>40058</v>
      </c>
      <c r="AN361" s="5" t="s">
        <v>789</v>
      </c>
      <c r="AO361" s="5" t="s">
        <v>789</v>
      </c>
      <c r="AP361" s="289"/>
      <c r="AQ361" s="289"/>
      <c r="AR361" s="289"/>
      <c r="AS361" s="5" t="s">
        <v>789</v>
      </c>
      <c r="AT361" s="5" t="s">
        <v>789</v>
      </c>
      <c r="AU361" s="289"/>
      <c r="AV361" s="289"/>
      <c r="AW361" s="289"/>
      <c r="AX361" s="289">
        <v>38719</v>
      </c>
      <c r="BG361" s="291">
        <v>61230375287</v>
      </c>
      <c r="BH361" t="s">
        <v>669</v>
      </c>
      <c r="BI361" t="s">
        <v>1342</v>
      </c>
      <c r="BJ361" s="5">
        <v>987283118</v>
      </c>
      <c r="BK361" s="5" t="s">
        <v>789</v>
      </c>
    </row>
    <row r="362" spans="1:63" x14ac:dyDescent="0.25">
      <c r="A362" s="5">
        <v>114999</v>
      </c>
      <c r="B362" t="s">
        <v>25</v>
      </c>
      <c r="C362" s="5" t="s">
        <v>317</v>
      </c>
      <c r="D362" s="286">
        <v>40058</v>
      </c>
      <c r="E362" s="289" t="s">
        <v>399</v>
      </c>
      <c r="F362" s="5" t="s">
        <v>453</v>
      </c>
      <c r="G362" s="25" t="s">
        <v>1927</v>
      </c>
      <c r="H362" s="5" t="s">
        <v>781</v>
      </c>
      <c r="I362" s="5" t="s">
        <v>782</v>
      </c>
      <c r="J362" s="5">
        <v>50</v>
      </c>
      <c r="K362" s="5">
        <v>2800</v>
      </c>
      <c r="Q362" s="5" t="s">
        <v>783</v>
      </c>
      <c r="T362" s="5">
        <v>80</v>
      </c>
      <c r="U362" s="5">
        <v>50</v>
      </c>
      <c r="AB362" s="5">
        <v>24378</v>
      </c>
      <c r="AC362" t="s">
        <v>1431</v>
      </c>
      <c r="AD362" s="5" t="s">
        <v>1432</v>
      </c>
      <c r="AE362" t="s">
        <v>1433</v>
      </c>
      <c r="AF362" s="5" t="s">
        <v>941</v>
      </c>
      <c r="AG362" s="5" t="s">
        <v>1434</v>
      </c>
      <c r="AH362" s="5" t="s">
        <v>787</v>
      </c>
      <c r="AI362" s="5" t="s">
        <v>789</v>
      </c>
      <c r="AJ362" s="5" t="s">
        <v>1352</v>
      </c>
      <c r="AK362" s="289">
        <v>38416</v>
      </c>
      <c r="AL362" s="289">
        <v>38416</v>
      </c>
      <c r="AM362" s="289">
        <v>40058</v>
      </c>
      <c r="AN362" s="5" t="s">
        <v>789</v>
      </c>
      <c r="AO362" s="5" t="s">
        <v>789</v>
      </c>
      <c r="AP362" s="289"/>
      <c r="AQ362" s="289"/>
      <c r="AR362" s="289"/>
      <c r="AS362" s="5" t="s">
        <v>789</v>
      </c>
      <c r="AT362" s="5" t="s">
        <v>789</v>
      </c>
      <c r="AU362" s="289"/>
      <c r="AV362" s="289"/>
      <c r="AW362" s="289"/>
      <c r="AX362" s="289">
        <v>39084</v>
      </c>
      <c r="BG362" s="291">
        <v>4911105291</v>
      </c>
      <c r="BH362" t="s">
        <v>1109</v>
      </c>
      <c r="BI362" t="s">
        <v>1110</v>
      </c>
      <c r="BJ362" s="5">
        <v>9132018340</v>
      </c>
      <c r="BK362" s="5" t="s">
        <v>789</v>
      </c>
    </row>
    <row r="363" spans="1:63" x14ac:dyDescent="0.25">
      <c r="A363" s="5">
        <v>1522596</v>
      </c>
      <c r="B363" t="s">
        <v>527</v>
      </c>
      <c r="C363" s="5" t="s">
        <v>681</v>
      </c>
      <c r="D363" s="286">
        <v>43913</v>
      </c>
      <c r="E363" s="289" t="s">
        <v>416</v>
      </c>
      <c r="F363" s="5" t="s">
        <v>511</v>
      </c>
      <c r="G363" s="25" t="s">
        <v>2007</v>
      </c>
      <c r="H363" s="5" t="s">
        <v>781</v>
      </c>
      <c r="I363" s="5" t="s">
        <v>798</v>
      </c>
      <c r="J363" s="5">
        <v>30</v>
      </c>
      <c r="K363" s="5">
        <v>2580</v>
      </c>
      <c r="L363" s="5">
        <v>0</v>
      </c>
      <c r="M363" s="5">
        <v>250</v>
      </c>
      <c r="N363" s="5">
        <v>200</v>
      </c>
      <c r="O363" s="5">
        <v>90</v>
      </c>
      <c r="P363" s="5">
        <v>60</v>
      </c>
      <c r="Q363" s="5" t="s">
        <v>783</v>
      </c>
      <c r="X363" s="5">
        <v>700</v>
      </c>
      <c r="Y363" s="5">
        <v>30</v>
      </c>
      <c r="AB363" s="5">
        <v>1060772</v>
      </c>
      <c r="AC363" t="s">
        <v>1424</v>
      </c>
      <c r="AD363" s="5" t="s">
        <v>1425</v>
      </c>
      <c r="AE363" t="s">
        <v>599</v>
      </c>
      <c r="AF363" s="5" t="s">
        <v>1426</v>
      </c>
      <c r="AG363" s="5" t="s">
        <v>146</v>
      </c>
      <c r="AH363" s="5" t="s">
        <v>787</v>
      </c>
      <c r="AI363" s="5" t="s">
        <v>790</v>
      </c>
      <c r="AJ363" s="5" t="s">
        <v>1658</v>
      </c>
      <c r="AK363" s="289">
        <v>43853</v>
      </c>
      <c r="AL363" s="289">
        <v>43853</v>
      </c>
      <c r="AM363" s="289">
        <v>43913</v>
      </c>
      <c r="AN363" s="5" t="s">
        <v>789</v>
      </c>
      <c r="AO363" s="5" t="s">
        <v>789</v>
      </c>
      <c r="AP363" s="289"/>
      <c r="AQ363" s="289"/>
      <c r="AR363" s="289"/>
      <c r="AS363" s="5" t="s">
        <v>789</v>
      </c>
      <c r="AT363" s="5" t="s">
        <v>789</v>
      </c>
      <c r="AU363" s="289"/>
      <c r="AV363" s="289"/>
      <c r="AW363" s="289"/>
      <c r="AX363" s="289">
        <v>43913</v>
      </c>
      <c r="AY363" s="5">
        <v>202118156</v>
      </c>
      <c r="BG363" s="291">
        <v>42331650225</v>
      </c>
      <c r="BH363" t="s">
        <v>671</v>
      </c>
      <c r="BI363" t="s">
        <v>1659</v>
      </c>
      <c r="BJ363" s="5">
        <v>91981613981</v>
      </c>
      <c r="BK363" s="5" t="s">
        <v>789</v>
      </c>
    </row>
    <row r="364" spans="1:63" x14ac:dyDescent="0.25">
      <c r="A364" s="5">
        <v>1191346</v>
      </c>
      <c r="B364" t="s">
        <v>120</v>
      </c>
      <c r="C364" s="5" t="s">
        <v>271</v>
      </c>
      <c r="D364" s="286">
        <v>41234</v>
      </c>
      <c r="E364" s="289" t="s">
        <v>416</v>
      </c>
      <c r="F364" s="5" t="s">
        <v>511</v>
      </c>
      <c r="G364" s="25" t="s">
        <v>1986</v>
      </c>
      <c r="H364" s="5" t="s">
        <v>781</v>
      </c>
      <c r="I364" s="5" t="s">
        <v>798</v>
      </c>
      <c r="J364" s="5">
        <v>26</v>
      </c>
      <c r="K364" s="5">
        <v>1705</v>
      </c>
      <c r="L364" s="5">
        <v>0</v>
      </c>
      <c r="M364" s="5">
        <v>0</v>
      </c>
      <c r="N364" s="5">
        <v>230</v>
      </c>
      <c r="O364" s="5">
        <v>60</v>
      </c>
      <c r="P364" s="5">
        <v>45</v>
      </c>
      <c r="Q364" s="5" t="s">
        <v>783</v>
      </c>
      <c r="X364" s="5">
        <v>600</v>
      </c>
      <c r="Y364" s="5">
        <v>26</v>
      </c>
      <c r="AB364" s="5">
        <v>1005925</v>
      </c>
      <c r="AC364" t="s">
        <v>784</v>
      </c>
      <c r="AD364" s="5" t="s">
        <v>785</v>
      </c>
      <c r="AE364" t="s">
        <v>578</v>
      </c>
      <c r="AF364" s="5" t="s">
        <v>786</v>
      </c>
      <c r="AG364" s="5" t="s">
        <v>146</v>
      </c>
      <c r="AH364" s="5" t="s">
        <v>787</v>
      </c>
      <c r="AI364" s="5" t="s">
        <v>788</v>
      </c>
      <c r="AJ364" s="5" t="s">
        <v>1566</v>
      </c>
      <c r="AK364" s="289">
        <v>41163</v>
      </c>
      <c r="AL364" s="289">
        <v>41163</v>
      </c>
      <c r="AM364" s="289">
        <v>42433</v>
      </c>
      <c r="AN364" s="5" t="s">
        <v>790</v>
      </c>
      <c r="AO364" s="5" t="s">
        <v>1567</v>
      </c>
      <c r="AP364" s="289">
        <v>42321</v>
      </c>
      <c r="AQ364" s="289">
        <v>42321</v>
      </c>
      <c r="AR364" s="289">
        <v>42327</v>
      </c>
      <c r="AS364" s="5" t="s">
        <v>790</v>
      </c>
      <c r="AT364" s="5" t="s">
        <v>1507</v>
      </c>
      <c r="AU364" s="289">
        <v>44543</v>
      </c>
      <c r="AV364" s="289">
        <v>44543</v>
      </c>
      <c r="AW364" s="289">
        <v>44580</v>
      </c>
      <c r="AX364" s="289">
        <v>41379</v>
      </c>
      <c r="AY364" s="5">
        <v>202424826</v>
      </c>
      <c r="AZ364" s="5">
        <v>4</v>
      </c>
      <c r="BA364" s="5">
        <v>2019</v>
      </c>
      <c r="BG364" s="291">
        <v>9376009894</v>
      </c>
      <c r="BH364" t="s">
        <v>672</v>
      </c>
      <c r="BI364" t="s">
        <v>1568</v>
      </c>
      <c r="BK364" s="5" t="s">
        <v>789</v>
      </c>
    </row>
    <row r="365" spans="1:63" x14ac:dyDescent="0.25">
      <c r="A365" s="5">
        <v>11997</v>
      </c>
      <c r="B365" t="s">
        <v>461</v>
      </c>
      <c r="C365" s="5" t="s">
        <v>270</v>
      </c>
      <c r="D365" s="286">
        <v>40058</v>
      </c>
      <c r="E365" s="289" t="s">
        <v>400</v>
      </c>
      <c r="F365" s="5" t="s">
        <v>450</v>
      </c>
      <c r="G365" s="25" t="s">
        <v>1725</v>
      </c>
      <c r="H365" s="5" t="s">
        <v>781</v>
      </c>
      <c r="I365" s="5" t="s">
        <v>832</v>
      </c>
      <c r="J365" s="5">
        <v>60</v>
      </c>
      <c r="K365" s="5">
        <v>3150</v>
      </c>
      <c r="Q365" s="5" t="s">
        <v>783</v>
      </c>
      <c r="T365" s="5">
        <v>100</v>
      </c>
      <c r="U365" s="5">
        <v>60</v>
      </c>
      <c r="V365" s="5">
        <v>100</v>
      </c>
      <c r="W365" s="5">
        <v>0</v>
      </c>
      <c r="AB365" s="5">
        <v>1005925</v>
      </c>
      <c r="AC365" t="s">
        <v>784</v>
      </c>
      <c r="AD365" s="5" t="s">
        <v>785</v>
      </c>
      <c r="AE365" t="s">
        <v>578</v>
      </c>
      <c r="AF365" s="5" t="s">
        <v>786</v>
      </c>
      <c r="AG365" s="5" t="s">
        <v>146</v>
      </c>
      <c r="AH365" s="5" t="s">
        <v>787</v>
      </c>
      <c r="AI365" s="5" t="s">
        <v>788</v>
      </c>
      <c r="AJ365" s="5" t="s">
        <v>833</v>
      </c>
      <c r="AK365" s="289">
        <v>26819</v>
      </c>
      <c r="AL365" s="289">
        <v>26819</v>
      </c>
      <c r="AM365" s="289">
        <v>40058</v>
      </c>
      <c r="AN365" s="5" t="s">
        <v>790</v>
      </c>
      <c r="AO365" s="5" t="s">
        <v>834</v>
      </c>
      <c r="AP365" s="289">
        <v>29207</v>
      </c>
      <c r="AQ365" s="289">
        <v>29207</v>
      </c>
      <c r="AR365" s="289">
        <v>40058</v>
      </c>
      <c r="AS365" s="5" t="s">
        <v>789</v>
      </c>
      <c r="AT365" s="5" t="s">
        <v>789</v>
      </c>
      <c r="AU365" s="289"/>
      <c r="AV365" s="289"/>
      <c r="AW365" s="289"/>
      <c r="AX365" s="289">
        <v>26724</v>
      </c>
      <c r="BG365" s="291">
        <v>13703412615</v>
      </c>
      <c r="BH365" t="s">
        <v>835</v>
      </c>
      <c r="BI365" t="s">
        <v>836</v>
      </c>
      <c r="BJ365" s="5">
        <v>9132018849</v>
      </c>
      <c r="BK365" s="5" t="s">
        <v>789</v>
      </c>
    </row>
    <row r="366" spans="1:63" x14ac:dyDescent="0.25">
      <c r="A366" s="5">
        <v>26882</v>
      </c>
      <c r="B366" t="s">
        <v>461</v>
      </c>
      <c r="C366" s="5" t="s">
        <v>270</v>
      </c>
      <c r="D366" s="286">
        <v>40058</v>
      </c>
      <c r="E366" s="289" t="s">
        <v>399</v>
      </c>
      <c r="F366" s="5" t="s">
        <v>453</v>
      </c>
      <c r="G366" s="25" t="s">
        <v>1811</v>
      </c>
      <c r="H366" s="5" t="s">
        <v>781</v>
      </c>
      <c r="I366" s="5" t="s">
        <v>782</v>
      </c>
      <c r="J366" s="5">
        <v>60</v>
      </c>
      <c r="K366" s="5">
        <v>3150</v>
      </c>
      <c r="Q366" s="5" t="s">
        <v>783</v>
      </c>
      <c r="T366" s="5">
        <v>100</v>
      </c>
      <c r="U366" s="5">
        <v>60</v>
      </c>
      <c r="V366" s="5">
        <v>100</v>
      </c>
      <c r="W366" s="5">
        <v>0</v>
      </c>
      <c r="AB366" s="5">
        <v>1005925</v>
      </c>
      <c r="AC366" t="s">
        <v>784</v>
      </c>
      <c r="AD366" s="5" t="s">
        <v>785</v>
      </c>
      <c r="AE366" t="s">
        <v>578</v>
      </c>
      <c r="AF366" s="5" t="s">
        <v>786</v>
      </c>
      <c r="AG366" s="5" t="s">
        <v>146</v>
      </c>
      <c r="AH366" s="5" t="s">
        <v>787</v>
      </c>
      <c r="AI366" s="5" t="s">
        <v>788</v>
      </c>
      <c r="AJ366" s="5" t="s">
        <v>833</v>
      </c>
      <c r="AK366" s="289">
        <v>26819</v>
      </c>
      <c r="AL366" s="289">
        <v>26819</v>
      </c>
      <c r="AM366" s="289">
        <v>40058</v>
      </c>
      <c r="AN366" s="5" t="s">
        <v>790</v>
      </c>
      <c r="AO366" s="5" t="s">
        <v>834</v>
      </c>
      <c r="AP366" s="289">
        <v>29207</v>
      </c>
      <c r="AQ366" s="289">
        <v>29207</v>
      </c>
      <c r="AR366" s="289">
        <v>40058</v>
      </c>
      <c r="AS366" s="5" t="s">
        <v>789</v>
      </c>
      <c r="AT366" s="5" t="s">
        <v>789</v>
      </c>
      <c r="AU366" s="289"/>
      <c r="AV366" s="289"/>
      <c r="AW366" s="289"/>
      <c r="AX366" s="289">
        <v>26724</v>
      </c>
      <c r="BB366" s="5">
        <v>3</v>
      </c>
      <c r="BC366" s="5">
        <v>247</v>
      </c>
      <c r="BD366" s="5">
        <v>2009</v>
      </c>
      <c r="BE366" s="5">
        <v>3</v>
      </c>
      <c r="BF366" s="5">
        <v>2009</v>
      </c>
      <c r="BG366" s="291">
        <v>17344239272</v>
      </c>
      <c r="BH366" t="s">
        <v>1069</v>
      </c>
      <c r="BI366" t="s">
        <v>1070</v>
      </c>
      <c r="BJ366" s="5">
        <v>9133114703</v>
      </c>
      <c r="BK366" s="5" t="s">
        <v>789</v>
      </c>
    </row>
    <row r="367" spans="1:63" x14ac:dyDescent="0.25">
      <c r="A367" s="5">
        <v>31850</v>
      </c>
      <c r="B367" t="s">
        <v>461</v>
      </c>
      <c r="C367" s="5" t="s">
        <v>270</v>
      </c>
      <c r="D367" s="286">
        <v>40058</v>
      </c>
      <c r="E367" s="289" t="s">
        <v>400</v>
      </c>
      <c r="F367" s="5" t="s">
        <v>450</v>
      </c>
      <c r="G367" s="25" t="s">
        <v>1816</v>
      </c>
      <c r="H367" s="5" t="s">
        <v>781</v>
      </c>
      <c r="I367" s="5" t="s">
        <v>798</v>
      </c>
      <c r="J367" s="5">
        <v>60</v>
      </c>
      <c r="K367" s="5">
        <v>4510</v>
      </c>
      <c r="L367" s="5">
        <v>0</v>
      </c>
      <c r="M367" s="5">
        <v>800</v>
      </c>
      <c r="N367" s="5">
        <v>540</v>
      </c>
      <c r="O367" s="5">
        <v>180</v>
      </c>
      <c r="P367" s="5">
        <v>68</v>
      </c>
      <c r="Q367" s="5" t="s">
        <v>783</v>
      </c>
      <c r="T367" s="5">
        <v>1000</v>
      </c>
      <c r="U367" s="5">
        <v>30</v>
      </c>
      <c r="V367" s="5">
        <v>1000</v>
      </c>
      <c r="W367" s="5">
        <v>30</v>
      </c>
      <c r="AB367" s="5">
        <v>1005925</v>
      </c>
      <c r="AC367" t="s">
        <v>784</v>
      </c>
      <c r="AD367" s="5" t="s">
        <v>785</v>
      </c>
      <c r="AE367" t="s">
        <v>578</v>
      </c>
      <c r="AF367" s="5" t="s">
        <v>786</v>
      </c>
      <c r="AG367" s="5" t="s">
        <v>146</v>
      </c>
      <c r="AH367" s="5" t="s">
        <v>787</v>
      </c>
      <c r="AI367" s="5" t="s">
        <v>788</v>
      </c>
      <c r="AJ367" s="5" t="s">
        <v>833</v>
      </c>
      <c r="AK367" s="289">
        <v>26819</v>
      </c>
      <c r="AL367" s="289">
        <v>26819</v>
      </c>
      <c r="AM367" s="289">
        <v>40058</v>
      </c>
      <c r="AN367" s="5" t="s">
        <v>790</v>
      </c>
      <c r="AO367" s="5" t="s">
        <v>834</v>
      </c>
      <c r="AP367" s="289">
        <v>29207</v>
      </c>
      <c r="AQ367" s="289">
        <v>29207</v>
      </c>
      <c r="AR367" s="289">
        <v>40058</v>
      </c>
      <c r="AS367" s="5" t="s">
        <v>790</v>
      </c>
      <c r="AT367" s="5" t="s">
        <v>1079</v>
      </c>
      <c r="AU367" s="289">
        <v>44019</v>
      </c>
      <c r="AV367" s="289">
        <v>44019</v>
      </c>
      <c r="AW367" s="289">
        <v>44076</v>
      </c>
      <c r="AX367" s="289">
        <v>26724</v>
      </c>
      <c r="BB367" s="5">
        <v>4</v>
      </c>
      <c r="BC367" s="5">
        <v>365</v>
      </c>
      <c r="BD367" s="5">
        <v>2022</v>
      </c>
      <c r="BE367" s="5">
        <v>5</v>
      </c>
      <c r="BF367" s="5">
        <v>2022</v>
      </c>
      <c r="BG367" s="291">
        <v>24602671268</v>
      </c>
      <c r="BH367" t="s">
        <v>673</v>
      </c>
      <c r="BI367" t="s">
        <v>1080</v>
      </c>
      <c r="BJ367" s="5">
        <v>91993733307</v>
      </c>
      <c r="BK367" s="5" t="s">
        <v>789</v>
      </c>
    </row>
    <row r="368" spans="1:63" x14ac:dyDescent="0.25">
      <c r="A368" s="5">
        <v>326882</v>
      </c>
      <c r="B368" t="s">
        <v>461</v>
      </c>
      <c r="C368" s="5" t="s">
        <v>270</v>
      </c>
      <c r="D368" s="286">
        <v>40360</v>
      </c>
      <c r="E368" s="289" t="s">
        <v>400</v>
      </c>
      <c r="F368" s="5" t="s">
        <v>450</v>
      </c>
      <c r="G368" s="25" t="s">
        <v>1958</v>
      </c>
      <c r="H368" s="5" t="s">
        <v>781</v>
      </c>
      <c r="I368" s="5" t="s">
        <v>832</v>
      </c>
      <c r="J368" s="5">
        <v>60</v>
      </c>
      <c r="K368" s="5">
        <v>4510</v>
      </c>
      <c r="Q368" s="5" t="s">
        <v>783</v>
      </c>
      <c r="T368" s="5">
        <v>100</v>
      </c>
      <c r="U368" s="5">
        <v>24</v>
      </c>
      <c r="V368" s="5">
        <v>100</v>
      </c>
      <c r="W368" s="5">
        <v>24</v>
      </c>
      <c r="AB368" s="5">
        <v>1005925</v>
      </c>
      <c r="AC368" t="s">
        <v>784</v>
      </c>
      <c r="AD368" s="5" t="s">
        <v>785</v>
      </c>
      <c r="AE368" t="s">
        <v>578</v>
      </c>
      <c r="AF368" s="5" t="s">
        <v>786</v>
      </c>
      <c r="AG368" s="5" t="s">
        <v>146</v>
      </c>
      <c r="AH368" s="5" t="s">
        <v>787</v>
      </c>
      <c r="AI368" s="5" t="s">
        <v>788</v>
      </c>
      <c r="AJ368" s="5" t="s">
        <v>833</v>
      </c>
      <c r="AK368" s="289">
        <v>26819</v>
      </c>
      <c r="AL368" s="289">
        <v>26819</v>
      </c>
      <c r="AM368" s="289">
        <v>40360</v>
      </c>
      <c r="AN368" s="5" t="s">
        <v>790</v>
      </c>
      <c r="AO368" s="5" t="s">
        <v>834</v>
      </c>
      <c r="AP368" s="289">
        <v>29207</v>
      </c>
      <c r="AQ368" s="289">
        <v>29207</v>
      </c>
      <c r="AR368" s="289">
        <v>40360</v>
      </c>
      <c r="AS368" s="5" t="s">
        <v>790</v>
      </c>
      <c r="AT368" s="5" t="s">
        <v>1490</v>
      </c>
      <c r="AU368" s="289">
        <v>41519</v>
      </c>
      <c r="AV368" s="289">
        <v>41519</v>
      </c>
      <c r="AW368" s="289">
        <v>41519</v>
      </c>
      <c r="AX368" s="289">
        <v>26724</v>
      </c>
      <c r="BG368" s="291">
        <v>4388585220</v>
      </c>
      <c r="BH368" t="s">
        <v>1491</v>
      </c>
      <c r="BI368" t="s">
        <v>1492</v>
      </c>
      <c r="BJ368" s="5">
        <v>9132461386</v>
      </c>
      <c r="BK368" s="5" t="s">
        <v>794</v>
      </c>
    </row>
    <row r="369" spans="1:63" x14ac:dyDescent="0.25">
      <c r="A369" s="5">
        <v>12007</v>
      </c>
      <c r="B369" t="s">
        <v>407</v>
      </c>
      <c r="C369" s="5" t="s">
        <v>268</v>
      </c>
      <c r="D369" s="286">
        <v>40058</v>
      </c>
      <c r="E369" s="289" t="s">
        <v>400</v>
      </c>
      <c r="F369" s="5" t="s">
        <v>450</v>
      </c>
      <c r="G369" s="25" t="s">
        <v>1735</v>
      </c>
      <c r="H369" s="5" t="s">
        <v>781</v>
      </c>
      <c r="I369" s="5" t="s">
        <v>798</v>
      </c>
      <c r="J369" s="5">
        <v>20</v>
      </c>
      <c r="K369" s="5">
        <v>3500</v>
      </c>
      <c r="L369" s="5">
        <v>0</v>
      </c>
      <c r="M369" s="5">
        <v>120</v>
      </c>
      <c r="N369" s="5">
        <v>440</v>
      </c>
      <c r="O369" s="5">
        <v>120</v>
      </c>
      <c r="P369" s="5">
        <v>45</v>
      </c>
      <c r="Q369" s="5" t="s">
        <v>783</v>
      </c>
      <c r="V369" s="5">
        <v>900</v>
      </c>
      <c r="W369" s="5">
        <v>20</v>
      </c>
      <c r="AB369" s="5">
        <v>1005925</v>
      </c>
      <c r="AC369" t="s">
        <v>784</v>
      </c>
      <c r="AD369" s="5" t="s">
        <v>785</v>
      </c>
      <c r="AE369" t="s">
        <v>578</v>
      </c>
      <c r="AF369" s="5" t="s">
        <v>786</v>
      </c>
      <c r="AG369" s="5" t="s">
        <v>146</v>
      </c>
      <c r="AH369" s="5" t="s">
        <v>787</v>
      </c>
      <c r="AI369" s="5" t="s">
        <v>788</v>
      </c>
      <c r="AJ369" s="5" t="s">
        <v>865</v>
      </c>
      <c r="AK369" s="289">
        <v>26260</v>
      </c>
      <c r="AL369" s="289">
        <v>26260</v>
      </c>
      <c r="AM369" s="289">
        <v>40058</v>
      </c>
      <c r="AN369" s="5" t="s">
        <v>790</v>
      </c>
      <c r="AO369" s="5" t="s">
        <v>866</v>
      </c>
      <c r="AP369" s="289">
        <v>29235</v>
      </c>
      <c r="AQ369" s="289">
        <v>29235</v>
      </c>
      <c r="AR369" s="289">
        <v>40058</v>
      </c>
      <c r="AS369" s="5" t="s">
        <v>790</v>
      </c>
      <c r="AT369" s="5" t="s">
        <v>867</v>
      </c>
      <c r="AU369" s="289">
        <v>45434</v>
      </c>
      <c r="AV369" s="289">
        <v>45434</v>
      </c>
      <c r="AW369" s="289">
        <v>45434</v>
      </c>
      <c r="AX369" s="289">
        <v>33298</v>
      </c>
      <c r="AZ369" s="5">
        <v>4</v>
      </c>
      <c r="BA369" s="5">
        <v>2023</v>
      </c>
      <c r="BB369" s="5">
        <v>2</v>
      </c>
      <c r="BC369" s="5">
        <v>193</v>
      </c>
      <c r="BD369" s="5">
        <v>2017</v>
      </c>
      <c r="BE369" s="5">
        <v>2</v>
      </c>
      <c r="BF369" s="5">
        <v>2017</v>
      </c>
      <c r="BG369" s="291">
        <v>77705130220</v>
      </c>
      <c r="BH369" t="s">
        <v>868</v>
      </c>
      <c r="BI369" t="s">
        <v>869</v>
      </c>
      <c r="BJ369" s="5">
        <v>91981021185</v>
      </c>
      <c r="BK369" s="5" t="s">
        <v>789</v>
      </c>
    </row>
    <row r="370" spans="1:63" x14ac:dyDescent="0.25">
      <c r="A370" s="5">
        <v>12026</v>
      </c>
      <c r="B370" t="s">
        <v>407</v>
      </c>
      <c r="C370" s="5" t="s">
        <v>268</v>
      </c>
      <c r="D370" s="286">
        <v>40058</v>
      </c>
      <c r="E370" s="289" t="s">
        <v>399</v>
      </c>
      <c r="F370" s="5" t="s">
        <v>453</v>
      </c>
      <c r="G370" s="25" t="s">
        <v>1751</v>
      </c>
      <c r="H370" s="5" t="s">
        <v>781</v>
      </c>
      <c r="I370" s="5" t="s">
        <v>798</v>
      </c>
      <c r="J370" s="5">
        <v>46</v>
      </c>
      <c r="K370" s="5">
        <v>2800</v>
      </c>
      <c r="Q370" s="5" t="s">
        <v>783</v>
      </c>
      <c r="T370" s="5">
        <v>80</v>
      </c>
      <c r="U370" s="5">
        <v>46</v>
      </c>
      <c r="AB370" s="5">
        <v>1005925</v>
      </c>
      <c r="AC370" t="s">
        <v>784</v>
      </c>
      <c r="AD370" s="5" t="s">
        <v>785</v>
      </c>
      <c r="AE370" t="s">
        <v>578</v>
      </c>
      <c r="AF370" s="5" t="s">
        <v>786</v>
      </c>
      <c r="AG370" s="5" t="s">
        <v>146</v>
      </c>
      <c r="AH370" s="5" t="s">
        <v>787</v>
      </c>
      <c r="AI370" s="5" t="s">
        <v>788</v>
      </c>
      <c r="AJ370" s="5" t="s">
        <v>919</v>
      </c>
      <c r="AK370" s="289">
        <v>26260</v>
      </c>
      <c r="AL370" s="289">
        <v>26260</v>
      </c>
      <c r="AM370" s="289">
        <v>40058</v>
      </c>
      <c r="AN370" s="5" t="s">
        <v>790</v>
      </c>
      <c r="AO370" s="5" t="s">
        <v>866</v>
      </c>
      <c r="AP370" s="289">
        <v>29235</v>
      </c>
      <c r="AQ370" s="289">
        <v>29235</v>
      </c>
      <c r="AR370" s="289">
        <v>40058</v>
      </c>
      <c r="AS370" s="5" t="s">
        <v>790</v>
      </c>
      <c r="AT370" s="5" t="s">
        <v>825</v>
      </c>
      <c r="AU370" s="289">
        <v>43462</v>
      </c>
      <c r="AV370" s="289">
        <v>43462</v>
      </c>
      <c r="AW370" s="289">
        <v>43489</v>
      </c>
      <c r="AX370" s="289">
        <v>26359</v>
      </c>
      <c r="AY370" s="5">
        <v>202321314</v>
      </c>
      <c r="BB370" s="5">
        <v>3</v>
      </c>
      <c r="BC370" s="5">
        <v>251</v>
      </c>
      <c r="BD370" s="5">
        <v>2017</v>
      </c>
      <c r="BE370" s="5">
        <v>3</v>
      </c>
      <c r="BF370" s="5">
        <v>2017</v>
      </c>
      <c r="BG370" s="291">
        <v>26447525234</v>
      </c>
      <c r="BH370" t="s">
        <v>920</v>
      </c>
      <c r="BI370" t="s">
        <v>921</v>
      </c>
      <c r="BJ370" s="5">
        <v>91988360798</v>
      </c>
      <c r="BK370" s="5" t="s">
        <v>789</v>
      </c>
    </row>
    <row r="371" spans="1:63" x14ac:dyDescent="0.25">
      <c r="A371" s="5">
        <v>41762</v>
      </c>
      <c r="B371" t="s">
        <v>407</v>
      </c>
      <c r="C371" s="5" t="s">
        <v>285</v>
      </c>
      <c r="D371" s="286">
        <v>40058</v>
      </c>
      <c r="E371" s="289" t="s">
        <v>399</v>
      </c>
      <c r="F371" s="5" t="s">
        <v>453</v>
      </c>
      <c r="G371" s="25" t="s">
        <v>1821</v>
      </c>
      <c r="H371" s="5" t="s">
        <v>781</v>
      </c>
      <c r="I371" s="5" t="s">
        <v>782</v>
      </c>
      <c r="J371" s="5">
        <v>40</v>
      </c>
      <c r="K371" s="5">
        <v>2500</v>
      </c>
      <c r="Q371" s="5" t="s">
        <v>783</v>
      </c>
      <c r="T371" s="5">
        <v>100</v>
      </c>
      <c r="U371" s="5">
        <v>40</v>
      </c>
      <c r="V371" s="5">
        <v>100</v>
      </c>
      <c r="W371" s="5">
        <v>0</v>
      </c>
      <c r="AB371" s="5">
        <v>274</v>
      </c>
      <c r="AC371" t="s">
        <v>1041</v>
      </c>
      <c r="AD371" s="5" t="s">
        <v>1042</v>
      </c>
      <c r="AE371" t="s">
        <v>1043</v>
      </c>
      <c r="AF371" s="5" t="s">
        <v>1043</v>
      </c>
      <c r="AG371" s="5" t="s">
        <v>155</v>
      </c>
      <c r="AH371" s="5" t="s">
        <v>787</v>
      </c>
      <c r="AI371" s="5" t="s">
        <v>788</v>
      </c>
      <c r="AJ371" s="5" t="s">
        <v>1090</v>
      </c>
      <c r="AK371" s="289">
        <v>31446</v>
      </c>
      <c r="AL371" s="289">
        <v>31446</v>
      </c>
      <c r="AM371" s="289">
        <v>40058</v>
      </c>
      <c r="AN371" s="5" t="s">
        <v>790</v>
      </c>
      <c r="AO371" s="5" t="s">
        <v>1091</v>
      </c>
      <c r="AP371" s="289">
        <v>29236</v>
      </c>
      <c r="AQ371" s="289">
        <v>29236</v>
      </c>
      <c r="AR371" s="289">
        <v>40058</v>
      </c>
      <c r="AS371" s="5" t="s">
        <v>789</v>
      </c>
      <c r="AT371" s="5" t="s">
        <v>789</v>
      </c>
      <c r="AU371" s="289"/>
      <c r="AV371" s="289"/>
      <c r="AW371" s="289"/>
      <c r="AX371" s="289">
        <v>36586</v>
      </c>
      <c r="BE371" s="5">
        <v>0</v>
      </c>
      <c r="BF371" s="5">
        <v>2005</v>
      </c>
      <c r="BG371" s="291">
        <v>21876592249</v>
      </c>
      <c r="BH371" t="s">
        <v>1092</v>
      </c>
      <c r="BI371" t="s">
        <v>1093</v>
      </c>
      <c r="BJ371" s="5">
        <v>91981394866</v>
      </c>
      <c r="BK371" s="5" t="s">
        <v>794</v>
      </c>
    </row>
    <row r="372" spans="1:63" x14ac:dyDescent="0.25">
      <c r="A372" s="5">
        <v>1330344</v>
      </c>
      <c r="B372" t="s">
        <v>407</v>
      </c>
      <c r="C372" s="5" t="s">
        <v>287</v>
      </c>
      <c r="D372" s="286">
        <v>42341</v>
      </c>
      <c r="E372" s="289" t="s">
        <v>399</v>
      </c>
      <c r="F372" s="5" t="s">
        <v>453</v>
      </c>
      <c r="G372" s="25" t="s">
        <v>2000</v>
      </c>
      <c r="H372" s="5" t="s">
        <v>781</v>
      </c>
      <c r="I372" s="5" t="s">
        <v>798</v>
      </c>
      <c r="J372" s="5">
        <v>40</v>
      </c>
      <c r="K372" s="5">
        <v>3200</v>
      </c>
      <c r="L372" s="5">
        <v>0</v>
      </c>
      <c r="M372" s="5">
        <v>480</v>
      </c>
      <c r="N372" s="5">
        <v>200</v>
      </c>
      <c r="O372" s="5">
        <v>60</v>
      </c>
      <c r="P372" s="5">
        <v>45</v>
      </c>
      <c r="Q372" s="5" t="s">
        <v>783</v>
      </c>
      <c r="R372" s="5">
        <v>800</v>
      </c>
      <c r="S372" s="5">
        <v>40</v>
      </c>
      <c r="AB372" s="5">
        <v>1125394</v>
      </c>
      <c r="AC372" t="s">
        <v>1597</v>
      </c>
      <c r="AD372" s="5" t="s">
        <v>1598</v>
      </c>
      <c r="AE372" t="s">
        <v>640</v>
      </c>
      <c r="AF372" s="5" t="s">
        <v>1257</v>
      </c>
      <c r="AG372" s="5" t="s">
        <v>153</v>
      </c>
      <c r="AH372" s="5" t="s">
        <v>787</v>
      </c>
      <c r="AI372" s="5" t="s">
        <v>790</v>
      </c>
      <c r="AJ372" s="5" t="s">
        <v>1611</v>
      </c>
      <c r="AK372" s="289">
        <v>42341</v>
      </c>
      <c r="AL372" s="289">
        <v>42341</v>
      </c>
      <c r="AM372" s="289">
        <v>42341</v>
      </c>
      <c r="AN372" s="5" t="s">
        <v>790</v>
      </c>
      <c r="AO372" s="5" t="s">
        <v>1617</v>
      </c>
      <c r="AP372" s="289">
        <v>44330</v>
      </c>
      <c r="AQ372" s="289">
        <v>44330</v>
      </c>
      <c r="AR372" s="289">
        <v>44330</v>
      </c>
      <c r="AS372" s="5" t="s">
        <v>789</v>
      </c>
      <c r="AT372" s="5" t="s">
        <v>789</v>
      </c>
      <c r="AU372" s="289"/>
      <c r="AV372" s="289"/>
      <c r="AW372" s="289"/>
      <c r="AX372" s="289">
        <v>42562</v>
      </c>
      <c r="AY372" s="5">
        <v>202317988</v>
      </c>
      <c r="AZ372" s="5">
        <v>4</v>
      </c>
      <c r="BA372" s="5">
        <v>2019</v>
      </c>
      <c r="BG372" s="291">
        <v>81134959249</v>
      </c>
      <c r="BH372" t="s">
        <v>1620</v>
      </c>
      <c r="BI372" t="s">
        <v>1621</v>
      </c>
      <c r="BJ372" s="5">
        <v>91982962672</v>
      </c>
      <c r="BK372" s="5" t="s">
        <v>789</v>
      </c>
    </row>
    <row r="373" spans="1:63" x14ac:dyDescent="0.25">
      <c r="A373" s="5">
        <v>114892</v>
      </c>
      <c r="B373" t="s">
        <v>366</v>
      </c>
      <c r="C373" s="5" t="s">
        <v>268</v>
      </c>
      <c r="D373" s="286">
        <v>40058</v>
      </c>
      <c r="E373" s="289" t="s">
        <v>399</v>
      </c>
      <c r="F373" s="5" t="s">
        <v>453</v>
      </c>
      <c r="G373" s="25" t="s">
        <v>1920</v>
      </c>
      <c r="H373" s="5" t="s">
        <v>1246</v>
      </c>
      <c r="I373" s="5" t="s">
        <v>798</v>
      </c>
      <c r="J373" s="5">
        <v>30</v>
      </c>
      <c r="K373" s="5">
        <v>2800</v>
      </c>
      <c r="Q373" s="5" t="s">
        <v>783</v>
      </c>
      <c r="Z373" s="5">
        <v>100</v>
      </c>
      <c r="AA373" s="5">
        <v>30</v>
      </c>
      <c r="AB373" s="5">
        <v>257</v>
      </c>
      <c r="AC373" t="s">
        <v>1322</v>
      </c>
      <c r="AD373" s="5" t="s">
        <v>925</v>
      </c>
      <c r="AE373" t="s">
        <v>789</v>
      </c>
      <c r="AF373" s="5" t="s">
        <v>1372</v>
      </c>
      <c r="AG373" s="5" t="s">
        <v>1373</v>
      </c>
      <c r="AH373" s="5" t="s">
        <v>787</v>
      </c>
      <c r="AI373" s="5" t="s">
        <v>788</v>
      </c>
      <c r="AJ373" s="5" t="s">
        <v>1374</v>
      </c>
      <c r="AK373" s="289">
        <v>39163</v>
      </c>
      <c r="AL373" s="289">
        <v>39163</v>
      </c>
      <c r="AM373" s="289">
        <v>40058</v>
      </c>
      <c r="AN373" s="5" t="s">
        <v>790</v>
      </c>
      <c r="AO373" s="5" t="s">
        <v>1375</v>
      </c>
      <c r="AP373" s="289">
        <v>41997</v>
      </c>
      <c r="AQ373" s="289">
        <v>41997</v>
      </c>
      <c r="AR373" s="289">
        <v>42268</v>
      </c>
      <c r="AS373" s="5" t="s">
        <v>790</v>
      </c>
      <c r="AT373" s="5" t="s">
        <v>1376</v>
      </c>
      <c r="AU373" s="289">
        <v>45099</v>
      </c>
      <c r="AV373" s="289">
        <v>45099</v>
      </c>
      <c r="AW373" s="289">
        <v>45100</v>
      </c>
      <c r="AX373" s="289">
        <v>39723</v>
      </c>
      <c r="AZ373" s="5">
        <v>2</v>
      </c>
      <c r="BA373" s="5">
        <v>2013</v>
      </c>
      <c r="BB373" s="5">
        <v>3</v>
      </c>
      <c r="BC373" s="5">
        <v>221</v>
      </c>
      <c r="BD373" s="5">
        <v>2021</v>
      </c>
      <c r="BE373" s="5">
        <v>1</v>
      </c>
      <c r="BF373" s="5">
        <v>2021</v>
      </c>
      <c r="BG373" s="291">
        <v>21876592249</v>
      </c>
      <c r="BH373" t="s">
        <v>1092</v>
      </c>
      <c r="BI373" t="s">
        <v>1093</v>
      </c>
      <c r="BJ373" s="5">
        <v>91981394866</v>
      </c>
      <c r="BK373" s="5" t="s">
        <v>789</v>
      </c>
    </row>
    <row r="374" spans="1:63" x14ac:dyDescent="0.25">
      <c r="A374" s="5">
        <v>114892</v>
      </c>
      <c r="B374" t="s">
        <v>366</v>
      </c>
      <c r="C374" s="5" t="s">
        <v>268</v>
      </c>
      <c r="D374" s="286">
        <v>40058</v>
      </c>
      <c r="E374" s="289" t="s">
        <v>399</v>
      </c>
      <c r="F374" s="5" t="s">
        <v>453</v>
      </c>
      <c r="G374" s="25" t="s">
        <v>1920</v>
      </c>
      <c r="H374" s="5" t="s">
        <v>1246</v>
      </c>
      <c r="I374" s="5" t="s">
        <v>798</v>
      </c>
      <c r="J374" s="5">
        <v>30</v>
      </c>
      <c r="K374" s="5">
        <v>2800</v>
      </c>
      <c r="Q374" s="5" t="s">
        <v>783</v>
      </c>
      <c r="Z374" s="5">
        <v>100</v>
      </c>
      <c r="AA374" s="5">
        <v>30</v>
      </c>
      <c r="AB374" s="5">
        <v>259</v>
      </c>
      <c r="AC374" t="s">
        <v>932</v>
      </c>
      <c r="AD374" s="5" t="s">
        <v>933</v>
      </c>
      <c r="AE374" t="s">
        <v>934</v>
      </c>
      <c r="AF374" s="5" t="s">
        <v>935</v>
      </c>
      <c r="AG374" s="5" t="s">
        <v>147</v>
      </c>
      <c r="AH374" s="5" t="s">
        <v>787</v>
      </c>
      <c r="AI374" s="5" t="s">
        <v>788</v>
      </c>
      <c r="AJ374" s="5" t="s">
        <v>1374</v>
      </c>
      <c r="AK374" s="289">
        <v>39163</v>
      </c>
      <c r="AL374" s="289">
        <v>39163</v>
      </c>
      <c r="AM374" s="289">
        <v>40058</v>
      </c>
      <c r="AN374" s="5" t="s">
        <v>790</v>
      </c>
      <c r="AO374" s="5" t="s">
        <v>1375</v>
      </c>
      <c r="AP374" s="289">
        <v>41997</v>
      </c>
      <c r="AQ374" s="289">
        <v>41997</v>
      </c>
      <c r="AR374" s="289">
        <v>42268</v>
      </c>
      <c r="AS374" s="5" t="s">
        <v>790</v>
      </c>
      <c r="AT374" s="5" t="s">
        <v>1376</v>
      </c>
      <c r="AU374" s="289">
        <v>45099</v>
      </c>
      <c r="AV374" s="289">
        <v>45099</v>
      </c>
      <c r="AW374" s="289">
        <v>45100</v>
      </c>
      <c r="AX374" s="289">
        <v>39723</v>
      </c>
      <c r="AZ374" s="5">
        <v>2</v>
      </c>
      <c r="BA374" s="5">
        <v>2013</v>
      </c>
      <c r="BB374" s="5">
        <v>3</v>
      </c>
      <c r="BC374" s="5">
        <v>221</v>
      </c>
      <c r="BD374" s="5">
        <v>2021</v>
      </c>
      <c r="BE374" s="5">
        <v>1</v>
      </c>
      <c r="BF374" s="5">
        <v>2021</v>
      </c>
      <c r="BG374" s="291">
        <v>21876592249</v>
      </c>
      <c r="BH374" t="s">
        <v>1092</v>
      </c>
      <c r="BI374" t="s">
        <v>1093</v>
      </c>
      <c r="BJ374" s="5">
        <v>91981394866</v>
      </c>
      <c r="BK374" s="5" t="s">
        <v>789</v>
      </c>
    </row>
    <row r="375" spans="1:63" x14ac:dyDescent="0.25">
      <c r="A375" s="5">
        <v>114892</v>
      </c>
      <c r="B375" t="s">
        <v>366</v>
      </c>
      <c r="C375" s="5" t="s">
        <v>268</v>
      </c>
      <c r="D375" s="286">
        <v>40058</v>
      </c>
      <c r="E375" s="289" t="s">
        <v>399</v>
      </c>
      <c r="F375" s="5" t="s">
        <v>453</v>
      </c>
      <c r="G375" s="25" t="s">
        <v>1920</v>
      </c>
      <c r="H375" s="5" t="s">
        <v>1246</v>
      </c>
      <c r="I375" s="5" t="s">
        <v>798</v>
      </c>
      <c r="J375" s="5">
        <v>30</v>
      </c>
      <c r="K375" s="5">
        <v>2800</v>
      </c>
      <c r="Q375" s="5" t="s">
        <v>783</v>
      </c>
      <c r="Z375" s="5">
        <v>100</v>
      </c>
      <c r="AA375" s="5">
        <v>30</v>
      </c>
      <c r="AB375" s="5">
        <v>267</v>
      </c>
      <c r="AC375" t="s">
        <v>963</v>
      </c>
      <c r="AD375" s="5" t="s">
        <v>964</v>
      </c>
      <c r="AE375" t="s">
        <v>789</v>
      </c>
      <c r="AF375" s="5" t="s">
        <v>965</v>
      </c>
      <c r="AG375" s="5" t="s">
        <v>211</v>
      </c>
      <c r="AH375" s="5" t="s">
        <v>787</v>
      </c>
      <c r="AI375" s="5" t="s">
        <v>788</v>
      </c>
      <c r="AJ375" s="5" t="s">
        <v>1374</v>
      </c>
      <c r="AK375" s="289">
        <v>39163</v>
      </c>
      <c r="AL375" s="289">
        <v>39163</v>
      </c>
      <c r="AM375" s="289">
        <v>40058</v>
      </c>
      <c r="AN375" s="5" t="s">
        <v>790</v>
      </c>
      <c r="AO375" s="5" t="s">
        <v>1375</v>
      </c>
      <c r="AP375" s="289">
        <v>41997</v>
      </c>
      <c r="AQ375" s="289">
        <v>41997</v>
      </c>
      <c r="AR375" s="289">
        <v>42268</v>
      </c>
      <c r="AS375" s="5" t="s">
        <v>790</v>
      </c>
      <c r="AT375" s="5" t="s">
        <v>1376</v>
      </c>
      <c r="AU375" s="289">
        <v>45099</v>
      </c>
      <c r="AV375" s="289">
        <v>45099</v>
      </c>
      <c r="AW375" s="289">
        <v>45100</v>
      </c>
      <c r="AX375" s="289">
        <v>39723</v>
      </c>
      <c r="AZ375" s="5">
        <v>2</v>
      </c>
      <c r="BA375" s="5">
        <v>2013</v>
      </c>
      <c r="BB375" s="5">
        <v>3</v>
      </c>
      <c r="BC375" s="5">
        <v>221</v>
      </c>
      <c r="BD375" s="5">
        <v>2021</v>
      </c>
      <c r="BE375" s="5">
        <v>1</v>
      </c>
      <c r="BF375" s="5">
        <v>2021</v>
      </c>
      <c r="BG375" s="291">
        <v>21876592249</v>
      </c>
      <c r="BH375" t="s">
        <v>1092</v>
      </c>
      <c r="BI375" t="s">
        <v>1093</v>
      </c>
      <c r="BJ375" s="5">
        <v>91981394866</v>
      </c>
      <c r="BK375" s="5" t="s">
        <v>789</v>
      </c>
    </row>
    <row r="376" spans="1:63" x14ac:dyDescent="0.25">
      <c r="A376" s="5">
        <v>114892</v>
      </c>
      <c r="B376" t="s">
        <v>366</v>
      </c>
      <c r="C376" s="5" t="s">
        <v>268</v>
      </c>
      <c r="D376" s="286">
        <v>40058</v>
      </c>
      <c r="E376" s="289" t="s">
        <v>399</v>
      </c>
      <c r="F376" s="5" t="s">
        <v>453</v>
      </c>
      <c r="G376" s="25" t="s">
        <v>1920</v>
      </c>
      <c r="H376" s="5" t="s">
        <v>1246</v>
      </c>
      <c r="I376" s="5" t="s">
        <v>798</v>
      </c>
      <c r="J376" s="5">
        <v>30</v>
      </c>
      <c r="K376" s="5">
        <v>2800</v>
      </c>
      <c r="Q376" s="5" t="s">
        <v>783</v>
      </c>
      <c r="Z376" s="5">
        <v>100</v>
      </c>
      <c r="AA376" s="5">
        <v>30</v>
      </c>
      <c r="AB376" s="5">
        <v>274</v>
      </c>
      <c r="AC376" t="s">
        <v>1041</v>
      </c>
      <c r="AD376" s="5" t="s">
        <v>1042</v>
      </c>
      <c r="AE376" t="s">
        <v>1043</v>
      </c>
      <c r="AF376" s="5" t="s">
        <v>1043</v>
      </c>
      <c r="AG376" s="5" t="s">
        <v>155</v>
      </c>
      <c r="AH376" s="5" t="s">
        <v>787</v>
      </c>
      <c r="AI376" s="5" t="s">
        <v>788</v>
      </c>
      <c r="AJ376" s="5" t="s">
        <v>1374</v>
      </c>
      <c r="AK376" s="289">
        <v>39163</v>
      </c>
      <c r="AL376" s="289">
        <v>39163</v>
      </c>
      <c r="AM376" s="289">
        <v>40058</v>
      </c>
      <c r="AN376" s="5" t="s">
        <v>790</v>
      </c>
      <c r="AO376" s="5" t="s">
        <v>1375</v>
      </c>
      <c r="AP376" s="289">
        <v>41997</v>
      </c>
      <c r="AQ376" s="289">
        <v>41997</v>
      </c>
      <c r="AR376" s="289">
        <v>42268</v>
      </c>
      <c r="AS376" s="5" t="s">
        <v>790</v>
      </c>
      <c r="AT376" s="5" t="s">
        <v>1376</v>
      </c>
      <c r="AU376" s="289">
        <v>45099</v>
      </c>
      <c r="AV376" s="289">
        <v>45099</v>
      </c>
      <c r="AW376" s="289">
        <v>45100</v>
      </c>
      <c r="AX376" s="289">
        <v>39723</v>
      </c>
      <c r="AZ376" s="5">
        <v>2</v>
      </c>
      <c r="BA376" s="5">
        <v>2013</v>
      </c>
      <c r="BB376" s="5">
        <v>3</v>
      </c>
      <c r="BC376" s="5">
        <v>221</v>
      </c>
      <c r="BD376" s="5">
        <v>2021</v>
      </c>
      <c r="BE376" s="5">
        <v>1</v>
      </c>
      <c r="BF376" s="5">
        <v>2021</v>
      </c>
      <c r="BG376" s="291">
        <v>21876592249</v>
      </c>
      <c r="BH376" t="s">
        <v>1092</v>
      </c>
      <c r="BI376" t="s">
        <v>1093</v>
      </c>
      <c r="BJ376" s="5">
        <v>91981394866</v>
      </c>
      <c r="BK376" s="5" t="s">
        <v>789</v>
      </c>
    </row>
    <row r="377" spans="1:63" x14ac:dyDescent="0.25">
      <c r="A377" s="5">
        <v>114892</v>
      </c>
      <c r="B377" t="s">
        <v>366</v>
      </c>
      <c r="C377" s="5" t="s">
        <v>268</v>
      </c>
      <c r="D377" s="286">
        <v>40058</v>
      </c>
      <c r="E377" s="289" t="s">
        <v>399</v>
      </c>
      <c r="F377" s="5" t="s">
        <v>453</v>
      </c>
      <c r="G377" s="25" t="s">
        <v>1920</v>
      </c>
      <c r="H377" s="5" t="s">
        <v>1246</v>
      </c>
      <c r="I377" s="5" t="s">
        <v>798</v>
      </c>
      <c r="J377" s="5">
        <v>30</v>
      </c>
      <c r="K377" s="5">
        <v>2800</v>
      </c>
      <c r="Q377" s="5" t="s">
        <v>783</v>
      </c>
      <c r="Z377" s="5">
        <v>100</v>
      </c>
      <c r="AA377" s="5">
        <v>30</v>
      </c>
      <c r="AB377" s="5">
        <v>26622</v>
      </c>
      <c r="AC377" t="s">
        <v>1085</v>
      </c>
      <c r="AD377" s="5" t="s">
        <v>1086</v>
      </c>
      <c r="AE377" t="s">
        <v>789</v>
      </c>
      <c r="AF377" s="5" t="s">
        <v>1087</v>
      </c>
      <c r="AG377" s="5" t="s">
        <v>1088</v>
      </c>
      <c r="AH377" s="5" t="s">
        <v>787</v>
      </c>
      <c r="AI377" s="5" t="s">
        <v>788</v>
      </c>
      <c r="AJ377" s="5" t="s">
        <v>1374</v>
      </c>
      <c r="AK377" s="289">
        <v>39163</v>
      </c>
      <c r="AL377" s="289">
        <v>39163</v>
      </c>
      <c r="AM377" s="289">
        <v>40058</v>
      </c>
      <c r="AN377" s="5" t="s">
        <v>790</v>
      </c>
      <c r="AO377" s="5" t="s">
        <v>1375</v>
      </c>
      <c r="AP377" s="289">
        <v>41997</v>
      </c>
      <c r="AQ377" s="289">
        <v>41997</v>
      </c>
      <c r="AR377" s="289">
        <v>42268</v>
      </c>
      <c r="AS377" s="5" t="s">
        <v>790</v>
      </c>
      <c r="AT377" s="5" t="s">
        <v>1376</v>
      </c>
      <c r="AU377" s="289">
        <v>45099</v>
      </c>
      <c r="AV377" s="289">
        <v>45099</v>
      </c>
      <c r="AW377" s="289">
        <v>45100</v>
      </c>
      <c r="AX377" s="289">
        <v>39723</v>
      </c>
      <c r="AZ377" s="5">
        <v>2</v>
      </c>
      <c r="BA377" s="5">
        <v>2013</v>
      </c>
      <c r="BB377" s="5">
        <v>3</v>
      </c>
      <c r="BC377" s="5">
        <v>221</v>
      </c>
      <c r="BD377" s="5">
        <v>2021</v>
      </c>
      <c r="BE377" s="5">
        <v>1</v>
      </c>
      <c r="BF377" s="5">
        <v>2021</v>
      </c>
      <c r="BG377" s="291">
        <v>21876592249</v>
      </c>
      <c r="BH377" t="s">
        <v>1092</v>
      </c>
      <c r="BI377" t="s">
        <v>1093</v>
      </c>
      <c r="BJ377" s="5">
        <v>91981394866</v>
      </c>
      <c r="BK377" s="5" t="s">
        <v>789</v>
      </c>
    </row>
    <row r="378" spans="1:63" x14ac:dyDescent="0.25">
      <c r="A378" s="5">
        <v>114892</v>
      </c>
      <c r="B378" t="s">
        <v>366</v>
      </c>
      <c r="C378" s="5" t="s">
        <v>268</v>
      </c>
      <c r="D378" s="286">
        <v>40058</v>
      </c>
      <c r="E378" s="289" t="s">
        <v>399</v>
      </c>
      <c r="F378" s="5" t="s">
        <v>453</v>
      </c>
      <c r="G378" s="25" t="s">
        <v>1920</v>
      </c>
      <c r="H378" s="5" t="s">
        <v>1246</v>
      </c>
      <c r="I378" s="5" t="s">
        <v>798</v>
      </c>
      <c r="J378" s="5">
        <v>30</v>
      </c>
      <c r="K378" s="5">
        <v>2800</v>
      </c>
      <c r="Q378" s="5" t="s">
        <v>783</v>
      </c>
      <c r="Z378" s="5">
        <v>100</v>
      </c>
      <c r="AA378" s="5">
        <v>30</v>
      </c>
      <c r="AB378" s="5">
        <v>1005925</v>
      </c>
      <c r="AC378" t="s">
        <v>784</v>
      </c>
      <c r="AD378" s="5" t="s">
        <v>785</v>
      </c>
      <c r="AE378" t="s">
        <v>578</v>
      </c>
      <c r="AF378" s="5" t="s">
        <v>786</v>
      </c>
      <c r="AG378" s="5" t="s">
        <v>146</v>
      </c>
      <c r="AH378" s="5" t="s">
        <v>787</v>
      </c>
      <c r="AI378" s="5" t="s">
        <v>788</v>
      </c>
      <c r="AJ378" s="5" t="s">
        <v>1374</v>
      </c>
      <c r="AK378" s="289">
        <v>39163</v>
      </c>
      <c r="AL378" s="289">
        <v>39163</v>
      </c>
      <c r="AM378" s="289">
        <v>40058</v>
      </c>
      <c r="AN378" s="5" t="s">
        <v>790</v>
      </c>
      <c r="AO378" s="5" t="s">
        <v>1375</v>
      </c>
      <c r="AP378" s="289">
        <v>41997</v>
      </c>
      <c r="AQ378" s="289">
        <v>41997</v>
      </c>
      <c r="AR378" s="289">
        <v>42268</v>
      </c>
      <c r="AS378" s="5" t="s">
        <v>790</v>
      </c>
      <c r="AT378" s="5" t="s">
        <v>1376</v>
      </c>
      <c r="AU378" s="289">
        <v>45099</v>
      </c>
      <c r="AV378" s="289">
        <v>45099</v>
      </c>
      <c r="AW378" s="289">
        <v>45100</v>
      </c>
      <c r="AX378" s="289">
        <v>39723</v>
      </c>
      <c r="AZ378" s="5">
        <v>2</v>
      </c>
      <c r="BA378" s="5">
        <v>2013</v>
      </c>
      <c r="BB378" s="5">
        <v>3</v>
      </c>
      <c r="BC378" s="5">
        <v>221</v>
      </c>
      <c r="BD378" s="5">
        <v>2021</v>
      </c>
      <c r="BE378" s="5">
        <v>1</v>
      </c>
      <c r="BF378" s="5">
        <v>2021</v>
      </c>
      <c r="BG378" s="291">
        <v>21876592249</v>
      </c>
      <c r="BH378" t="s">
        <v>1092</v>
      </c>
      <c r="BI378" t="s">
        <v>1093</v>
      </c>
      <c r="BJ378" s="5">
        <v>91981394866</v>
      </c>
      <c r="BK378" s="5" t="s">
        <v>789</v>
      </c>
    </row>
    <row r="379" spans="1:63" x14ac:dyDescent="0.25">
      <c r="A379" s="5">
        <v>114892</v>
      </c>
      <c r="B379" t="s">
        <v>366</v>
      </c>
      <c r="C379" s="5" t="s">
        <v>268</v>
      </c>
      <c r="D379" s="286">
        <v>40058</v>
      </c>
      <c r="E379" s="289" t="s">
        <v>399</v>
      </c>
      <c r="F379" s="5" t="s">
        <v>453</v>
      </c>
      <c r="G379" s="25" t="s">
        <v>1920</v>
      </c>
      <c r="H379" s="5" t="s">
        <v>1246</v>
      </c>
      <c r="I379" s="5" t="s">
        <v>798</v>
      </c>
      <c r="J379" s="5">
        <v>30</v>
      </c>
      <c r="K379" s="5">
        <v>2800</v>
      </c>
      <c r="Q379" s="5" t="s">
        <v>783</v>
      </c>
      <c r="Z379" s="5">
        <v>100</v>
      </c>
      <c r="AA379" s="5">
        <v>30</v>
      </c>
      <c r="AB379" s="5">
        <v>1043342</v>
      </c>
      <c r="AC379" t="s">
        <v>1377</v>
      </c>
      <c r="AD379" s="5" t="s">
        <v>789</v>
      </c>
      <c r="AE379" t="s">
        <v>789</v>
      </c>
      <c r="AF379" s="5" t="s">
        <v>1001</v>
      </c>
      <c r="AG379" s="5" t="s">
        <v>1002</v>
      </c>
      <c r="AH379" s="5" t="s">
        <v>787</v>
      </c>
      <c r="AI379" s="5" t="s">
        <v>788</v>
      </c>
      <c r="AJ379" s="5" t="s">
        <v>1374</v>
      </c>
      <c r="AK379" s="289">
        <v>39163</v>
      </c>
      <c r="AL379" s="289">
        <v>39163</v>
      </c>
      <c r="AM379" s="289">
        <v>40058</v>
      </c>
      <c r="AN379" s="5" t="s">
        <v>790</v>
      </c>
      <c r="AO379" s="5" t="s">
        <v>1375</v>
      </c>
      <c r="AP379" s="289">
        <v>41997</v>
      </c>
      <c r="AQ379" s="289">
        <v>41997</v>
      </c>
      <c r="AR379" s="289">
        <v>42268</v>
      </c>
      <c r="AS379" s="5" t="s">
        <v>790</v>
      </c>
      <c r="AT379" s="5" t="s">
        <v>1376</v>
      </c>
      <c r="AU379" s="289">
        <v>45099</v>
      </c>
      <c r="AV379" s="289">
        <v>45099</v>
      </c>
      <c r="AW379" s="289">
        <v>45100</v>
      </c>
      <c r="AX379" s="289">
        <v>39723</v>
      </c>
      <c r="AZ379" s="5">
        <v>2</v>
      </c>
      <c r="BA379" s="5">
        <v>2013</v>
      </c>
      <c r="BB379" s="5">
        <v>3</v>
      </c>
      <c r="BC379" s="5">
        <v>221</v>
      </c>
      <c r="BD379" s="5">
        <v>2021</v>
      </c>
      <c r="BE379" s="5">
        <v>1</v>
      </c>
      <c r="BF379" s="5">
        <v>2021</v>
      </c>
      <c r="BG379" s="291">
        <v>21876592249</v>
      </c>
      <c r="BH379" t="s">
        <v>1092</v>
      </c>
      <c r="BI379" t="s">
        <v>1093</v>
      </c>
      <c r="BJ379" s="5">
        <v>91981394866</v>
      </c>
      <c r="BK379" s="5" t="s">
        <v>789</v>
      </c>
    </row>
    <row r="380" spans="1:63" x14ac:dyDescent="0.25">
      <c r="A380" s="5">
        <v>114892</v>
      </c>
      <c r="B380" t="s">
        <v>366</v>
      </c>
      <c r="C380" s="5" t="s">
        <v>268</v>
      </c>
      <c r="D380" s="286">
        <v>40058</v>
      </c>
      <c r="E380" s="289" t="s">
        <v>399</v>
      </c>
      <c r="F380" s="5" t="s">
        <v>453</v>
      </c>
      <c r="G380" s="25" t="s">
        <v>1920</v>
      </c>
      <c r="H380" s="5" t="s">
        <v>1246</v>
      </c>
      <c r="I380" s="5" t="s">
        <v>798</v>
      </c>
      <c r="J380" s="5">
        <v>30</v>
      </c>
      <c r="K380" s="5">
        <v>2800</v>
      </c>
      <c r="Q380" s="5" t="s">
        <v>783</v>
      </c>
      <c r="Z380" s="5">
        <v>100</v>
      </c>
      <c r="AA380" s="5">
        <v>30</v>
      </c>
      <c r="AB380" s="5">
        <v>1056917</v>
      </c>
      <c r="AC380" t="s">
        <v>1378</v>
      </c>
      <c r="AD380" s="5" t="s">
        <v>1379</v>
      </c>
      <c r="AE380" t="s">
        <v>789</v>
      </c>
      <c r="AF380" s="5" t="s">
        <v>1380</v>
      </c>
      <c r="AG380" s="5" t="s">
        <v>1381</v>
      </c>
      <c r="AH380" s="5" t="s">
        <v>787</v>
      </c>
      <c r="AI380" s="5" t="s">
        <v>788</v>
      </c>
      <c r="AJ380" s="5" t="s">
        <v>1374</v>
      </c>
      <c r="AK380" s="289">
        <v>39163</v>
      </c>
      <c r="AL380" s="289">
        <v>39163</v>
      </c>
      <c r="AM380" s="289">
        <v>40058</v>
      </c>
      <c r="AN380" s="5" t="s">
        <v>790</v>
      </c>
      <c r="AO380" s="5" t="s">
        <v>1375</v>
      </c>
      <c r="AP380" s="289">
        <v>41997</v>
      </c>
      <c r="AQ380" s="289">
        <v>41997</v>
      </c>
      <c r="AR380" s="289">
        <v>42268</v>
      </c>
      <c r="AS380" s="5" t="s">
        <v>790</v>
      </c>
      <c r="AT380" s="5" t="s">
        <v>1376</v>
      </c>
      <c r="AU380" s="289">
        <v>45099</v>
      </c>
      <c r="AV380" s="289">
        <v>45099</v>
      </c>
      <c r="AW380" s="289">
        <v>45100</v>
      </c>
      <c r="AX380" s="289">
        <v>39723</v>
      </c>
      <c r="AZ380" s="5">
        <v>2</v>
      </c>
      <c r="BA380" s="5">
        <v>2013</v>
      </c>
      <c r="BB380" s="5">
        <v>3</v>
      </c>
      <c r="BC380" s="5">
        <v>221</v>
      </c>
      <c r="BD380" s="5">
        <v>2021</v>
      </c>
      <c r="BE380" s="5">
        <v>1</v>
      </c>
      <c r="BF380" s="5">
        <v>2021</v>
      </c>
      <c r="BG380" s="291">
        <v>21876592249</v>
      </c>
      <c r="BH380" t="s">
        <v>1092</v>
      </c>
      <c r="BI380" t="s">
        <v>1093</v>
      </c>
      <c r="BJ380" s="5">
        <v>91981394866</v>
      </c>
      <c r="BK380" s="5" t="s">
        <v>789</v>
      </c>
    </row>
    <row r="381" spans="1:63" x14ac:dyDescent="0.25">
      <c r="A381" s="5">
        <v>114892</v>
      </c>
      <c r="B381" t="s">
        <v>366</v>
      </c>
      <c r="C381" s="5" t="s">
        <v>268</v>
      </c>
      <c r="D381" s="286">
        <v>40058</v>
      </c>
      <c r="E381" s="289" t="s">
        <v>399</v>
      </c>
      <c r="F381" s="5" t="s">
        <v>453</v>
      </c>
      <c r="G381" s="25" t="s">
        <v>1920</v>
      </c>
      <c r="H381" s="5" t="s">
        <v>1246</v>
      </c>
      <c r="I381" s="5" t="s">
        <v>798</v>
      </c>
      <c r="J381" s="5">
        <v>30</v>
      </c>
      <c r="K381" s="5">
        <v>2800</v>
      </c>
      <c r="Q381" s="5" t="s">
        <v>783</v>
      </c>
      <c r="Z381" s="5">
        <v>100</v>
      </c>
      <c r="AA381" s="5">
        <v>30</v>
      </c>
      <c r="AB381" s="5">
        <v>1056918</v>
      </c>
      <c r="AC381" t="s">
        <v>963</v>
      </c>
      <c r="AD381" s="5" t="s">
        <v>964</v>
      </c>
      <c r="AE381" t="s">
        <v>1254</v>
      </c>
      <c r="AF381" s="5" t="s">
        <v>965</v>
      </c>
      <c r="AG381" s="5" t="s">
        <v>211</v>
      </c>
      <c r="AH381" s="5" t="s">
        <v>787</v>
      </c>
      <c r="AI381" s="5" t="s">
        <v>788</v>
      </c>
      <c r="AJ381" s="5" t="s">
        <v>1374</v>
      </c>
      <c r="AK381" s="289">
        <v>39163</v>
      </c>
      <c r="AL381" s="289">
        <v>39163</v>
      </c>
      <c r="AM381" s="289">
        <v>40058</v>
      </c>
      <c r="AN381" s="5" t="s">
        <v>790</v>
      </c>
      <c r="AO381" s="5" t="s">
        <v>1375</v>
      </c>
      <c r="AP381" s="289">
        <v>41997</v>
      </c>
      <c r="AQ381" s="289">
        <v>41997</v>
      </c>
      <c r="AR381" s="289">
        <v>42268</v>
      </c>
      <c r="AS381" s="5" t="s">
        <v>790</v>
      </c>
      <c r="AT381" s="5" t="s">
        <v>1376</v>
      </c>
      <c r="AU381" s="289">
        <v>45099</v>
      </c>
      <c r="AV381" s="289">
        <v>45099</v>
      </c>
      <c r="AW381" s="289">
        <v>45100</v>
      </c>
      <c r="AX381" s="289">
        <v>39723</v>
      </c>
      <c r="AZ381" s="5">
        <v>2</v>
      </c>
      <c r="BA381" s="5">
        <v>2013</v>
      </c>
      <c r="BB381" s="5">
        <v>3</v>
      </c>
      <c r="BC381" s="5">
        <v>221</v>
      </c>
      <c r="BD381" s="5">
        <v>2021</v>
      </c>
      <c r="BE381" s="5">
        <v>1</v>
      </c>
      <c r="BF381" s="5">
        <v>2021</v>
      </c>
      <c r="BG381" s="291">
        <v>21876592249</v>
      </c>
      <c r="BH381" t="s">
        <v>1092</v>
      </c>
      <c r="BI381" t="s">
        <v>1093</v>
      </c>
      <c r="BJ381" s="5">
        <v>91981394866</v>
      </c>
      <c r="BK381" s="5" t="s">
        <v>789</v>
      </c>
    </row>
    <row r="382" spans="1:63" x14ac:dyDescent="0.25">
      <c r="A382" s="5">
        <v>114892</v>
      </c>
      <c r="B382" t="s">
        <v>366</v>
      </c>
      <c r="C382" s="5" t="s">
        <v>268</v>
      </c>
      <c r="D382" s="286">
        <v>40058</v>
      </c>
      <c r="E382" s="289" t="s">
        <v>399</v>
      </c>
      <c r="F382" s="5" t="s">
        <v>453</v>
      </c>
      <c r="G382" s="25" t="s">
        <v>1920</v>
      </c>
      <c r="H382" s="5" t="s">
        <v>1246</v>
      </c>
      <c r="I382" s="5" t="s">
        <v>798</v>
      </c>
      <c r="J382" s="5">
        <v>30</v>
      </c>
      <c r="K382" s="5">
        <v>2800</v>
      </c>
      <c r="Q382" s="5" t="s">
        <v>783</v>
      </c>
      <c r="Z382" s="5">
        <v>100</v>
      </c>
      <c r="AA382" s="5">
        <v>30</v>
      </c>
      <c r="AB382" s="5">
        <v>1060676</v>
      </c>
      <c r="AC382" t="s">
        <v>1382</v>
      </c>
      <c r="AD382" s="5" t="s">
        <v>1383</v>
      </c>
      <c r="AE382" t="s">
        <v>789</v>
      </c>
      <c r="AF382" s="5" t="s">
        <v>1384</v>
      </c>
      <c r="AG382" s="5" t="s">
        <v>1385</v>
      </c>
      <c r="AH382" s="5" t="s">
        <v>787</v>
      </c>
      <c r="AI382" s="5" t="s">
        <v>788</v>
      </c>
      <c r="AJ382" s="5" t="s">
        <v>1374</v>
      </c>
      <c r="AK382" s="289">
        <v>39163</v>
      </c>
      <c r="AL382" s="289">
        <v>39163</v>
      </c>
      <c r="AM382" s="289">
        <v>40058</v>
      </c>
      <c r="AN382" s="5" t="s">
        <v>790</v>
      </c>
      <c r="AO382" s="5" t="s">
        <v>1375</v>
      </c>
      <c r="AP382" s="289">
        <v>41997</v>
      </c>
      <c r="AQ382" s="289">
        <v>41997</v>
      </c>
      <c r="AR382" s="289">
        <v>42268</v>
      </c>
      <c r="AS382" s="5" t="s">
        <v>790</v>
      </c>
      <c r="AT382" s="5" t="s">
        <v>1376</v>
      </c>
      <c r="AU382" s="289">
        <v>45099</v>
      </c>
      <c r="AV382" s="289">
        <v>45099</v>
      </c>
      <c r="AW382" s="289">
        <v>45100</v>
      </c>
      <c r="AX382" s="289">
        <v>39723</v>
      </c>
      <c r="AZ382" s="5">
        <v>2</v>
      </c>
      <c r="BA382" s="5">
        <v>2013</v>
      </c>
      <c r="BB382" s="5">
        <v>3</v>
      </c>
      <c r="BC382" s="5">
        <v>221</v>
      </c>
      <c r="BD382" s="5">
        <v>2021</v>
      </c>
      <c r="BE382" s="5">
        <v>1</v>
      </c>
      <c r="BF382" s="5">
        <v>2021</v>
      </c>
      <c r="BG382" s="291">
        <v>21876592249</v>
      </c>
      <c r="BH382" t="s">
        <v>1092</v>
      </c>
      <c r="BI382" t="s">
        <v>1093</v>
      </c>
      <c r="BJ382" s="5">
        <v>91981394866</v>
      </c>
      <c r="BK382" s="5" t="s">
        <v>789</v>
      </c>
    </row>
    <row r="383" spans="1:63" x14ac:dyDescent="0.25">
      <c r="A383" s="5">
        <v>114892</v>
      </c>
      <c r="B383" t="s">
        <v>366</v>
      </c>
      <c r="C383" s="5" t="s">
        <v>268</v>
      </c>
      <c r="D383" s="286">
        <v>40058</v>
      </c>
      <c r="E383" s="289" t="s">
        <v>399</v>
      </c>
      <c r="F383" s="5" t="s">
        <v>453</v>
      </c>
      <c r="G383" s="25" t="s">
        <v>1920</v>
      </c>
      <c r="H383" s="5" t="s">
        <v>1246</v>
      </c>
      <c r="I383" s="5" t="s">
        <v>798</v>
      </c>
      <c r="J383" s="5">
        <v>30</v>
      </c>
      <c r="K383" s="5">
        <v>2800</v>
      </c>
      <c r="Q383" s="5" t="s">
        <v>783</v>
      </c>
      <c r="Z383" s="5">
        <v>100</v>
      </c>
      <c r="AA383" s="5">
        <v>30</v>
      </c>
      <c r="AB383" s="5">
        <v>1100678</v>
      </c>
      <c r="AC383" t="s">
        <v>1386</v>
      </c>
      <c r="AD383" s="5" t="s">
        <v>789</v>
      </c>
      <c r="AE383" t="s">
        <v>1387</v>
      </c>
      <c r="AF383" s="5" t="s">
        <v>1388</v>
      </c>
      <c r="AG383" s="5" t="s">
        <v>1389</v>
      </c>
      <c r="AH383" s="5" t="s">
        <v>787</v>
      </c>
      <c r="AI383" s="5" t="s">
        <v>788</v>
      </c>
      <c r="AJ383" s="5" t="s">
        <v>1374</v>
      </c>
      <c r="AK383" s="289">
        <v>39163</v>
      </c>
      <c r="AL383" s="289">
        <v>39163</v>
      </c>
      <c r="AM383" s="289">
        <v>40058</v>
      </c>
      <c r="AN383" s="5" t="s">
        <v>790</v>
      </c>
      <c r="AO383" s="5" t="s">
        <v>1375</v>
      </c>
      <c r="AP383" s="289">
        <v>41997</v>
      </c>
      <c r="AQ383" s="289">
        <v>41997</v>
      </c>
      <c r="AR383" s="289">
        <v>42268</v>
      </c>
      <c r="AS383" s="5" t="s">
        <v>790</v>
      </c>
      <c r="AT383" s="5" t="s">
        <v>1376</v>
      </c>
      <c r="AU383" s="289">
        <v>45099</v>
      </c>
      <c r="AV383" s="289">
        <v>45099</v>
      </c>
      <c r="AW383" s="289">
        <v>45100</v>
      </c>
      <c r="AX383" s="289">
        <v>39723</v>
      </c>
      <c r="AZ383" s="5">
        <v>2</v>
      </c>
      <c r="BA383" s="5">
        <v>2013</v>
      </c>
      <c r="BB383" s="5">
        <v>3</v>
      </c>
      <c r="BC383" s="5">
        <v>221</v>
      </c>
      <c r="BD383" s="5">
        <v>2021</v>
      </c>
      <c r="BE383" s="5">
        <v>1</v>
      </c>
      <c r="BF383" s="5">
        <v>2021</v>
      </c>
      <c r="BG383" s="291">
        <v>21876592249</v>
      </c>
      <c r="BH383" t="s">
        <v>1092</v>
      </c>
      <c r="BI383" t="s">
        <v>1093</v>
      </c>
      <c r="BJ383" s="5">
        <v>91981394866</v>
      </c>
      <c r="BK383" s="5" t="s">
        <v>789</v>
      </c>
    </row>
    <row r="384" spans="1:63" x14ac:dyDescent="0.25">
      <c r="A384" s="5">
        <v>114892</v>
      </c>
      <c r="B384" t="s">
        <v>366</v>
      </c>
      <c r="C384" s="5" t="s">
        <v>268</v>
      </c>
      <c r="D384" s="286">
        <v>40058</v>
      </c>
      <c r="E384" s="289" t="s">
        <v>399</v>
      </c>
      <c r="F384" s="5" t="s">
        <v>453</v>
      </c>
      <c r="G384" s="25" t="s">
        <v>1920</v>
      </c>
      <c r="H384" s="5" t="s">
        <v>1246</v>
      </c>
      <c r="I384" s="5" t="s">
        <v>798</v>
      </c>
      <c r="J384" s="5">
        <v>30</v>
      </c>
      <c r="K384" s="5">
        <v>2800</v>
      </c>
      <c r="Q384" s="5" t="s">
        <v>783</v>
      </c>
      <c r="Z384" s="5">
        <v>100</v>
      </c>
      <c r="AA384" s="5">
        <v>30</v>
      </c>
      <c r="AB384" s="5">
        <v>1102579</v>
      </c>
      <c r="AC384" t="s">
        <v>1390</v>
      </c>
      <c r="AD384" s="5" t="s">
        <v>1391</v>
      </c>
      <c r="AE384" t="s">
        <v>1392</v>
      </c>
      <c r="AF384" s="5" t="s">
        <v>1393</v>
      </c>
      <c r="AG384" s="5" t="s">
        <v>1394</v>
      </c>
      <c r="AH384" s="5" t="s">
        <v>787</v>
      </c>
      <c r="AI384" s="5" t="s">
        <v>788</v>
      </c>
      <c r="AJ384" s="5" t="s">
        <v>1374</v>
      </c>
      <c r="AK384" s="289">
        <v>39163</v>
      </c>
      <c r="AL384" s="289">
        <v>39163</v>
      </c>
      <c r="AM384" s="289">
        <v>40058</v>
      </c>
      <c r="AN384" s="5" t="s">
        <v>790</v>
      </c>
      <c r="AO384" s="5" t="s">
        <v>1375</v>
      </c>
      <c r="AP384" s="289">
        <v>41997</v>
      </c>
      <c r="AQ384" s="289">
        <v>41997</v>
      </c>
      <c r="AR384" s="289">
        <v>42268</v>
      </c>
      <c r="AS384" s="5" t="s">
        <v>790</v>
      </c>
      <c r="AT384" s="5" t="s">
        <v>1376</v>
      </c>
      <c r="AU384" s="289">
        <v>45099</v>
      </c>
      <c r="AV384" s="289">
        <v>45099</v>
      </c>
      <c r="AW384" s="289">
        <v>45100</v>
      </c>
      <c r="AX384" s="289">
        <v>39723</v>
      </c>
      <c r="AZ384" s="5">
        <v>2</v>
      </c>
      <c r="BA384" s="5">
        <v>2013</v>
      </c>
      <c r="BB384" s="5">
        <v>3</v>
      </c>
      <c r="BC384" s="5">
        <v>221</v>
      </c>
      <c r="BD384" s="5">
        <v>2021</v>
      </c>
      <c r="BE384" s="5">
        <v>1</v>
      </c>
      <c r="BF384" s="5">
        <v>2021</v>
      </c>
      <c r="BG384" s="291">
        <v>21876592249</v>
      </c>
      <c r="BH384" t="s">
        <v>1092</v>
      </c>
      <c r="BI384" t="s">
        <v>1093</v>
      </c>
      <c r="BJ384" s="5">
        <v>91981394866</v>
      </c>
      <c r="BK384" s="5" t="s">
        <v>789</v>
      </c>
    </row>
    <row r="385" spans="1:63" x14ac:dyDescent="0.25">
      <c r="A385" s="5">
        <v>114892</v>
      </c>
      <c r="B385" t="s">
        <v>366</v>
      </c>
      <c r="C385" s="5" t="s">
        <v>268</v>
      </c>
      <c r="D385" s="286">
        <v>40058</v>
      </c>
      <c r="E385" s="289" t="s">
        <v>399</v>
      </c>
      <c r="F385" s="5" t="s">
        <v>453</v>
      </c>
      <c r="G385" s="25" t="s">
        <v>1920</v>
      </c>
      <c r="H385" s="5" t="s">
        <v>1246</v>
      </c>
      <c r="I385" s="5" t="s">
        <v>798</v>
      </c>
      <c r="J385" s="5">
        <v>30</v>
      </c>
      <c r="K385" s="5">
        <v>2800</v>
      </c>
      <c r="Q385" s="5" t="s">
        <v>783</v>
      </c>
      <c r="Z385" s="5">
        <v>100</v>
      </c>
      <c r="AA385" s="5">
        <v>30</v>
      </c>
      <c r="AB385" s="5">
        <v>1103790</v>
      </c>
      <c r="AC385" t="s">
        <v>1287</v>
      </c>
      <c r="AD385" s="5" t="s">
        <v>1288</v>
      </c>
      <c r="AE385" t="s">
        <v>1289</v>
      </c>
      <c r="AF385" s="5" t="s">
        <v>1290</v>
      </c>
      <c r="AG385" s="5" t="s">
        <v>1115</v>
      </c>
      <c r="AH385" s="5" t="s">
        <v>787</v>
      </c>
      <c r="AI385" s="5" t="s">
        <v>788</v>
      </c>
      <c r="AJ385" s="5" t="s">
        <v>1374</v>
      </c>
      <c r="AK385" s="289">
        <v>39163</v>
      </c>
      <c r="AL385" s="289">
        <v>39163</v>
      </c>
      <c r="AM385" s="289">
        <v>40058</v>
      </c>
      <c r="AN385" s="5" t="s">
        <v>790</v>
      </c>
      <c r="AO385" s="5" t="s">
        <v>1375</v>
      </c>
      <c r="AP385" s="289">
        <v>41997</v>
      </c>
      <c r="AQ385" s="289">
        <v>41997</v>
      </c>
      <c r="AR385" s="289">
        <v>42268</v>
      </c>
      <c r="AS385" s="5" t="s">
        <v>790</v>
      </c>
      <c r="AT385" s="5" t="s">
        <v>1376</v>
      </c>
      <c r="AU385" s="289">
        <v>45099</v>
      </c>
      <c r="AV385" s="289">
        <v>45099</v>
      </c>
      <c r="AW385" s="289">
        <v>45100</v>
      </c>
      <c r="AX385" s="289">
        <v>39723</v>
      </c>
      <c r="AZ385" s="5">
        <v>2</v>
      </c>
      <c r="BA385" s="5">
        <v>2013</v>
      </c>
      <c r="BB385" s="5">
        <v>3</v>
      </c>
      <c r="BC385" s="5">
        <v>221</v>
      </c>
      <c r="BD385" s="5">
        <v>2021</v>
      </c>
      <c r="BE385" s="5">
        <v>1</v>
      </c>
      <c r="BF385" s="5">
        <v>2021</v>
      </c>
      <c r="BG385" s="291">
        <v>21876592249</v>
      </c>
      <c r="BH385" t="s">
        <v>1092</v>
      </c>
      <c r="BI385" t="s">
        <v>1093</v>
      </c>
      <c r="BJ385" s="5">
        <v>91981394866</v>
      </c>
      <c r="BK385" s="5" t="s">
        <v>789</v>
      </c>
    </row>
    <row r="386" spans="1:63" x14ac:dyDescent="0.25">
      <c r="A386" s="5">
        <v>114892</v>
      </c>
      <c r="B386" t="s">
        <v>366</v>
      </c>
      <c r="C386" s="5" t="s">
        <v>268</v>
      </c>
      <c r="D386" s="286">
        <v>40058</v>
      </c>
      <c r="E386" s="289" t="s">
        <v>399</v>
      </c>
      <c r="F386" s="5" t="s">
        <v>453</v>
      </c>
      <c r="G386" s="25" t="s">
        <v>1920</v>
      </c>
      <c r="H386" s="5" t="s">
        <v>1246</v>
      </c>
      <c r="I386" s="5" t="s">
        <v>798</v>
      </c>
      <c r="J386" s="5">
        <v>30</v>
      </c>
      <c r="K386" s="5">
        <v>2800</v>
      </c>
      <c r="Q386" s="5" t="s">
        <v>783</v>
      </c>
      <c r="Z386" s="5">
        <v>100</v>
      </c>
      <c r="AA386" s="5">
        <v>30</v>
      </c>
      <c r="AB386" s="5">
        <v>1126731</v>
      </c>
      <c r="AC386" t="s">
        <v>1395</v>
      </c>
      <c r="AD386" s="5" t="s">
        <v>789</v>
      </c>
      <c r="AE386" t="s">
        <v>1396</v>
      </c>
      <c r="AF386" s="5" t="s">
        <v>1397</v>
      </c>
      <c r="AG386" s="5" t="s">
        <v>1381</v>
      </c>
      <c r="AH386" s="5" t="s">
        <v>787</v>
      </c>
      <c r="AI386" s="5" t="s">
        <v>788</v>
      </c>
      <c r="AJ386" s="5" t="s">
        <v>1374</v>
      </c>
      <c r="AK386" s="289">
        <v>39163</v>
      </c>
      <c r="AL386" s="289">
        <v>39163</v>
      </c>
      <c r="AM386" s="289">
        <v>40058</v>
      </c>
      <c r="AN386" s="5" t="s">
        <v>790</v>
      </c>
      <c r="AO386" s="5" t="s">
        <v>1375</v>
      </c>
      <c r="AP386" s="289">
        <v>41997</v>
      </c>
      <c r="AQ386" s="289">
        <v>41997</v>
      </c>
      <c r="AR386" s="289">
        <v>42268</v>
      </c>
      <c r="AS386" s="5" t="s">
        <v>790</v>
      </c>
      <c r="AT386" s="5" t="s">
        <v>1376</v>
      </c>
      <c r="AU386" s="289">
        <v>45099</v>
      </c>
      <c r="AV386" s="289">
        <v>45099</v>
      </c>
      <c r="AW386" s="289">
        <v>45100</v>
      </c>
      <c r="AX386" s="289">
        <v>39723</v>
      </c>
      <c r="AZ386" s="5">
        <v>2</v>
      </c>
      <c r="BA386" s="5">
        <v>2013</v>
      </c>
      <c r="BB386" s="5">
        <v>3</v>
      </c>
      <c r="BC386" s="5">
        <v>221</v>
      </c>
      <c r="BD386" s="5">
        <v>2021</v>
      </c>
      <c r="BE386" s="5">
        <v>1</v>
      </c>
      <c r="BF386" s="5">
        <v>2021</v>
      </c>
      <c r="BG386" s="291">
        <v>21876592249</v>
      </c>
      <c r="BH386" t="s">
        <v>1092</v>
      </c>
      <c r="BI386" t="s">
        <v>1093</v>
      </c>
      <c r="BJ386" s="5">
        <v>91981394866</v>
      </c>
      <c r="BK386" s="5" t="s">
        <v>789</v>
      </c>
    </row>
    <row r="387" spans="1:63" x14ac:dyDescent="0.25">
      <c r="A387" s="5">
        <v>114892</v>
      </c>
      <c r="B387" t="s">
        <v>366</v>
      </c>
      <c r="C387" s="5" t="s">
        <v>268</v>
      </c>
      <c r="D387" s="286">
        <v>40058</v>
      </c>
      <c r="E387" s="289" t="s">
        <v>399</v>
      </c>
      <c r="F387" s="5" t="s">
        <v>453</v>
      </c>
      <c r="G387" s="25" t="s">
        <v>1920</v>
      </c>
      <c r="H387" s="5" t="s">
        <v>1246</v>
      </c>
      <c r="I387" s="5" t="s">
        <v>798</v>
      </c>
      <c r="J387" s="5">
        <v>30</v>
      </c>
      <c r="K387" s="5">
        <v>2800</v>
      </c>
      <c r="Q387" s="5" t="s">
        <v>783</v>
      </c>
      <c r="Z387" s="5">
        <v>100</v>
      </c>
      <c r="AA387" s="5">
        <v>30</v>
      </c>
      <c r="AB387" s="5">
        <v>1126748</v>
      </c>
      <c r="AC387" t="s">
        <v>1398</v>
      </c>
      <c r="AD387" s="5" t="s">
        <v>1399</v>
      </c>
      <c r="AE387" t="s">
        <v>1400</v>
      </c>
      <c r="AF387" s="5" t="s">
        <v>1401</v>
      </c>
      <c r="AG387" s="5" t="s">
        <v>1297</v>
      </c>
      <c r="AH387" s="5" t="s">
        <v>787</v>
      </c>
      <c r="AI387" s="5" t="s">
        <v>788</v>
      </c>
      <c r="AJ387" s="5" t="s">
        <v>1374</v>
      </c>
      <c r="AK387" s="289">
        <v>39163</v>
      </c>
      <c r="AL387" s="289">
        <v>39163</v>
      </c>
      <c r="AM387" s="289">
        <v>40058</v>
      </c>
      <c r="AN387" s="5" t="s">
        <v>790</v>
      </c>
      <c r="AO387" s="5" t="s">
        <v>1375</v>
      </c>
      <c r="AP387" s="289">
        <v>41997</v>
      </c>
      <c r="AQ387" s="289">
        <v>41997</v>
      </c>
      <c r="AR387" s="289">
        <v>42268</v>
      </c>
      <c r="AS387" s="5" t="s">
        <v>790</v>
      </c>
      <c r="AT387" s="5" t="s">
        <v>1376</v>
      </c>
      <c r="AU387" s="289">
        <v>45099</v>
      </c>
      <c r="AV387" s="289">
        <v>45099</v>
      </c>
      <c r="AW387" s="289">
        <v>45100</v>
      </c>
      <c r="AX387" s="289">
        <v>39723</v>
      </c>
      <c r="AZ387" s="5">
        <v>2</v>
      </c>
      <c r="BA387" s="5">
        <v>2013</v>
      </c>
      <c r="BB387" s="5">
        <v>3</v>
      </c>
      <c r="BC387" s="5">
        <v>221</v>
      </c>
      <c r="BD387" s="5">
        <v>2021</v>
      </c>
      <c r="BE387" s="5">
        <v>1</v>
      </c>
      <c r="BF387" s="5">
        <v>2021</v>
      </c>
      <c r="BG387" s="291">
        <v>21876592249</v>
      </c>
      <c r="BH387" t="s">
        <v>1092</v>
      </c>
      <c r="BI387" t="s">
        <v>1093</v>
      </c>
      <c r="BJ387" s="5">
        <v>91981394866</v>
      </c>
      <c r="BK387" s="5" t="s">
        <v>789</v>
      </c>
    </row>
    <row r="388" spans="1:63" x14ac:dyDescent="0.25">
      <c r="A388" s="5">
        <v>114892</v>
      </c>
      <c r="B388" t="s">
        <v>366</v>
      </c>
      <c r="C388" s="5" t="s">
        <v>268</v>
      </c>
      <c r="D388" s="286">
        <v>40058</v>
      </c>
      <c r="E388" s="289" t="s">
        <v>399</v>
      </c>
      <c r="F388" s="5" t="s">
        <v>453</v>
      </c>
      <c r="G388" s="25" t="s">
        <v>1920</v>
      </c>
      <c r="H388" s="5" t="s">
        <v>1246</v>
      </c>
      <c r="I388" s="5" t="s">
        <v>798</v>
      </c>
      <c r="J388" s="5">
        <v>30</v>
      </c>
      <c r="K388" s="5">
        <v>2800</v>
      </c>
      <c r="Q388" s="5" t="s">
        <v>783</v>
      </c>
      <c r="Z388" s="5">
        <v>100</v>
      </c>
      <c r="AA388" s="5">
        <v>30</v>
      </c>
      <c r="AB388" s="5">
        <v>1126749</v>
      </c>
      <c r="AC388" t="s">
        <v>1402</v>
      </c>
      <c r="AD388" s="5" t="s">
        <v>789</v>
      </c>
      <c r="AE388" t="s">
        <v>1403</v>
      </c>
      <c r="AF388" s="5" t="s">
        <v>965</v>
      </c>
      <c r="AG388" s="5" t="s">
        <v>1389</v>
      </c>
      <c r="AH388" s="5" t="s">
        <v>787</v>
      </c>
      <c r="AI388" s="5" t="s">
        <v>788</v>
      </c>
      <c r="AJ388" s="5" t="s">
        <v>1374</v>
      </c>
      <c r="AK388" s="289">
        <v>39163</v>
      </c>
      <c r="AL388" s="289">
        <v>39163</v>
      </c>
      <c r="AM388" s="289">
        <v>40058</v>
      </c>
      <c r="AN388" s="5" t="s">
        <v>790</v>
      </c>
      <c r="AO388" s="5" t="s">
        <v>1375</v>
      </c>
      <c r="AP388" s="289">
        <v>41997</v>
      </c>
      <c r="AQ388" s="289">
        <v>41997</v>
      </c>
      <c r="AR388" s="289">
        <v>42268</v>
      </c>
      <c r="AS388" s="5" t="s">
        <v>790</v>
      </c>
      <c r="AT388" s="5" t="s">
        <v>1376</v>
      </c>
      <c r="AU388" s="289">
        <v>45099</v>
      </c>
      <c r="AV388" s="289">
        <v>45099</v>
      </c>
      <c r="AW388" s="289">
        <v>45100</v>
      </c>
      <c r="AX388" s="289">
        <v>39723</v>
      </c>
      <c r="AZ388" s="5">
        <v>2</v>
      </c>
      <c r="BA388" s="5">
        <v>2013</v>
      </c>
      <c r="BB388" s="5">
        <v>3</v>
      </c>
      <c r="BC388" s="5">
        <v>221</v>
      </c>
      <c r="BD388" s="5">
        <v>2021</v>
      </c>
      <c r="BE388" s="5">
        <v>1</v>
      </c>
      <c r="BF388" s="5">
        <v>2021</v>
      </c>
      <c r="BG388" s="291">
        <v>21876592249</v>
      </c>
      <c r="BH388" t="s">
        <v>1092</v>
      </c>
      <c r="BI388" t="s">
        <v>1093</v>
      </c>
      <c r="BJ388" s="5">
        <v>91981394866</v>
      </c>
      <c r="BK388" s="5" t="s">
        <v>789</v>
      </c>
    </row>
    <row r="389" spans="1:63" x14ac:dyDescent="0.25">
      <c r="A389" s="5">
        <v>114892</v>
      </c>
      <c r="B389" t="s">
        <v>366</v>
      </c>
      <c r="C389" s="5" t="s">
        <v>268</v>
      </c>
      <c r="D389" s="286">
        <v>40058</v>
      </c>
      <c r="E389" s="289" t="s">
        <v>399</v>
      </c>
      <c r="F389" s="5" t="s">
        <v>453</v>
      </c>
      <c r="G389" s="25" t="s">
        <v>1920</v>
      </c>
      <c r="H389" s="5" t="s">
        <v>1246</v>
      </c>
      <c r="I389" s="5" t="s">
        <v>798</v>
      </c>
      <c r="J389" s="5">
        <v>30</v>
      </c>
      <c r="K389" s="5">
        <v>2800</v>
      </c>
      <c r="Q389" s="5" t="s">
        <v>783</v>
      </c>
      <c r="Z389" s="5">
        <v>100</v>
      </c>
      <c r="AA389" s="5">
        <v>30</v>
      </c>
      <c r="AB389" s="5">
        <v>2006686</v>
      </c>
      <c r="AC389" t="s">
        <v>1291</v>
      </c>
      <c r="AD389" s="5" t="s">
        <v>1086</v>
      </c>
      <c r="AE389" t="s">
        <v>1292</v>
      </c>
      <c r="AF389" s="5" t="s">
        <v>1293</v>
      </c>
      <c r="AG389" s="5" t="s">
        <v>1120</v>
      </c>
      <c r="AH389" s="5" t="s">
        <v>787</v>
      </c>
      <c r="AI389" s="5" t="s">
        <v>788</v>
      </c>
      <c r="AJ389" s="5" t="s">
        <v>1374</v>
      </c>
      <c r="AK389" s="289">
        <v>39163</v>
      </c>
      <c r="AL389" s="289">
        <v>39163</v>
      </c>
      <c r="AM389" s="289">
        <v>40058</v>
      </c>
      <c r="AN389" s="5" t="s">
        <v>790</v>
      </c>
      <c r="AO389" s="5" t="s">
        <v>1375</v>
      </c>
      <c r="AP389" s="289">
        <v>41997</v>
      </c>
      <c r="AQ389" s="289">
        <v>41997</v>
      </c>
      <c r="AR389" s="289">
        <v>42268</v>
      </c>
      <c r="AS389" s="5" t="s">
        <v>790</v>
      </c>
      <c r="AT389" s="5" t="s">
        <v>1376</v>
      </c>
      <c r="AU389" s="289">
        <v>45099</v>
      </c>
      <c r="AV389" s="289">
        <v>45099</v>
      </c>
      <c r="AW389" s="289">
        <v>45100</v>
      </c>
      <c r="AX389" s="289">
        <v>39723</v>
      </c>
      <c r="AZ389" s="5">
        <v>2</v>
      </c>
      <c r="BA389" s="5">
        <v>2013</v>
      </c>
      <c r="BB389" s="5">
        <v>3</v>
      </c>
      <c r="BC389" s="5">
        <v>221</v>
      </c>
      <c r="BD389" s="5">
        <v>2021</v>
      </c>
      <c r="BE389" s="5">
        <v>1</v>
      </c>
      <c r="BF389" s="5">
        <v>2021</v>
      </c>
      <c r="BG389" s="291">
        <v>21876592249</v>
      </c>
      <c r="BH389" t="s">
        <v>1092</v>
      </c>
      <c r="BI389" t="s">
        <v>1093</v>
      </c>
      <c r="BJ389" s="5">
        <v>91981394866</v>
      </c>
      <c r="BK389" s="5" t="s">
        <v>789</v>
      </c>
    </row>
    <row r="390" spans="1:63" x14ac:dyDescent="0.25">
      <c r="A390" s="5">
        <v>114892</v>
      </c>
      <c r="B390" t="s">
        <v>366</v>
      </c>
      <c r="C390" s="5" t="s">
        <v>268</v>
      </c>
      <c r="D390" s="286">
        <v>40058</v>
      </c>
      <c r="E390" s="289" t="s">
        <v>399</v>
      </c>
      <c r="F390" s="5" t="s">
        <v>453</v>
      </c>
      <c r="G390" s="25" t="s">
        <v>1920</v>
      </c>
      <c r="H390" s="5" t="s">
        <v>1246</v>
      </c>
      <c r="I390" s="5" t="s">
        <v>798</v>
      </c>
      <c r="J390" s="5">
        <v>30</v>
      </c>
      <c r="K390" s="5">
        <v>2800</v>
      </c>
      <c r="Q390" s="5" t="s">
        <v>783</v>
      </c>
      <c r="Z390" s="5">
        <v>100</v>
      </c>
      <c r="AA390" s="5">
        <v>30</v>
      </c>
      <c r="AB390" s="5">
        <v>2006688</v>
      </c>
      <c r="AC390" t="s">
        <v>1404</v>
      </c>
      <c r="AD390" s="5" t="s">
        <v>1405</v>
      </c>
      <c r="AE390" t="s">
        <v>1406</v>
      </c>
      <c r="AF390" s="5" t="s">
        <v>1407</v>
      </c>
      <c r="AG390" s="5" t="s">
        <v>149</v>
      </c>
      <c r="AH390" s="5" t="s">
        <v>787</v>
      </c>
      <c r="AI390" s="5" t="s">
        <v>788</v>
      </c>
      <c r="AJ390" s="5" t="s">
        <v>1374</v>
      </c>
      <c r="AK390" s="289">
        <v>39163</v>
      </c>
      <c r="AL390" s="289">
        <v>39163</v>
      </c>
      <c r="AM390" s="289">
        <v>40058</v>
      </c>
      <c r="AN390" s="5" t="s">
        <v>790</v>
      </c>
      <c r="AO390" s="5" t="s">
        <v>1375</v>
      </c>
      <c r="AP390" s="289">
        <v>41997</v>
      </c>
      <c r="AQ390" s="289">
        <v>41997</v>
      </c>
      <c r="AR390" s="289">
        <v>42268</v>
      </c>
      <c r="AS390" s="5" t="s">
        <v>790</v>
      </c>
      <c r="AT390" s="5" t="s">
        <v>1376</v>
      </c>
      <c r="AU390" s="289">
        <v>45099</v>
      </c>
      <c r="AV390" s="289">
        <v>45099</v>
      </c>
      <c r="AW390" s="289">
        <v>45100</v>
      </c>
      <c r="AX390" s="289">
        <v>39723</v>
      </c>
      <c r="AZ390" s="5">
        <v>2</v>
      </c>
      <c r="BA390" s="5">
        <v>2013</v>
      </c>
      <c r="BB390" s="5">
        <v>3</v>
      </c>
      <c r="BC390" s="5">
        <v>221</v>
      </c>
      <c r="BD390" s="5">
        <v>2021</v>
      </c>
      <c r="BE390" s="5">
        <v>1</v>
      </c>
      <c r="BF390" s="5">
        <v>2021</v>
      </c>
      <c r="BG390" s="291">
        <v>21876592249</v>
      </c>
      <c r="BH390" t="s">
        <v>1092</v>
      </c>
      <c r="BI390" t="s">
        <v>1093</v>
      </c>
      <c r="BJ390" s="5">
        <v>91981394866</v>
      </c>
      <c r="BK390" s="5" t="s">
        <v>789</v>
      </c>
    </row>
    <row r="391" spans="1:63" x14ac:dyDescent="0.25">
      <c r="A391" s="5">
        <v>115001</v>
      </c>
      <c r="B391" t="s">
        <v>366</v>
      </c>
      <c r="C391" s="5" t="s">
        <v>274</v>
      </c>
      <c r="D391" s="286">
        <v>40058</v>
      </c>
      <c r="E391" s="289" t="s">
        <v>399</v>
      </c>
      <c r="F391" s="5" t="s">
        <v>453</v>
      </c>
      <c r="G391" s="25" t="s">
        <v>1928</v>
      </c>
      <c r="H391" s="5" t="s">
        <v>1246</v>
      </c>
      <c r="I391" s="5" t="s">
        <v>832</v>
      </c>
      <c r="J391" s="5">
        <v>75</v>
      </c>
      <c r="K391" s="5">
        <v>2800</v>
      </c>
      <c r="Q391" s="5" t="s">
        <v>783</v>
      </c>
      <c r="Z391" s="5">
        <v>100</v>
      </c>
      <c r="AA391" s="5">
        <v>75</v>
      </c>
      <c r="AB391" s="5">
        <v>267</v>
      </c>
      <c r="AC391" t="s">
        <v>963</v>
      </c>
      <c r="AD391" s="5" t="s">
        <v>964</v>
      </c>
      <c r="AE391" t="s">
        <v>789</v>
      </c>
      <c r="AF391" s="5" t="s">
        <v>965</v>
      </c>
      <c r="AG391" s="5" t="s">
        <v>211</v>
      </c>
      <c r="AH391" s="5" t="s">
        <v>787</v>
      </c>
      <c r="AI391" s="5" t="s">
        <v>788</v>
      </c>
      <c r="AJ391" s="5" t="s">
        <v>1435</v>
      </c>
      <c r="AK391" s="289">
        <v>39541</v>
      </c>
      <c r="AL391" s="289">
        <v>39541</v>
      </c>
      <c r="AM391" s="289">
        <v>40058</v>
      </c>
      <c r="AN391" s="5" t="s">
        <v>789</v>
      </c>
      <c r="AO391" s="5" t="s">
        <v>789</v>
      </c>
      <c r="AP391" s="289"/>
      <c r="AQ391" s="289"/>
      <c r="AR391" s="289"/>
      <c r="AS391" s="5" t="s">
        <v>789</v>
      </c>
      <c r="AT391" s="5" t="s">
        <v>789</v>
      </c>
      <c r="AU391" s="289"/>
      <c r="AV391" s="289"/>
      <c r="AW391" s="289"/>
      <c r="AX391" s="289">
        <v>39903</v>
      </c>
      <c r="BG391" s="291">
        <v>64167640244</v>
      </c>
      <c r="BH391" t="s">
        <v>1436</v>
      </c>
      <c r="BI391" t="s">
        <v>1437</v>
      </c>
      <c r="BJ391" s="5">
        <v>91988324689</v>
      </c>
      <c r="BK391" s="5" t="s">
        <v>789</v>
      </c>
    </row>
    <row r="392" spans="1:63" x14ac:dyDescent="0.25">
      <c r="A392" s="5">
        <v>115003</v>
      </c>
      <c r="B392" t="s">
        <v>366</v>
      </c>
      <c r="C392" s="5" t="s">
        <v>275</v>
      </c>
      <c r="D392" s="286">
        <v>40058</v>
      </c>
      <c r="E392" s="289" t="s">
        <v>399</v>
      </c>
      <c r="F392" s="5" t="s">
        <v>453</v>
      </c>
      <c r="G392" s="25" t="s">
        <v>1929</v>
      </c>
      <c r="H392" s="5" t="s">
        <v>1246</v>
      </c>
      <c r="I392" s="5" t="s">
        <v>832</v>
      </c>
      <c r="J392" s="5">
        <v>75</v>
      </c>
      <c r="K392" s="5">
        <v>2800</v>
      </c>
      <c r="Q392" s="5" t="s">
        <v>783</v>
      </c>
      <c r="Z392" s="5">
        <v>60</v>
      </c>
      <c r="AA392" s="5">
        <v>75</v>
      </c>
      <c r="AB392" s="5">
        <v>2006684</v>
      </c>
      <c r="AC392" t="s">
        <v>1438</v>
      </c>
      <c r="AD392" s="5" t="s">
        <v>1086</v>
      </c>
      <c r="AE392" t="s">
        <v>1439</v>
      </c>
      <c r="AF392" s="5" t="s">
        <v>1440</v>
      </c>
      <c r="AG392" s="5" t="s">
        <v>1002</v>
      </c>
      <c r="AH392" s="5" t="s">
        <v>787</v>
      </c>
      <c r="AI392" s="5" t="s">
        <v>788</v>
      </c>
      <c r="AJ392" s="5" t="s">
        <v>1441</v>
      </c>
      <c r="AK392" s="289">
        <v>39906</v>
      </c>
      <c r="AL392" s="289">
        <v>39906</v>
      </c>
      <c r="AM392" s="289">
        <v>40058</v>
      </c>
      <c r="AN392" s="5" t="s">
        <v>789</v>
      </c>
      <c r="AO392" s="5" t="s">
        <v>789</v>
      </c>
      <c r="AP392" s="289"/>
      <c r="AQ392" s="289"/>
      <c r="AR392" s="289"/>
      <c r="AS392" s="5" t="s">
        <v>789</v>
      </c>
      <c r="AT392" s="5" t="s">
        <v>789</v>
      </c>
      <c r="AU392" s="289"/>
      <c r="AV392" s="289"/>
      <c r="AW392" s="289"/>
      <c r="AX392" s="289">
        <v>39538</v>
      </c>
      <c r="BG392" s="291">
        <v>64167640244</v>
      </c>
      <c r="BH392" t="s">
        <v>1436</v>
      </c>
      <c r="BI392" t="s">
        <v>1437</v>
      </c>
      <c r="BJ392" s="5">
        <v>91988324689</v>
      </c>
      <c r="BK392" s="5" t="s">
        <v>789</v>
      </c>
    </row>
    <row r="393" spans="1:63" x14ac:dyDescent="0.25">
      <c r="A393" s="5">
        <v>115016</v>
      </c>
      <c r="B393" t="s">
        <v>366</v>
      </c>
      <c r="C393" s="5" t="s">
        <v>1447</v>
      </c>
      <c r="D393" s="286">
        <v>40058</v>
      </c>
      <c r="E393" s="289" t="s">
        <v>399</v>
      </c>
      <c r="F393" s="5" t="s">
        <v>453</v>
      </c>
      <c r="G393" s="25" t="s">
        <v>1932</v>
      </c>
      <c r="H393" s="5" t="s">
        <v>1246</v>
      </c>
      <c r="I393" s="5" t="s">
        <v>832</v>
      </c>
      <c r="J393" s="5">
        <v>75</v>
      </c>
      <c r="K393" s="5">
        <v>2800</v>
      </c>
      <c r="Q393" s="5" t="s">
        <v>783</v>
      </c>
      <c r="Z393" s="5">
        <v>100</v>
      </c>
      <c r="AA393" s="5">
        <v>75</v>
      </c>
      <c r="AB393" s="5">
        <v>2006689</v>
      </c>
      <c r="AC393" t="s">
        <v>1294</v>
      </c>
      <c r="AD393" s="5" t="s">
        <v>1086</v>
      </c>
      <c r="AE393" t="s">
        <v>1295</v>
      </c>
      <c r="AF393" s="5" t="s">
        <v>1296</v>
      </c>
      <c r="AG393" s="5" t="s">
        <v>1297</v>
      </c>
      <c r="AH393" s="5" t="s">
        <v>787</v>
      </c>
      <c r="AI393" s="5" t="s">
        <v>788</v>
      </c>
      <c r="AJ393" s="5" t="s">
        <v>1374</v>
      </c>
      <c r="AK393" s="289">
        <v>39163</v>
      </c>
      <c r="AL393" s="289">
        <v>39163</v>
      </c>
      <c r="AM393" s="289">
        <v>40058</v>
      </c>
      <c r="AN393" s="5" t="s">
        <v>789</v>
      </c>
      <c r="AO393" s="5" t="s">
        <v>789</v>
      </c>
      <c r="AP393" s="289"/>
      <c r="AQ393" s="289"/>
      <c r="AR393" s="289"/>
      <c r="AS393" s="5" t="s">
        <v>789</v>
      </c>
      <c r="AT393" s="5" t="s">
        <v>789</v>
      </c>
      <c r="AU393" s="289"/>
      <c r="AV393" s="289"/>
      <c r="AW393" s="289"/>
      <c r="AX393" s="289">
        <v>39723</v>
      </c>
      <c r="BG393" s="291">
        <v>64167640244</v>
      </c>
      <c r="BH393" t="s">
        <v>1436</v>
      </c>
      <c r="BI393" t="s">
        <v>1437</v>
      </c>
      <c r="BJ393" s="5">
        <v>91988324689</v>
      </c>
      <c r="BK393" s="5" t="s">
        <v>789</v>
      </c>
    </row>
    <row r="394" spans="1:63" x14ac:dyDescent="0.25">
      <c r="A394" s="5">
        <v>115138</v>
      </c>
      <c r="B394" t="s">
        <v>366</v>
      </c>
      <c r="C394" s="5" t="s">
        <v>680</v>
      </c>
      <c r="D394" s="286">
        <v>40058</v>
      </c>
      <c r="E394" s="289" t="s">
        <v>399</v>
      </c>
      <c r="F394" s="5" t="s">
        <v>453</v>
      </c>
      <c r="G394" s="25" t="s">
        <v>1935</v>
      </c>
      <c r="H394" s="5" t="s">
        <v>1246</v>
      </c>
      <c r="I394" s="5" t="s">
        <v>832</v>
      </c>
      <c r="J394" s="5">
        <v>75</v>
      </c>
      <c r="K394" s="5">
        <v>2800</v>
      </c>
      <c r="Q394" s="5" t="s">
        <v>783</v>
      </c>
      <c r="Z394" s="5">
        <v>100</v>
      </c>
      <c r="AA394" s="5">
        <v>75</v>
      </c>
      <c r="AB394" s="5">
        <v>2006683</v>
      </c>
      <c r="AC394" t="s">
        <v>1449</v>
      </c>
      <c r="AD394" s="5" t="s">
        <v>1450</v>
      </c>
      <c r="AE394" t="s">
        <v>789</v>
      </c>
      <c r="AF394" s="5" t="s">
        <v>941</v>
      </c>
      <c r="AG394" s="5" t="s">
        <v>1204</v>
      </c>
      <c r="AH394" s="5" t="s">
        <v>787</v>
      </c>
      <c r="AI394" s="5" t="s">
        <v>788</v>
      </c>
      <c r="AJ394" s="5" t="s">
        <v>1374</v>
      </c>
      <c r="AK394" s="289">
        <v>39163</v>
      </c>
      <c r="AL394" s="289">
        <v>39163</v>
      </c>
      <c r="AM394" s="289">
        <v>40058</v>
      </c>
      <c r="AN394" s="5" t="s">
        <v>789</v>
      </c>
      <c r="AO394" s="5" t="s">
        <v>789</v>
      </c>
      <c r="AP394" s="289"/>
      <c r="AQ394" s="289"/>
      <c r="AR394" s="289"/>
      <c r="AS394" s="5" t="s">
        <v>789</v>
      </c>
      <c r="AT394" s="5" t="s">
        <v>789</v>
      </c>
      <c r="AU394" s="289"/>
      <c r="AV394" s="289"/>
      <c r="AW394" s="289"/>
      <c r="AX394" s="289">
        <v>39723</v>
      </c>
      <c r="BG394" s="291">
        <v>64167640244</v>
      </c>
      <c r="BH394" t="s">
        <v>1436</v>
      </c>
      <c r="BI394" t="s">
        <v>1437</v>
      </c>
      <c r="BJ394" s="5">
        <v>91988324689</v>
      </c>
      <c r="BK394" s="5" t="s">
        <v>789</v>
      </c>
    </row>
    <row r="395" spans="1:63" x14ac:dyDescent="0.25">
      <c r="A395" s="5">
        <v>115148</v>
      </c>
      <c r="B395" t="s">
        <v>366</v>
      </c>
      <c r="C395" s="5" t="s">
        <v>1084</v>
      </c>
      <c r="D395" s="286">
        <v>40058</v>
      </c>
      <c r="E395" s="289" t="s">
        <v>399</v>
      </c>
      <c r="F395" s="5" t="s">
        <v>453</v>
      </c>
      <c r="G395" s="25" t="s">
        <v>1940</v>
      </c>
      <c r="H395" s="5" t="s">
        <v>1246</v>
      </c>
      <c r="I395" s="5" t="s">
        <v>832</v>
      </c>
      <c r="J395" s="5">
        <v>50</v>
      </c>
      <c r="K395" s="5">
        <v>2800</v>
      </c>
      <c r="Q395" s="5" t="s">
        <v>783</v>
      </c>
      <c r="Z395" s="5">
        <v>100</v>
      </c>
      <c r="AA395" s="5">
        <v>50</v>
      </c>
      <c r="AB395" s="5">
        <v>26622</v>
      </c>
      <c r="AC395" t="s">
        <v>1085</v>
      </c>
      <c r="AD395" s="5" t="s">
        <v>1086</v>
      </c>
      <c r="AE395" t="s">
        <v>789</v>
      </c>
      <c r="AF395" s="5" t="s">
        <v>1087</v>
      </c>
      <c r="AG395" s="5" t="s">
        <v>1088</v>
      </c>
      <c r="AH395" s="5" t="s">
        <v>787</v>
      </c>
      <c r="AI395" s="5" t="s">
        <v>789</v>
      </c>
      <c r="AJ395" s="5" t="s">
        <v>1455</v>
      </c>
      <c r="AK395" s="289">
        <v>39541</v>
      </c>
      <c r="AL395" s="289">
        <v>39541</v>
      </c>
      <c r="AM395" s="289">
        <v>40058</v>
      </c>
      <c r="AN395" s="5" t="s">
        <v>789</v>
      </c>
      <c r="AO395" s="5" t="s">
        <v>789</v>
      </c>
      <c r="AP395" s="289"/>
      <c r="AQ395" s="289"/>
      <c r="AR395" s="289"/>
      <c r="AS395" s="5" t="s">
        <v>789</v>
      </c>
      <c r="AT395" s="5" t="s">
        <v>789</v>
      </c>
      <c r="AU395" s="289"/>
      <c r="AV395" s="289"/>
      <c r="AW395" s="289"/>
      <c r="AX395" s="289">
        <v>39723</v>
      </c>
      <c r="BG395" s="291">
        <v>64167640244</v>
      </c>
      <c r="BH395" t="s">
        <v>1436</v>
      </c>
      <c r="BI395" t="s">
        <v>1437</v>
      </c>
      <c r="BJ395" s="5">
        <v>91988324689</v>
      </c>
      <c r="BK395" s="5" t="s">
        <v>789</v>
      </c>
    </row>
    <row r="396" spans="1:63" x14ac:dyDescent="0.25">
      <c r="A396" s="5">
        <v>12010</v>
      </c>
      <c r="B396" t="s">
        <v>674</v>
      </c>
      <c r="C396" s="5" t="s">
        <v>268</v>
      </c>
      <c r="D396" s="286">
        <v>40058</v>
      </c>
      <c r="E396" s="289" t="s">
        <v>400</v>
      </c>
      <c r="F396" s="5" t="s">
        <v>450</v>
      </c>
      <c r="G396" s="25" t="s">
        <v>1737</v>
      </c>
      <c r="H396" s="5" t="s">
        <v>781</v>
      </c>
      <c r="I396" s="5" t="s">
        <v>798</v>
      </c>
      <c r="J396" s="5">
        <v>30</v>
      </c>
      <c r="K396" s="5">
        <v>3235</v>
      </c>
      <c r="L396" s="5">
        <v>0</v>
      </c>
      <c r="M396" s="5">
        <v>210</v>
      </c>
      <c r="N396" s="5">
        <v>300</v>
      </c>
      <c r="O396" s="5">
        <v>90</v>
      </c>
      <c r="P396" s="5">
        <v>45</v>
      </c>
      <c r="Q396" s="5" t="s">
        <v>783</v>
      </c>
      <c r="V396" s="5">
        <v>800</v>
      </c>
      <c r="W396" s="5">
        <v>30</v>
      </c>
      <c r="AB396" s="5">
        <v>1005925</v>
      </c>
      <c r="AC396" t="s">
        <v>784</v>
      </c>
      <c r="AD396" s="5" t="s">
        <v>785</v>
      </c>
      <c r="AE396" t="s">
        <v>578</v>
      </c>
      <c r="AF396" s="5" t="s">
        <v>786</v>
      </c>
      <c r="AG396" s="5" t="s">
        <v>146</v>
      </c>
      <c r="AH396" s="5" t="s">
        <v>787</v>
      </c>
      <c r="AI396" s="5" t="s">
        <v>800</v>
      </c>
      <c r="AJ396" s="5" t="s">
        <v>875</v>
      </c>
      <c r="AK396" s="289">
        <v>20534</v>
      </c>
      <c r="AL396" s="289">
        <v>20534</v>
      </c>
      <c r="AM396" s="289">
        <v>40058</v>
      </c>
      <c r="AN396" s="5" t="s">
        <v>800</v>
      </c>
      <c r="AO396" s="5" t="s">
        <v>876</v>
      </c>
      <c r="AP396" s="289">
        <v>21887</v>
      </c>
      <c r="AQ396" s="289">
        <v>21887</v>
      </c>
      <c r="AR396" s="289">
        <v>40058</v>
      </c>
      <c r="AS396" s="5" t="s">
        <v>790</v>
      </c>
      <c r="AT396" s="5" t="s">
        <v>877</v>
      </c>
      <c r="AU396" s="289">
        <v>44365</v>
      </c>
      <c r="AV396" s="289">
        <v>44365</v>
      </c>
      <c r="AW396" s="289">
        <v>44365</v>
      </c>
      <c r="AX396" s="289">
        <v>19122</v>
      </c>
      <c r="AY396" s="5">
        <v>202315595</v>
      </c>
      <c r="AZ396" s="5">
        <v>5</v>
      </c>
      <c r="BA396" s="5">
        <v>2019</v>
      </c>
      <c r="BB396" s="5">
        <v>3</v>
      </c>
      <c r="BC396" s="5">
        <v>208</v>
      </c>
      <c r="BD396" s="5">
        <v>2011</v>
      </c>
      <c r="BE396" s="5">
        <v>2</v>
      </c>
      <c r="BF396" s="5">
        <v>2011</v>
      </c>
      <c r="BG396" s="291">
        <v>27240958809</v>
      </c>
      <c r="BH396" t="s">
        <v>675</v>
      </c>
      <c r="BI396" t="s">
        <v>878</v>
      </c>
      <c r="BJ396" s="5">
        <v>91988736188</v>
      </c>
      <c r="BK396" s="5" t="s">
        <v>789</v>
      </c>
    </row>
    <row r="397" spans="1:63" x14ac:dyDescent="0.25">
      <c r="A397" s="5">
        <v>11998</v>
      </c>
      <c r="B397" t="s">
        <v>536</v>
      </c>
      <c r="C397" s="5" t="s">
        <v>289</v>
      </c>
      <c r="D397" s="286">
        <v>40058</v>
      </c>
      <c r="E397" s="289" t="s">
        <v>400</v>
      </c>
      <c r="F397" s="5" t="s">
        <v>450</v>
      </c>
      <c r="G397" s="25" t="s">
        <v>1726</v>
      </c>
      <c r="H397" s="5" t="s">
        <v>781</v>
      </c>
      <c r="I397" s="5" t="s">
        <v>798</v>
      </c>
      <c r="J397" s="5">
        <v>120</v>
      </c>
      <c r="K397" s="5">
        <v>3130</v>
      </c>
      <c r="L397" s="5">
        <v>0</v>
      </c>
      <c r="M397" s="5">
        <v>600</v>
      </c>
      <c r="N397" s="5">
        <v>65</v>
      </c>
      <c r="O397" s="5">
        <v>60</v>
      </c>
      <c r="P397" s="5">
        <v>60</v>
      </c>
      <c r="Q397" s="5" t="s">
        <v>783</v>
      </c>
      <c r="T397" s="5">
        <v>800</v>
      </c>
      <c r="U397" s="5">
        <v>40</v>
      </c>
      <c r="V397" s="5">
        <v>800</v>
      </c>
      <c r="W397" s="5">
        <v>40</v>
      </c>
      <c r="X397" s="5">
        <v>800</v>
      </c>
      <c r="Y397" s="5">
        <v>40</v>
      </c>
      <c r="AB397" s="5">
        <v>1005925</v>
      </c>
      <c r="AC397" t="s">
        <v>784</v>
      </c>
      <c r="AD397" s="5" t="s">
        <v>785</v>
      </c>
      <c r="AE397" t="s">
        <v>578</v>
      </c>
      <c r="AF397" s="5" t="s">
        <v>786</v>
      </c>
      <c r="AG397" s="5" t="s">
        <v>146</v>
      </c>
      <c r="AH397" s="5" t="s">
        <v>787</v>
      </c>
      <c r="AI397" s="5" t="s">
        <v>789</v>
      </c>
      <c r="AJ397" s="5" t="s">
        <v>789</v>
      </c>
      <c r="AK397" s="289"/>
      <c r="AL397" s="289"/>
      <c r="AM397" s="289"/>
      <c r="AN397" s="5" t="s">
        <v>800</v>
      </c>
      <c r="AO397" s="5" t="s">
        <v>837</v>
      </c>
      <c r="AP397" s="289">
        <v>21214</v>
      </c>
      <c r="AQ397" s="289">
        <v>21214</v>
      </c>
      <c r="AR397" s="289">
        <v>40058</v>
      </c>
      <c r="AS397" s="5" t="s">
        <v>790</v>
      </c>
      <c r="AT397" s="5" t="s">
        <v>806</v>
      </c>
      <c r="AU397" s="289">
        <v>44439</v>
      </c>
      <c r="AV397" s="289">
        <v>44439</v>
      </c>
      <c r="AW397" s="289">
        <v>44459</v>
      </c>
      <c r="AX397" s="289">
        <v>21184</v>
      </c>
      <c r="AZ397" s="5">
        <v>3</v>
      </c>
      <c r="BA397" s="5">
        <v>2008</v>
      </c>
      <c r="BB397" s="5">
        <v>4</v>
      </c>
      <c r="BC397" s="5">
        <v>330</v>
      </c>
      <c r="BD397" s="5">
        <v>2022</v>
      </c>
      <c r="BE397" s="5">
        <v>4</v>
      </c>
      <c r="BF397" s="5">
        <v>2022</v>
      </c>
      <c r="BG397" s="291">
        <v>43042902234</v>
      </c>
      <c r="BH397" t="s">
        <v>838</v>
      </c>
      <c r="BI397" t="s">
        <v>839</v>
      </c>
      <c r="BJ397" s="5">
        <v>91998164836</v>
      </c>
      <c r="BK397" s="5" t="s">
        <v>789</v>
      </c>
    </row>
    <row r="398" spans="1:63" x14ac:dyDescent="0.25">
      <c r="A398" s="5">
        <v>115011</v>
      </c>
      <c r="B398" t="s">
        <v>536</v>
      </c>
      <c r="C398" s="5" t="s">
        <v>274</v>
      </c>
      <c r="D398" s="286">
        <v>40058</v>
      </c>
      <c r="E398" s="289" t="s">
        <v>400</v>
      </c>
      <c r="F398" s="5" t="s">
        <v>450</v>
      </c>
      <c r="G398" s="25" t="s">
        <v>1930</v>
      </c>
      <c r="H398" s="5" t="s">
        <v>781</v>
      </c>
      <c r="I398" s="5" t="s">
        <v>798</v>
      </c>
      <c r="J398" s="5">
        <v>40</v>
      </c>
      <c r="K398" s="5">
        <v>3000</v>
      </c>
      <c r="L398" s="5">
        <v>0</v>
      </c>
      <c r="M398" s="5">
        <v>450</v>
      </c>
      <c r="N398" s="5">
        <v>150</v>
      </c>
      <c r="O398" s="5">
        <v>60</v>
      </c>
      <c r="P398" s="5">
        <v>60</v>
      </c>
      <c r="Q398" s="5" t="s">
        <v>783</v>
      </c>
      <c r="R398" s="5">
        <v>1000</v>
      </c>
      <c r="S398" s="5">
        <v>40</v>
      </c>
      <c r="AB398" s="5">
        <v>1071713</v>
      </c>
      <c r="AC398" t="s">
        <v>958</v>
      </c>
      <c r="AD398" s="5" t="s">
        <v>959</v>
      </c>
      <c r="AE398" t="s">
        <v>595</v>
      </c>
      <c r="AF398" s="5" t="s">
        <v>960</v>
      </c>
      <c r="AG398" s="5" t="s">
        <v>211</v>
      </c>
      <c r="AH398" s="5" t="s">
        <v>787</v>
      </c>
      <c r="AI398" s="5" t="s">
        <v>789</v>
      </c>
      <c r="AJ398" s="5" t="s">
        <v>1442</v>
      </c>
      <c r="AK398" s="289">
        <v>39163</v>
      </c>
      <c r="AL398" s="289">
        <v>39163</v>
      </c>
      <c r="AM398" s="289">
        <v>40058</v>
      </c>
      <c r="AN398" s="5" t="s">
        <v>790</v>
      </c>
      <c r="AO398" s="5" t="s">
        <v>1443</v>
      </c>
      <c r="AP398" s="289">
        <v>43066</v>
      </c>
      <c r="AQ398" s="289">
        <v>43066</v>
      </c>
      <c r="AR398" s="289">
        <v>43097</v>
      </c>
      <c r="AS398" s="5" t="s">
        <v>789</v>
      </c>
      <c r="AT398" s="5" t="s">
        <v>789</v>
      </c>
      <c r="AU398" s="289"/>
      <c r="AV398" s="289"/>
      <c r="AW398" s="289"/>
      <c r="AX398" s="289">
        <v>39815</v>
      </c>
      <c r="AZ398" s="5">
        <v>2</v>
      </c>
      <c r="BA398" s="5">
        <v>2013</v>
      </c>
      <c r="BB398" s="5">
        <v>4</v>
      </c>
      <c r="BC398" s="5">
        <v>381</v>
      </c>
      <c r="BD398" s="5">
        <v>2022</v>
      </c>
      <c r="BE398" s="5">
        <v>4</v>
      </c>
      <c r="BF398" s="5">
        <v>2022</v>
      </c>
      <c r="BG398" s="291">
        <v>32744803200</v>
      </c>
      <c r="BH398" t="s">
        <v>676</v>
      </c>
      <c r="BI398" t="s">
        <v>1444</v>
      </c>
      <c r="BJ398" s="5">
        <v>91981241727</v>
      </c>
      <c r="BK398" s="5" t="s">
        <v>962</v>
      </c>
    </row>
    <row r="399" spans="1:63" x14ac:dyDescent="0.25">
      <c r="A399" s="5">
        <v>92857</v>
      </c>
      <c r="B399" t="s">
        <v>38</v>
      </c>
      <c r="C399" s="5" t="s">
        <v>1006</v>
      </c>
      <c r="D399" s="286">
        <v>40058</v>
      </c>
      <c r="E399" s="289" t="s">
        <v>400</v>
      </c>
      <c r="F399" s="5" t="s">
        <v>450</v>
      </c>
      <c r="G399" s="25" t="s">
        <v>1883</v>
      </c>
      <c r="H399" s="5" t="s">
        <v>781</v>
      </c>
      <c r="I399" s="5" t="s">
        <v>782</v>
      </c>
      <c r="J399" s="5">
        <v>35</v>
      </c>
      <c r="K399" s="5">
        <v>3225</v>
      </c>
      <c r="Q399" s="5" t="s">
        <v>783</v>
      </c>
      <c r="R399" s="5">
        <v>80</v>
      </c>
      <c r="S399" s="5">
        <v>35</v>
      </c>
      <c r="AB399" s="5">
        <v>266</v>
      </c>
      <c r="AC399" t="s">
        <v>1031</v>
      </c>
      <c r="AD399" s="5" t="s">
        <v>925</v>
      </c>
      <c r="AE399" t="s">
        <v>1032</v>
      </c>
      <c r="AF399" s="5" t="s">
        <v>1033</v>
      </c>
      <c r="AG399" s="5" t="s">
        <v>1010</v>
      </c>
      <c r="AH399" s="5" t="s">
        <v>787</v>
      </c>
      <c r="AI399" s="5" t="s">
        <v>788</v>
      </c>
      <c r="AJ399" s="5" t="s">
        <v>1231</v>
      </c>
      <c r="AK399" s="289">
        <v>38233</v>
      </c>
      <c r="AL399" s="289">
        <v>38233</v>
      </c>
      <c r="AM399" s="289">
        <v>40058</v>
      </c>
      <c r="AN399" s="5" t="s">
        <v>789</v>
      </c>
      <c r="AO399" s="5" t="s">
        <v>789</v>
      </c>
      <c r="AP399" s="289"/>
      <c r="AQ399" s="289"/>
      <c r="AR399" s="289"/>
      <c r="AS399" s="5" t="s">
        <v>789</v>
      </c>
      <c r="AT399" s="5" t="s">
        <v>789</v>
      </c>
      <c r="AU399" s="289"/>
      <c r="AV399" s="289"/>
      <c r="AW399" s="289"/>
      <c r="AX399" s="289">
        <v>38354</v>
      </c>
      <c r="BE399" s="5">
        <v>3</v>
      </c>
      <c r="BF399" s="5">
        <v>2011</v>
      </c>
      <c r="BG399" s="291">
        <v>4902459272</v>
      </c>
      <c r="BH399" t="s">
        <v>1310</v>
      </c>
      <c r="BI399" t="s">
        <v>1311</v>
      </c>
      <c r="BJ399" s="5">
        <v>9132017138</v>
      </c>
      <c r="BK399" s="5" t="s">
        <v>794</v>
      </c>
    </row>
    <row r="400" spans="1:63" x14ac:dyDescent="0.25">
      <c r="A400" s="5">
        <v>115150</v>
      </c>
      <c r="B400" t="s">
        <v>38</v>
      </c>
      <c r="C400" s="5" t="s">
        <v>1084</v>
      </c>
      <c r="D400" s="286">
        <v>40058</v>
      </c>
      <c r="E400" s="289" t="s">
        <v>400</v>
      </c>
      <c r="F400" s="5" t="s">
        <v>450</v>
      </c>
      <c r="G400" s="25" t="s">
        <v>1941</v>
      </c>
      <c r="H400" s="5" t="s">
        <v>781</v>
      </c>
      <c r="I400" s="5" t="s">
        <v>782</v>
      </c>
      <c r="J400" s="5">
        <v>35</v>
      </c>
      <c r="K400" s="5">
        <v>3200</v>
      </c>
      <c r="Q400" s="5" t="s">
        <v>783</v>
      </c>
      <c r="T400" s="5">
        <v>100</v>
      </c>
      <c r="U400" s="5">
        <v>35</v>
      </c>
      <c r="AB400" s="5">
        <v>26622</v>
      </c>
      <c r="AC400" t="s">
        <v>1085</v>
      </c>
      <c r="AD400" s="5" t="s">
        <v>1086</v>
      </c>
      <c r="AE400" t="s">
        <v>789</v>
      </c>
      <c r="AF400" s="5" t="s">
        <v>1087</v>
      </c>
      <c r="AG400" s="5" t="s">
        <v>1088</v>
      </c>
      <c r="AH400" s="5" t="s">
        <v>787</v>
      </c>
      <c r="AI400" s="5" t="s">
        <v>789</v>
      </c>
      <c r="AJ400" s="5" t="s">
        <v>1456</v>
      </c>
      <c r="AK400" s="289">
        <v>39563</v>
      </c>
      <c r="AL400" s="289">
        <v>39563</v>
      </c>
      <c r="AM400" s="289">
        <v>40058</v>
      </c>
      <c r="AN400" s="5" t="s">
        <v>789</v>
      </c>
      <c r="AO400" s="5" t="s">
        <v>789</v>
      </c>
      <c r="AP400" s="289"/>
      <c r="AQ400" s="289"/>
      <c r="AR400" s="289"/>
      <c r="AS400" s="5" t="s">
        <v>789</v>
      </c>
      <c r="AT400" s="5" t="s">
        <v>789</v>
      </c>
      <c r="AU400" s="289"/>
      <c r="AV400" s="289"/>
      <c r="AW400" s="289"/>
      <c r="AX400" s="289">
        <v>39601</v>
      </c>
      <c r="BG400" s="291">
        <v>4902459272</v>
      </c>
      <c r="BH400" t="s">
        <v>1310</v>
      </c>
      <c r="BI400" t="s">
        <v>1311</v>
      </c>
      <c r="BJ400" s="5">
        <v>9132017138</v>
      </c>
      <c r="BK400" s="5" t="s">
        <v>794</v>
      </c>
    </row>
    <row r="401" spans="1:63" x14ac:dyDescent="0.25">
      <c r="A401" s="5">
        <v>1113582</v>
      </c>
      <c r="B401" t="s">
        <v>38</v>
      </c>
      <c r="C401" s="5" t="s">
        <v>276</v>
      </c>
      <c r="D401" s="286">
        <v>40274</v>
      </c>
      <c r="E401" s="289" t="s">
        <v>400</v>
      </c>
      <c r="F401" s="5" t="s">
        <v>450</v>
      </c>
      <c r="G401" s="25" t="s">
        <v>1971</v>
      </c>
      <c r="H401" s="5" t="s">
        <v>781</v>
      </c>
      <c r="I401" s="5" t="s">
        <v>798</v>
      </c>
      <c r="J401" s="5">
        <v>60</v>
      </c>
      <c r="K401" s="5">
        <v>3305</v>
      </c>
      <c r="L401" s="5">
        <v>0</v>
      </c>
      <c r="M401" s="5">
        <v>330</v>
      </c>
      <c r="N401" s="5">
        <v>136</v>
      </c>
      <c r="O401" s="5">
        <v>68</v>
      </c>
      <c r="P401" s="5">
        <v>68</v>
      </c>
      <c r="Q401" s="5" t="s">
        <v>783</v>
      </c>
      <c r="R401" s="5">
        <v>800</v>
      </c>
      <c r="S401" s="5">
        <v>30</v>
      </c>
      <c r="T401" s="5">
        <v>800</v>
      </c>
      <c r="U401" s="5">
        <v>30</v>
      </c>
      <c r="AB401" s="5">
        <v>1005930</v>
      </c>
      <c r="AC401" t="s">
        <v>946</v>
      </c>
      <c r="AD401" s="5" t="s">
        <v>947</v>
      </c>
      <c r="AE401" t="s">
        <v>604</v>
      </c>
      <c r="AF401" s="5" t="s">
        <v>948</v>
      </c>
      <c r="AG401" s="5" t="s">
        <v>151</v>
      </c>
      <c r="AH401" s="5" t="s">
        <v>787</v>
      </c>
      <c r="AI401" s="5" t="s">
        <v>788</v>
      </c>
      <c r="AJ401" s="5" t="s">
        <v>1518</v>
      </c>
      <c r="AK401" s="289">
        <v>39678</v>
      </c>
      <c r="AL401" s="289">
        <v>39678</v>
      </c>
      <c r="AM401" s="289">
        <v>42433</v>
      </c>
      <c r="AN401" s="5" t="s">
        <v>790</v>
      </c>
      <c r="AO401" s="5" t="s">
        <v>1521</v>
      </c>
      <c r="AP401" s="289">
        <v>41619</v>
      </c>
      <c r="AQ401" s="289">
        <v>41619</v>
      </c>
      <c r="AR401" s="289">
        <v>41620</v>
      </c>
      <c r="AS401" s="5" t="s">
        <v>790</v>
      </c>
      <c r="AT401" s="5" t="s">
        <v>815</v>
      </c>
      <c r="AU401" s="289">
        <v>45099</v>
      </c>
      <c r="AV401" s="289">
        <v>45099</v>
      </c>
      <c r="AW401" s="289">
        <v>45100</v>
      </c>
      <c r="AX401" s="289">
        <v>40028</v>
      </c>
      <c r="AZ401" s="5">
        <v>3</v>
      </c>
      <c r="BA401" s="5">
        <v>2012</v>
      </c>
      <c r="BB401" s="5">
        <v>3</v>
      </c>
      <c r="BC401" s="5">
        <v>252</v>
      </c>
      <c r="BD401" s="5">
        <v>2017</v>
      </c>
      <c r="BE401" s="5">
        <v>3</v>
      </c>
      <c r="BF401" s="5">
        <v>2017</v>
      </c>
      <c r="BG401" s="291">
        <v>61378291204</v>
      </c>
      <c r="BH401" t="s">
        <v>1522</v>
      </c>
      <c r="BI401" t="s">
        <v>1523</v>
      </c>
      <c r="BJ401" s="5">
        <v>91981776118</v>
      </c>
      <c r="BK401" s="5" t="s">
        <v>789</v>
      </c>
    </row>
    <row r="402" spans="1:63" x14ac:dyDescent="0.25">
      <c r="A402" s="5">
        <v>60886</v>
      </c>
      <c r="B402" t="s">
        <v>495</v>
      </c>
      <c r="C402" s="5" t="s">
        <v>268</v>
      </c>
      <c r="D402" s="286">
        <v>40058</v>
      </c>
      <c r="E402" s="289" t="s">
        <v>400</v>
      </c>
      <c r="F402" s="5" t="s">
        <v>450</v>
      </c>
      <c r="G402" s="25" t="s">
        <v>1855</v>
      </c>
      <c r="H402" s="5" t="s">
        <v>781</v>
      </c>
      <c r="I402" s="5" t="s">
        <v>798</v>
      </c>
      <c r="J402" s="5">
        <v>40</v>
      </c>
      <c r="K402" s="5">
        <v>3090</v>
      </c>
      <c r="L402" s="5">
        <v>0</v>
      </c>
      <c r="M402" s="5">
        <v>300</v>
      </c>
      <c r="N402" s="5">
        <v>80</v>
      </c>
      <c r="O402" s="5">
        <v>60</v>
      </c>
      <c r="P402" s="5">
        <v>60</v>
      </c>
      <c r="Q402" s="5" t="s">
        <v>783</v>
      </c>
      <c r="X402" s="5">
        <v>800</v>
      </c>
      <c r="Y402" s="5">
        <v>40</v>
      </c>
      <c r="AB402" s="5">
        <v>1005925</v>
      </c>
      <c r="AC402" t="s">
        <v>784</v>
      </c>
      <c r="AD402" s="5" t="s">
        <v>785</v>
      </c>
      <c r="AE402" t="s">
        <v>578</v>
      </c>
      <c r="AF402" s="5" t="s">
        <v>786</v>
      </c>
      <c r="AG402" s="5" t="s">
        <v>146</v>
      </c>
      <c r="AH402" s="5" t="s">
        <v>787</v>
      </c>
      <c r="AI402" s="5" t="s">
        <v>788</v>
      </c>
      <c r="AJ402" s="5" t="s">
        <v>1185</v>
      </c>
      <c r="AK402" s="289">
        <v>37266</v>
      </c>
      <c r="AL402" s="289">
        <v>37266</v>
      </c>
      <c r="AM402" s="289">
        <v>40058</v>
      </c>
      <c r="AN402" s="5" t="s">
        <v>790</v>
      </c>
      <c r="AO402" s="5" t="s">
        <v>1186</v>
      </c>
      <c r="AP402" s="289">
        <v>39129</v>
      </c>
      <c r="AQ402" s="289">
        <v>39129</v>
      </c>
      <c r="AR402" s="289">
        <v>40058</v>
      </c>
      <c r="AS402" s="5" t="s">
        <v>790</v>
      </c>
      <c r="AT402" s="5" t="s">
        <v>815</v>
      </c>
      <c r="AU402" s="289">
        <v>45099</v>
      </c>
      <c r="AV402" s="289">
        <v>45099</v>
      </c>
      <c r="AW402" s="289">
        <v>45100</v>
      </c>
      <c r="AX402" s="289">
        <v>37288</v>
      </c>
      <c r="AZ402" s="5">
        <v>4</v>
      </c>
      <c r="BA402" s="5">
        <v>2006</v>
      </c>
      <c r="BB402" s="5">
        <v>3</v>
      </c>
      <c r="BC402" s="5">
        <v>287</v>
      </c>
      <c r="BD402" s="5">
        <v>2017</v>
      </c>
      <c r="BE402" s="5">
        <v>3</v>
      </c>
      <c r="BF402" s="5">
        <v>2017</v>
      </c>
      <c r="BG402" s="291">
        <v>90847296253</v>
      </c>
      <c r="BH402" t="s">
        <v>917</v>
      </c>
      <c r="BI402" t="s">
        <v>918</v>
      </c>
      <c r="BJ402" s="5">
        <v>16981692987</v>
      </c>
      <c r="BK402" s="5" t="s">
        <v>789</v>
      </c>
    </row>
    <row r="403" spans="1:63" x14ac:dyDescent="0.25">
      <c r="A403" s="5">
        <v>1180773</v>
      </c>
      <c r="B403" t="s">
        <v>495</v>
      </c>
      <c r="C403" s="5" t="s">
        <v>277</v>
      </c>
      <c r="D403" s="286">
        <v>41403</v>
      </c>
      <c r="E403" s="289" t="s">
        <v>400</v>
      </c>
      <c r="F403" s="5" t="s">
        <v>450</v>
      </c>
      <c r="G403" s="25" t="s">
        <v>1980</v>
      </c>
      <c r="H403" s="5" t="s">
        <v>781</v>
      </c>
      <c r="I403" s="5" t="s">
        <v>798</v>
      </c>
      <c r="J403" s="5">
        <v>40</v>
      </c>
      <c r="K403" s="5">
        <v>3332</v>
      </c>
      <c r="L403" s="5">
        <v>0</v>
      </c>
      <c r="M403" s="5">
        <v>340</v>
      </c>
      <c r="N403" s="5">
        <v>136</v>
      </c>
      <c r="O403" s="5">
        <v>102</v>
      </c>
      <c r="P403" s="5">
        <v>68</v>
      </c>
      <c r="Q403" s="5" t="s">
        <v>783</v>
      </c>
      <c r="R403" s="5">
        <v>900</v>
      </c>
      <c r="S403" s="5">
        <v>20</v>
      </c>
      <c r="T403" s="5">
        <v>900</v>
      </c>
      <c r="U403" s="5">
        <v>20</v>
      </c>
      <c r="AB403" s="5">
        <v>263</v>
      </c>
      <c r="AC403" t="s">
        <v>991</v>
      </c>
      <c r="AD403" s="5" t="s">
        <v>992</v>
      </c>
      <c r="AE403" t="s">
        <v>789</v>
      </c>
      <c r="AF403" s="5" t="s">
        <v>993</v>
      </c>
      <c r="AG403" s="5" t="s">
        <v>149</v>
      </c>
      <c r="AH403" s="5" t="s">
        <v>787</v>
      </c>
      <c r="AI403" s="5" t="s">
        <v>790</v>
      </c>
      <c r="AJ403" s="5" t="s">
        <v>1542</v>
      </c>
      <c r="AK403" s="289">
        <v>41403</v>
      </c>
      <c r="AL403" s="289">
        <v>41403</v>
      </c>
      <c r="AM403" s="289">
        <v>41403</v>
      </c>
      <c r="AN403" s="5" t="s">
        <v>790</v>
      </c>
      <c r="AO403" s="5" t="s">
        <v>1548</v>
      </c>
      <c r="AP403" s="289">
        <v>42786</v>
      </c>
      <c r="AQ403" s="289">
        <v>42786</v>
      </c>
      <c r="AR403" s="289">
        <v>42787</v>
      </c>
      <c r="AS403" s="5" t="s">
        <v>790</v>
      </c>
      <c r="AT403" s="5" t="s">
        <v>815</v>
      </c>
      <c r="AU403" s="289">
        <v>45099</v>
      </c>
      <c r="AV403" s="289">
        <v>45099</v>
      </c>
      <c r="AW403" s="289">
        <v>45100</v>
      </c>
      <c r="AX403" s="289">
        <v>41403</v>
      </c>
      <c r="AZ403" s="5">
        <v>3</v>
      </c>
      <c r="BA403" s="5">
        <v>2015</v>
      </c>
      <c r="BB403" s="5">
        <v>3</v>
      </c>
      <c r="BC403" s="5">
        <v>241</v>
      </c>
      <c r="BD403" s="5">
        <v>2017</v>
      </c>
      <c r="BE403" s="5">
        <v>2</v>
      </c>
      <c r="BF403" s="5">
        <v>2017</v>
      </c>
      <c r="BG403" s="291">
        <v>94122369215</v>
      </c>
      <c r="BH403" t="s">
        <v>1549</v>
      </c>
      <c r="BI403" t="s">
        <v>1550</v>
      </c>
      <c r="BJ403" s="5">
        <v>91989095898</v>
      </c>
      <c r="BK403" s="5" t="s">
        <v>789</v>
      </c>
    </row>
    <row r="404" spans="1:63" x14ac:dyDescent="0.25">
      <c r="A404" s="5">
        <v>114952</v>
      </c>
      <c r="B404" t="s">
        <v>298</v>
      </c>
      <c r="C404" s="5" t="s">
        <v>681</v>
      </c>
      <c r="D404" s="286">
        <v>40058</v>
      </c>
      <c r="E404" s="289" t="s">
        <v>399</v>
      </c>
      <c r="F404" s="5" t="s">
        <v>453</v>
      </c>
      <c r="G404" s="25" t="s">
        <v>1926</v>
      </c>
      <c r="H404" s="5" t="s">
        <v>781</v>
      </c>
      <c r="I404" s="5" t="s">
        <v>798</v>
      </c>
      <c r="J404" s="5">
        <v>40</v>
      </c>
      <c r="K404" s="5">
        <v>3210</v>
      </c>
      <c r="L404" s="5">
        <v>0</v>
      </c>
      <c r="M404" s="5">
        <v>400</v>
      </c>
      <c r="N404" s="5">
        <v>200</v>
      </c>
      <c r="O404" s="5">
        <v>60</v>
      </c>
      <c r="P404" s="5">
        <v>75</v>
      </c>
      <c r="Q404" s="5" t="s">
        <v>783</v>
      </c>
      <c r="X404" s="5">
        <v>900</v>
      </c>
      <c r="Y404" s="5">
        <v>40</v>
      </c>
      <c r="AB404" s="5">
        <v>1060772</v>
      </c>
      <c r="AC404" t="s">
        <v>1424</v>
      </c>
      <c r="AD404" s="5" t="s">
        <v>1425</v>
      </c>
      <c r="AE404" t="s">
        <v>599</v>
      </c>
      <c r="AF404" s="5" t="s">
        <v>1426</v>
      </c>
      <c r="AG404" s="5" t="s">
        <v>146</v>
      </c>
      <c r="AH404" s="5" t="s">
        <v>787</v>
      </c>
      <c r="AI404" s="5" t="s">
        <v>789</v>
      </c>
      <c r="AJ404" s="5" t="s">
        <v>1408</v>
      </c>
      <c r="AK404" s="289">
        <v>39680</v>
      </c>
      <c r="AL404" s="289">
        <v>39680</v>
      </c>
      <c r="AM404" s="289">
        <v>40058</v>
      </c>
      <c r="AN404" s="5" t="s">
        <v>790</v>
      </c>
      <c r="AO404" s="5" t="s">
        <v>1427</v>
      </c>
      <c r="AP404" s="289">
        <v>41274</v>
      </c>
      <c r="AQ404" s="289">
        <v>41274</v>
      </c>
      <c r="AR404" s="289">
        <v>41277</v>
      </c>
      <c r="AS404" s="5" t="s">
        <v>790</v>
      </c>
      <c r="AT404" s="5" t="s">
        <v>1428</v>
      </c>
      <c r="AU404" s="289">
        <v>44543</v>
      </c>
      <c r="AV404" s="289">
        <v>44543</v>
      </c>
      <c r="AW404" s="289">
        <v>44581</v>
      </c>
      <c r="AX404" s="289">
        <v>39815</v>
      </c>
      <c r="AY404" s="5">
        <v>202316967</v>
      </c>
      <c r="AZ404" s="5">
        <v>5</v>
      </c>
      <c r="BA404" s="5">
        <v>2019</v>
      </c>
      <c r="BB404" s="5">
        <v>0</v>
      </c>
      <c r="BD404" s="5">
        <v>2009</v>
      </c>
      <c r="BE404" s="5">
        <v>0</v>
      </c>
      <c r="BF404" s="5">
        <v>2009</v>
      </c>
      <c r="BG404" s="291">
        <v>21926573234</v>
      </c>
      <c r="BH404" t="s">
        <v>1429</v>
      </c>
      <c r="BI404" t="s">
        <v>1430</v>
      </c>
      <c r="BJ404" s="5">
        <v>91991527510</v>
      </c>
      <c r="BK404" s="5" t="s">
        <v>789</v>
      </c>
    </row>
    <row r="405" spans="1:63" x14ac:dyDescent="0.25">
      <c r="A405" s="5">
        <v>1164805</v>
      </c>
      <c r="B405" t="s">
        <v>182</v>
      </c>
      <c r="C405" s="5" t="s">
        <v>290</v>
      </c>
      <c r="D405" s="286">
        <v>40848</v>
      </c>
      <c r="E405" s="289" t="s">
        <v>400</v>
      </c>
      <c r="F405" s="5" t="s">
        <v>450</v>
      </c>
      <c r="G405" s="25" t="s">
        <v>1975</v>
      </c>
      <c r="H405" s="5" t="s">
        <v>781</v>
      </c>
      <c r="I405" s="5" t="s">
        <v>798</v>
      </c>
      <c r="J405" s="5">
        <v>33</v>
      </c>
      <c r="K405" s="5">
        <v>3765</v>
      </c>
      <c r="L405" s="5">
        <v>0</v>
      </c>
      <c r="M405" s="5">
        <v>750</v>
      </c>
      <c r="N405" s="5">
        <v>50</v>
      </c>
      <c r="O405" s="5">
        <v>60</v>
      </c>
      <c r="P405" s="5">
        <v>45</v>
      </c>
      <c r="Q405" s="5" t="s">
        <v>783</v>
      </c>
      <c r="T405" s="5">
        <v>1000</v>
      </c>
      <c r="U405" s="5">
        <v>30</v>
      </c>
      <c r="AB405" s="5">
        <v>1005925</v>
      </c>
      <c r="AC405" t="s">
        <v>784</v>
      </c>
      <c r="AD405" s="5" t="s">
        <v>785</v>
      </c>
      <c r="AE405" t="s">
        <v>578</v>
      </c>
      <c r="AF405" s="5" t="s">
        <v>786</v>
      </c>
      <c r="AG405" s="5" t="s">
        <v>146</v>
      </c>
      <c r="AH405" s="5" t="s">
        <v>787</v>
      </c>
      <c r="AI405" s="5" t="s">
        <v>788</v>
      </c>
      <c r="AJ405" s="5" t="s">
        <v>1535</v>
      </c>
      <c r="AK405" s="289">
        <v>40133</v>
      </c>
      <c r="AL405" s="289">
        <v>40133</v>
      </c>
      <c r="AM405" s="289">
        <v>42433</v>
      </c>
      <c r="AN405" s="5" t="s">
        <v>790</v>
      </c>
      <c r="AO405" s="5" t="s">
        <v>1536</v>
      </c>
      <c r="AP405" s="289">
        <v>42110</v>
      </c>
      <c r="AQ405" s="289">
        <v>42110</v>
      </c>
      <c r="AR405" s="289">
        <v>42110</v>
      </c>
      <c r="AS405" s="5" t="s">
        <v>790</v>
      </c>
      <c r="AT405" s="5" t="s">
        <v>867</v>
      </c>
      <c r="AU405" s="289">
        <v>45434</v>
      </c>
      <c r="AV405" s="289">
        <v>45434</v>
      </c>
      <c r="AW405" s="289">
        <v>45434</v>
      </c>
      <c r="AX405" s="289">
        <v>40757</v>
      </c>
      <c r="AZ405" s="5">
        <v>5</v>
      </c>
      <c r="BA405" s="5">
        <v>2023</v>
      </c>
      <c r="BG405" s="291">
        <v>89757831204</v>
      </c>
      <c r="BH405" t="s">
        <v>677</v>
      </c>
      <c r="BI405" t="s">
        <v>1537</v>
      </c>
      <c r="BJ405" s="5">
        <v>91982285900</v>
      </c>
      <c r="BK405" s="5" t="s">
        <v>789</v>
      </c>
    </row>
    <row r="406" spans="1:63" x14ac:dyDescent="0.25">
      <c r="A406" s="5">
        <v>12012</v>
      </c>
      <c r="B406" t="s">
        <v>484</v>
      </c>
      <c r="C406" s="5" t="s">
        <v>289</v>
      </c>
      <c r="D406" s="286">
        <v>40058</v>
      </c>
      <c r="E406" s="289" t="s">
        <v>400</v>
      </c>
      <c r="F406" s="5" t="s">
        <v>450</v>
      </c>
      <c r="G406" s="25" t="s">
        <v>1738</v>
      </c>
      <c r="H406" s="5" t="s">
        <v>781</v>
      </c>
      <c r="I406" s="5" t="s">
        <v>798</v>
      </c>
      <c r="J406" s="5">
        <v>80</v>
      </c>
      <c r="K406" s="5">
        <v>3171</v>
      </c>
      <c r="L406" s="5">
        <v>0</v>
      </c>
      <c r="M406" s="5">
        <v>306</v>
      </c>
      <c r="N406" s="5">
        <v>400</v>
      </c>
      <c r="O406" s="5">
        <v>68</v>
      </c>
      <c r="P406" s="5">
        <v>30</v>
      </c>
      <c r="Q406" s="5" t="s">
        <v>783</v>
      </c>
      <c r="T406" s="5">
        <v>800</v>
      </c>
      <c r="U406" s="5">
        <v>40</v>
      </c>
      <c r="X406" s="5">
        <v>800</v>
      </c>
      <c r="Y406" s="5">
        <v>40</v>
      </c>
      <c r="AB406" s="5">
        <v>1005925</v>
      </c>
      <c r="AC406" t="s">
        <v>784</v>
      </c>
      <c r="AD406" s="5" t="s">
        <v>785</v>
      </c>
      <c r="AE406" t="s">
        <v>578</v>
      </c>
      <c r="AF406" s="5" t="s">
        <v>786</v>
      </c>
      <c r="AG406" s="5" t="s">
        <v>146</v>
      </c>
      <c r="AH406" s="5" t="s">
        <v>787</v>
      </c>
      <c r="AI406" s="5" t="s">
        <v>789</v>
      </c>
      <c r="AJ406" s="5" t="s">
        <v>879</v>
      </c>
      <c r="AK406" s="289">
        <v>40058</v>
      </c>
      <c r="AL406" s="289"/>
      <c r="AM406" s="289">
        <v>40058</v>
      </c>
      <c r="AN406" s="5" t="s">
        <v>790</v>
      </c>
      <c r="AO406" s="5" t="s">
        <v>880</v>
      </c>
      <c r="AP406" s="289">
        <v>29194</v>
      </c>
      <c r="AQ406" s="289">
        <v>29194</v>
      </c>
      <c r="AR406" s="289">
        <v>40058</v>
      </c>
      <c r="AS406" s="5" t="s">
        <v>790</v>
      </c>
      <c r="AT406" s="5" t="s">
        <v>806</v>
      </c>
      <c r="AU406" s="289">
        <v>44439</v>
      </c>
      <c r="AV406" s="289">
        <v>44439</v>
      </c>
      <c r="AW406" s="289">
        <v>44459</v>
      </c>
      <c r="AX406" s="289">
        <v>29189</v>
      </c>
      <c r="BB406" s="5">
        <v>4</v>
      </c>
      <c r="BC406" s="5">
        <v>347</v>
      </c>
      <c r="BD406" s="5">
        <v>2022</v>
      </c>
      <c r="BE406" s="5">
        <v>4</v>
      </c>
      <c r="BF406" s="5">
        <v>2022</v>
      </c>
      <c r="BG406" s="291">
        <v>22759603253</v>
      </c>
      <c r="BH406" t="s">
        <v>678</v>
      </c>
      <c r="BI406" t="s">
        <v>881</v>
      </c>
      <c r="BJ406" s="5">
        <v>9132017618</v>
      </c>
      <c r="BK406" s="5" t="s">
        <v>789</v>
      </c>
    </row>
    <row r="407" spans="1:63" x14ac:dyDescent="0.25">
      <c r="A407" s="5">
        <v>66749</v>
      </c>
      <c r="B407" t="s">
        <v>484</v>
      </c>
      <c r="C407" s="5" t="s">
        <v>283</v>
      </c>
      <c r="D407" s="286">
        <v>40058</v>
      </c>
      <c r="E407" s="289" t="s">
        <v>400</v>
      </c>
      <c r="F407" s="5" t="s">
        <v>450</v>
      </c>
      <c r="G407" s="25" t="s">
        <v>1863</v>
      </c>
      <c r="H407" s="5" t="s">
        <v>781</v>
      </c>
      <c r="I407" s="5" t="s">
        <v>782</v>
      </c>
      <c r="J407" s="5">
        <v>0</v>
      </c>
      <c r="K407" s="5">
        <v>2400</v>
      </c>
      <c r="Q407" s="5" t="s">
        <v>783</v>
      </c>
      <c r="R407" s="5">
        <v>120</v>
      </c>
      <c r="S407" s="5">
        <v>0</v>
      </c>
      <c r="AB407" s="5">
        <v>258</v>
      </c>
      <c r="AC407" t="s">
        <v>953</v>
      </c>
      <c r="AD407" s="5" t="s">
        <v>925</v>
      </c>
      <c r="AE407" t="s">
        <v>789</v>
      </c>
      <c r="AF407" s="5" t="s">
        <v>954</v>
      </c>
      <c r="AG407" s="5" t="s">
        <v>148</v>
      </c>
      <c r="AH407" s="5" t="s">
        <v>787</v>
      </c>
      <c r="AI407" s="5" t="s">
        <v>788</v>
      </c>
      <c r="AJ407" s="5" t="s">
        <v>879</v>
      </c>
      <c r="AK407" s="289">
        <v>27672</v>
      </c>
      <c r="AL407" s="289">
        <v>27672</v>
      </c>
      <c r="AM407" s="289">
        <v>40058</v>
      </c>
      <c r="AN407" s="5" t="s">
        <v>790</v>
      </c>
      <c r="AO407" s="5" t="s">
        <v>1214</v>
      </c>
      <c r="AP407" s="289">
        <v>39587</v>
      </c>
      <c r="AQ407" s="289">
        <v>39587</v>
      </c>
      <c r="AR407" s="289">
        <v>40058</v>
      </c>
      <c r="AS407" s="5" t="s">
        <v>789</v>
      </c>
      <c r="AT407" s="5" t="s">
        <v>789</v>
      </c>
      <c r="AU407" s="289"/>
      <c r="AV407" s="289"/>
      <c r="AW407" s="289"/>
      <c r="AX407" s="289">
        <v>37654</v>
      </c>
      <c r="AY407" s="5">
        <v>202500147</v>
      </c>
      <c r="AZ407" s="5">
        <v>4</v>
      </c>
      <c r="BA407" s="5">
        <v>2006</v>
      </c>
      <c r="BE407" s="5">
        <v>3</v>
      </c>
      <c r="BF407" s="5">
        <v>2006</v>
      </c>
      <c r="BG407" s="291">
        <v>14730510291</v>
      </c>
      <c r="BH407" t="s">
        <v>1215</v>
      </c>
      <c r="BI407" t="s">
        <v>1216</v>
      </c>
      <c r="BJ407" s="5">
        <v>9132017618</v>
      </c>
      <c r="BK407" s="5" t="s">
        <v>794</v>
      </c>
    </row>
  </sheetData>
  <pageMargins left="0.511811024" right="0.511811024" top="0.78740157499999996" bottom="0.78740157499999996" header="0.31496062000000002" footer="0.31496062000000002"/>
  <pageSetup paperSize="9" orientation="portrait" verticalDpi="597"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B02FD-E4C0-4449-A7A4-51AF859FAE3B}">
  <dimension ref="A7:B367"/>
  <sheetViews>
    <sheetView topLeftCell="A301" workbookViewId="0">
      <selection activeCell="A307" sqref="A307"/>
    </sheetView>
  </sheetViews>
  <sheetFormatPr defaultRowHeight="15" x14ac:dyDescent="0.25"/>
  <cols>
    <col min="1" max="1" width="95.28515625" bestFit="1" customWidth="1"/>
    <col min="2" max="2" width="14.7109375" bestFit="1" customWidth="1"/>
  </cols>
  <sheetData>
    <row r="7" spans="1:2" x14ac:dyDescent="0.25">
      <c r="A7" s="284" t="s">
        <v>725</v>
      </c>
      <c r="B7" s="369" t="s">
        <v>798</v>
      </c>
    </row>
    <row r="9" spans="1:2" x14ac:dyDescent="0.25">
      <c r="A9" s="284" t="s">
        <v>1703</v>
      </c>
    </row>
    <row r="10" spans="1:2" x14ac:dyDescent="0.25">
      <c r="A10" s="25" t="s">
        <v>272</v>
      </c>
    </row>
    <row r="11" spans="1:2" x14ac:dyDescent="0.25">
      <c r="A11" s="285">
        <v>38276</v>
      </c>
    </row>
    <row r="12" spans="1:2" x14ac:dyDescent="0.25">
      <c r="A12" s="292" t="s">
        <v>1817</v>
      </c>
    </row>
    <row r="13" spans="1:2" x14ac:dyDescent="0.25">
      <c r="A13" s="285">
        <v>92851</v>
      </c>
    </row>
    <row r="14" spans="1:2" x14ac:dyDescent="0.25">
      <c r="A14" s="292" t="s">
        <v>1881</v>
      </c>
    </row>
    <row r="15" spans="1:2" x14ac:dyDescent="0.25">
      <c r="A15" s="285">
        <v>114850</v>
      </c>
    </row>
    <row r="16" spans="1:2" x14ac:dyDescent="0.25">
      <c r="A16" s="292" t="s">
        <v>1908</v>
      </c>
    </row>
    <row r="17" spans="1:1" x14ac:dyDescent="0.25">
      <c r="A17" s="285">
        <v>114853</v>
      </c>
    </row>
    <row r="18" spans="1:1" x14ac:dyDescent="0.25">
      <c r="A18" s="292" t="s">
        <v>1911</v>
      </c>
    </row>
    <row r="19" spans="1:1" x14ac:dyDescent="0.25">
      <c r="A19" s="285">
        <v>1110447</v>
      </c>
    </row>
    <row r="20" spans="1:1" x14ac:dyDescent="0.25">
      <c r="A20" s="292" t="s">
        <v>1963</v>
      </c>
    </row>
    <row r="21" spans="1:1" x14ac:dyDescent="0.25">
      <c r="A21" s="285">
        <v>1134445</v>
      </c>
    </row>
    <row r="22" spans="1:1" x14ac:dyDescent="0.25">
      <c r="A22" s="292" t="s">
        <v>1972</v>
      </c>
    </row>
    <row r="23" spans="1:1" x14ac:dyDescent="0.25">
      <c r="A23" s="285">
        <v>1179262</v>
      </c>
    </row>
    <row r="24" spans="1:1" x14ac:dyDescent="0.25">
      <c r="A24" s="292" t="s">
        <v>1979</v>
      </c>
    </row>
    <row r="25" spans="1:1" x14ac:dyDescent="0.25">
      <c r="A25" s="285">
        <v>1441235</v>
      </c>
    </row>
    <row r="26" spans="1:1" x14ac:dyDescent="0.25">
      <c r="A26" s="292" t="s">
        <v>2003</v>
      </c>
    </row>
    <row r="27" spans="1:1" x14ac:dyDescent="0.25">
      <c r="A27" s="25" t="s">
        <v>278</v>
      </c>
    </row>
    <row r="28" spans="1:1" x14ac:dyDescent="0.25">
      <c r="A28" s="285">
        <v>12048</v>
      </c>
    </row>
    <row r="29" spans="1:1" x14ac:dyDescent="0.25">
      <c r="A29" s="292" t="s">
        <v>1766</v>
      </c>
    </row>
    <row r="30" spans="1:1" x14ac:dyDescent="0.25">
      <c r="A30" s="285">
        <v>12052</v>
      </c>
    </row>
    <row r="31" spans="1:1" x14ac:dyDescent="0.25">
      <c r="A31" s="292" t="s">
        <v>1768</v>
      </c>
    </row>
    <row r="32" spans="1:1" x14ac:dyDescent="0.25">
      <c r="A32" s="285">
        <v>18491</v>
      </c>
    </row>
    <row r="33" spans="1:1" x14ac:dyDescent="0.25">
      <c r="A33" s="292" t="s">
        <v>1795</v>
      </c>
    </row>
    <row r="34" spans="1:1" x14ac:dyDescent="0.25">
      <c r="A34" s="285">
        <v>53101</v>
      </c>
    </row>
    <row r="35" spans="1:1" x14ac:dyDescent="0.25">
      <c r="A35" s="292" t="s">
        <v>1847</v>
      </c>
    </row>
    <row r="36" spans="1:1" x14ac:dyDescent="0.25">
      <c r="A36" s="285">
        <v>114876</v>
      </c>
    </row>
    <row r="37" spans="1:1" x14ac:dyDescent="0.25">
      <c r="A37" s="292" t="s">
        <v>1918</v>
      </c>
    </row>
    <row r="38" spans="1:1" x14ac:dyDescent="0.25">
      <c r="A38" s="285">
        <v>114877</v>
      </c>
    </row>
    <row r="39" spans="1:1" x14ac:dyDescent="0.25">
      <c r="A39" s="292" t="s">
        <v>1919</v>
      </c>
    </row>
    <row r="40" spans="1:1" x14ac:dyDescent="0.25">
      <c r="A40" s="285">
        <v>114894</v>
      </c>
    </row>
    <row r="41" spans="1:1" x14ac:dyDescent="0.25">
      <c r="A41" s="292" t="s">
        <v>1921</v>
      </c>
    </row>
    <row r="42" spans="1:1" x14ac:dyDescent="0.25">
      <c r="A42" s="285">
        <v>1202539</v>
      </c>
    </row>
    <row r="43" spans="1:1" x14ac:dyDescent="0.25">
      <c r="A43" s="292" t="s">
        <v>1989</v>
      </c>
    </row>
    <row r="44" spans="1:1" x14ac:dyDescent="0.25">
      <c r="A44" s="285">
        <v>5001233</v>
      </c>
    </row>
    <row r="45" spans="1:1" x14ac:dyDescent="0.25">
      <c r="A45" s="292" t="s">
        <v>2018</v>
      </c>
    </row>
    <row r="46" spans="1:1" x14ac:dyDescent="0.25">
      <c r="A46" s="285">
        <v>5001234</v>
      </c>
    </row>
    <row r="47" spans="1:1" x14ac:dyDescent="0.25">
      <c r="A47" s="292" t="s">
        <v>2019</v>
      </c>
    </row>
    <row r="48" spans="1:1" x14ac:dyDescent="0.25">
      <c r="A48" s="285">
        <v>5001236</v>
      </c>
    </row>
    <row r="49" spans="1:1" x14ac:dyDescent="0.25">
      <c r="A49" s="292" t="s">
        <v>2021</v>
      </c>
    </row>
    <row r="50" spans="1:1" x14ac:dyDescent="0.25">
      <c r="A50" s="25" t="s">
        <v>287</v>
      </c>
    </row>
    <row r="51" spans="1:1" x14ac:dyDescent="0.25">
      <c r="A51" s="285">
        <v>1299461</v>
      </c>
    </row>
    <row r="52" spans="1:1" x14ac:dyDescent="0.25">
      <c r="A52" s="292" t="s">
        <v>1994</v>
      </c>
    </row>
    <row r="53" spans="1:1" x14ac:dyDescent="0.25">
      <c r="A53" s="285">
        <v>1330339</v>
      </c>
    </row>
    <row r="54" spans="1:1" x14ac:dyDescent="0.25">
      <c r="A54" s="292" t="s">
        <v>1997</v>
      </c>
    </row>
    <row r="55" spans="1:1" x14ac:dyDescent="0.25">
      <c r="A55" s="285">
        <v>1330342</v>
      </c>
    </row>
    <row r="56" spans="1:1" x14ac:dyDescent="0.25">
      <c r="A56" s="292" t="s">
        <v>1998</v>
      </c>
    </row>
    <row r="57" spans="1:1" x14ac:dyDescent="0.25">
      <c r="A57" s="285">
        <v>1330343</v>
      </c>
    </row>
    <row r="58" spans="1:1" x14ac:dyDescent="0.25">
      <c r="A58" s="292" t="s">
        <v>1999</v>
      </c>
    </row>
    <row r="59" spans="1:1" x14ac:dyDescent="0.25">
      <c r="A59" s="285">
        <v>1330344</v>
      </c>
    </row>
    <row r="60" spans="1:1" x14ac:dyDescent="0.25">
      <c r="A60" s="292" t="s">
        <v>2000</v>
      </c>
    </row>
    <row r="61" spans="1:1" x14ac:dyDescent="0.25">
      <c r="A61" s="285">
        <v>1570336</v>
      </c>
    </row>
    <row r="62" spans="1:1" x14ac:dyDescent="0.25">
      <c r="A62" s="292" t="s">
        <v>2008</v>
      </c>
    </row>
    <row r="63" spans="1:1" x14ac:dyDescent="0.25">
      <c r="A63" s="285">
        <v>5001235</v>
      </c>
    </row>
    <row r="64" spans="1:1" x14ac:dyDescent="0.25">
      <c r="A64" s="292" t="s">
        <v>2020</v>
      </c>
    </row>
    <row r="65" spans="1:1" x14ac:dyDescent="0.25">
      <c r="A65" s="285">
        <v>5001238</v>
      </c>
    </row>
    <row r="66" spans="1:1" x14ac:dyDescent="0.25">
      <c r="A66" s="292" t="s">
        <v>2023</v>
      </c>
    </row>
    <row r="67" spans="1:1" x14ac:dyDescent="0.25">
      <c r="A67" s="25" t="s">
        <v>273</v>
      </c>
    </row>
    <row r="68" spans="1:1" x14ac:dyDescent="0.25">
      <c r="A68" s="285">
        <v>12033</v>
      </c>
    </row>
    <row r="69" spans="1:1" x14ac:dyDescent="0.25">
      <c r="A69" s="292" t="s">
        <v>1758</v>
      </c>
    </row>
    <row r="70" spans="1:1" x14ac:dyDescent="0.25">
      <c r="A70" s="285">
        <v>12061</v>
      </c>
    </row>
    <row r="71" spans="1:1" x14ac:dyDescent="0.25">
      <c r="A71" s="292" t="s">
        <v>1772</v>
      </c>
    </row>
    <row r="72" spans="1:1" x14ac:dyDescent="0.25">
      <c r="A72" s="285">
        <v>12065</v>
      </c>
    </row>
    <row r="73" spans="1:1" x14ac:dyDescent="0.25">
      <c r="A73" s="292" t="s">
        <v>1774</v>
      </c>
    </row>
    <row r="74" spans="1:1" x14ac:dyDescent="0.25">
      <c r="A74" s="285">
        <v>92853</v>
      </c>
    </row>
    <row r="75" spans="1:1" x14ac:dyDescent="0.25">
      <c r="A75" s="292" t="s">
        <v>1882</v>
      </c>
    </row>
    <row r="76" spans="1:1" x14ac:dyDescent="0.25">
      <c r="A76" s="285">
        <v>114874</v>
      </c>
    </row>
    <row r="77" spans="1:1" x14ac:dyDescent="0.25">
      <c r="A77" s="292" t="s">
        <v>1916</v>
      </c>
    </row>
    <row r="78" spans="1:1" x14ac:dyDescent="0.25">
      <c r="A78" s="285">
        <v>114875</v>
      </c>
    </row>
    <row r="79" spans="1:1" x14ac:dyDescent="0.25">
      <c r="A79" s="292" t="s">
        <v>1917</v>
      </c>
    </row>
    <row r="80" spans="1:1" x14ac:dyDescent="0.25">
      <c r="A80" s="285">
        <v>1676674</v>
      </c>
    </row>
    <row r="81" spans="1:1" x14ac:dyDescent="0.25">
      <c r="A81" s="292" t="s">
        <v>2012</v>
      </c>
    </row>
    <row r="82" spans="1:1" x14ac:dyDescent="0.25">
      <c r="A82" s="25" t="s">
        <v>274</v>
      </c>
    </row>
    <row r="83" spans="1:1" x14ac:dyDescent="0.25">
      <c r="A83" s="285">
        <v>12044</v>
      </c>
    </row>
    <row r="84" spans="1:1" x14ac:dyDescent="0.25">
      <c r="A84" s="292" t="s">
        <v>1762</v>
      </c>
    </row>
    <row r="85" spans="1:1" x14ac:dyDescent="0.25">
      <c r="A85" s="285">
        <v>12111</v>
      </c>
    </row>
    <row r="86" spans="1:1" x14ac:dyDescent="0.25">
      <c r="A86" s="292" t="s">
        <v>1788</v>
      </c>
    </row>
    <row r="87" spans="1:1" x14ac:dyDescent="0.25">
      <c r="A87" s="285">
        <v>65021</v>
      </c>
    </row>
    <row r="88" spans="1:1" x14ac:dyDescent="0.25">
      <c r="A88" s="292" t="s">
        <v>1859</v>
      </c>
    </row>
    <row r="89" spans="1:1" x14ac:dyDescent="0.25">
      <c r="A89" s="285">
        <v>115011</v>
      </c>
    </row>
    <row r="90" spans="1:1" x14ac:dyDescent="0.25">
      <c r="A90" s="292" t="s">
        <v>1930</v>
      </c>
    </row>
    <row r="91" spans="1:1" x14ac:dyDescent="0.25">
      <c r="A91" s="285">
        <v>115013</v>
      </c>
    </row>
    <row r="92" spans="1:1" x14ac:dyDescent="0.25">
      <c r="A92" s="292" t="s">
        <v>1931</v>
      </c>
    </row>
    <row r="93" spans="1:1" x14ac:dyDescent="0.25">
      <c r="A93" s="25" t="s">
        <v>277</v>
      </c>
    </row>
    <row r="94" spans="1:1" x14ac:dyDescent="0.25">
      <c r="A94" s="285">
        <v>12069</v>
      </c>
    </row>
    <row r="95" spans="1:1" x14ac:dyDescent="0.25">
      <c r="A95" s="292" t="s">
        <v>1776</v>
      </c>
    </row>
    <row r="96" spans="1:1" x14ac:dyDescent="0.25">
      <c r="A96" s="285">
        <v>12073</v>
      </c>
    </row>
    <row r="97" spans="1:1" x14ac:dyDescent="0.25">
      <c r="A97" s="292" t="s">
        <v>1778</v>
      </c>
    </row>
    <row r="98" spans="1:1" x14ac:dyDescent="0.25">
      <c r="A98" s="285">
        <v>12074</v>
      </c>
    </row>
    <row r="99" spans="1:1" x14ac:dyDescent="0.25">
      <c r="A99" s="292" t="s">
        <v>1779</v>
      </c>
    </row>
    <row r="100" spans="1:1" x14ac:dyDescent="0.25">
      <c r="A100" s="285">
        <v>114846</v>
      </c>
    </row>
    <row r="101" spans="1:1" x14ac:dyDescent="0.25">
      <c r="A101" s="292" t="s">
        <v>1904</v>
      </c>
    </row>
    <row r="102" spans="1:1" x14ac:dyDescent="0.25">
      <c r="A102" s="285">
        <v>114847</v>
      </c>
    </row>
    <row r="103" spans="1:1" x14ac:dyDescent="0.25">
      <c r="A103" s="292" t="s">
        <v>1905</v>
      </c>
    </row>
    <row r="104" spans="1:1" x14ac:dyDescent="0.25">
      <c r="A104" s="285">
        <v>1113575</v>
      </c>
    </row>
    <row r="105" spans="1:1" x14ac:dyDescent="0.25">
      <c r="A105" s="292" t="s">
        <v>1970</v>
      </c>
    </row>
    <row r="106" spans="1:1" x14ac:dyDescent="0.25">
      <c r="A106" s="285">
        <v>1179151</v>
      </c>
    </row>
    <row r="107" spans="1:1" x14ac:dyDescent="0.25">
      <c r="A107" s="292" t="s">
        <v>1978</v>
      </c>
    </row>
    <row r="108" spans="1:1" x14ac:dyDescent="0.25">
      <c r="A108" s="285">
        <v>1180773</v>
      </c>
    </row>
    <row r="109" spans="1:1" x14ac:dyDescent="0.25">
      <c r="A109" s="292" t="s">
        <v>1980</v>
      </c>
    </row>
    <row r="110" spans="1:1" x14ac:dyDescent="0.25">
      <c r="A110" s="285">
        <v>1194057</v>
      </c>
    </row>
    <row r="111" spans="1:1" x14ac:dyDescent="0.25">
      <c r="A111" s="292" t="s">
        <v>1988</v>
      </c>
    </row>
    <row r="112" spans="1:1" x14ac:dyDescent="0.25">
      <c r="A112" s="285">
        <v>5001237</v>
      </c>
    </row>
    <row r="113" spans="1:1" x14ac:dyDescent="0.25">
      <c r="A113" s="292" t="s">
        <v>2022</v>
      </c>
    </row>
    <row r="114" spans="1:1" x14ac:dyDescent="0.25">
      <c r="A114" s="25" t="s">
        <v>276</v>
      </c>
    </row>
    <row r="115" spans="1:1" x14ac:dyDescent="0.25">
      <c r="A115" s="285">
        <v>12035</v>
      </c>
    </row>
    <row r="116" spans="1:1" x14ac:dyDescent="0.25">
      <c r="A116" s="292" t="s">
        <v>1760</v>
      </c>
    </row>
    <row r="117" spans="1:1" x14ac:dyDescent="0.25">
      <c r="A117" s="285">
        <v>12085</v>
      </c>
    </row>
    <row r="118" spans="1:1" x14ac:dyDescent="0.25">
      <c r="A118" s="292" t="s">
        <v>1781</v>
      </c>
    </row>
    <row r="119" spans="1:1" x14ac:dyDescent="0.25">
      <c r="A119" s="285">
        <v>21849</v>
      </c>
    </row>
    <row r="120" spans="1:1" x14ac:dyDescent="0.25">
      <c r="A120" s="292" t="s">
        <v>1804</v>
      </c>
    </row>
    <row r="121" spans="1:1" x14ac:dyDescent="0.25">
      <c r="A121" s="285">
        <v>114857</v>
      </c>
    </row>
    <row r="122" spans="1:1" x14ac:dyDescent="0.25">
      <c r="A122" s="292" t="s">
        <v>1913</v>
      </c>
    </row>
    <row r="123" spans="1:1" x14ac:dyDescent="0.25">
      <c r="A123" s="285">
        <v>1113582</v>
      </c>
    </row>
    <row r="124" spans="1:1" x14ac:dyDescent="0.25">
      <c r="A124" s="292" t="s">
        <v>1971</v>
      </c>
    </row>
    <row r="125" spans="1:1" x14ac:dyDescent="0.25">
      <c r="A125" s="285">
        <v>1187074</v>
      </c>
    </row>
    <row r="126" spans="1:1" x14ac:dyDescent="0.25">
      <c r="A126" s="292" t="s">
        <v>1982</v>
      </c>
    </row>
    <row r="127" spans="1:1" x14ac:dyDescent="0.25">
      <c r="A127" s="285">
        <v>1191240</v>
      </c>
    </row>
    <row r="128" spans="1:1" x14ac:dyDescent="0.25">
      <c r="A128" s="292" t="s">
        <v>1985</v>
      </c>
    </row>
    <row r="129" spans="1:1" x14ac:dyDescent="0.25">
      <c r="A129" s="285">
        <v>1676677</v>
      </c>
    </row>
    <row r="130" spans="1:1" x14ac:dyDescent="0.25">
      <c r="A130" s="292" t="s">
        <v>2013</v>
      </c>
    </row>
    <row r="131" spans="1:1" x14ac:dyDescent="0.25">
      <c r="A131" s="25" t="s">
        <v>681</v>
      </c>
    </row>
    <row r="132" spans="1:1" x14ac:dyDescent="0.25">
      <c r="A132" s="285">
        <v>114914</v>
      </c>
    </row>
    <row r="133" spans="1:1" x14ac:dyDescent="0.25">
      <c r="A133" s="292" t="s">
        <v>1924</v>
      </c>
    </row>
    <row r="134" spans="1:1" x14ac:dyDescent="0.25">
      <c r="A134" s="285">
        <v>114952</v>
      </c>
    </row>
    <row r="135" spans="1:1" x14ac:dyDescent="0.25">
      <c r="A135" s="292" t="s">
        <v>1926</v>
      </c>
    </row>
    <row r="136" spans="1:1" x14ac:dyDescent="0.25">
      <c r="A136" s="285">
        <v>1522596</v>
      </c>
    </row>
    <row r="137" spans="1:1" x14ac:dyDescent="0.25">
      <c r="A137" s="292" t="s">
        <v>2007</v>
      </c>
    </row>
    <row r="138" spans="1:1" x14ac:dyDescent="0.25">
      <c r="A138" s="25" t="s">
        <v>271</v>
      </c>
    </row>
    <row r="139" spans="1:1" x14ac:dyDescent="0.25">
      <c r="A139" s="285">
        <v>114907</v>
      </c>
    </row>
    <row r="140" spans="1:1" x14ac:dyDescent="0.25">
      <c r="A140" s="292" t="s">
        <v>1922</v>
      </c>
    </row>
    <row r="141" spans="1:1" x14ac:dyDescent="0.25">
      <c r="A141" s="285">
        <v>114950</v>
      </c>
    </row>
    <row r="142" spans="1:1" x14ac:dyDescent="0.25">
      <c r="A142" s="292" t="s">
        <v>1925</v>
      </c>
    </row>
    <row r="143" spans="1:1" x14ac:dyDescent="0.25">
      <c r="A143" s="285">
        <v>414907</v>
      </c>
    </row>
    <row r="144" spans="1:1" x14ac:dyDescent="0.25">
      <c r="A144" s="292" t="s">
        <v>1961</v>
      </c>
    </row>
    <row r="145" spans="1:1" x14ac:dyDescent="0.25">
      <c r="A145" s="285">
        <v>1113542</v>
      </c>
    </row>
    <row r="146" spans="1:1" x14ac:dyDescent="0.25">
      <c r="A146" s="292" t="s">
        <v>1966</v>
      </c>
    </row>
    <row r="147" spans="1:1" x14ac:dyDescent="0.25">
      <c r="A147" s="285">
        <v>1148597</v>
      </c>
    </row>
    <row r="148" spans="1:1" x14ac:dyDescent="0.25">
      <c r="A148" s="292" t="s">
        <v>1974</v>
      </c>
    </row>
    <row r="149" spans="1:1" x14ac:dyDescent="0.25">
      <c r="A149" s="285">
        <v>1191346</v>
      </c>
    </row>
    <row r="150" spans="1:1" x14ac:dyDescent="0.25">
      <c r="A150" s="292" t="s">
        <v>1986</v>
      </c>
    </row>
    <row r="151" spans="1:1" x14ac:dyDescent="0.25">
      <c r="A151" s="25" t="s">
        <v>284</v>
      </c>
    </row>
    <row r="152" spans="1:1" x14ac:dyDescent="0.25">
      <c r="A152" s="285">
        <v>12014</v>
      </c>
    </row>
    <row r="153" spans="1:1" x14ac:dyDescent="0.25">
      <c r="A153" s="292" t="s">
        <v>1740</v>
      </c>
    </row>
    <row r="154" spans="1:1" x14ac:dyDescent="0.25">
      <c r="A154" s="285">
        <v>12023</v>
      </c>
    </row>
    <row r="155" spans="1:1" x14ac:dyDescent="0.25">
      <c r="A155" s="292" t="s">
        <v>1748</v>
      </c>
    </row>
    <row r="156" spans="1:1" x14ac:dyDescent="0.25">
      <c r="A156" s="285">
        <v>12027</v>
      </c>
    </row>
    <row r="157" spans="1:1" x14ac:dyDescent="0.25">
      <c r="A157" s="292" t="s">
        <v>1752</v>
      </c>
    </row>
    <row r="158" spans="1:1" x14ac:dyDescent="0.25">
      <c r="A158" s="285">
        <v>1109834</v>
      </c>
    </row>
    <row r="159" spans="1:1" x14ac:dyDescent="0.25">
      <c r="A159" s="292" t="s">
        <v>1962</v>
      </c>
    </row>
    <row r="160" spans="1:1" x14ac:dyDescent="0.25">
      <c r="A160" s="285">
        <v>1148030</v>
      </c>
    </row>
    <row r="161" spans="1:1" x14ac:dyDescent="0.25">
      <c r="A161" s="292" t="s">
        <v>1973</v>
      </c>
    </row>
    <row r="162" spans="1:1" x14ac:dyDescent="0.25">
      <c r="A162" s="285">
        <v>1335259</v>
      </c>
    </row>
    <row r="163" spans="1:1" x14ac:dyDescent="0.25">
      <c r="A163" s="292" t="s">
        <v>2068</v>
      </c>
    </row>
    <row r="164" spans="1:1" x14ac:dyDescent="0.25">
      <c r="A164" s="25" t="s">
        <v>317</v>
      </c>
    </row>
    <row r="165" spans="1:1" x14ac:dyDescent="0.25">
      <c r="A165" s="285">
        <v>11996</v>
      </c>
    </row>
    <row r="166" spans="1:1" x14ac:dyDescent="0.25">
      <c r="A166" s="292" t="s">
        <v>1724</v>
      </c>
    </row>
    <row r="167" spans="1:1" x14ac:dyDescent="0.25">
      <c r="A167" s="285">
        <v>104598</v>
      </c>
    </row>
    <row r="168" spans="1:1" x14ac:dyDescent="0.25">
      <c r="A168" s="292" t="s">
        <v>1893</v>
      </c>
    </row>
    <row r="169" spans="1:1" x14ac:dyDescent="0.25">
      <c r="A169" s="25" t="s">
        <v>268</v>
      </c>
    </row>
    <row r="170" spans="1:1" x14ac:dyDescent="0.25">
      <c r="A170" s="285">
        <v>11999</v>
      </c>
    </row>
    <row r="171" spans="1:1" x14ac:dyDescent="0.25">
      <c r="A171" s="292" t="s">
        <v>1727</v>
      </c>
    </row>
    <row r="172" spans="1:1" x14ac:dyDescent="0.25">
      <c r="A172" s="285">
        <v>12000</v>
      </c>
    </row>
    <row r="173" spans="1:1" x14ac:dyDescent="0.25">
      <c r="A173" s="292" t="s">
        <v>1728</v>
      </c>
    </row>
    <row r="174" spans="1:1" x14ac:dyDescent="0.25">
      <c r="A174" s="285">
        <v>12007</v>
      </c>
    </row>
    <row r="175" spans="1:1" x14ac:dyDescent="0.25">
      <c r="A175" s="292" t="s">
        <v>1735</v>
      </c>
    </row>
    <row r="176" spans="1:1" x14ac:dyDescent="0.25">
      <c r="A176" s="285">
        <v>12010</v>
      </c>
    </row>
    <row r="177" spans="1:1" x14ac:dyDescent="0.25">
      <c r="A177" s="292" t="s">
        <v>1737</v>
      </c>
    </row>
    <row r="178" spans="1:1" x14ac:dyDescent="0.25">
      <c r="A178" s="285">
        <v>12022</v>
      </c>
    </row>
    <row r="179" spans="1:1" x14ac:dyDescent="0.25">
      <c r="A179" s="292" t="s">
        <v>1747</v>
      </c>
    </row>
    <row r="180" spans="1:1" x14ac:dyDescent="0.25">
      <c r="A180" s="285">
        <v>12024</v>
      </c>
    </row>
    <row r="181" spans="1:1" x14ac:dyDescent="0.25">
      <c r="A181" s="292" t="s">
        <v>1749</v>
      </c>
    </row>
    <row r="182" spans="1:1" x14ac:dyDescent="0.25">
      <c r="A182" s="285">
        <v>12025</v>
      </c>
    </row>
    <row r="183" spans="1:1" x14ac:dyDescent="0.25">
      <c r="A183" s="292" t="s">
        <v>1750</v>
      </c>
    </row>
    <row r="184" spans="1:1" x14ac:dyDescent="0.25">
      <c r="A184" s="285">
        <v>12026</v>
      </c>
    </row>
    <row r="185" spans="1:1" x14ac:dyDescent="0.25">
      <c r="A185" s="292" t="s">
        <v>1751</v>
      </c>
    </row>
    <row r="186" spans="1:1" x14ac:dyDescent="0.25">
      <c r="A186" s="285">
        <v>60886</v>
      </c>
    </row>
    <row r="187" spans="1:1" x14ac:dyDescent="0.25">
      <c r="A187" s="292" t="s">
        <v>1855</v>
      </c>
    </row>
    <row r="188" spans="1:1" x14ac:dyDescent="0.25">
      <c r="A188" s="285">
        <v>86396</v>
      </c>
    </row>
    <row r="189" spans="1:1" x14ac:dyDescent="0.25">
      <c r="A189" s="292" t="s">
        <v>1878</v>
      </c>
    </row>
    <row r="190" spans="1:1" x14ac:dyDescent="0.25">
      <c r="A190" s="285">
        <v>114892</v>
      </c>
    </row>
    <row r="191" spans="1:1" x14ac:dyDescent="0.25">
      <c r="A191" s="292" t="s">
        <v>1920</v>
      </c>
    </row>
    <row r="192" spans="1:1" x14ac:dyDescent="0.25">
      <c r="A192" s="285">
        <v>114910</v>
      </c>
    </row>
    <row r="193" spans="1:1" x14ac:dyDescent="0.25">
      <c r="A193" s="292" t="s">
        <v>1923</v>
      </c>
    </row>
    <row r="194" spans="1:1" x14ac:dyDescent="0.25">
      <c r="A194" s="285">
        <v>1202639</v>
      </c>
    </row>
    <row r="195" spans="1:1" x14ac:dyDescent="0.25">
      <c r="A195" s="292" t="s">
        <v>1990</v>
      </c>
    </row>
    <row r="196" spans="1:1" x14ac:dyDescent="0.25">
      <c r="A196" s="285">
        <v>5001114</v>
      </c>
    </row>
    <row r="197" spans="1:1" x14ac:dyDescent="0.25">
      <c r="A197" s="292" t="s">
        <v>2015</v>
      </c>
    </row>
    <row r="198" spans="1:1" x14ac:dyDescent="0.25">
      <c r="A198" s="25" t="s">
        <v>291</v>
      </c>
    </row>
    <row r="199" spans="1:1" x14ac:dyDescent="0.25">
      <c r="A199" s="285">
        <v>11990</v>
      </c>
    </row>
    <row r="200" spans="1:1" x14ac:dyDescent="0.25">
      <c r="A200" s="292" t="s">
        <v>1718</v>
      </c>
    </row>
    <row r="201" spans="1:1" x14ac:dyDescent="0.25">
      <c r="A201" s="25" t="s">
        <v>575</v>
      </c>
    </row>
    <row r="202" spans="1:1" x14ac:dyDescent="0.25">
      <c r="A202" s="285">
        <v>12015</v>
      </c>
    </row>
    <row r="203" spans="1:1" x14ac:dyDescent="0.25">
      <c r="A203" s="292" t="s">
        <v>1741</v>
      </c>
    </row>
    <row r="204" spans="1:1" x14ac:dyDescent="0.25">
      <c r="A204" s="25" t="s">
        <v>290</v>
      </c>
    </row>
    <row r="205" spans="1:1" x14ac:dyDescent="0.25">
      <c r="A205" s="285">
        <v>12017</v>
      </c>
    </row>
    <row r="206" spans="1:1" x14ac:dyDescent="0.25">
      <c r="A206" s="292" t="s">
        <v>1743</v>
      </c>
    </row>
    <row r="207" spans="1:1" x14ac:dyDescent="0.25">
      <c r="A207" s="285">
        <v>12018</v>
      </c>
    </row>
    <row r="208" spans="1:1" x14ac:dyDescent="0.25">
      <c r="A208" s="292" t="s">
        <v>1744</v>
      </c>
    </row>
    <row r="209" spans="1:1" x14ac:dyDescent="0.25">
      <c r="A209" s="285">
        <v>52003</v>
      </c>
    </row>
    <row r="210" spans="1:1" x14ac:dyDescent="0.25">
      <c r="A210" s="292" t="s">
        <v>1834</v>
      </c>
    </row>
    <row r="211" spans="1:1" x14ac:dyDescent="0.25">
      <c r="A211" s="285">
        <v>1113541</v>
      </c>
    </row>
    <row r="212" spans="1:1" x14ac:dyDescent="0.25">
      <c r="A212" s="292" t="s">
        <v>1965</v>
      </c>
    </row>
    <row r="213" spans="1:1" x14ac:dyDescent="0.25">
      <c r="A213" s="285">
        <v>1164805</v>
      </c>
    </row>
    <row r="214" spans="1:1" x14ac:dyDescent="0.25">
      <c r="A214" s="292" t="s">
        <v>1975</v>
      </c>
    </row>
    <row r="215" spans="1:1" x14ac:dyDescent="0.25">
      <c r="A215" s="25" t="s">
        <v>289</v>
      </c>
    </row>
    <row r="216" spans="1:1" x14ac:dyDescent="0.25">
      <c r="A216" s="285">
        <v>11987</v>
      </c>
    </row>
    <row r="217" spans="1:1" x14ac:dyDescent="0.25">
      <c r="A217" s="292" t="s">
        <v>1715</v>
      </c>
    </row>
    <row r="218" spans="1:1" x14ac:dyDescent="0.25">
      <c r="A218" s="285">
        <v>11988</v>
      </c>
    </row>
    <row r="219" spans="1:1" x14ac:dyDescent="0.25">
      <c r="A219" s="292" t="s">
        <v>1716</v>
      </c>
    </row>
    <row r="220" spans="1:1" x14ac:dyDescent="0.25">
      <c r="A220" s="285">
        <v>11989</v>
      </c>
    </row>
    <row r="221" spans="1:1" x14ac:dyDescent="0.25">
      <c r="A221" s="292" t="s">
        <v>1717</v>
      </c>
    </row>
    <row r="222" spans="1:1" x14ac:dyDescent="0.25">
      <c r="A222" s="285">
        <v>11993</v>
      </c>
    </row>
    <row r="223" spans="1:1" x14ac:dyDescent="0.25">
      <c r="A223" s="292" t="s">
        <v>1721</v>
      </c>
    </row>
    <row r="224" spans="1:1" x14ac:dyDescent="0.25">
      <c r="A224" s="285">
        <v>11998</v>
      </c>
    </row>
    <row r="225" spans="1:1" x14ac:dyDescent="0.25">
      <c r="A225" s="292" t="s">
        <v>1726</v>
      </c>
    </row>
    <row r="226" spans="1:1" x14ac:dyDescent="0.25">
      <c r="A226" s="285">
        <v>12012</v>
      </c>
    </row>
    <row r="227" spans="1:1" x14ac:dyDescent="0.25">
      <c r="A227" s="292" t="s">
        <v>1738</v>
      </c>
    </row>
    <row r="228" spans="1:1" x14ac:dyDescent="0.25">
      <c r="A228" s="285">
        <v>12013</v>
      </c>
    </row>
    <row r="229" spans="1:1" x14ac:dyDescent="0.25">
      <c r="A229" s="292" t="s">
        <v>1739</v>
      </c>
    </row>
    <row r="230" spans="1:1" x14ac:dyDescent="0.25">
      <c r="A230" s="285">
        <v>1179143</v>
      </c>
    </row>
    <row r="231" spans="1:1" x14ac:dyDescent="0.25">
      <c r="A231" s="292" t="s">
        <v>1976</v>
      </c>
    </row>
    <row r="232" spans="1:1" x14ac:dyDescent="0.25">
      <c r="A232" s="285">
        <v>1203245</v>
      </c>
    </row>
    <row r="233" spans="1:1" x14ac:dyDescent="0.25">
      <c r="A233" s="292" t="s">
        <v>1991</v>
      </c>
    </row>
    <row r="234" spans="1:1" x14ac:dyDescent="0.25">
      <c r="A234" s="285">
        <v>1465787</v>
      </c>
    </row>
    <row r="235" spans="1:1" x14ac:dyDescent="0.25">
      <c r="A235" s="292" t="s">
        <v>2006</v>
      </c>
    </row>
    <row r="236" spans="1:1" x14ac:dyDescent="0.25">
      <c r="A236" s="25" t="s">
        <v>377</v>
      </c>
    </row>
    <row r="237" spans="1:1" x14ac:dyDescent="0.25">
      <c r="A237" s="285">
        <v>18487</v>
      </c>
    </row>
    <row r="238" spans="1:1" x14ac:dyDescent="0.25">
      <c r="A238" s="292" t="s">
        <v>1793</v>
      </c>
    </row>
    <row r="239" spans="1:1" x14ac:dyDescent="0.25">
      <c r="A239" s="285">
        <v>1113545</v>
      </c>
    </row>
    <row r="240" spans="1:1" x14ac:dyDescent="0.25">
      <c r="A240" s="292" t="s">
        <v>1967</v>
      </c>
    </row>
    <row r="241" spans="1:1" x14ac:dyDescent="0.25">
      <c r="A241" s="25" t="s">
        <v>288</v>
      </c>
    </row>
    <row r="242" spans="1:1" x14ac:dyDescent="0.25">
      <c r="A242" s="285">
        <v>1465742</v>
      </c>
    </row>
    <row r="243" spans="1:1" x14ac:dyDescent="0.25">
      <c r="A243" s="292" t="s">
        <v>2005</v>
      </c>
    </row>
    <row r="244" spans="1:1" x14ac:dyDescent="0.25">
      <c r="A244" s="285">
        <v>5000216</v>
      </c>
    </row>
    <row r="245" spans="1:1" x14ac:dyDescent="0.25">
      <c r="A245" s="292" t="s">
        <v>2014</v>
      </c>
    </row>
    <row r="246" spans="1:1" x14ac:dyDescent="0.25">
      <c r="A246" s="25" t="s">
        <v>270</v>
      </c>
    </row>
    <row r="247" spans="1:1" x14ac:dyDescent="0.25">
      <c r="A247" s="285">
        <v>11991</v>
      </c>
    </row>
    <row r="248" spans="1:1" x14ac:dyDescent="0.25">
      <c r="A248" s="292" t="s">
        <v>1719</v>
      </c>
    </row>
    <row r="249" spans="1:1" x14ac:dyDescent="0.25">
      <c r="A249" s="285">
        <v>11992</v>
      </c>
    </row>
    <row r="250" spans="1:1" x14ac:dyDescent="0.25">
      <c r="A250" s="292" t="s">
        <v>1720</v>
      </c>
    </row>
    <row r="251" spans="1:1" x14ac:dyDescent="0.25">
      <c r="A251" s="285">
        <v>11994</v>
      </c>
    </row>
    <row r="252" spans="1:1" x14ac:dyDescent="0.25">
      <c r="A252" s="292" t="s">
        <v>1722</v>
      </c>
    </row>
    <row r="253" spans="1:1" x14ac:dyDescent="0.25">
      <c r="A253" s="285">
        <v>11995</v>
      </c>
    </row>
    <row r="254" spans="1:1" x14ac:dyDescent="0.25">
      <c r="A254" s="292" t="s">
        <v>1723</v>
      </c>
    </row>
    <row r="255" spans="1:1" x14ac:dyDescent="0.25">
      <c r="A255" s="285">
        <v>31850</v>
      </c>
    </row>
    <row r="256" spans="1:1" x14ac:dyDescent="0.25">
      <c r="A256" s="292" t="s">
        <v>1816</v>
      </c>
    </row>
    <row r="257" spans="1:1" x14ac:dyDescent="0.25">
      <c r="A257" s="285">
        <v>311991</v>
      </c>
    </row>
    <row r="258" spans="1:1" x14ac:dyDescent="0.25">
      <c r="A258" s="292" t="s">
        <v>1952</v>
      </c>
    </row>
    <row r="259" spans="1:1" x14ac:dyDescent="0.25">
      <c r="A259" s="285">
        <v>311992</v>
      </c>
    </row>
    <row r="260" spans="1:1" x14ac:dyDescent="0.25">
      <c r="A260" s="292" t="s">
        <v>1953</v>
      </c>
    </row>
    <row r="261" spans="1:1" x14ac:dyDescent="0.25">
      <c r="A261" s="285">
        <v>311994</v>
      </c>
    </row>
    <row r="262" spans="1:1" x14ac:dyDescent="0.25">
      <c r="A262" s="292" t="s">
        <v>1954</v>
      </c>
    </row>
    <row r="263" spans="1:1" x14ac:dyDescent="0.25">
      <c r="A263" s="285">
        <v>311995</v>
      </c>
    </row>
    <row r="264" spans="1:1" x14ac:dyDescent="0.25">
      <c r="A264" s="292" t="s">
        <v>1955</v>
      </c>
    </row>
    <row r="265" spans="1:1" x14ac:dyDescent="0.25">
      <c r="A265" s="285">
        <v>5001115</v>
      </c>
    </row>
    <row r="266" spans="1:1" x14ac:dyDescent="0.25">
      <c r="A266" s="292" t="s">
        <v>2016</v>
      </c>
    </row>
    <row r="267" spans="1:1" x14ac:dyDescent="0.25">
      <c r="A267" s="285">
        <v>5001116</v>
      </c>
    </row>
    <row r="268" spans="1:1" x14ac:dyDescent="0.25">
      <c r="A268" s="292" t="s">
        <v>2017</v>
      </c>
    </row>
    <row r="269" spans="1:1" x14ac:dyDescent="0.25">
      <c r="A269" s="25" t="s">
        <v>282</v>
      </c>
    </row>
    <row r="270" spans="1:1" x14ac:dyDescent="0.25">
      <c r="A270" s="285">
        <v>12005</v>
      </c>
    </row>
    <row r="271" spans="1:1" x14ac:dyDescent="0.25">
      <c r="A271" s="292" t="s">
        <v>1733</v>
      </c>
    </row>
    <row r="272" spans="1:1" x14ac:dyDescent="0.25">
      <c r="A272" s="285">
        <v>12008</v>
      </c>
    </row>
    <row r="273" spans="1:1" x14ac:dyDescent="0.25">
      <c r="A273" s="292" t="s">
        <v>1736</v>
      </c>
    </row>
    <row r="274" spans="1:1" x14ac:dyDescent="0.25">
      <c r="A274" s="285">
        <v>21848</v>
      </c>
    </row>
    <row r="275" spans="1:1" x14ac:dyDescent="0.25">
      <c r="A275" s="292" t="s">
        <v>1803</v>
      </c>
    </row>
    <row r="276" spans="1:1" x14ac:dyDescent="0.25">
      <c r="A276" s="285">
        <v>66739</v>
      </c>
    </row>
    <row r="277" spans="1:1" x14ac:dyDescent="0.25">
      <c r="A277" s="292" t="s">
        <v>1862</v>
      </c>
    </row>
    <row r="278" spans="1:1" x14ac:dyDescent="0.25">
      <c r="A278" s="25" t="s">
        <v>269</v>
      </c>
    </row>
    <row r="279" spans="1:1" x14ac:dyDescent="0.25">
      <c r="A279" s="285">
        <v>23777</v>
      </c>
    </row>
    <row r="280" spans="1:1" x14ac:dyDescent="0.25">
      <c r="A280" s="292" t="s">
        <v>1807</v>
      </c>
    </row>
    <row r="281" spans="1:1" x14ac:dyDescent="0.25">
      <c r="A281" s="285">
        <v>25795</v>
      </c>
    </row>
    <row r="282" spans="1:1" x14ac:dyDescent="0.25">
      <c r="A282" s="292" t="s">
        <v>1809</v>
      </c>
    </row>
    <row r="283" spans="1:1" x14ac:dyDescent="0.25">
      <c r="A283" s="285">
        <v>26501</v>
      </c>
    </row>
    <row r="284" spans="1:1" x14ac:dyDescent="0.25">
      <c r="A284" s="292" t="s">
        <v>1810</v>
      </c>
    </row>
    <row r="285" spans="1:1" x14ac:dyDescent="0.25">
      <c r="A285" s="285">
        <v>27645</v>
      </c>
    </row>
    <row r="286" spans="1:1" x14ac:dyDescent="0.25">
      <c r="A286" s="292" t="s">
        <v>1812</v>
      </c>
    </row>
    <row r="287" spans="1:1" x14ac:dyDescent="0.25">
      <c r="A287" s="285">
        <v>28352</v>
      </c>
    </row>
    <row r="288" spans="1:1" x14ac:dyDescent="0.25">
      <c r="A288" s="292" t="s">
        <v>1813</v>
      </c>
    </row>
    <row r="289" spans="1:1" x14ac:dyDescent="0.25">
      <c r="A289" s="285">
        <v>86286</v>
      </c>
    </row>
    <row r="290" spans="1:1" x14ac:dyDescent="0.25">
      <c r="A290" s="292" t="s">
        <v>1865</v>
      </c>
    </row>
    <row r="291" spans="1:1" x14ac:dyDescent="0.25">
      <c r="A291" s="285">
        <v>104612</v>
      </c>
    </row>
    <row r="292" spans="1:1" x14ac:dyDescent="0.25">
      <c r="A292" s="292" t="s">
        <v>1894</v>
      </c>
    </row>
    <row r="293" spans="1:1" x14ac:dyDescent="0.25">
      <c r="A293" s="285">
        <v>115161</v>
      </c>
    </row>
    <row r="294" spans="1:1" x14ac:dyDescent="0.25">
      <c r="A294" s="292" t="s">
        <v>1947</v>
      </c>
    </row>
    <row r="295" spans="1:1" x14ac:dyDescent="0.25">
      <c r="A295" s="285">
        <v>1186804</v>
      </c>
    </row>
    <row r="296" spans="1:1" x14ac:dyDescent="0.25">
      <c r="A296" s="292" t="s">
        <v>1981</v>
      </c>
    </row>
    <row r="297" spans="1:1" x14ac:dyDescent="0.25">
      <c r="A297" s="25" t="s">
        <v>321</v>
      </c>
    </row>
    <row r="298" spans="1:1" x14ac:dyDescent="0.25">
      <c r="A298" s="285">
        <v>53202</v>
      </c>
    </row>
    <row r="299" spans="1:1" x14ac:dyDescent="0.25">
      <c r="A299" s="292" t="s">
        <v>1851</v>
      </c>
    </row>
    <row r="300" spans="1:1" x14ac:dyDescent="0.25">
      <c r="A300" s="25" t="s">
        <v>372</v>
      </c>
    </row>
    <row r="301" spans="1:1" x14ac:dyDescent="0.25">
      <c r="A301" s="285">
        <v>1423432</v>
      </c>
    </row>
    <row r="302" spans="1:1" x14ac:dyDescent="0.25">
      <c r="A302" s="292" t="s">
        <v>2002</v>
      </c>
    </row>
    <row r="303" spans="1:1" x14ac:dyDescent="0.25">
      <c r="A303" s="25" t="s">
        <v>267</v>
      </c>
    </row>
    <row r="304" spans="1:1" x14ac:dyDescent="0.25">
      <c r="A304" s="285">
        <v>12001</v>
      </c>
    </row>
    <row r="305" spans="1:1" x14ac:dyDescent="0.25">
      <c r="A305" s="292" t="s">
        <v>1729</v>
      </c>
    </row>
    <row r="306" spans="1:1" x14ac:dyDescent="0.25">
      <c r="A306" s="285">
        <v>12002</v>
      </c>
    </row>
    <row r="307" spans="1:1" x14ac:dyDescent="0.25">
      <c r="A307" s="292" t="s">
        <v>1730</v>
      </c>
    </row>
    <row r="308" spans="1:1" x14ac:dyDescent="0.25">
      <c r="A308" s="285">
        <v>12003</v>
      </c>
    </row>
    <row r="309" spans="1:1" x14ac:dyDescent="0.25">
      <c r="A309" s="292" t="s">
        <v>1731</v>
      </c>
    </row>
    <row r="310" spans="1:1" x14ac:dyDescent="0.25">
      <c r="A310" s="285">
        <v>12004</v>
      </c>
    </row>
    <row r="311" spans="1:1" x14ac:dyDescent="0.25">
      <c r="A311" s="292" t="s">
        <v>1732</v>
      </c>
    </row>
    <row r="312" spans="1:1" x14ac:dyDescent="0.25">
      <c r="A312" s="285">
        <v>12006</v>
      </c>
    </row>
    <row r="313" spans="1:1" x14ac:dyDescent="0.25">
      <c r="A313" s="292" t="s">
        <v>1734</v>
      </c>
    </row>
    <row r="314" spans="1:1" x14ac:dyDescent="0.25">
      <c r="A314" s="285">
        <v>21850</v>
      </c>
    </row>
    <row r="315" spans="1:1" x14ac:dyDescent="0.25">
      <c r="A315" s="292" t="s">
        <v>1805</v>
      </c>
    </row>
    <row r="316" spans="1:1" x14ac:dyDescent="0.25">
      <c r="A316" s="285">
        <v>53193</v>
      </c>
    </row>
    <row r="317" spans="1:1" x14ac:dyDescent="0.25">
      <c r="A317" s="292" t="s">
        <v>1848</v>
      </c>
    </row>
    <row r="318" spans="1:1" x14ac:dyDescent="0.25">
      <c r="A318" s="285">
        <v>87758</v>
      </c>
    </row>
    <row r="319" spans="1:1" x14ac:dyDescent="0.25">
      <c r="A319" s="292" t="s">
        <v>1879</v>
      </c>
    </row>
    <row r="320" spans="1:1" x14ac:dyDescent="0.25">
      <c r="A320" s="285">
        <v>115144</v>
      </c>
    </row>
    <row r="321" spans="1:1" x14ac:dyDescent="0.25">
      <c r="A321" s="292" t="s">
        <v>1937</v>
      </c>
    </row>
    <row r="322" spans="1:1" x14ac:dyDescent="0.25">
      <c r="A322" s="285">
        <v>1113574</v>
      </c>
    </row>
    <row r="323" spans="1:1" x14ac:dyDescent="0.25">
      <c r="A323" s="292" t="s">
        <v>1969</v>
      </c>
    </row>
    <row r="324" spans="1:1" x14ac:dyDescent="0.25">
      <c r="A324" s="285">
        <v>1179144</v>
      </c>
    </row>
    <row r="325" spans="1:1" x14ac:dyDescent="0.25">
      <c r="A325" s="292" t="s">
        <v>1977</v>
      </c>
    </row>
    <row r="326" spans="1:1" x14ac:dyDescent="0.25">
      <c r="A326" s="285">
        <v>1191473</v>
      </c>
    </row>
    <row r="327" spans="1:1" x14ac:dyDescent="0.25">
      <c r="A327" s="292" t="s">
        <v>1987</v>
      </c>
    </row>
    <row r="328" spans="1:1" x14ac:dyDescent="0.25">
      <c r="A328" s="285">
        <v>1285065</v>
      </c>
    </row>
    <row r="329" spans="1:1" x14ac:dyDescent="0.25">
      <c r="A329" s="292" t="s">
        <v>1992</v>
      </c>
    </row>
    <row r="330" spans="1:1" x14ac:dyDescent="0.25">
      <c r="A330" s="285">
        <v>1465574</v>
      </c>
    </row>
    <row r="331" spans="1:1" x14ac:dyDescent="0.25">
      <c r="A331" s="292" t="s">
        <v>2004</v>
      </c>
    </row>
    <row r="332" spans="1:1" x14ac:dyDescent="0.25">
      <c r="A332" s="25" t="s">
        <v>680</v>
      </c>
    </row>
    <row r="333" spans="1:1" x14ac:dyDescent="0.25">
      <c r="A333" s="285">
        <v>115134</v>
      </c>
    </row>
    <row r="334" spans="1:1" x14ac:dyDescent="0.25">
      <c r="A334" s="292" t="s">
        <v>1933</v>
      </c>
    </row>
    <row r="335" spans="1:1" x14ac:dyDescent="0.25">
      <c r="A335" s="25" t="s">
        <v>1084</v>
      </c>
    </row>
    <row r="336" spans="1:1" x14ac:dyDescent="0.25">
      <c r="A336" s="285">
        <v>115161</v>
      </c>
    </row>
    <row r="337" spans="1:1" x14ac:dyDescent="0.25">
      <c r="A337" s="292" t="s">
        <v>1946</v>
      </c>
    </row>
    <row r="338" spans="1:1" x14ac:dyDescent="0.25">
      <c r="A338" s="25" t="s">
        <v>292</v>
      </c>
    </row>
    <row r="339" spans="1:1" x14ac:dyDescent="0.25">
      <c r="A339" s="285">
        <v>1299455</v>
      </c>
    </row>
    <row r="340" spans="1:1" x14ac:dyDescent="0.25">
      <c r="A340" s="292" t="s">
        <v>1993</v>
      </c>
    </row>
    <row r="341" spans="1:1" x14ac:dyDescent="0.25">
      <c r="A341" s="285">
        <v>1300375</v>
      </c>
    </row>
    <row r="342" spans="1:1" x14ac:dyDescent="0.25">
      <c r="A342" s="292" t="s">
        <v>1995</v>
      </c>
    </row>
    <row r="343" spans="1:1" x14ac:dyDescent="0.25">
      <c r="A343" s="285">
        <v>1364837</v>
      </c>
    </row>
    <row r="344" spans="1:1" x14ac:dyDescent="0.25">
      <c r="A344" s="292" t="s">
        <v>2001</v>
      </c>
    </row>
    <row r="345" spans="1:1" x14ac:dyDescent="0.25">
      <c r="A345" s="285">
        <v>1587761</v>
      </c>
    </row>
    <row r="346" spans="1:1" x14ac:dyDescent="0.25">
      <c r="A346" s="292" t="s">
        <v>2010</v>
      </c>
    </row>
    <row r="347" spans="1:1" x14ac:dyDescent="0.25">
      <c r="A347" s="25" t="s">
        <v>283</v>
      </c>
    </row>
    <row r="348" spans="1:1" x14ac:dyDescent="0.25">
      <c r="A348" s="285">
        <v>95652</v>
      </c>
    </row>
    <row r="349" spans="1:1" x14ac:dyDescent="0.25">
      <c r="A349" s="292" t="s">
        <v>1890</v>
      </c>
    </row>
    <row r="350" spans="1:1" x14ac:dyDescent="0.25">
      <c r="A350" s="285">
        <v>104640</v>
      </c>
    </row>
    <row r="351" spans="1:1" x14ac:dyDescent="0.25">
      <c r="A351" s="292" t="s">
        <v>1897</v>
      </c>
    </row>
    <row r="352" spans="1:1" x14ac:dyDescent="0.25">
      <c r="A352" s="285">
        <v>1584515</v>
      </c>
    </row>
    <row r="353" spans="1:1" x14ac:dyDescent="0.25">
      <c r="A353" s="292" t="s">
        <v>2009</v>
      </c>
    </row>
    <row r="354" spans="1:1" x14ac:dyDescent="0.25">
      <c r="A354" s="25" t="s">
        <v>285</v>
      </c>
    </row>
    <row r="355" spans="1:1" x14ac:dyDescent="0.25">
      <c r="A355" s="285">
        <v>92859</v>
      </c>
    </row>
    <row r="356" spans="1:1" x14ac:dyDescent="0.25">
      <c r="A356" s="292" t="s">
        <v>1884</v>
      </c>
    </row>
    <row r="357" spans="1:1" x14ac:dyDescent="0.25">
      <c r="A357" s="285">
        <v>92861</v>
      </c>
    </row>
    <row r="358" spans="1:1" x14ac:dyDescent="0.25">
      <c r="A358" s="292" t="s">
        <v>1885</v>
      </c>
    </row>
    <row r="359" spans="1:1" x14ac:dyDescent="0.25">
      <c r="A359" s="285">
        <v>114844</v>
      </c>
    </row>
    <row r="360" spans="1:1" x14ac:dyDescent="0.25">
      <c r="A360" s="292" t="s">
        <v>1903</v>
      </c>
    </row>
    <row r="361" spans="1:1" x14ac:dyDescent="0.25">
      <c r="A361" s="285">
        <v>1188707</v>
      </c>
    </row>
    <row r="362" spans="1:1" x14ac:dyDescent="0.25">
      <c r="A362" s="292" t="s">
        <v>1983</v>
      </c>
    </row>
    <row r="363" spans="1:1" x14ac:dyDescent="0.25">
      <c r="A363" s="285">
        <v>1189138</v>
      </c>
    </row>
    <row r="364" spans="1:1" x14ac:dyDescent="0.25">
      <c r="A364" s="292" t="s">
        <v>1984</v>
      </c>
    </row>
    <row r="365" spans="1:1" x14ac:dyDescent="0.25">
      <c r="A365" s="285">
        <v>1627581</v>
      </c>
    </row>
    <row r="366" spans="1:1" x14ac:dyDescent="0.25">
      <c r="A366" s="292" t="s">
        <v>2011</v>
      </c>
    </row>
    <row r="367" spans="1:1" x14ac:dyDescent="0.25">
      <c r="A367" s="25" t="s">
        <v>1704</v>
      </c>
    </row>
  </sheetData>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408D-2D96-4DCC-8A84-CDCEE708058A}">
  <dimension ref="A1:BS413"/>
  <sheetViews>
    <sheetView topLeftCell="P1" workbookViewId="0">
      <selection activeCell="N24" sqref="N24"/>
    </sheetView>
  </sheetViews>
  <sheetFormatPr defaultRowHeight="15" x14ac:dyDescent="0.25"/>
  <cols>
    <col min="1" max="1" width="20.140625" customWidth="1"/>
    <col min="2" max="2" width="28" customWidth="1"/>
    <col min="3" max="3" width="49.28515625" bestFit="1" customWidth="1"/>
    <col min="4" max="4" width="64.28515625" bestFit="1" customWidth="1"/>
    <col min="5" max="5" width="30.42578125" customWidth="1"/>
    <col min="6" max="6" width="27" bestFit="1" customWidth="1"/>
    <col min="7" max="7" width="22.7109375" customWidth="1"/>
    <col min="8" max="8" width="82.28515625" bestFit="1" customWidth="1"/>
    <col min="9" max="9" width="31.140625" customWidth="1"/>
    <col min="10" max="10" width="77.7109375" bestFit="1" customWidth="1"/>
    <col min="11" max="11" width="30.42578125" customWidth="1"/>
    <col min="12" max="12" width="77.7109375" bestFit="1" customWidth="1"/>
    <col min="13" max="13" width="26.28515625" customWidth="1"/>
    <col min="14" max="14" width="57.28515625" bestFit="1" customWidth="1"/>
    <col min="15" max="15" width="19.28515625" bestFit="1" customWidth="1"/>
    <col min="16" max="16" width="22" customWidth="1"/>
    <col min="17" max="17" width="25.42578125" customWidth="1"/>
    <col min="18" max="18" width="18" customWidth="1"/>
    <col min="19" max="19" width="28" customWidth="1"/>
    <col min="20" max="20" width="26.140625" customWidth="1"/>
    <col min="21" max="21" width="40.7109375" customWidth="1"/>
    <col min="22" max="22" width="21.7109375" customWidth="1"/>
    <col min="23" max="23" width="24.42578125" customWidth="1"/>
    <col min="24" max="24" width="24.140625" customWidth="1"/>
    <col min="25" max="25" width="41.28515625" customWidth="1"/>
    <col min="26" max="26" width="34.85546875" customWidth="1"/>
    <col min="27" max="27" width="42.5703125" customWidth="1"/>
    <col min="28" max="28" width="36.140625" customWidth="1"/>
    <col min="29" max="29" width="43.5703125" customWidth="1"/>
    <col min="30" max="30" width="37.140625" customWidth="1"/>
    <col min="31" max="31" width="41.85546875" customWidth="1"/>
    <col min="32" max="32" width="35.42578125" customWidth="1"/>
    <col min="33" max="33" width="45.85546875" customWidth="1"/>
    <col min="34" max="34" width="39.42578125" customWidth="1"/>
    <col min="35" max="35" width="23.42578125" customWidth="1"/>
    <col min="36" max="36" width="67.140625" bestFit="1" customWidth="1"/>
    <col min="37" max="37" width="21.28515625" customWidth="1"/>
    <col min="38" max="38" width="52.42578125" bestFit="1" customWidth="1"/>
    <col min="39" max="39" width="23.5703125" bestFit="1" customWidth="1"/>
    <col min="40" max="40" width="24.7109375" bestFit="1" customWidth="1"/>
    <col min="41" max="41" width="5.5703125" customWidth="1"/>
    <col min="42" max="42" width="25.5703125" customWidth="1"/>
    <col min="43" max="43" width="31.28515625" customWidth="1"/>
    <col min="44" max="44" width="32.140625" customWidth="1"/>
    <col min="45" max="45" width="31.28515625" customWidth="1"/>
    <col min="46" max="47" width="29.42578125" customWidth="1"/>
    <col min="48" max="48" width="35.140625" customWidth="1"/>
    <col min="49" max="49" width="36" customWidth="1"/>
    <col min="50" max="50" width="35.140625" customWidth="1"/>
    <col min="51" max="51" width="33.28515625" customWidth="1"/>
    <col min="52" max="52" width="24" customWidth="1"/>
    <col min="53" max="53" width="26.85546875" customWidth="1"/>
    <col min="54" max="54" width="30.5703125" customWidth="1"/>
    <col min="55" max="55" width="29.7109375" customWidth="1"/>
    <col min="56" max="56" width="27.85546875" customWidth="1"/>
    <col min="57" max="57" width="25.7109375" customWidth="1"/>
    <col min="58" max="58" width="29.140625" customWidth="1"/>
    <col min="59" max="59" width="11.85546875" customWidth="1"/>
    <col min="60" max="60" width="10" customWidth="1"/>
    <col min="61" max="61" width="12.28515625" customWidth="1"/>
    <col min="62" max="62" width="16.85546875" customWidth="1"/>
    <col min="63" max="63" width="11.140625" customWidth="1"/>
    <col min="64" max="64" width="15.5703125" customWidth="1"/>
    <col min="65" max="65" width="13.7109375" customWidth="1"/>
    <col min="66" max="66" width="27.42578125" customWidth="1"/>
    <col min="67" max="67" width="46.42578125" bestFit="1" customWidth="1"/>
    <col min="68" max="68" width="84.140625" bestFit="1" customWidth="1"/>
    <col min="69" max="69" width="32.85546875" customWidth="1"/>
    <col min="70" max="70" width="21.7109375" customWidth="1"/>
    <col min="71" max="71" width="33.140625" bestFit="1" customWidth="1"/>
  </cols>
  <sheetData>
    <row r="1" spans="1:71" x14ac:dyDescent="0.25">
      <c r="A1" s="365" t="s">
        <v>721</v>
      </c>
      <c r="B1" s="59" t="s">
        <v>2070</v>
      </c>
      <c r="C1" s="364" t="s">
        <v>2071</v>
      </c>
      <c r="D1" s="364" t="s">
        <v>722</v>
      </c>
      <c r="E1" s="364" t="s">
        <v>724</v>
      </c>
      <c r="F1" s="364" t="s">
        <v>571</v>
      </c>
      <c r="G1" s="364" t="s">
        <v>2072</v>
      </c>
      <c r="H1" s="364" t="s">
        <v>2073</v>
      </c>
      <c r="I1" s="59" t="s">
        <v>2074</v>
      </c>
      <c r="J1" s="364" t="s">
        <v>2075</v>
      </c>
      <c r="K1" s="59" t="s">
        <v>2076</v>
      </c>
      <c r="L1" s="364" t="s">
        <v>2077</v>
      </c>
      <c r="M1" s="59" t="s">
        <v>2078</v>
      </c>
      <c r="N1" s="364" t="s">
        <v>2079</v>
      </c>
      <c r="O1" s="59" t="s">
        <v>398</v>
      </c>
      <c r="P1" s="364" t="s">
        <v>725</v>
      </c>
      <c r="Q1" s="59" t="s">
        <v>726</v>
      </c>
      <c r="R1" s="59" t="s">
        <v>727</v>
      </c>
      <c r="S1" s="59" t="s">
        <v>728</v>
      </c>
      <c r="T1" s="59" t="s">
        <v>729</v>
      </c>
      <c r="U1" s="59" t="s">
        <v>730</v>
      </c>
      <c r="V1" s="59" t="s">
        <v>731</v>
      </c>
      <c r="W1" s="59" t="s">
        <v>732</v>
      </c>
      <c r="X1" s="59" t="s">
        <v>733</v>
      </c>
      <c r="Y1" s="59" t="s">
        <v>734</v>
      </c>
      <c r="Z1" s="59" t="s">
        <v>735</v>
      </c>
      <c r="AA1" s="59" t="s">
        <v>736</v>
      </c>
      <c r="AB1" s="59" t="s">
        <v>737</v>
      </c>
      <c r="AC1" s="59" t="s">
        <v>738</v>
      </c>
      <c r="AD1" s="59" t="s">
        <v>739</v>
      </c>
      <c r="AE1" s="59" t="s">
        <v>740</v>
      </c>
      <c r="AF1" s="59" t="s">
        <v>741</v>
      </c>
      <c r="AG1" s="59" t="s">
        <v>742</v>
      </c>
      <c r="AH1" s="59" t="s">
        <v>743</v>
      </c>
      <c r="AI1" s="59" t="s">
        <v>744</v>
      </c>
      <c r="AJ1" s="364" t="s">
        <v>745</v>
      </c>
      <c r="AK1" s="59" t="s">
        <v>746</v>
      </c>
      <c r="AL1" s="364" t="s">
        <v>747</v>
      </c>
      <c r="AM1" s="59" t="s">
        <v>748</v>
      </c>
      <c r="AN1" s="59" t="s">
        <v>749</v>
      </c>
      <c r="AO1" s="59" t="s">
        <v>750</v>
      </c>
      <c r="AP1" s="59" t="s">
        <v>751</v>
      </c>
      <c r="AQ1" s="59" t="s">
        <v>752</v>
      </c>
      <c r="AR1" s="59" t="s">
        <v>753</v>
      </c>
      <c r="AS1" s="59" t="s">
        <v>754</v>
      </c>
      <c r="AT1" s="59" t="s">
        <v>755</v>
      </c>
      <c r="AU1" s="59" t="s">
        <v>756</v>
      </c>
      <c r="AV1" s="59" t="s">
        <v>757</v>
      </c>
      <c r="AW1" s="59" t="s">
        <v>758</v>
      </c>
      <c r="AX1" s="59" t="s">
        <v>759</v>
      </c>
      <c r="AY1" s="59" t="s">
        <v>760</v>
      </c>
      <c r="AZ1" s="59" t="s">
        <v>761</v>
      </c>
      <c r="BA1" s="59" t="s">
        <v>762</v>
      </c>
      <c r="BB1" s="59" t="s">
        <v>763</v>
      </c>
      <c r="BC1" s="59" t="s">
        <v>764</v>
      </c>
      <c r="BD1" s="59" t="s">
        <v>765</v>
      </c>
      <c r="BE1" s="59" t="s">
        <v>766</v>
      </c>
      <c r="BF1" s="59" t="s">
        <v>767</v>
      </c>
      <c r="BG1" s="59" t="s">
        <v>768</v>
      </c>
      <c r="BH1" s="59" t="s">
        <v>769</v>
      </c>
      <c r="BI1" s="59" t="s">
        <v>770</v>
      </c>
      <c r="BJ1" s="59" t="s">
        <v>771</v>
      </c>
      <c r="BK1" s="59" t="s">
        <v>772</v>
      </c>
      <c r="BL1" s="59" t="s">
        <v>773</v>
      </c>
      <c r="BM1" s="59" t="s">
        <v>774</v>
      </c>
      <c r="BN1" s="363" t="s">
        <v>775</v>
      </c>
      <c r="BO1" s="364" t="s">
        <v>776</v>
      </c>
      <c r="BP1" s="364" t="s">
        <v>777</v>
      </c>
      <c r="BQ1" s="59" t="s">
        <v>778</v>
      </c>
      <c r="BR1" s="364" t="s">
        <v>2080</v>
      </c>
      <c r="BS1" s="366" t="s">
        <v>779</v>
      </c>
    </row>
    <row r="2" spans="1:71" x14ac:dyDescent="0.25">
      <c r="A2" s="376">
        <v>12045</v>
      </c>
      <c r="B2" s="377">
        <v>33</v>
      </c>
      <c r="C2" s="370" t="s">
        <v>2081</v>
      </c>
      <c r="D2" s="370" t="s">
        <v>130</v>
      </c>
      <c r="E2" s="371">
        <v>40058</v>
      </c>
      <c r="F2" s="370" t="s">
        <v>453</v>
      </c>
      <c r="G2" s="377" t="s">
        <v>2082</v>
      </c>
      <c r="H2" s="370" t="s">
        <v>2083</v>
      </c>
      <c r="I2" s="377" t="s">
        <v>2084</v>
      </c>
      <c r="J2" s="370" t="s">
        <v>2085</v>
      </c>
      <c r="K2" s="377" t="s">
        <v>2086</v>
      </c>
      <c r="L2" s="370" t="s">
        <v>2087</v>
      </c>
      <c r="M2" s="377" t="s">
        <v>785</v>
      </c>
      <c r="N2" s="370" t="s">
        <v>2087</v>
      </c>
      <c r="O2" s="377" t="s">
        <v>781</v>
      </c>
      <c r="P2" s="370" t="s">
        <v>782</v>
      </c>
      <c r="Q2" s="377">
        <v>0</v>
      </c>
      <c r="R2" s="377">
        <v>2800</v>
      </c>
      <c r="S2" s="377">
        <v>0</v>
      </c>
      <c r="T2" s="377">
        <v>400</v>
      </c>
      <c r="U2" s="377">
        <v>0</v>
      </c>
      <c r="V2" s="377">
        <v>0</v>
      </c>
      <c r="W2" s="377">
        <v>100</v>
      </c>
      <c r="X2" s="377"/>
      <c r="Y2" s="377"/>
      <c r="Z2" s="377"/>
      <c r="AA2" s="377"/>
      <c r="AB2" s="377"/>
      <c r="AC2" s="377"/>
      <c r="AD2" s="377"/>
      <c r="AE2" s="377"/>
      <c r="AF2" s="377"/>
      <c r="AG2" s="377"/>
      <c r="AH2" s="377"/>
      <c r="AI2" s="377">
        <v>267</v>
      </c>
      <c r="AJ2" s="370" t="s">
        <v>963</v>
      </c>
      <c r="AK2" s="377">
        <v>1752</v>
      </c>
      <c r="AL2" s="370"/>
      <c r="AM2" s="377" t="s">
        <v>965</v>
      </c>
      <c r="AN2" s="377" t="s">
        <v>211</v>
      </c>
      <c r="AO2" s="377" t="s">
        <v>787</v>
      </c>
      <c r="AP2" s="377" t="s">
        <v>788</v>
      </c>
      <c r="AQ2" s="377" t="s">
        <v>955</v>
      </c>
      <c r="AR2" s="380">
        <v>31446</v>
      </c>
      <c r="AS2" s="380">
        <v>31446</v>
      </c>
      <c r="AT2" s="380">
        <v>40058</v>
      </c>
      <c r="AU2" s="377" t="s">
        <v>800</v>
      </c>
      <c r="AV2" s="377" t="s">
        <v>814</v>
      </c>
      <c r="AW2" s="380">
        <v>19831</v>
      </c>
      <c r="AX2" s="380">
        <v>19831</v>
      </c>
      <c r="AY2" s="380">
        <v>40058</v>
      </c>
      <c r="AZ2" s="377"/>
      <c r="BA2" s="377"/>
      <c r="BB2" s="377"/>
      <c r="BC2" s="377"/>
      <c r="BD2" s="377"/>
      <c r="BE2" s="380">
        <v>34155</v>
      </c>
      <c r="BF2" s="377"/>
      <c r="BG2" s="377"/>
      <c r="BH2" s="377"/>
      <c r="BI2" s="377"/>
      <c r="BJ2" s="377"/>
      <c r="BK2" s="377"/>
      <c r="BL2" s="377"/>
      <c r="BM2" s="377"/>
      <c r="BN2" s="384">
        <v>8630379847</v>
      </c>
      <c r="BO2" s="370" t="s">
        <v>966</v>
      </c>
      <c r="BP2" s="370" t="s">
        <v>967</v>
      </c>
      <c r="BQ2" s="377">
        <v>9132017996</v>
      </c>
      <c r="BR2" s="370"/>
      <c r="BS2" s="372" t="s">
        <v>794</v>
      </c>
    </row>
    <row r="3" spans="1:71" x14ac:dyDescent="0.25">
      <c r="A3" s="376">
        <v>115134</v>
      </c>
      <c r="B3" s="377">
        <v>9</v>
      </c>
      <c r="C3" s="370" t="s">
        <v>2081</v>
      </c>
      <c r="D3" s="370" t="s">
        <v>465</v>
      </c>
      <c r="E3" s="371">
        <v>40058</v>
      </c>
      <c r="F3" s="370" t="s">
        <v>453</v>
      </c>
      <c r="G3" s="377" t="s">
        <v>2088</v>
      </c>
      <c r="H3" s="370" t="s">
        <v>2089</v>
      </c>
      <c r="I3" s="377" t="s">
        <v>2084</v>
      </c>
      <c r="J3" s="370" t="s">
        <v>2085</v>
      </c>
      <c r="K3" s="377" t="s">
        <v>2086</v>
      </c>
      <c r="L3" s="370" t="s">
        <v>2087</v>
      </c>
      <c r="M3" s="377" t="s">
        <v>785</v>
      </c>
      <c r="N3" s="370" t="s">
        <v>2087</v>
      </c>
      <c r="O3" s="377" t="s">
        <v>781</v>
      </c>
      <c r="P3" s="370" t="s">
        <v>798</v>
      </c>
      <c r="Q3" s="377">
        <v>50</v>
      </c>
      <c r="R3" s="377">
        <v>3000</v>
      </c>
      <c r="S3" s="377"/>
      <c r="T3" s="377"/>
      <c r="U3" s="377"/>
      <c r="V3" s="377"/>
      <c r="W3" s="377"/>
      <c r="X3" s="377" t="s">
        <v>783</v>
      </c>
      <c r="Y3" s="377" t="s">
        <v>2090</v>
      </c>
      <c r="Z3" s="377">
        <v>50</v>
      </c>
      <c r="AA3" s="377" t="s">
        <v>2090</v>
      </c>
      <c r="AB3" s="377">
        <v>0</v>
      </c>
      <c r="AC3" s="377"/>
      <c r="AD3" s="377"/>
      <c r="AE3" s="377"/>
      <c r="AF3" s="377"/>
      <c r="AG3" s="377"/>
      <c r="AH3" s="377"/>
      <c r="AI3" s="377">
        <v>281</v>
      </c>
      <c r="AJ3" s="370" t="s">
        <v>1201</v>
      </c>
      <c r="AK3" s="377" t="s">
        <v>1086</v>
      </c>
      <c r="AL3" s="370" t="s">
        <v>1202</v>
      </c>
      <c r="AM3" s="377" t="s">
        <v>1203</v>
      </c>
      <c r="AN3" s="377" t="s">
        <v>1204</v>
      </c>
      <c r="AO3" s="377" t="s">
        <v>787</v>
      </c>
      <c r="AP3" s="377"/>
      <c r="AQ3" s="377">
        <v>3361</v>
      </c>
      <c r="AR3" s="380">
        <v>38416</v>
      </c>
      <c r="AS3" s="380">
        <v>38416</v>
      </c>
      <c r="AT3" s="380">
        <v>40058</v>
      </c>
      <c r="AU3" s="377"/>
      <c r="AV3" s="377"/>
      <c r="AW3" s="377"/>
      <c r="AX3" s="377"/>
      <c r="AY3" s="377"/>
      <c r="AZ3" s="377"/>
      <c r="BA3" s="377"/>
      <c r="BB3" s="377"/>
      <c r="BC3" s="377"/>
      <c r="BD3" s="377"/>
      <c r="BE3" s="380">
        <v>39084</v>
      </c>
      <c r="BF3" s="377"/>
      <c r="BG3" s="377"/>
      <c r="BH3" s="377"/>
      <c r="BI3" s="377"/>
      <c r="BJ3" s="377"/>
      <c r="BK3" s="377"/>
      <c r="BL3" s="377">
        <v>3</v>
      </c>
      <c r="BM3" s="377">
        <v>2011</v>
      </c>
      <c r="BN3" s="384">
        <v>12732940259</v>
      </c>
      <c r="BO3" s="370" t="s">
        <v>593</v>
      </c>
      <c r="BP3" s="370" t="s">
        <v>1448</v>
      </c>
      <c r="BQ3" s="377">
        <v>9191734581</v>
      </c>
      <c r="BR3" s="370"/>
      <c r="BS3" s="372"/>
    </row>
    <row r="4" spans="1:71" x14ac:dyDescent="0.25">
      <c r="A4" s="376">
        <v>86300</v>
      </c>
      <c r="B4" s="377">
        <v>43</v>
      </c>
      <c r="C4" s="370" t="s">
        <v>2081</v>
      </c>
      <c r="D4" s="370" t="s">
        <v>25</v>
      </c>
      <c r="E4" s="371">
        <v>40058</v>
      </c>
      <c r="F4" s="370" t="s">
        <v>453</v>
      </c>
      <c r="G4" s="377" t="s">
        <v>2091</v>
      </c>
      <c r="H4" s="370" t="s">
        <v>2092</v>
      </c>
      <c r="I4" s="377" t="s">
        <v>2093</v>
      </c>
      <c r="J4" s="370" t="s">
        <v>2094</v>
      </c>
      <c r="K4" s="377" t="s">
        <v>2086</v>
      </c>
      <c r="L4" s="370" t="s">
        <v>2087</v>
      </c>
      <c r="M4" s="377" t="s">
        <v>785</v>
      </c>
      <c r="N4" s="370" t="s">
        <v>2087</v>
      </c>
      <c r="O4" s="377" t="s">
        <v>781</v>
      </c>
      <c r="P4" s="370" t="s">
        <v>782</v>
      </c>
      <c r="Q4" s="377">
        <v>55</v>
      </c>
      <c r="R4" s="377">
        <v>2600</v>
      </c>
      <c r="S4" s="377"/>
      <c r="T4" s="377"/>
      <c r="U4" s="377"/>
      <c r="V4" s="377"/>
      <c r="W4" s="377"/>
      <c r="X4" s="377" t="s">
        <v>783</v>
      </c>
      <c r="Y4" s="377"/>
      <c r="Z4" s="377"/>
      <c r="AA4" s="377"/>
      <c r="AB4" s="377"/>
      <c r="AC4" s="377"/>
      <c r="AD4" s="377"/>
      <c r="AE4" s="377" t="s">
        <v>2090</v>
      </c>
      <c r="AF4" s="377">
        <v>55</v>
      </c>
      <c r="AG4" s="377"/>
      <c r="AH4" s="377"/>
      <c r="AI4" s="377">
        <v>1964</v>
      </c>
      <c r="AJ4" s="370" t="s">
        <v>1102</v>
      </c>
      <c r="AK4" s="377" t="s">
        <v>925</v>
      </c>
      <c r="AL4" s="370" t="s">
        <v>1220</v>
      </c>
      <c r="AM4" s="377" t="s">
        <v>1009</v>
      </c>
      <c r="AN4" s="377" t="s">
        <v>1221</v>
      </c>
      <c r="AO4" s="377" t="s">
        <v>787</v>
      </c>
      <c r="AP4" s="377"/>
      <c r="AQ4" s="377">
        <v>448</v>
      </c>
      <c r="AR4" s="380">
        <v>38169</v>
      </c>
      <c r="AS4" s="380">
        <v>38169</v>
      </c>
      <c r="AT4" s="380">
        <v>40058</v>
      </c>
      <c r="AU4" s="377"/>
      <c r="AV4" s="377"/>
      <c r="AW4" s="377"/>
      <c r="AX4" s="377"/>
      <c r="AY4" s="377"/>
      <c r="AZ4" s="377"/>
      <c r="BA4" s="377"/>
      <c r="BB4" s="377"/>
      <c r="BC4" s="377"/>
      <c r="BD4" s="377"/>
      <c r="BE4" s="380">
        <v>38169</v>
      </c>
      <c r="BF4" s="377"/>
      <c r="BG4" s="377"/>
      <c r="BH4" s="377"/>
      <c r="BI4" s="377"/>
      <c r="BJ4" s="377"/>
      <c r="BK4" s="377"/>
      <c r="BL4" s="377"/>
      <c r="BM4" s="377"/>
      <c r="BN4" s="384">
        <v>40023257253</v>
      </c>
      <c r="BO4" s="370" t="s">
        <v>1171</v>
      </c>
      <c r="BP4" s="370" t="s">
        <v>1172</v>
      </c>
      <c r="BQ4" s="377">
        <v>93992153844</v>
      </c>
      <c r="BR4" s="370"/>
      <c r="BS4" s="372" t="s">
        <v>794</v>
      </c>
    </row>
    <row r="5" spans="1:71" x14ac:dyDescent="0.25">
      <c r="A5" s="376">
        <v>1465574</v>
      </c>
      <c r="B5" s="377">
        <v>148</v>
      </c>
      <c r="C5" s="370" t="s">
        <v>2081</v>
      </c>
      <c r="D5" s="370" t="s">
        <v>441</v>
      </c>
      <c r="E5" s="371">
        <v>43464</v>
      </c>
      <c r="F5" s="370" t="s">
        <v>450</v>
      </c>
      <c r="G5" s="377" t="s">
        <v>2095</v>
      </c>
      <c r="H5" s="370" t="s">
        <v>2096</v>
      </c>
      <c r="I5" s="377" t="s">
        <v>2097</v>
      </c>
      <c r="J5" s="370" t="s">
        <v>2098</v>
      </c>
      <c r="K5" s="377" t="s">
        <v>2099</v>
      </c>
      <c r="L5" s="370" t="s">
        <v>2100</v>
      </c>
      <c r="M5" s="377" t="s">
        <v>1598</v>
      </c>
      <c r="N5" s="370" t="s">
        <v>2101</v>
      </c>
      <c r="O5" s="377" t="s">
        <v>781</v>
      </c>
      <c r="P5" s="370" t="s">
        <v>798</v>
      </c>
      <c r="Q5" s="377">
        <v>30</v>
      </c>
      <c r="R5" s="377">
        <v>3195</v>
      </c>
      <c r="S5" s="377">
        <v>0</v>
      </c>
      <c r="T5" s="377">
        <v>120</v>
      </c>
      <c r="U5" s="377">
        <v>180</v>
      </c>
      <c r="V5" s="377">
        <v>30</v>
      </c>
      <c r="W5" s="377">
        <v>30</v>
      </c>
      <c r="X5" s="377" t="s">
        <v>783</v>
      </c>
      <c r="Y5" s="377"/>
      <c r="Z5" s="377"/>
      <c r="AA5" s="377" t="s">
        <v>2102</v>
      </c>
      <c r="AB5" s="377">
        <v>30</v>
      </c>
      <c r="AC5" s="377"/>
      <c r="AD5" s="377"/>
      <c r="AE5" s="377"/>
      <c r="AF5" s="377"/>
      <c r="AG5" s="377"/>
      <c r="AH5" s="377"/>
      <c r="AI5" s="377">
        <v>1100240</v>
      </c>
      <c r="AJ5" s="370" t="s">
        <v>1636</v>
      </c>
      <c r="AK5" s="377">
        <v>125</v>
      </c>
      <c r="AL5" s="370"/>
      <c r="AM5" s="377" t="s">
        <v>1638</v>
      </c>
      <c r="AN5" s="377" t="s">
        <v>146</v>
      </c>
      <c r="AO5" s="377" t="s">
        <v>787</v>
      </c>
      <c r="AP5" s="377" t="s">
        <v>788</v>
      </c>
      <c r="AQ5" s="377">
        <v>5100</v>
      </c>
      <c r="AR5" s="380">
        <v>43430</v>
      </c>
      <c r="AS5" s="380">
        <v>43430</v>
      </c>
      <c r="AT5" s="380">
        <v>43464</v>
      </c>
      <c r="AU5" s="377" t="s">
        <v>790</v>
      </c>
      <c r="AV5" s="377" t="s">
        <v>1640</v>
      </c>
      <c r="AW5" s="380">
        <v>45464</v>
      </c>
      <c r="AX5" s="380">
        <v>45464</v>
      </c>
      <c r="AY5" s="380">
        <v>45464</v>
      </c>
      <c r="AZ5" s="377"/>
      <c r="BA5" s="377"/>
      <c r="BB5" s="377"/>
      <c r="BC5" s="377"/>
      <c r="BD5" s="377"/>
      <c r="BE5" s="380">
        <v>43698</v>
      </c>
      <c r="BF5" s="377"/>
      <c r="BG5" s="377">
        <v>4</v>
      </c>
      <c r="BH5" s="377">
        <v>2023</v>
      </c>
      <c r="BI5" s="377"/>
      <c r="BJ5" s="377"/>
      <c r="BK5" s="377"/>
      <c r="BL5" s="377"/>
      <c r="BM5" s="377"/>
      <c r="BN5" s="384">
        <v>27788822272</v>
      </c>
      <c r="BO5" s="370" t="s">
        <v>598</v>
      </c>
      <c r="BP5" s="370" t="s">
        <v>1641</v>
      </c>
      <c r="BQ5" s="377">
        <v>91983044225</v>
      </c>
      <c r="BR5" s="370"/>
      <c r="BS5" s="372"/>
    </row>
    <row r="6" spans="1:71" x14ac:dyDescent="0.25">
      <c r="A6" s="376">
        <v>1465742</v>
      </c>
      <c r="B6" s="377">
        <v>4641</v>
      </c>
      <c r="C6" s="370"/>
      <c r="D6" s="370" t="s">
        <v>652</v>
      </c>
      <c r="E6" s="371">
        <v>43476</v>
      </c>
      <c r="F6" s="370" t="s">
        <v>453</v>
      </c>
      <c r="G6" s="377" t="s">
        <v>2103</v>
      </c>
      <c r="H6" s="370" t="s">
        <v>2104</v>
      </c>
      <c r="I6" s="377" t="s">
        <v>2105</v>
      </c>
      <c r="J6" s="370" t="s">
        <v>2104</v>
      </c>
      <c r="K6" s="377" t="s">
        <v>2106</v>
      </c>
      <c r="L6" s="370" t="s">
        <v>2104</v>
      </c>
      <c r="M6" s="377" t="s">
        <v>785</v>
      </c>
      <c r="N6" s="370" t="s">
        <v>2087</v>
      </c>
      <c r="O6" s="377" t="s">
        <v>1246</v>
      </c>
      <c r="P6" s="370" t="s">
        <v>782</v>
      </c>
      <c r="Q6" s="377">
        <v>240</v>
      </c>
      <c r="R6" s="377">
        <v>3380</v>
      </c>
      <c r="S6" s="377">
        <v>0</v>
      </c>
      <c r="T6" s="377">
        <v>405</v>
      </c>
      <c r="U6" s="377">
        <v>200</v>
      </c>
      <c r="V6" s="377">
        <v>60</v>
      </c>
      <c r="W6" s="377">
        <v>45</v>
      </c>
      <c r="X6" s="377" t="s">
        <v>783</v>
      </c>
      <c r="Y6" s="377"/>
      <c r="Z6" s="377"/>
      <c r="AA6" s="377"/>
      <c r="AB6" s="377"/>
      <c r="AC6" s="377"/>
      <c r="AD6" s="377"/>
      <c r="AE6" s="377"/>
      <c r="AF6" s="377"/>
      <c r="AG6" s="377" t="s">
        <v>2102</v>
      </c>
      <c r="AH6" s="377">
        <v>240</v>
      </c>
      <c r="AI6" s="377">
        <v>1005925</v>
      </c>
      <c r="AJ6" s="370" t="s">
        <v>784</v>
      </c>
      <c r="AK6" s="377">
        <v>1</v>
      </c>
      <c r="AL6" s="370" t="s">
        <v>578</v>
      </c>
      <c r="AM6" s="377" t="s">
        <v>786</v>
      </c>
      <c r="AN6" s="377" t="s">
        <v>146</v>
      </c>
      <c r="AO6" s="377" t="s">
        <v>787</v>
      </c>
      <c r="AP6" s="377" t="s">
        <v>788</v>
      </c>
      <c r="AQ6" s="377">
        <v>5105</v>
      </c>
      <c r="AR6" s="380">
        <v>43399</v>
      </c>
      <c r="AS6" s="380">
        <v>43399</v>
      </c>
      <c r="AT6" s="380">
        <v>43476</v>
      </c>
      <c r="AU6" s="377"/>
      <c r="AV6" s="377"/>
      <c r="AW6" s="377"/>
      <c r="AX6" s="377"/>
      <c r="AY6" s="377"/>
      <c r="AZ6" s="377"/>
      <c r="BA6" s="377"/>
      <c r="BB6" s="377"/>
      <c r="BC6" s="377"/>
      <c r="BD6" s="377"/>
      <c r="BE6" s="380">
        <v>44543</v>
      </c>
      <c r="BF6" s="377">
        <v>202417994</v>
      </c>
      <c r="BG6" s="377"/>
      <c r="BH6" s="377"/>
      <c r="BI6" s="377"/>
      <c r="BJ6" s="377"/>
      <c r="BK6" s="377"/>
      <c r="BL6" s="377"/>
      <c r="BM6" s="377"/>
      <c r="BN6" s="384">
        <v>58196242204</v>
      </c>
      <c r="BO6" s="370" t="s">
        <v>653</v>
      </c>
      <c r="BP6" s="370" t="s">
        <v>2107</v>
      </c>
      <c r="BQ6" s="377">
        <v>91981377122</v>
      </c>
      <c r="BR6" s="370"/>
      <c r="BS6" s="372" t="s">
        <v>2108</v>
      </c>
    </row>
    <row r="7" spans="1:71" x14ac:dyDescent="0.25">
      <c r="A7" s="376">
        <v>12088</v>
      </c>
      <c r="B7" s="377">
        <v>33</v>
      </c>
      <c r="C7" s="370" t="s">
        <v>2081</v>
      </c>
      <c r="D7" s="370" t="s">
        <v>130</v>
      </c>
      <c r="E7" s="371">
        <v>40058</v>
      </c>
      <c r="F7" s="370" t="s">
        <v>453</v>
      </c>
      <c r="G7" s="377" t="s">
        <v>2082</v>
      </c>
      <c r="H7" s="370" t="s">
        <v>2083</v>
      </c>
      <c r="I7" s="377" t="s">
        <v>2084</v>
      </c>
      <c r="J7" s="370" t="s">
        <v>2085</v>
      </c>
      <c r="K7" s="377" t="s">
        <v>2086</v>
      </c>
      <c r="L7" s="370" t="s">
        <v>2087</v>
      </c>
      <c r="M7" s="377" t="s">
        <v>785</v>
      </c>
      <c r="N7" s="370" t="s">
        <v>2087</v>
      </c>
      <c r="O7" s="377" t="s">
        <v>781</v>
      </c>
      <c r="P7" s="370" t="s">
        <v>782</v>
      </c>
      <c r="Q7" s="377">
        <v>50</v>
      </c>
      <c r="R7" s="377">
        <v>2495</v>
      </c>
      <c r="S7" s="377"/>
      <c r="T7" s="377"/>
      <c r="U7" s="377"/>
      <c r="V7" s="377"/>
      <c r="W7" s="377"/>
      <c r="X7" s="377" t="s">
        <v>783</v>
      </c>
      <c r="Y7" s="377"/>
      <c r="Z7" s="377"/>
      <c r="AA7" s="377" t="s">
        <v>2090</v>
      </c>
      <c r="AB7" s="377">
        <v>50</v>
      </c>
      <c r="AC7" s="377" t="s">
        <v>2090</v>
      </c>
      <c r="AD7" s="377">
        <v>0</v>
      </c>
      <c r="AE7" s="377"/>
      <c r="AF7" s="377"/>
      <c r="AG7" s="377"/>
      <c r="AH7" s="377"/>
      <c r="AI7" s="377">
        <v>1005930</v>
      </c>
      <c r="AJ7" s="370" t="s">
        <v>946</v>
      </c>
      <c r="AK7" s="377">
        <v>0</v>
      </c>
      <c r="AL7" s="370" t="s">
        <v>604</v>
      </c>
      <c r="AM7" s="377" t="s">
        <v>948</v>
      </c>
      <c r="AN7" s="377" t="s">
        <v>151</v>
      </c>
      <c r="AO7" s="377" t="s">
        <v>787</v>
      </c>
      <c r="AP7" s="377" t="s">
        <v>788</v>
      </c>
      <c r="AQ7" s="377" t="s">
        <v>955</v>
      </c>
      <c r="AR7" s="380">
        <v>31446</v>
      </c>
      <c r="AS7" s="380">
        <v>31446</v>
      </c>
      <c r="AT7" s="380">
        <v>40058</v>
      </c>
      <c r="AU7" s="377" t="s">
        <v>800</v>
      </c>
      <c r="AV7" s="377" t="s">
        <v>814</v>
      </c>
      <c r="AW7" s="380">
        <v>19831</v>
      </c>
      <c r="AX7" s="380">
        <v>19831</v>
      </c>
      <c r="AY7" s="380">
        <v>40058</v>
      </c>
      <c r="AZ7" s="377"/>
      <c r="BA7" s="377"/>
      <c r="BB7" s="377"/>
      <c r="BC7" s="377"/>
      <c r="BD7" s="377"/>
      <c r="BE7" s="380">
        <v>31782</v>
      </c>
      <c r="BF7" s="377"/>
      <c r="BG7" s="377"/>
      <c r="BH7" s="377"/>
      <c r="BI7" s="377">
        <v>0</v>
      </c>
      <c r="BJ7" s="377"/>
      <c r="BK7" s="377">
        <v>2011</v>
      </c>
      <c r="BL7" s="377">
        <v>0</v>
      </c>
      <c r="BM7" s="377">
        <v>2011</v>
      </c>
      <c r="BN7" s="384">
        <v>8630379847</v>
      </c>
      <c r="BO7" s="370" t="s">
        <v>966</v>
      </c>
      <c r="BP7" s="370" t="s">
        <v>967</v>
      </c>
      <c r="BQ7" s="377">
        <v>9132017996</v>
      </c>
      <c r="BR7" s="370"/>
      <c r="BS7" s="372" t="s">
        <v>794</v>
      </c>
    </row>
    <row r="8" spans="1:71" x14ac:dyDescent="0.25">
      <c r="A8" s="376">
        <v>12061</v>
      </c>
      <c r="B8" s="377">
        <v>43</v>
      </c>
      <c r="C8" s="370" t="s">
        <v>2081</v>
      </c>
      <c r="D8" s="370" t="s">
        <v>25</v>
      </c>
      <c r="E8" s="371">
        <v>40058</v>
      </c>
      <c r="F8" s="370" t="s">
        <v>453</v>
      </c>
      <c r="G8" s="377" t="s">
        <v>2091</v>
      </c>
      <c r="H8" s="370" t="s">
        <v>2092</v>
      </c>
      <c r="I8" s="377" t="s">
        <v>2093</v>
      </c>
      <c r="J8" s="370" t="s">
        <v>2094</v>
      </c>
      <c r="K8" s="377" t="s">
        <v>2086</v>
      </c>
      <c r="L8" s="370" t="s">
        <v>2087</v>
      </c>
      <c r="M8" s="377" t="s">
        <v>785</v>
      </c>
      <c r="N8" s="370" t="s">
        <v>2087</v>
      </c>
      <c r="O8" s="377" t="s">
        <v>781</v>
      </c>
      <c r="P8" s="370" t="s">
        <v>798</v>
      </c>
      <c r="Q8" s="377">
        <v>120</v>
      </c>
      <c r="R8" s="377">
        <v>3220</v>
      </c>
      <c r="S8" s="377">
        <v>0</v>
      </c>
      <c r="T8" s="377">
        <v>420</v>
      </c>
      <c r="U8" s="377">
        <v>200</v>
      </c>
      <c r="V8" s="377">
        <v>60</v>
      </c>
      <c r="W8" s="377">
        <v>60</v>
      </c>
      <c r="X8" s="377" t="s">
        <v>783</v>
      </c>
      <c r="Y8" s="377" t="s">
        <v>2102</v>
      </c>
      <c r="Z8" s="377">
        <v>30</v>
      </c>
      <c r="AA8" s="377" t="s">
        <v>2102</v>
      </c>
      <c r="AB8" s="377">
        <v>30</v>
      </c>
      <c r="AC8" s="377" t="s">
        <v>2102</v>
      </c>
      <c r="AD8" s="377">
        <v>30</v>
      </c>
      <c r="AE8" s="377" t="s">
        <v>2109</v>
      </c>
      <c r="AF8" s="377">
        <v>30</v>
      </c>
      <c r="AG8" s="377"/>
      <c r="AH8" s="377"/>
      <c r="AI8" s="377">
        <v>262</v>
      </c>
      <c r="AJ8" s="370" t="s">
        <v>940</v>
      </c>
      <c r="AK8" s="377" t="s">
        <v>925</v>
      </c>
      <c r="AL8" s="370"/>
      <c r="AM8" s="377" t="s">
        <v>941</v>
      </c>
      <c r="AN8" s="377" t="s">
        <v>152</v>
      </c>
      <c r="AO8" s="377" t="s">
        <v>787</v>
      </c>
      <c r="AP8" s="377" t="s">
        <v>788</v>
      </c>
      <c r="AQ8" s="377" t="s">
        <v>955</v>
      </c>
      <c r="AR8" s="380">
        <v>31446</v>
      </c>
      <c r="AS8" s="380">
        <v>31446</v>
      </c>
      <c r="AT8" s="380">
        <v>40058</v>
      </c>
      <c r="AU8" s="377" t="s">
        <v>800</v>
      </c>
      <c r="AV8" s="377" t="s">
        <v>840</v>
      </c>
      <c r="AW8" s="380">
        <v>19861</v>
      </c>
      <c r="AX8" s="380">
        <v>19861</v>
      </c>
      <c r="AY8" s="380">
        <v>40058</v>
      </c>
      <c r="AZ8" s="377" t="s">
        <v>790</v>
      </c>
      <c r="BA8" s="377">
        <v>154</v>
      </c>
      <c r="BB8" s="380">
        <v>45099</v>
      </c>
      <c r="BC8" s="380">
        <v>45099</v>
      </c>
      <c r="BD8" s="380">
        <v>45100</v>
      </c>
      <c r="BE8" s="380">
        <v>31782</v>
      </c>
      <c r="BF8" s="377"/>
      <c r="BG8" s="377">
        <v>3</v>
      </c>
      <c r="BH8" s="377">
        <v>2011</v>
      </c>
      <c r="BI8" s="377">
        <v>4</v>
      </c>
      <c r="BJ8" s="377">
        <v>303</v>
      </c>
      <c r="BK8" s="377">
        <v>2017</v>
      </c>
      <c r="BL8" s="377">
        <v>3</v>
      </c>
      <c r="BM8" s="377">
        <v>2017</v>
      </c>
      <c r="BN8" s="384">
        <v>17372704200</v>
      </c>
      <c r="BO8" s="370" t="s">
        <v>668</v>
      </c>
      <c r="BP8" s="370" t="s">
        <v>986</v>
      </c>
      <c r="BQ8" s="377">
        <v>9198451011</v>
      </c>
      <c r="BR8" s="370"/>
      <c r="BS8" s="372"/>
    </row>
    <row r="9" spans="1:71" x14ac:dyDescent="0.25">
      <c r="A9" s="376">
        <v>66475</v>
      </c>
      <c r="B9" s="377">
        <v>2296</v>
      </c>
      <c r="C9" s="370"/>
      <c r="D9" s="370" t="s">
        <v>77</v>
      </c>
      <c r="E9" s="371">
        <v>40058</v>
      </c>
      <c r="F9" s="370" t="s">
        <v>453</v>
      </c>
      <c r="G9" s="377" t="s">
        <v>2110</v>
      </c>
      <c r="H9" s="370" t="s">
        <v>2111</v>
      </c>
      <c r="I9" s="377" t="s">
        <v>2084</v>
      </c>
      <c r="J9" s="370" t="s">
        <v>2085</v>
      </c>
      <c r="K9" s="377" t="s">
        <v>2086</v>
      </c>
      <c r="L9" s="370" t="s">
        <v>2087</v>
      </c>
      <c r="M9" s="377" t="s">
        <v>785</v>
      </c>
      <c r="N9" s="370" t="s">
        <v>2087</v>
      </c>
      <c r="O9" s="377" t="s">
        <v>781</v>
      </c>
      <c r="P9" s="370" t="s">
        <v>832</v>
      </c>
      <c r="Q9" s="377">
        <v>50</v>
      </c>
      <c r="R9" s="377">
        <v>3205</v>
      </c>
      <c r="S9" s="377"/>
      <c r="T9" s="377"/>
      <c r="U9" s="377"/>
      <c r="V9" s="377"/>
      <c r="W9" s="377"/>
      <c r="X9" s="377" t="s">
        <v>783</v>
      </c>
      <c r="Y9" s="377"/>
      <c r="Z9" s="377"/>
      <c r="AA9" s="377" t="s">
        <v>2112</v>
      </c>
      <c r="AB9" s="377">
        <v>50</v>
      </c>
      <c r="AC9" s="377"/>
      <c r="AD9" s="377"/>
      <c r="AE9" s="377"/>
      <c r="AF9" s="377"/>
      <c r="AG9" s="377"/>
      <c r="AH9" s="377"/>
      <c r="AI9" s="377">
        <v>281</v>
      </c>
      <c r="AJ9" s="370" t="s">
        <v>1201</v>
      </c>
      <c r="AK9" s="377" t="s">
        <v>1086</v>
      </c>
      <c r="AL9" s="370" t="s">
        <v>1202</v>
      </c>
      <c r="AM9" s="377" t="s">
        <v>1203</v>
      </c>
      <c r="AN9" s="377" t="s">
        <v>1204</v>
      </c>
      <c r="AO9" s="377" t="s">
        <v>787</v>
      </c>
      <c r="AP9" s="377" t="s">
        <v>788</v>
      </c>
      <c r="AQ9" s="377">
        <v>2940</v>
      </c>
      <c r="AR9" s="380">
        <v>37438</v>
      </c>
      <c r="AS9" s="380">
        <v>37438</v>
      </c>
      <c r="AT9" s="380">
        <v>40058</v>
      </c>
      <c r="AU9" s="377" t="s">
        <v>790</v>
      </c>
      <c r="AV9" s="377" t="s">
        <v>1206</v>
      </c>
      <c r="AW9" s="380">
        <v>39216</v>
      </c>
      <c r="AX9" s="380">
        <v>39216</v>
      </c>
      <c r="AY9" s="380">
        <v>40058</v>
      </c>
      <c r="AZ9" s="377"/>
      <c r="BA9" s="377"/>
      <c r="BB9" s="377"/>
      <c r="BC9" s="377"/>
      <c r="BD9" s="377"/>
      <c r="BE9" s="380">
        <v>37662</v>
      </c>
      <c r="BF9" s="377"/>
      <c r="BG9" s="377"/>
      <c r="BH9" s="377"/>
      <c r="BI9" s="377"/>
      <c r="BJ9" s="377"/>
      <c r="BK9" s="377"/>
      <c r="BL9" s="377"/>
      <c r="BM9" s="377"/>
      <c r="BN9" s="384">
        <v>2604078287</v>
      </c>
      <c r="BO9" s="370" t="s">
        <v>1207</v>
      </c>
      <c r="BP9" s="370" t="s">
        <v>1208</v>
      </c>
      <c r="BQ9" s="377">
        <v>9132018001</v>
      </c>
      <c r="BR9" s="370"/>
      <c r="BS9" s="372"/>
    </row>
    <row r="10" spans="1:71" x14ac:dyDescent="0.25">
      <c r="A10" s="376">
        <v>66477</v>
      </c>
      <c r="B10" s="377">
        <v>2296</v>
      </c>
      <c r="C10" s="370"/>
      <c r="D10" s="370" t="s">
        <v>77</v>
      </c>
      <c r="E10" s="371">
        <v>40058</v>
      </c>
      <c r="F10" s="370" t="s">
        <v>453</v>
      </c>
      <c r="G10" s="377" t="s">
        <v>2110</v>
      </c>
      <c r="H10" s="370" t="s">
        <v>2111</v>
      </c>
      <c r="I10" s="377" t="s">
        <v>2084</v>
      </c>
      <c r="J10" s="370" t="s">
        <v>2085</v>
      </c>
      <c r="K10" s="377" t="s">
        <v>2086</v>
      </c>
      <c r="L10" s="370" t="s">
        <v>2087</v>
      </c>
      <c r="M10" s="377" t="s">
        <v>785</v>
      </c>
      <c r="N10" s="370" t="s">
        <v>2087</v>
      </c>
      <c r="O10" s="377" t="s">
        <v>781</v>
      </c>
      <c r="P10" s="370" t="s">
        <v>782</v>
      </c>
      <c r="Q10" s="377">
        <v>53</v>
      </c>
      <c r="R10" s="377">
        <v>3205</v>
      </c>
      <c r="S10" s="377"/>
      <c r="T10" s="377"/>
      <c r="U10" s="377"/>
      <c r="V10" s="377"/>
      <c r="W10" s="377"/>
      <c r="X10" s="377" t="s">
        <v>783</v>
      </c>
      <c r="Y10" s="377"/>
      <c r="Z10" s="377"/>
      <c r="AA10" s="377" t="s">
        <v>2112</v>
      </c>
      <c r="AB10" s="377">
        <v>53</v>
      </c>
      <c r="AC10" s="377"/>
      <c r="AD10" s="377"/>
      <c r="AE10" s="377"/>
      <c r="AF10" s="377"/>
      <c r="AG10" s="377"/>
      <c r="AH10" s="377"/>
      <c r="AI10" s="377">
        <v>680</v>
      </c>
      <c r="AJ10" s="370" t="s">
        <v>991</v>
      </c>
      <c r="AK10" s="377" t="s">
        <v>925</v>
      </c>
      <c r="AL10" s="370"/>
      <c r="AM10" s="377" t="s">
        <v>941</v>
      </c>
      <c r="AN10" s="377" t="s">
        <v>1112</v>
      </c>
      <c r="AO10" s="377" t="s">
        <v>787</v>
      </c>
      <c r="AP10" s="377" t="s">
        <v>788</v>
      </c>
      <c r="AQ10" s="377">
        <v>2814</v>
      </c>
      <c r="AR10" s="380">
        <v>37067</v>
      </c>
      <c r="AS10" s="380">
        <v>37067</v>
      </c>
      <c r="AT10" s="380">
        <v>40058</v>
      </c>
      <c r="AU10" s="377"/>
      <c r="AV10" s="377"/>
      <c r="AW10" s="377"/>
      <c r="AX10" s="377"/>
      <c r="AY10" s="377"/>
      <c r="AZ10" s="377"/>
      <c r="BA10" s="377"/>
      <c r="BB10" s="377"/>
      <c r="BC10" s="377"/>
      <c r="BD10" s="377"/>
      <c r="BE10" s="380">
        <v>37445</v>
      </c>
      <c r="BF10" s="377"/>
      <c r="BG10" s="377"/>
      <c r="BH10" s="377"/>
      <c r="BI10" s="377"/>
      <c r="BJ10" s="377"/>
      <c r="BK10" s="377"/>
      <c r="BL10" s="377"/>
      <c r="BM10" s="377"/>
      <c r="BN10" s="384">
        <v>2604078287</v>
      </c>
      <c r="BO10" s="370" t="s">
        <v>1207</v>
      </c>
      <c r="BP10" s="370" t="s">
        <v>1208</v>
      </c>
      <c r="BQ10" s="377">
        <v>9132018001</v>
      </c>
      <c r="BR10" s="370"/>
      <c r="BS10" s="372" t="s">
        <v>794</v>
      </c>
    </row>
    <row r="11" spans="1:71" x14ac:dyDescent="0.25">
      <c r="A11" s="376">
        <v>115174</v>
      </c>
      <c r="B11" s="377">
        <v>1</v>
      </c>
      <c r="C11" s="370" t="s">
        <v>2081</v>
      </c>
      <c r="D11" s="370" t="s">
        <v>174</v>
      </c>
      <c r="E11" s="371">
        <v>40058</v>
      </c>
      <c r="F11" s="370" t="s">
        <v>450</v>
      </c>
      <c r="G11" s="377" t="s">
        <v>2113</v>
      </c>
      <c r="H11" s="370" t="s">
        <v>2114</v>
      </c>
      <c r="I11" s="377" t="s">
        <v>2115</v>
      </c>
      <c r="J11" s="370" t="s">
        <v>2116</v>
      </c>
      <c r="K11" s="377" t="s">
        <v>2117</v>
      </c>
      <c r="L11" s="370" t="s">
        <v>2118</v>
      </c>
      <c r="M11" s="377" t="s">
        <v>2119</v>
      </c>
      <c r="N11" s="370" t="s">
        <v>2120</v>
      </c>
      <c r="O11" s="377" t="s">
        <v>1246</v>
      </c>
      <c r="P11" s="370" t="s">
        <v>832</v>
      </c>
      <c r="Q11" s="377">
        <v>50</v>
      </c>
      <c r="R11" s="377">
        <v>3200</v>
      </c>
      <c r="S11" s="377"/>
      <c r="T11" s="377"/>
      <c r="U11" s="377"/>
      <c r="V11" s="377"/>
      <c r="W11" s="377"/>
      <c r="X11" s="377" t="s">
        <v>783</v>
      </c>
      <c r="Y11" s="377"/>
      <c r="Z11" s="377"/>
      <c r="AA11" s="377"/>
      <c r="AB11" s="377"/>
      <c r="AC11" s="377"/>
      <c r="AD11" s="377"/>
      <c r="AE11" s="377"/>
      <c r="AF11" s="377"/>
      <c r="AG11" s="377" t="s">
        <v>2121</v>
      </c>
      <c r="AH11" s="377">
        <v>50</v>
      </c>
      <c r="AI11" s="377">
        <v>2006687</v>
      </c>
      <c r="AJ11" s="370" t="s">
        <v>1483</v>
      </c>
      <c r="AK11" s="377" t="s">
        <v>1086</v>
      </c>
      <c r="AL11" s="370" t="s">
        <v>1484</v>
      </c>
      <c r="AM11" s="377" t="s">
        <v>1485</v>
      </c>
      <c r="AN11" s="377" t="s">
        <v>1010</v>
      </c>
      <c r="AO11" s="377" t="s">
        <v>787</v>
      </c>
      <c r="AP11" s="377"/>
      <c r="AQ11" s="377">
        <v>3361</v>
      </c>
      <c r="AR11" s="380">
        <v>38416</v>
      </c>
      <c r="AS11" s="380">
        <v>38416</v>
      </c>
      <c r="AT11" s="380">
        <v>40058</v>
      </c>
      <c r="AU11" s="377"/>
      <c r="AV11" s="377"/>
      <c r="AW11" s="377"/>
      <c r="AX11" s="377"/>
      <c r="AY11" s="377"/>
      <c r="AZ11" s="377"/>
      <c r="BA11" s="377"/>
      <c r="BB11" s="377"/>
      <c r="BC11" s="377"/>
      <c r="BD11" s="377"/>
      <c r="BE11" s="380">
        <v>38749</v>
      </c>
      <c r="BF11" s="377"/>
      <c r="BG11" s="377"/>
      <c r="BH11" s="377"/>
      <c r="BI11" s="377"/>
      <c r="BJ11" s="377"/>
      <c r="BK11" s="377"/>
      <c r="BL11" s="377"/>
      <c r="BM11" s="377"/>
      <c r="BN11" s="384">
        <v>9257675220</v>
      </c>
      <c r="BO11" s="370" t="s">
        <v>1481</v>
      </c>
      <c r="BP11" s="370" t="s">
        <v>1482</v>
      </c>
      <c r="BQ11" s="377">
        <v>91983896870</v>
      </c>
      <c r="BR11" s="370"/>
      <c r="BS11" s="372" t="s">
        <v>794</v>
      </c>
    </row>
    <row r="12" spans="1:71" x14ac:dyDescent="0.25">
      <c r="A12" s="376">
        <v>53049</v>
      </c>
      <c r="B12" s="377">
        <v>43</v>
      </c>
      <c r="C12" s="370" t="s">
        <v>2081</v>
      </c>
      <c r="D12" s="370" t="s">
        <v>25</v>
      </c>
      <c r="E12" s="371">
        <v>40058</v>
      </c>
      <c r="F12" s="370" t="s">
        <v>453</v>
      </c>
      <c r="G12" s="377" t="s">
        <v>2091</v>
      </c>
      <c r="H12" s="370" t="s">
        <v>2092</v>
      </c>
      <c r="I12" s="377" t="s">
        <v>2093</v>
      </c>
      <c r="J12" s="370" t="s">
        <v>2094</v>
      </c>
      <c r="K12" s="377" t="s">
        <v>2086</v>
      </c>
      <c r="L12" s="370" t="s">
        <v>2087</v>
      </c>
      <c r="M12" s="377" t="s">
        <v>785</v>
      </c>
      <c r="N12" s="370" t="s">
        <v>2087</v>
      </c>
      <c r="O12" s="377" t="s">
        <v>781</v>
      </c>
      <c r="P12" s="370" t="s">
        <v>782</v>
      </c>
      <c r="Q12" s="377">
        <v>50</v>
      </c>
      <c r="R12" s="377">
        <v>2380</v>
      </c>
      <c r="S12" s="377"/>
      <c r="T12" s="377"/>
      <c r="U12" s="377"/>
      <c r="V12" s="377"/>
      <c r="W12" s="377"/>
      <c r="X12" s="377" t="s">
        <v>783</v>
      </c>
      <c r="Y12" s="377"/>
      <c r="Z12" s="377"/>
      <c r="AA12" s="377" t="s">
        <v>2122</v>
      </c>
      <c r="AB12" s="377">
        <v>50</v>
      </c>
      <c r="AC12" s="377"/>
      <c r="AD12" s="377"/>
      <c r="AE12" s="377"/>
      <c r="AF12" s="377"/>
      <c r="AG12" s="377"/>
      <c r="AH12" s="377"/>
      <c r="AI12" s="377">
        <v>1675</v>
      </c>
      <c r="AJ12" s="370" t="s">
        <v>1128</v>
      </c>
      <c r="AK12" s="377" t="s">
        <v>925</v>
      </c>
      <c r="AL12" s="370" t="s">
        <v>1129</v>
      </c>
      <c r="AM12" s="377" t="s">
        <v>1009</v>
      </c>
      <c r="AN12" s="377" t="s">
        <v>1130</v>
      </c>
      <c r="AO12" s="377" t="s">
        <v>787</v>
      </c>
      <c r="AP12" s="377" t="s">
        <v>800</v>
      </c>
      <c r="AQ12" s="377">
        <v>35456</v>
      </c>
      <c r="AR12" s="380">
        <v>19848</v>
      </c>
      <c r="AS12" s="380">
        <v>19848</v>
      </c>
      <c r="AT12" s="380">
        <v>40058</v>
      </c>
      <c r="AU12" s="377" t="s">
        <v>800</v>
      </c>
      <c r="AV12" s="377">
        <v>35456</v>
      </c>
      <c r="AW12" s="380">
        <v>19848</v>
      </c>
      <c r="AX12" s="380">
        <v>19848</v>
      </c>
      <c r="AY12" s="380">
        <v>40058</v>
      </c>
      <c r="AZ12" s="377"/>
      <c r="BA12" s="377"/>
      <c r="BB12" s="377"/>
      <c r="BC12" s="377"/>
      <c r="BD12" s="377"/>
      <c r="BE12" s="380">
        <v>37074</v>
      </c>
      <c r="BF12" s="377"/>
      <c r="BG12" s="377"/>
      <c r="BH12" s="377"/>
      <c r="BI12" s="377"/>
      <c r="BJ12" s="377"/>
      <c r="BK12" s="377"/>
      <c r="BL12" s="377">
        <v>0</v>
      </c>
      <c r="BM12" s="377">
        <v>2005</v>
      </c>
      <c r="BN12" s="384">
        <v>4911105291</v>
      </c>
      <c r="BO12" s="370" t="s">
        <v>1109</v>
      </c>
      <c r="BP12" s="370" t="s">
        <v>1110</v>
      </c>
      <c r="BQ12" s="377">
        <v>9132018340</v>
      </c>
      <c r="BR12" s="370"/>
      <c r="BS12" s="372" t="s">
        <v>794</v>
      </c>
    </row>
    <row r="13" spans="1:71" x14ac:dyDescent="0.25">
      <c r="A13" s="376">
        <v>1113542</v>
      </c>
      <c r="B13" s="377">
        <v>39</v>
      </c>
      <c r="C13" s="370" t="s">
        <v>2081</v>
      </c>
      <c r="D13" s="370" t="s">
        <v>167</v>
      </c>
      <c r="E13" s="371">
        <v>40273</v>
      </c>
      <c r="F13" s="370" t="s">
        <v>450</v>
      </c>
      <c r="G13" s="377" t="s">
        <v>2123</v>
      </c>
      <c r="H13" s="370" t="s">
        <v>2124</v>
      </c>
      <c r="I13" s="377" t="s">
        <v>2125</v>
      </c>
      <c r="J13" s="370" t="s">
        <v>2126</v>
      </c>
      <c r="K13" s="377" t="s">
        <v>2127</v>
      </c>
      <c r="L13" s="370" t="s">
        <v>2128</v>
      </c>
      <c r="M13" s="377" t="s">
        <v>2129</v>
      </c>
      <c r="N13" s="370" t="s">
        <v>2130</v>
      </c>
      <c r="O13" s="377" t="s">
        <v>781</v>
      </c>
      <c r="P13" s="370" t="s">
        <v>798</v>
      </c>
      <c r="Q13" s="377">
        <v>30</v>
      </c>
      <c r="R13" s="377">
        <v>2960</v>
      </c>
      <c r="S13" s="377">
        <v>0</v>
      </c>
      <c r="T13" s="377">
        <v>240</v>
      </c>
      <c r="U13" s="377">
        <v>125</v>
      </c>
      <c r="V13" s="377">
        <v>45</v>
      </c>
      <c r="W13" s="377">
        <v>60</v>
      </c>
      <c r="X13" s="377" t="s">
        <v>783</v>
      </c>
      <c r="Y13" s="377"/>
      <c r="Z13" s="377"/>
      <c r="AA13" s="377" t="s">
        <v>2102</v>
      </c>
      <c r="AB13" s="377">
        <v>30</v>
      </c>
      <c r="AC13" s="377"/>
      <c r="AD13" s="377"/>
      <c r="AE13" s="377"/>
      <c r="AF13" s="377"/>
      <c r="AG13" s="377"/>
      <c r="AH13" s="377"/>
      <c r="AI13" s="377">
        <v>1005925</v>
      </c>
      <c r="AJ13" s="370" t="s">
        <v>784</v>
      </c>
      <c r="AK13" s="377">
        <v>1</v>
      </c>
      <c r="AL13" s="370" t="s">
        <v>578</v>
      </c>
      <c r="AM13" s="377" t="s">
        <v>786</v>
      </c>
      <c r="AN13" s="377" t="s">
        <v>146</v>
      </c>
      <c r="AO13" s="377" t="s">
        <v>787</v>
      </c>
      <c r="AP13" s="377" t="s">
        <v>788</v>
      </c>
      <c r="AQ13" s="377" t="s">
        <v>1505</v>
      </c>
      <c r="AR13" s="380">
        <v>39891</v>
      </c>
      <c r="AS13" s="380">
        <v>39891</v>
      </c>
      <c r="AT13" s="380">
        <v>42433</v>
      </c>
      <c r="AU13" s="377" t="s">
        <v>790</v>
      </c>
      <c r="AV13" s="377" t="s">
        <v>1506</v>
      </c>
      <c r="AW13" s="380">
        <v>41898</v>
      </c>
      <c r="AX13" s="380">
        <v>41898</v>
      </c>
      <c r="AY13" s="380">
        <v>41898</v>
      </c>
      <c r="AZ13" s="377" t="s">
        <v>790</v>
      </c>
      <c r="BA13" s="377">
        <v>1634</v>
      </c>
      <c r="BB13" s="380">
        <v>44543</v>
      </c>
      <c r="BC13" s="380">
        <v>44543</v>
      </c>
      <c r="BD13" s="380">
        <v>44580</v>
      </c>
      <c r="BE13" s="380">
        <v>40392</v>
      </c>
      <c r="BF13" s="377">
        <v>202424645</v>
      </c>
      <c r="BG13" s="377">
        <v>5</v>
      </c>
      <c r="BH13" s="377">
        <v>2025</v>
      </c>
      <c r="BI13" s="377"/>
      <c r="BJ13" s="377"/>
      <c r="BK13" s="377"/>
      <c r="BL13" s="377"/>
      <c r="BM13" s="377"/>
      <c r="BN13" s="384">
        <v>12278921797</v>
      </c>
      <c r="BO13" s="370" t="s">
        <v>2131</v>
      </c>
      <c r="BP13" s="370" t="s">
        <v>2132</v>
      </c>
      <c r="BQ13" s="377">
        <v>21998665753</v>
      </c>
      <c r="BR13" s="370"/>
      <c r="BS13" s="372"/>
    </row>
    <row r="14" spans="1:71" x14ac:dyDescent="0.25">
      <c r="A14" s="376">
        <v>5001238</v>
      </c>
      <c r="B14" s="377">
        <v>2740</v>
      </c>
      <c r="C14" s="370" t="s">
        <v>2081</v>
      </c>
      <c r="D14" s="370" t="s">
        <v>463</v>
      </c>
      <c r="E14" s="371">
        <v>41934</v>
      </c>
      <c r="F14" s="370" t="s">
        <v>450</v>
      </c>
      <c r="G14" s="377" t="s">
        <v>2133</v>
      </c>
      <c r="H14" s="370" t="s">
        <v>2134</v>
      </c>
      <c r="I14" s="377" t="s">
        <v>2135</v>
      </c>
      <c r="J14" s="370" t="s">
        <v>2134</v>
      </c>
      <c r="K14" s="377" t="s">
        <v>2136</v>
      </c>
      <c r="L14" s="370" t="s">
        <v>2134</v>
      </c>
      <c r="M14" s="377" t="s">
        <v>2137</v>
      </c>
      <c r="N14" s="370" t="s">
        <v>2138</v>
      </c>
      <c r="O14" s="377" t="s">
        <v>781</v>
      </c>
      <c r="P14" s="370" t="s">
        <v>798</v>
      </c>
      <c r="Q14" s="377">
        <v>50</v>
      </c>
      <c r="R14" s="377">
        <v>2755</v>
      </c>
      <c r="S14" s="377">
        <v>0</v>
      </c>
      <c r="T14" s="377">
        <v>165</v>
      </c>
      <c r="U14" s="377">
        <v>100</v>
      </c>
      <c r="V14" s="377">
        <v>90</v>
      </c>
      <c r="W14" s="377">
        <v>60</v>
      </c>
      <c r="X14" s="377" t="s">
        <v>783</v>
      </c>
      <c r="Y14" s="377"/>
      <c r="Z14" s="377"/>
      <c r="AA14" s="377"/>
      <c r="AB14" s="377"/>
      <c r="AC14" s="377" t="s">
        <v>2102</v>
      </c>
      <c r="AD14" s="377">
        <v>50</v>
      </c>
      <c r="AE14" s="377"/>
      <c r="AF14" s="377"/>
      <c r="AG14" s="377"/>
      <c r="AH14" s="377"/>
      <c r="AI14" s="377">
        <v>1125394</v>
      </c>
      <c r="AJ14" s="370" t="s">
        <v>1597</v>
      </c>
      <c r="AK14" s="377">
        <v>2</v>
      </c>
      <c r="AL14" s="370" t="s">
        <v>640</v>
      </c>
      <c r="AM14" s="377" t="s">
        <v>1257</v>
      </c>
      <c r="AN14" s="377" t="s">
        <v>153</v>
      </c>
      <c r="AO14" s="377" t="s">
        <v>787</v>
      </c>
      <c r="AP14" s="377" t="s">
        <v>788</v>
      </c>
      <c r="AQ14" s="377">
        <v>4425</v>
      </c>
      <c r="AR14" s="380">
        <v>41508</v>
      </c>
      <c r="AS14" s="380">
        <v>41508</v>
      </c>
      <c r="AT14" s="380">
        <v>41934</v>
      </c>
      <c r="AU14" s="377" t="s">
        <v>790</v>
      </c>
      <c r="AV14" s="377" t="s">
        <v>1701</v>
      </c>
      <c r="AW14" s="380">
        <v>43066</v>
      </c>
      <c r="AX14" s="380">
        <v>43066</v>
      </c>
      <c r="AY14" s="380">
        <v>43066</v>
      </c>
      <c r="AZ14" s="377"/>
      <c r="BA14" s="377"/>
      <c r="BB14" s="377"/>
      <c r="BC14" s="377"/>
      <c r="BD14" s="377"/>
      <c r="BE14" s="380">
        <v>41751</v>
      </c>
      <c r="BF14" s="377"/>
      <c r="BG14" s="377">
        <v>3</v>
      </c>
      <c r="BH14" s="377">
        <v>2017</v>
      </c>
      <c r="BI14" s="377"/>
      <c r="BJ14" s="377"/>
      <c r="BK14" s="377"/>
      <c r="BL14" s="377"/>
      <c r="BM14" s="377"/>
      <c r="BN14" s="384">
        <v>24935360291</v>
      </c>
      <c r="BO14" s="370" t="s">
        <v>643</v>
      </c>
      <c r="BP14" s="370" t="s">
        <v>1702</v>
      </c>
      <c r="BQ14" s="377">
        <v>91988368033</v>
      </c>
      <c r="BR14" s="370"/>
      <c r="BS14" s="372"/>
    </row>
    <row r="15" spans="1:71" x14ac:dyDescent="0.25">
      <c r="A15" s="376">
        <v>53197</v>
      </c>
      <c r="B15" s="377">
        <v>43</v>
      </c>
      <c r="C15" s="370" t="s">
        <v>2081</v>
      </c>
      <c r="D15" s="370" t="s">
        <v>25</v>
      </c>
      <c r="E15" s="371">
        <v>40058</v>
      </c>
      <c r="F15" s="370" t="s">
        <v>453</v>
      </c>
      <c r="G15" s="377" t="s">
        <v>2091</v>
      </c>
      <c r="H15" s="370" t="s">
        <v>2092</v>
      </c>
      <c r="I15" s="377" t="s">
        <v>2093</v>
      </c>
      <c r="J15" s="370" t="s">
        <v>2094</v>
      </c>
      <c r="K15" s="377" t="s">
        <v>2086</v>
      </c>
      <c r="L15" s="370" t="s">
        <v>2087</v>
      </c>
      <c r="M15" s="377" t="s">
        <v>785</v>
      </c>
      <c r="N15" s="370" t="s">
        <v>2087</v>
      </c>
      <c r="O15" s="377" t="s">
        <v>781</v>
      </c>
      <c r="P15" s="370" t="s">
        <v>832</v>
      </c>
      <c r="Q15" s="377">
        <v>50</v>
      </c>
      <c r="R15" s="377">
        <v>2380</v>
      </c>
      <c r="S15" s="377"/>
      <c r="T15" s="377"/>
      <c r="U15" s="377"/>
      <c r="V15" s="377"/>
      <c r="W15" s="377"/>
      <c r="X15" s="377" t="s">
        <v>783</v>
      </c>
      <c r="Y15" s="377"/>
      <c r="Z15" s="377"/>
      <c r="AA15" s="377" t="s">
        <v>2122</v>
      </c>
      <c r="AB15" s="377">
        <v>50</v>
      </c>
      <c r="AC15" s="377"/>
      <c r="AD15" s="377"/>
      <c r="AE15" s="377"/>
      <c r="AF15" s="377"/>
      <c r="AG15" s="377"/>
      <c r="AH15" s="377"/>
      <c r="AI15" s="377">
        <v>1005925</v>
      </c>
      <c r="AJ15" s="370" t="s">
        <v>784</v>
      </c>
      <c r="AK15" s="377">
        <v>1</v>
      </c>
      <c r="AL15" s="370" t="s">
        <v>578</v>
      </c>
      <c r="AM15" s="377" t="s">
        <v>786</v>
      </c>
      <c r="AN15" s="377" t="s">
        <v>146</v>
      </c>
      <c r="AO15" s="377" t="s">
        <v>787</v>
      </c>
      <c r="AP15" s="377" t="s">
        <v>800</v>
      </c>
      <c r="AQ15" s="377">
        <v>35456</v>
      </c>
      <c r="AR15" s="380">
        <v>19848</v>
      </c>
      <c r="AS15" s="380">
        <v>19848</v>
      </c>
      <c r="AT15" s="380">
        <v>40058</v>
      </c>
      <c r="AU15" s="377" t="s">
        <v>800</v>
      </c>
      <c r="AV15" s="377">
        <v>35456</v>
      </c>
      <c r="AW15" s="380">
        <v>19848</v>
      </c>
      <c r="AX15" s="380">
        <v>19848</v>
      </c>
      <c r="AY15" s="380">
        <v>40058</v>
      </c>
      <c r="AZ15" s="377"/>
      <c r="BA15" s="377"/>
      <c r="BB15" s="377"/>
      <c r="BC15" s="377"/>
      <c r="BD15" s="377"/>
      <c r="BE15" s="380">
        <v>37074</v>
      </c>
      <c r="BF15" s="377"/>
      <c r="BG15" s="377"/>
      <c r="BH15" s="377"/>
      <c r="BI15" s="377"/>
      <c r="BJ15" s="377"/>
      <c r="BK15" s="377"/>
      <c r="BL15" s="377"/>
      <c r="BM15" s="377"/>
      <c r="BN15" s="384">
        <v>86445352340</v>
      </c>
      <c r="BO15" s="370" t="s">
        <v>1163</v>
      </c>
      <c r="BP15" s="370" t="s">
        <v>1164</v>
      </c>
      <c r="BQ15" s="377">
        <v>9132018340</v>
      </c>
      <c r="BR15" s="370"/>
      <c r="BS15" s="372"/>
    </row>
    <row r="16" spans="1:71" x14ac:dyDescent="0.25">
      <c r="A16" s="376">
        <v>1203245</v>
      </c>
      <c r="B16" s="377">
        <v>2469</v>
      </c>
      <c r="C16" s="370" t="s">
        <v>2081</v>
      </c>
      <c r="D16" s="370" t="s">
        <v>482</v>
      </c>
      <c r="E16" s="371">
        <v>41313</v>
      </c>
      <c r="F16" s="370" t="s">
        <v>450</v>
      </c>
      <c r="G16" s="377" t="s">
        <v>2139</v>
      </c>
      <c r="H16" s="370" t="s">
        <v>2140</v>
      </c>
      <c r="I16" s="377" t="s">
        <v>2115</v>
      </c>
      <c r="J16" s="370" t="s">
        <v>2116</v>
      </c>
      <c r="K16" s="377" t="s">
        <v>2117</v>
      </c>
      <c r="L16" s="370" t="s">
        <v>2118</v>
      </c>
      <c r="M16" s="377" t="s">
        <v>2119</v>
      </c>
      <c r="N16" s="370" t="s">
        <v>2120</v>
      </c>
      <c r="O16" s="377" t="s">
        <v>1246</v>
      </c>
      <c r="P16" s="370" t="s">
        <v>798</v>
      </c>
      <c r="Q16" s="377">
        <v>390</v>
      </c>
      <c r="R16" s="377">
        <v>3000</v>
      </c>
      <c r="S16" s="377">
        <v>0</v>
      </c>
      <c r="T16" s="377">
        <v>300</v>
      </c>
      <c r="U16" s="377">
        <v>120</v>
      </c>
      <c r="V16" s="377">
        <v>30</v>
      </c>
      <c r="W16" s="377">
        <v>30</v>
      </c>
      <c r="X16" s="377" t="s">
        <v>783</v>
      </c>
      <c r="Y16" s="377"/>
      <c r="Z16" s="377"/>
      <c r="AA16" s="377"/>
      <c r="AB16" s="377"/>
      <c r="AC16" s="377"/>
      <c r="AD16" s="377"/>
      <c r="AE16" s="377"/>
      <c r="AF16" s="377"/>
      <c r="AG16" s="377" t="s">
        <v>2102</v>
      </c>
      <c r="AH16" s="377">
        <v>390</v>
      </c>
      <c r="AI16" s="377">
        <v>1005925</v>
      </c>
      <c r="AJ16" s="370" t="s">
        <v>784</v>
      </c>
      <c r="AK16" s="377">
        <v>1</v>
      </c>
      <c r="AL16" s="370" t="s">
        <v>578</v>
      </c>
      <c r="AM16" s="377" t="s">
        <v>786</v>
      </c>
      <c r="AN16" s="377" t="s">
        <v>146</v>
      </c>
      <c r="AO16" s="377" t="s">
        <v>787</v>
      </c>
      <c r="AP16" s="377" t="s">
        <v>788</v>
      </c>
      <c r="AQ16" s="377" t="s">
        <v>1577</v>
      </c>
      <c r="AR16" s="380">
        <v>40527</v>
      </c>
      <c r="AS16" s="380">
        <v>40527</v>
      </c>
      <c r="AT16" s="380">
        <v>42433</v>
      </c>
      <c r="AU16" s="377" t="s">
        <v>790</v>
      </c>
      <c r="AV16" s="377" t="s">
        <v>1578</v>
      </c>
      <c r="AW16" s="380">
        <v>41851</v>
      </c>
      <c r="AX16" s="380">
        <v>41851</v>
      </c>
      <c r="AY16" s="380">
        <v>41855</v>
      </c>
      <c r="AZ16" s="377" t="s">
        <v>790</v>
      </c>
      <c r="BA16" s="377" t="s">
        <v>1579</v>
      </c>
      <c r="BB16" s="380">
        <v>45520</v>
      </c>
      <c r="BC16" s="380">
        <v>45520</v>
      </c>
      <c r="BD16" s="380">
        <v>45523</v>
      </c>
      <c r="BE16" s="380">
        <v>40210</v>
      </c>
      <c r="BF16" s="377"/>
      <c r="BG16" s="377">
        <v>4</v>
      </c>
      <c r="BH16" s="377">
        <v>2023</v>
      </c>
      <c r="BI16" s="377">
        <v>3</v>
      </c>
      <c r="BJ16" s="377">
        <v>205</v>
      </c>
      <c r="BK16" s="377">
        <v>2022</v>
      </c>
      <c r="BL16" s="377">
        <v>2</v>
      </c>
      <c r="BM16" s="377">
        <v>2022</v>
      </c>
      <c r="BN16" s="384">
        <v>5568242291</v>
      </c>
      <c r="BO16" s="370" t="s">
        <v>2141</v>
      </c>
      <c r="BP16" s="370" t="s">
        <v>2142</v>
      </c>
      <c r="BQ16" s="377">
        <v>91981376163</v>
      </c>
      <c r="BR16" s="370"/>
      <c r="BS16" s="372"/>
    </row>
    <row r="17" spans="1:71" x14ac:dyDescent="0.25">
      <c r="A17" s="376">
        <v>12095</v>
      </c>
      <c r="B17" s="377">
        <v>12</v>
      </c>
      <c r="C17" s="370" t="s">
        <v>2081</v>
      </c>
      <c r="D17" s="370" t="s">
        <v>433</v>
      </c>
      <c r="E17" s="371">
        <v>40058</v>
      </c>
      <c r="F17" s="370" t="s">
        <v>453</v>
      </c>
      <c r="G17" s="377" t="s">
        <v>2143</v>
      </c>
      <c r="H17" s="370" t="s">
        <v>2144</v>
      </c>
      <c r="I17" s="377" t="s">
        <v>2084</v>
      </c>
      <c r="J17" s="370" t="s">
        <v>2085</v>
      </c>
      <c r="K17" s="377" t="s">
        <v>2086</v>
      </c>
      <c r="L17" s="370" t="s">
        <v>2087</v>
      </c>
      <c r="M17" s="377" t="s">
        <v>785</v>
      </c>
      <c r="N17" s="370" t="s">
        <v>2087</v>
      </c>
      <c r="O17" s="377" t="s">
        <v>781</v>
      </c>
      <c r="P17" s="370" t="s">
        <v>782</v>
      </c>
      <c r="Q17" s="377">
        <v>0</v>
      </c>
      <c r="R17" s="377">
        <v>2850</v>
      </c>
      <c r="S17" s="377"/>
      <c r="T17" s="377"/>
      <c r="U17" s="377"/>
      <c r="V17" s="377"/>
      <c r="W17" s="377"/>
      <c r="X17" s="377" t="s">
        <v>783</v>
      </c>
      <c r="Y17" s="377" t="s">
        <v>2090</v>
      </c>
      <c r="Z17" s="377">
        <v>0</v>
      </c>
      <c r="AA17" s="377"/>
      <c r="AB17" s="377"/>
      <c r="AC17" s="377"/>
      <c r="AD17" s="377"/>
      <c r="AE17" s="377"/>
      <c r="AF17" s="377"/>
      <c r="AG17" s="377"/>
      <c r="AH17" s="377"/>
      <c r="AI17" s="377">
        <v>258</v>
      </c>
      <c r="AJ17" s="370" t="s">
        <v>953</v>
      </c>
      <c r="AK17" s="377" t="s">
        <v>925</v>
      </c>
      <c r="AL17" s="370"/>
      <c r="AM17" s="377" t="s">
        <v>954</v>
      </c>
      <c r="AN17" s="377" t="s">
        <v>148</v>
      </c>
      <c r="AO17" s="377" t="s">
        <v>787</v>
      </c>
      <c r="AP17" s="377" t="s">
        <v>788</v>
      </c>
      <c r="AQ17" s="377" t="s">
        <v>982</v>
      </c>
      <c r="AR17" s="380">
        <v>31446</v>
      </c>
      <c r="AS17" s="380">
        <v>31446</v>
      </c>
      <c r="AT17" s="380">
        <v>40058</v>
      </c>
      <c r="AU17" s="377" t="s">
        <v>800</v>
      </c>
      <c r="AV17" s="377" t="s">
        <v>983</v>
      </c>
      <c r="AW17" s="380">
        <v>19861</v>
      </c>
      <c r="AX17" s="380">
        <v>19861</v>
      </c>
      <c r="AY17" s="380">
        <v>40058</v>
      </c>
      <c r="AZ17" s="377"/>
      <c r="BA17" s="377"/>
      <c r="BB17" s="377"/>
      <c r="BC17" s="377"/>
      <c r="BD17" s="377"/>
      <c r="BE17" s="380">
        <v>34520</v>
      </c>
      <c r="BF17" s="377"/>
      <c r="BG17" s="377"/>
      <c r="BH17" s="377"/>
      <c r="BI17" s="377"/>
      <c r="BJ17" s="377"/>
      <c r="BK17" s="377"/>
      <c r="BL17" s="377"/>
      <c r="BM17" s="377"/>
      <c r="BN17" s="384">
        <v>456071253</v>
      </c>
      <c r="BO17" s="370" t="s">
        <v>989</v>
      </c>
      <c r="BP17" s="370" t="s">
        <v>990</v>
      </c>
      <c r="BQ17" s="377">
        <v>9132018375</v>
      </c>
      <c r="BR17" s="370"/>
      <c r="BS17" s="372" t="s">
        <v>794</v>
      </c>
    </row>
    <row r="18" spans="1:71" x14ac:dyDescent="0.25">
      <c r="A18" s="376">
        <v>1202639</v>
      </c>
      <c r="B18" s="377">
        <v>29</v>
      </c>
      <c r="C18" s="370" t="s">
        <v>2081</v>
      </c>
      <c r="D18" s="370" t="s">
        <v>364</v>
      </c>
      <c r="E18" s="371">
        <v>41319</v>
      </c>
      <c r="F18" s="370" t="s">
        <v>453</v>
      </c>
      <c r="G18" s="377" t="s">
        <v>2145</v>
      </c>
      <c r="H18" s="370" t="s">
        <v>2146</v>
      </c>
      <c r="I18" s="377" t="s">
        <v>2084</v>
      </c>
      <c r="J18" s="370" t="s">
        <v>2085</v>
      </c>
      <c r="K18" s="377" t="s">
        <v>2086</v>
      </c>
      <c r="L18" s="370" t="s">
        <v>2087</v>
      </c>
      <c r="M18" s="377" t="s">
        <v>785</v>
      </c>
      <c r="N18" s="370" t="s">
        <v>2087</v>
      </c>
      <c r="O18" s="377" t="s">
        <v>1246</v>
      </c>
      <c r="P18" s="370" t="s">
        <v>782</v>
      </c>
      <c r="Q18" s="377">
        <v>50</v>
      </c>
      <c r="R18" s="377">
        <v>3584</v>
      </c>
      <c r="S18" s="377">
        <v>0</v>
      </c>
      <c r="T18" s="377">
        <v>408</v>
      </c>
      <c r="U18" s="377">
        <v>204</v>
      </c>
      <c r="V18" s="377">
        <v>34</v>
      </c>
      <c r="W18" s="377">
        <v>68</v>
      </c>
      <c r="X18" s="377" t="s">
        <v>783</v>
      </c>
      <c r="Y18" s="377"/>
      <c r="Z18" s="377"/>
      <c r="AA18" s="377"/>
      <c r="AB18" s="377"/>
      <c r="AC18" s="377"/>
      <c r="AD18" s="377"/>
      <c r="AE18" s="377"/>
      <c r="AF18" s="377"/>
      <c r="AG18" s="377" t="s">
        <v>2102</v>
      </c>
      <c r="AH18" s="377">
        <v>50</v>
      </c>
      <c r="AI18" s="377">
        <v>2006684</v>
      </c>
      <c r="AJ18" s="370" t="s">
        <v>1438</v>
      </c>
      <c r="AK18" s="377" t="s">
        <v>1086</v>
      </c>
      <c r="AL18" s="370" t="s">
        <v>1439</v>
      </c>
      <c r="AM18" s="377" t="s">
        <v>1440</v>
      </c>
      <c r="AN18" s="377" t="s">
        <v>1002</v>
      </c>
      <c r="AO18" s="377" t="s">
        <v>787</v>
      </c>
      <c r="AP18" s="377" t="s">
        <v>788</v>
      </c>
      <c r="AQ18" s="377" t="s">
        <v>1575</v>
      </c>
      <c r="AR18" s="380">
        <v>40339</v>
      </c>
      <c r="AS18" s="380">
        <v>40339</v>
      </c>
      <c r="AT18" s="380">
        <v>42433</v>
      </c>
      <c r="AU18" s="377" t="s">
        <v>790</v>
      </c>
      <c r="AV18" s="377" t="s">
        <v>1576</v>
      </c>
      <c r="AW18" s="380">
        <v>42933</v>
      </c>
      <c r="AX18" s="380">
        <v>42933</v>
      </c>
      <c r="AY18" s="380">
        <v>42933</v>
      </c>
      <c r="AZ18" s="377"/>
      <c r="BA18" s="377"/>
      <c r="BB18" s="377"/>
      <c r="BC18" s="377"/>
      <c r="BD18" s="377"/>
      <c r="BE18" s="380">
        <v>41519</v>
      </c>
      <c r="BF18" s="377">
        <v>202318268</v>
      </c>
      <c r="BG18" s="377">
        <v>3</v>
      </c>
      <c r="BH18" s="377">
        <v>2017</v>
      </c>
      <c r="BI18" s="377"/>
      <c r="BJ18" s="377"/>
      <c r="BK18" s="377"/>
      <c r="BL18" s="377"/>
      <c r="BM18" s="377"/>
      <c r="BN18" s="384">
        <v>22741984204</v>
      </c>
      <c r="BO18" s="370" t="s">
        <v>2147</v>
      </c>
      <c r="BP18" s="370" t="s">
        <v>2148</v>
      </c>
      <c r="BQ18" s="377">
        <v>91981233209</v>
      </c>
      <c r="BR18" s="370"/>
      <c r="BS18" s="372" t="s">
        <v>2108</v>
      </c>
    </row>
    <row r="19" spans="1:71" x14ac:dyDescent="0.25">
      <c r="A19" s="376">
        <v>12077</v>
      </c>
      <c r="B19" s="377">
        <v>34</v>
      </c>
      <c r="C19" s="370" t="s">
        <v>2081</v>
      </c>
      <c r="D19" s="370" t="s">
        <v>48</v>
      </c>
      <c r="E19" s="371">
        <v>40058</v>
      </c>
      <c r="F19" s="370" t="s">
        <v>453</v>
      </c>
      <c r="G19" s="377" t="s">
        <v>2149</v>
      </c>
      <c r="H19" s="370" t="s">
        <v>2150</v>
      </c>
      <c r="I19" s="377" t="s">
        <v>2084</v>
      </c>
      <c r="J19" s="370" t="s">
        <v>2085</v>
      </c>
      <c r="K19" s="377" t="s">
        <v>2086</v>
      </c>
      <c r="L19" s="370" t="s">
        <v>2087</v>
      </c>
      <c r="M19" s="377" t="s">
        <v>785</v>
      </c>
      <c r="N19" s="370" t="s">
        <v>2087</v>
      </c>
      <c r="O19" s="377" t="s">
        <v>781</v>
      </c>
      <c r="P19" s="370" t="s">
        <v>782</v>
      </c>
      <c r="Q19" s="377">
        <v>40</v>
      </c>
      <c r="R19" s="377">
        <v>2288</v>
      </c>
      <c r="S19" s="377"/>
      <c r="T19" s="377"/>
      <c r="U19" s="377"/>
      <c r="V19" s="377"/>
      <c r="W19" s="377"/>
      <c r="X19" s="377" t="s">
        <v>783</v>
      </c>
      <c r="Y19" s="377"/>
      <c r="Z19" s="377"/>
      <c r="AA19" s="377" t="s">
        <v>2090</v>
      </c>
      <c r="AB19" s="377">
        <v>40</v>
      </c>
      <c r="AC19" s="377" t="s">
        <v>2090</v>
      </c>
      <c r="AD19" s="377">
        <v>0</v>
      </c>
      <c r="AE19" s="377"/>
      <c r="AF19" s="377"/>
      <c r="AG19" s="377"/>
      <c r="AH19" s="377"/>
      <c r="AI19" s="377">
        <v>264</v>
      </c>
      <c r="AJ19" s="370" t="s">
        <v>1000</v>
      </c>
      <c r="AK19" s="377" t="s">
        <v>925</v>
      </c>
      <c r="AL19" s="370"/>
      <c r="AM19" s="377" t="s">
        <v>1001</v>
      </c>
      <c r="AN19" s="377" t="s">
        <v>1002</v>
      </c>
      <c r="AO19" s="377" t="s">
        <v>787</v>
      </c>
      <c r="AP19" s="377" t="s">
        <v>788</v>
      </c>
      <c r="AQ19" s="377" t="s">
        <v>955</v>
      </c>
      <c r="AR19" s="380">
        <v>31446</v>
      </c>
      <c r="AS19" s="380">
        <v>31446</v>
      </c>
      <c r="AT19" s="380">
        <v>40058</v>
      </c>
      <c r="AU19" s="377" t="s">
        <v>800</v>
      </c>
      <c r="AV19" s="377" t="s">
        <v>814</v>
      </c>
      <c r="AW19" s="380">
        <v>19831</v>
      </c>
      <c r="AX19" s="380">
        <v>19831</v>
      </c>
      <c r="AY19" s="380">
        <v>40058</v>
      </c>
      <c r="AZ19" s="377"/>
      <c r="BA19" s="377"/>
      <c r="BB19" s="377"/>
      <c r="BC19" s="377"/>
      <c r="BD19" s="377"/>
      <c r="BE19" s="380">
        <v>31785</v>
      </c>
      <c r="BF19" s="377"/>
      <c r="BG19" s="377"/>
      <c r="BH19" s="377"/>
      <c r="BI19" s="377"/>
      <c r="BJ19" s="377"/>
      <c r="BK19" s="377"/>
      <c r="BL19" s="377"/>
      <c r="BM19" s="377"/>
      <c r="BN19" s="384">
        <v>79415172720</v>
      </c>
      <c r="BO19" s="370" t="s">
        <v>968</v>
      </c>
      <c r="BP19" s="370" t="s">
        <v>969</v>
      </c>
      <c r="BQ19" s="377">
        <v>9132017750</v>
      </c>
      <c r="BR19" s="370"/>
      <c r="BS19" s="372" t="s">
        <v>794</v>
      </c>
    </row>
    <row r="20" spans="1:71" x14ac:dyDescent="0.25">
      <c r="A20" s="376">
        <v>114850</v>
      </c>
      <c r="B20" s="377">
        <v>2222</v>
      </c>
      <c r="C20" s="370" t="s">
        <v>2081</v>
      </c>
      <c r="D20" s="370" t="s">
        <v>346</v>
      </c>
      <c r="E20" s="371">
        <v>40058</v>
      </c>
      <c r="F20" s="370" t="s">
        <v>453</v>
      </c>
      <c r="G20" s="377" t="s">
        <v>2151</v>
      </c>
      <c r="H20" s="370" t="s">
        <v>2152</v>
      </c>
      <c r="I20" s="377" t="s">
        <v>2153</v>
      </c>
      <c r="J20" s="370" t="s">
        <v>2154</v>
      </c>
      <c r="K20" s="377" t="s">
        <v>2086</v>
      </c>
      <c r="L20" s="370" t="s">
        <v>2087</v>
      </c>
      <c r="M20" s="377" t="s">
        <v>785</v>
      </c>
      <c r="N20" s="370" t="s">
        <v>2087</v>
      </c>
      <c r="O20" s="377" t="s">
        <v>781</v>
      </c>
      <c r="P20" s="370" t="s">
        <v>798</v>
      </c>
      <c r="Q20" s="377">
        <v>100</v>
      </c>
      <c r="R20" s="377">
        <v>3215</v>
      </c>
      <c r="S20" s="377">
        <v>0</v>
      </c>
      <c r="T20" s="377">
        <v>405</v>
      </c>
      <c r="U20" s="377">
        <v>200</v>
      </c>
      <c r="V20" s="377">
        <v>60</v>
      </c>
      <c r="W20" s="377">
        <v>60</v>
      </c>
      <c r="X20" s="377" t="s">
        <v>783</v>
      </c>
      <c r="Y20" s="377" t="s">
        <v>2102</v>
      </c>
      <c r="Z20" s="377">
        <v>60</v>
      </c>
      <c r="AA20" s="377" t="s">
        <v>2102</v>
      </c>
      <c r="AB20" s="377">
        <v>40</v>
      </c>
      <c r="AC20" s="377"/>
      <c r="AD20" s="377"/>
      <c r="AE20" s="377"/>
      <c r="AF20" s="377"/>
      <c r="AG20" s="377"/>
      <c r="AH20" s="377"/>
      <c r="AI20" s="377">
        <v>256</v>
      </c>
      <c r="AJ20" s="370" t="s">
        <v>924</v>
      </c>
      <c r="AK20" s="377" t="s">
        <v>925</v>
      </c>
      <c r="AL20" s="370"/>
      <c r="AM20" s="377" t="s">
        <v>926</v>
      </c>
      <c r="AN20" s="377" t="s">
        <v>154</v>
      </c>
      <c r="AO20" s="377" t="s">
        <v>787</v>
      </c>
      <c r="AP20" s="377"/>
      <c r="AQ20" s="377">
        <v>3361</v>
      </c>
      <c r="AR20" s="380">
        <v>38569</v>
      </c>
      <c r="AS20" s="380">
        <v>38569</v>
      </c>
      <c r="AT20" s="380">
        <v>40058</v>
      </c>
      <c r="AU20" s="377" t="s">
        <v>790</v>
      </c>
      <c r="AV20" s="377" t="s">
        <v>1353</v>
      </c>
      <c r="AW20" s="380">
        <v>42132</v>
      </c>
      <c r="AX20" s="380">
        <v>42132</v>
      </c>
      <c r="AY20" s="380">
        <v>42132</v>
      </c>
      <c r="AZ20" s="377" t="s">
        <v>790</v>
      </c>
      <c r="BA20" s="377">
        <v>154</v>
      </c>
      <c r="BB20" s="380">
        <v>45099</v>
      </c>
      <c r="BC20" s="380">
        <v>45099</v>
      </c>
      <c r="BD20" s="380">
        <v>45100</v>
      </c>
      <c r="BE20" s="380">
        <v>38719</v>
      </c>
      <c r="BF20" s="377"/>
      <c r="BG20" s="377">
        <v>3</v>
      </c>
      <c r="BH20" s="377">
        <v>2018</v>
      </c>
      <c r="BI20" s="377">
        <v>3</v>
      </c>
      <c r="BJ20" s="377">
        <v>247</v>
      </c>
      <c r="BK20" s="377">
        <v>2017</v>
      </c>
      <c r="BL20" s="377">
        <v>2</v>
      </c>
      <c r="BM20" s="377">
        <v>2017</v>
      </c>
      <c r="BN20" s="384">
        <v>68379080220</v>
      </c>
      <c r="BO20" s="370" t="s">
        <v>1354</v>
      </c>
      <c r="BP20" s="370" t="s">
        <v>1355</v>
      </c>
      <c r="BQ20" s="377">
        <v>91993571160</v>
      </c>
      <c r="BR20" s="370"/>
      <c r="BS20" s="372"/>
    </row>
    <row r="21" spans="1:71" x14ac:dyDescent="0.25">
      <c r="A21" s="376">
        <v>12068</v>
      </c>
      <c r="B21" s="377">
        <v>12</v>
      </c>
      <c r="C21" s="370" t="s">
        <v>2081</v>
      </c>
      <c r="D21" s="370" t="s">
        <v>433</v>
      </c>
      <c r="E21" s="371">
        <v>40058</v>
      </c>
      <c r="F21" s="370" t="s">
        <v>453</v>
      </c>
      <c r="G21" s="377" t="s">
        <v>2143</v>
      </c>
      <c r="H21" s="370" t="s">
        <v>2144</v>
      </c>
      <c r="I21" s="377" t="s">
        <v>2084</v>
      </c>
      <c r="J21" s="370" t="s">
        <v>2085</v>
      </c>
      <c r="K21" s="377" t="s">
        <v>2086</v>
      </c>
      <c r="L21" s="370" t="s">
        <v>2087</v>
      </c>
      <c r="M21" s="377" t="s">
        <v>785</v>
      </c>
      <c r="N21" s="370" t="s">
        <v>2087</v>
      </c>
      <c r="O21" s="377" t="s">
        <v>781</v>
      </c>
      <c r="P21" s="370" t="s">
        <v>782</v>
      </c>
      <c r="Q21" s="377">
        <v>0</v>
      </c>
      <c r="R21" s="377">
        <v>2850</v>
      </c>
      <c r="S21" s="377"/>
      <c r="T21" s="377"/>
      <c r="U21" s="377"/>
      <c r="V21" s="377"/>
      <c r="W21" s="377"/>
      <c r="X21" s="377" t="s">
        <v>783</v>
      </c>
      <c r="Y21" s="377"/>
      <c r="Z21" s="377"/>
      <c r="AA21" s="377" t="s">
        <v>2090</v>
      </c>
      <c r="AB21" s="377">
        <v>0</v>
      </c>
      <c r="AC21" s="377" t="s">
        <v>2090</v>
      </c>
      <c r="AD21" s="377">
        <v>0</v>
      </c>
      <c r="AE21" s="377"/>
      <c r="AF21" s="377"/>
      <c r="AG21" s="377"/>
      <c r="AH21" s="377"/>
      <c r="AI21" s="377">
        <v>262</v>
      </c>
      <c r="AJ21" s="370" t="s">
        <v>940</v>
      </c>
      <c r="AK21" s="377" t="s">
        <v>925</v>
      </c>
      <c r="AL21" s="370"/>
      <c r="AM21" s="377" t="s">
        <v>941</v>
      </c>
      <c r="AN21" s="377" t="s">
        <v>152</v>
      </c>
      <c r="AO21" s="377" t="s">
        <v>787</v>
      </c>
      <c r="AP21" s="377" t="s">
        <v>788</v>
      </c>
      <c r="AQ21" s="377" t="s">
        <v>988</v>
      </c>
      <c r="AR21" s="380">
        <v>31446</v>
      </c>
      <c r="AS21" s="380">
        <v>31446</v>
      </c>
      <c r="AT21" s="380">
        <v>40058</v>
      </c>
      <c r="AU21" s="377" t="s">
        <v>800</v>
      </c>
      <c r="AV21" s="377" t="s">
        <v>983</v>
      </c>
      <c r="AW21" s="380">
        <v>19861</v>
      </c>
      <c r="AX21" s="380">
        <v>19861</v>
      </c>
      <c r="AY21" s="380">
        <v>40058</v>
      </c>
      <c r="AZ21" s="377"/>
      <c r="BA21" s="377"/>
      <c r="BB21" s="377"/>
      <c r="BC21" s="377"/>
      <c r="BD21" s="377"/>
      <c r="BE21" s="380">
        <v>34517</v>
      </c>
      <c r="BF21" s="377"/>
      <c r="BG21" s="377"/>
      <c r="BH21" s="377"/>
      <c r="BI21" s="377"/>
      <c r="BJ21" s="377"/>
      <c r="BK21" s="377"/>
      <c r="BL21" s="377"/>
      <c r="BM21" s="377"/>
      <c r="BN21" s="384">
        <v>456071253</v>
      </c>
      <c r="BO21" s="370" t="s">
        <v>989</v>
      </c>
      <c r="BP21" s="370" t="s">
        <v>990</v>
      </c>
      <c r="BQ21" s="377">
        <v>9132018375</v>
      </c>
      <c r="BR21" s="370"/>
      <c r="BS21" s="372" t="s">
        <v>794</v>
      </c>
    </row>
    <row r="22" spans="1:71" x14ac:dyDescent="0.25">
      <c r="A22" s="376">
        <v>1148030</v>
      </c>
      <c r="B22" s="377">
        <v>9</v>
      </c>
      <c r="C22" s="370" t="s">
        <v>2081</v>
      </c>
      <c r="D22" s="370" t="s">
        <v>465</v>
      </c>
      <c r="E22" s="371">
        <v>40623</v>
      </c>
      <c r="F22" s="370" t="s">
        <v>453</v>
      </c>
      <c r="G22" s="377" t="s">
        <v>2088</v>
      </c>
      <c r="H22" s="370" t="s">
        <v>2089</v>
      </c>
      <c r="I22" s="377" t="s">
        <v>2084</v>
      </c>
      <c r="J22" s="370" t="s">
        <v>2085</v>
      </c>
      <c r="K22" s="377" t="s">
        <v>2086</v>
      </c>
      <c r="L22" s="370" t="s">
        <v>2087</v>
      </c>
      <c r="M22" s="377" t="s">
        <v>785</v>
      </c>
      <c r="N22" s="370" t="s">
        <v>2087</v>
      </c>
      <c r="O22" s="377" t="s">
        <v>1246</v>
      </c>
      <c r="P22" s="370" t="s">
        <v>782</v>
      </c>
      <c r="Q22" s="377">
        <v>200</v>
      </c>
      <c r="R22" s="377">
        <v>3328</v>
      </c>
      <c r="S22" s="377">
        <v>0</v>
      </c>
      <c r="T22" s="377">
        <v>306</v>
      </c>
      <c r="U22" s="377">
        <v>200</v>
      </c>
      <c r="V22" s="377">
        <v>34</v>
      </c>
      <c r="W22" s="377">
        <v>34</v>
      </c>
      <c r="X22" s="377" t="s">
        <v>783</v>
      </c>
      <c r="Y22" s="377"/>
      <c r="Z22" s="377"/>
      <c r="AA22" s="377"/>
      <c r="AB22" s="377"/>
      <c r="AC22" s="377"/>
      <c r="AD22" s="377"/>
      <c r="AE22" s="377"/>
      <c r="AF22" s="377"/>
      <c r="AG22" s="377" t="s">
        <v>2102</v>
      </c>
      <c r="AH22" s="377">
        <v>200</v>
      </c>
      <c r="AI22" s="377">
        <v>1056923</v>
      </c>
      <c r="AJ22" s="370" t="s">
        <v>1255</v>
      </c>
      <c r="AK22" s="377" t="s">
        <v>1086</v>
      </c>
      <c r="AL22" s="370" t="s">
        <v>1256</v>
      </c>
      <c r="AM22" s="377" t="s">
        <v>1257</v>
      </c>
      <c r="AN22" s="377" t="s">
        <v>1258</v>
      </c>
      <c r="AO22" s="377" t="s">
        <v>787</v>
      </c>
      <c r="AP22" s="377" t="s">
        <v>788</v>
      </c>
      <c r="AQ22" s="377">
        <v>3508</v>
      </c>
      <c r="AR22" s="380">
        <v>39163</v>
      </c>
      <c r="AS22" s="380">
        <v>39163</v>
      </c>
      <c r="AT22" s="380">
        <v>41905</v>
      </c>
      <c r="AU22" s="377" t="s">
        <v>790</v>
      </c>
      <c r="AV22" s="377" t="s">
        <v>1527</v>
      </c>
      <c r="AW22" s="380">
        <v>41383</v>
      </c>
      <c r="AX22" s="380">
        <v>41383</v>
      </c>
      <c r="AY22" s="380">
        <v>41400</v>
      </c>
      <c r="AZ22" s="377" t="s">
        <v>790</v>
      </c>
      <c r="BA22" s="377">
        <v>155</v>
      </c>
      <c r="BB22" s="380">
        <v>45099</v>
      </c>
      <c r="BC22" s="380">
        <v>45099</v>
      </c>
      <c r="BD22" s="380">
        <v>45100</v>
      </c>
      <c r="BE22" s="380">
        <v>38750</v>
      </c>
      <c r="BF22" s="377"/>
      <c r="BG22" s="377">
        <v>3</v>
      </c>
      <c r="BH22" s="377">
        <v>2012</v>
      </c>
      <c r="BI22" s="377">
        <v>3</v>
      </c>
      <c r="BJ22" s="377">
        <v>207</v>
      </c>
      <c r="BK22" s="377">
        <v>2021</v>
      </c>
      <c r="BL22" s="377">
        <v>2</v>
      </c>
      <c r="BM22" s="377">
        <v>2021</v>
      </c>
      <c r="BN22" s="384">
        <v>64402177987</v>
      </c>
      <c r="BO22" s="370" t="s">
        <v>1528</v>
      </c>
      <c r="BP22" s="370" t="s">
        <v>2155</v>
      </c>
      <c r="BQ22" s="377">
        <v>91982286766</v>
      </c>
      <c r="BR22" s="370"/>
      <c r="BS22" s="372" t="s">
        <v>2108</v>
      </c>
    </row>
    <row r="23" spans="1:71" x14ac:dyDescent="0.25">
      <c r="A23" s="376">
        <v>11992</v>
      </c>
      <c r="B23" s="377">
        <v>12</v>
      </c>
      <c r="C23" s="370" t="s">
        <v>2081</v>
      </c>
      <c r="D23" s="370" t="s">
        <v>433</v>
      </c>
      <c r="E23" s="371">
        <v>40058</v>
      </c>
      <c r="F23" s="370" t="s">
        <v>453</v>
      </c>
      <c r="G23" s="377" t="s">
        <v>2143</v>
      </c>
      <c r="H23" s="370" t="s">
        <v>2144</v>
      </c>
      <c r="I23" s="377" t="s">
        <v>2084</v>
      </c>
      <c r="J23" s="370" t="s">
        <v>2085</v>
      </c>
      <c r="K23" s="377" t="s">
        <v>2086</v>
      </c>
      <c r="L23" s="370" t="s">
        <v>2087</v>
      </c>
      <c r="M23" s="377" t="s">
        <v>785</v>
      </c>
      <c r="N23" s="370" t="s">
        <v>2087</v>
      </c>
      <c r="O23" s="377" t="s">
        <v>781</v>
      </c>
      <c r="P23" s="370" t="s">
        <v>798</v>
      </c>
      <c r="Q23" s="377">
        <v>80</v>
      </c>
      <c r="R23" s="377">
        <v>2820</v>
      </c>
      <c r="S23" s="377">
        <v>0</v>
      </c>
      <c r="T23" s="377">
        <v>400</v>
      </c>
      <c r="U23" s="377">
        <v>260</v>
      </c>
      <c r="V23" s="377">
        <v>60</v>
      </c>
      <c r="W23" s="377">
        <v>10</v>
      </c>
      <c r="X23" s="377" t="s">
        <v>783</v>
      </c>
      <c r="Y23" s="377"/>
      <c r="Z23" s="377"/>
      <c r="AA23" s="377" t="s">
        <v>2102</v>
      </c>
      <c r="AB23" s="377">
        <v>32</v>
      </c>
      <c r="AC23" s="377"/>
      <c r="AD23" s="377"/>
      <c r="AE23" s="377" t="s">
        <v>2102</v>
      </c>
      <c r="AF23" s="377">
        <v>32</v>
      </c>
      <c r="AG23" s="377"/>
      <c r="AH23" s="377"/>
      <c r="AI23" s="377">
        <v>1005925</v>
      </c>
      <c r="AJ23" s="370" t="s">
        <v>784</v>
      </c>
      <c r="AK23" s="377">
        <v>1</v>
      </c>
      <c r="AL23" s="370" t="s">
        <v>578</v>
      </c>
      <c r="AM23" s="377" t="s">
        <v>786</v>
      </c>
      <c r="AN23" s="377" t="s">
        <v>146</v>
      </c>
      <c r="AO23" s="377" t="s">
        <v>787</v>
      </c>
      <c r="AP23" s="377" t="s">
        <v>800</v>
      </c>
      <c r="AQ23" s="377" t="s">
        <v>818</v>
      </c>
      <c r="AR23" s="380">
        <v>19861</v>
      </c>
      <c r="AS23" s="380">
        <v>19861</v>
      </c>
      <c r="AT23" s="380">
        <v>40058</v>
      </c>
      <c r="AU23" s="377" t="s">
        <v>800</v>
      </c>
      <c r="AV23" s="377" t="s">
        <v>819</v>
      </c>
      <c r="AW23" s="380">
        <v>19861</v>
      </c>
      <c r="AX23" s="380">
        <v>19861</v>
      </c>
      <c r="AY23" s="380">
        <v>40058</v>
      </c>
      <c r="AZ23" s="377" t="s">
        <v>790</v>
      </c>
      <c r="BA23" s="377">
        <v>154</v>
      </c>
      <c r="BB23" s="380">
        <v>45099</v>
      </c>
      <c r="BC23" s="380">
        <v>45099</v>
      </c>
      <c r="BD23" s="380">
        <v>45100</v>
      </c>
      <c r="BE23" s="380">
        <v>19784</v>
      </c>
      <c r="BF23" s="377"/>
      <c r="BG23" s="377">
        <v>3</v>
      </c>
      <c r="BH23" s="377">
        <v>2011</v>
      </c>
      <c r="BI23" s="377">
        <v>3</v>
      </c>
      <c r="BJ23" s="377">
        <v>255</v>
      </c>
      <c r="BK23" s="377">
        <v>2017</v>
      </c>
      <c r="BL23" s="377">
        <v>3</v>
      </c>
      <c r="BM23" s="377">
        <v>2017</v>
      </c>
      <c r="BN23" s="384">
        <v>31857717880</v>
      </c>
      <c r="BO23" s="370" t="s">
        <v>820</v>
      </c>
      <c r="BP23" s="370" t="s">
        <v>821</v>
      </c>
      <c r="BQ23" s="377">
        <v>919903048644</v>
      </c>
      <c r="BR23" s="370"/>
      <c r="BS23" s="372"/>
    </row>
    <row r="24" spans="1:71" x14ac:dyDescent="0.25">
      <c r="A24" s="376">
        <v>1364837</v>
      </c>
      <c r="B24" s="377">
        <v>29</v>
      </c>
      <c r="C24" s="370" t="s">
        <v>2081</v>
      </c>
      <c r="D24" s="370" t="s">
        <v>364</v>
      </c>
      <c r="E24" s="371">
        <v>42825</v>
      </c>
      <c r="F24" s="370" t="s">
        <v>453</v>
      </c>
      <c r="G24" s="377" t="s">
        <v>2145</v>
      </c>
      <c r="H24" s="370" t="s">
        <v>2146</v>
      </c>
      <c r="I24" s="377" t="s">
        <v>2084</v>
      </c>
      <c r="J24" s="370" t="s">
        <v>2085</v>
      </c>
      <c r="K24" s="377" t="s">
        <v>2086</v>
      </c>
      <c r="L24" s="370" t="s">
        <v>2087</v>
      </c>
      <c r="M24" s="377" t="s">
        <v>785</v>
      </c>
      <c r="N24" s="370" t="s">
        <v>2087</v>
      </c>
      <c r="O24" s="377" t="s">
        <v>781</v>
      </c>
      <c r="P24" s="370" t="s">
        <v>798</v>
      </c>
      <c r="Q24" s="377">
        <v>50</v>
      </c>
      <c r="R24" s="377">
        <v>3200</v>
      </c>
      <c r="S24" s="377">
        <v>0</v>
      </c>
      <c r="T24" s="377">
        <v>420</v>
      </c>
      <c r="U24" s="377">
        <v>200</v>
      </c>
      <c r="V24" s="377">
        <v>90</v>
      </c>
      <c r="W24" s="377">
        <v>60</v>
      </c>
      <c r="X24" s="377" t="s">
        <v>783</v>
      </c>
      <c r="Y24" s="377"/>
      <c r="Z24" s="377"/>
      <c r="AA24" s="377"/>
      <c r="AB24" s="377"/>
      <c r="AC24" s="377"/>
      <c r="AD24" s="377"/>
      <c r="AE24" s="377" t="s">
        <v>2102</v>
      </c>
      <c r="AF24" s="377">
        <v>50</v>
      </c>
      <c r="AG24" s="377"/>
      <c r="AH24" s="377"/>
      <c r="AI24" s="377">
        <v>1132371</v>
      </c>
      <c r="AJ24" s="370" t="s">
        <v>1625</v>
      </c>
      <c r="AK24" s="377"/>
      <c r="AL24" s="370" t="s">
        <v>637</v>
      </c>
      <c r="AM24" s="377" t="s">
        <v>1626</v>
      </c>
      <c r="AN24" s="377" t="s">
        <v>1266</v>
      </c>
      <c r="AO24" s="377" t="s">
        <v>787</v>
      </c>
      <c r="AP24" s="377" t="s">
        <v>790</v>
      </c>
      <c r="AQ24" s="377" t="s">
        <v>1627</v>
      </c>
      <c r="AR24" s="380">
        <v>42825</v>
      </c>
      <c r="AS24" s="380">
        <v>42825</v>
      </c>
      <c r="AT24" s="380">
        <v>42825</v>
      </c>
      <c r="AU24" s="377"/>
      <c r="AV24" s="377"/>
      <c r="AW24" s="377"/>
      <c r="AX24" s="377"/>
      <c r="AY24" s="377"/>
      <c r="AZ24" s="377"/>
      <c r="BA24" s="377"/>
      <c r="BB24" s="377"/>
      <c r="BC24" s="377"/>
      <c r="BD24" s="377"/>
      <c r="BE24" s="380">
        <v>43059</v>
      </c>
      <c r="BF24" s="377">
        <v>202002133</v>
      </c>
      <c r="BG24" s="377">
        <v>3</v>
      </c>
      <c r="BH24" s="377">
        <v>2023</v>
      </c>
      <c r="BI24" s="377"/>
      <c r="BJ24" s="377"/>
      <c r="BK24" s="377"/>
      <c r="BL24" s="377"/>
      <c r="BM24" s="377"/>
      <c r="BN24" s="384">
        <v>498374270</v>
      </c>
      <c r="BO24" s="370" t="s">
        <v>1628</v>
      </c>
      <c r="BP24" s="370" t="s">
        <v>1629</v>
      </c>
      <c r="BQ24" s="377">
        <v>91992301616</v>
      </c>
      <c r="BR24" s="370"/>
      <c r="BS24" s="372"/>
    </row>
    <row r="25" spans="1:71" x14ac:dyDescent="0.25">
      <c r="A25" s="376">
        <v>12035</v>
      </c>
      <c r="B25" s="377">
        <v>36</v>
      </c>
      <c r="C25" s="370" t="s">
        <v>2081</v>
      </c>
      <c r="D25" s="370" t="s">
        <v>22</v>
      </c>
      <c r="E25" s="371">
        <v>40058</v>
      </c>
      <c r="F25" s="370" t="s">
        <v>453</v>
      </c>
      <c r="G25" s="377" t="s">
        <v>2156</v>
      </c>
      <c r="H25" s="370" t="s">
        <v>2157</v>
      </c>
      <c r="I25" s="377" t="s">
        <v>2084</v>
      </c>
      <c r="J25" s="370" t="s">
        <v>2085</v>
      </c>
      <c r="K25" s="377" t="s">
        <v>2086</v>
      </c>
      <c r="L25" s="370" t="s">
        <v>2087</v>
      </c>
      <c r="M25" s="377" t="s">
        <v>785</v>
      </c>
      <c r="N25" s="370" t="s">
        <v>2087</v>
      </c>
      <c r="O25" s="377" t="s">
        <v>781</v>
      </c>
      <c r="P25" s="370" t="s">
        <v>798</v>
      </c>
      <c r="Q25" s="377">
        <v>64</v>
      </c>
      <c r="R25" s="377">
        <v>3215</v>
      </c>
      <c r="S25" s="377">
        <v>0</v>
      </c>
      <c r="T25" s="377">
        <v>405</v>
      </c>
      <c r="U25" s="377">
        <v>200</v>
      </c>
      <c r="V25" s="377">
        <v>60</v>
      </c>
      <c r="W25" s="377">
        <v>60</v>
      </c>
      <c r="X25" s="377" t="s">
        <v>783</v>
      </c>
      <c r="Y25" s="377" t="s">
        <v>2102</v>
      </c>
      <c r="Z25" s="377">
        <v>20</v>
      </c>
      <c r="AA25" s="377" t="s">
        <v>2102</v>
      </c>
      <c r="AB25" s="377">
        <v>24</v>
      </c>
      <c r="AC25" s="377" t="s">
        <v>2102</v>
      </c>
      <c r="AD25" s="377">
        <v>20</v>
      </c>
      <c r="AE25" s="377"/>
      <c r="AF25" s="377"/>
      <c r="AG25" s="377"/>
      <c r="AH25" s="377"/>
      <c r="AI25" s="377">
        <v>1005930</v>
      </c>
      <c r="AJ25" s="370" t="s">
        <v>946</v>
      </c>
      <c r="AK25" s="377">
        <v>0</v>
      </c>
      <c r="AL25" s="370" t="s">
        <v>604</v>
      </c>
      <c r="AM25" s="377" t="s">
        <v>948</v>
      </c>
      <c r="AN25" s="377" t="s">
        <v>151</v>
      </c>
      <c r="AO25" s="377" t="s">
        <v>787</v>
      </c>
      <c r="AP25" s="377" t="s">
        <v>788</v>
      </c>
      <c r="AQ25" s="377" t="s">
        <v>927</v>
      </c>
      <c r="AR25" s="380">
        <v>31446</v>
      </c>
      <c r="AS25" s="380">
        <v>31446</v>
      </c>
      <c r="AT25" s="380">
        <v>40058</v>
      </c>
      <c r="AU25" s="377" t="s">
        <v>790</v>
      </c>
      <c r="AV25" s="377" t="s">
        <v>951</v>
      </c>
      <c r="AW25" s="380">
        <v>33723</v>
      </c>
      <c r="AX25" s="380">
        <v>33723</v>
      </c>
      <c r="AY25" s="380">
        <v>40058</v>
      </c>
      <c r="AZ25" s="377" t="s">
        <v>790</v>
      </c>
      <c r="BA25" s="377">
        <v>921</v>
      </c>
      <c r="BB25" s="380">
        <v>43462</v>
      </c>
      <c r="BC25" s="380">
        <v>43462</v>
      </c>
      <c r="BD25" s="380">
        <v>43489</v>
      </c>
      <c r="BE25" s="380">
        <v>33678</v>
      </c>
      <c r="BF25" s="377">
        <v>202321317</v>
      </c>
      <c r="BG25" s="377">
        <v>4</v>
      </c>
      <c r="BH25" s="377">
        <v>2024</v>
      </c>
      <c r="BI25" s="377">
        <v>3</v>
      </c>
      <c r="BJ25" s="377">
        <v>256</v>
      </c>
      <c r="BK25" s="377">
        <v>2017</v>
      </c>
      <c r="BL25" s="377">
        <v>2</v>
      </c>
      <c r="BM25" s="377">
        <v>2017</v>
      </c>
      <c r="BN25" s="384">
        <v>66606209234</v>
      </c>
      <c r="BO25" s="370" t="s">
        <v>656</v>
      </c>
      <c r="BP25" s="370" t="s">
        <v>952</v>
      </c>
      <c r="BQ25" s="377">
        <v>91981332213</v>
      </c>
      <c r="BR25" s="370"/>
      <c r="BS25" s="372"/>
    </row>
    <row r="26" spans="1:71" x14ac:dyDescent="0.25">
      <c r="A26" s="376">
        <v>114848</v>
      </c>
      <c r="B26" s="377">
        <v>35</v>
      </c>
      <c r="C26" s="370" t="s">
        <v>2081</v>
      </c>
      <c r="D26" s="370" t="s">
        <v>95</v>
      </c>
      <c r="E26" s="371">
        <v>40058</v>
      </c>
      <c r="F26" s="370" t="s">
        <v>453</v>
      </c>
      <c r="G26" s="377" t="s">
        <v>2151</v>
      </c>
      <c r="H26" s="370" t="s">
        <v>2152</v>
      </c>
      <c r="I26" s="377" t="s">
        <v>2153</v>
      </c>
      <c r="J26" s="370" t="s">
        <v>2154</v>
      </c>
      <c r="K26" s="377" t="s">
        <v>2086</v>
      </c>
      <c r="L26" s="370" t="s">
        <v>2087</v>
      </c>
      <c r="M26" s="377" t="s">
        <v>785</v>
      </c>
      <c r="N26" s="370" t="s">
        <v>2087</v>
      </c>
      <c r="O26" s="377" t="s">
        <v>781</v>
      </c>
      <c r="P26" s="370" t="s">
        <v>832</v>
      </c>
      <c r="Q26" s="377">
        <v>40</v>
      </c>
      <c r="R26" s="377">
        <v>2835</v>
      </c>
      <c r="S26" s="377"/>
      <c r="T26" s="377"/>
      <c r="U26" s="377"/>
      <c r="V26" s="377"/>
      <c r="W26" s="377"/>
      <c r="X26" s="377" t="s">
        <v>783</v>
      </c>
      <c r="Y26" s="377"/>
      <c r="Z26" s="377"/>
      <c r="AA26" s="377" t="s">
        <v>2158</v>
      </c>
      <c r="AB26" s="377">
        <v>40</v>
      </c>
      <c r="AC26" s="377"/>
      <c r="AD26" s="377"/>
      <c r="AE26" s="377" t="s">
        <v>2158</v>
      </c>
      <c r="AF26" s="377">
        <v>0</v>
      </c>
      <c r="AG26" s="377"/>
      <c r="AH26" s="377"/>
      <c r="AI26" s="377">
        <v>263</v>
      </c>
      <c r="AJ26" s="370" t="s">
        <v>991</v>
      </c>
      <c r="AK26" s="377">
        <v>2417</v>
      </c>
      <c r="AL26" s="370"/>
      <c r="AM26" s="377" t="s">
        <v>993</v>
      </c>
      <c r="AN26" s="377" t="s">
        <v>149</v>
      </c>
      <c r="AO26" s="377" t="s">
        <v>787</v>
      </c>
      <c r="AP26" s="377"/>
      <c r="AQ26" s="377">
        <v>1355</v>
      </c>
      <c r="AR26" s="380">
        <v>31446</v>
      </c>
      <c r="AS26" s="380">
        <v>31446</v>
      </c>
      <c r="AT26" s="380">
        <v>40058</v>
      </c>
      <c r="AU26" s="377"/>
      <c r="AV26" s="377"/>
      <c r="AW26" s="377"/>
      <c r="AX26" s="377"/>
      <c r="AY26" s="377"/>
      <c r="AZ26" s="377"/>
      <c r="BA26" s="377"/>
      <c r="BB26" s="377"/>
      <c r="BC26" s="377"/>
      <c r="BD26" s="377"/>
      <c r="BE26" s="380">
        <v>39115</v>
      </c>
      <c r="BF26" s="377"/>
      <c r="BG26" s="377"/>
      <c r="BH26" s="377"/>
      <c r="BI26" s="377"/>
      <c r="BJ26" s="377"/>
      <c r="BK26" s="377"/>
      <c r="BL26" s="377"/>
      <c r="BM26" s="377"/>
      <c r="BN26" s="384">
        <v>65795903272</v>
      </c>
      <c r="BO26" s="370" t="s">
        <v>1082</v>
      </c>
      <c r="BP26" s="370" t="s">
        <v>1083</v>
      </c>
      <c r="BQ26" s="377">
        <v>9199949523</v>
      </c>
      <c r="BR26" s="370"/>
      <c r="BS26" s="372"/>
    </row>
    <row r="27" spans="1:71" x14ac:dyDescent="0.25">
      <c r="A27" s="376">
        <v>86292</v>
      </c>
      <c r="B27" s="377">
        <v>35</v>
      </c>
      <c r="C27" s="370" t="s">
        <v>2081</v>
      </c>
      <c r="D27" s="370" t="s">
        <v>95</v>
      </c>
      <c r="E27" s="371">
        <v>40058</v>
      </c>
      <c r="F27" s="370" t="s">
        <v>453</v>
      </c>
      <c r="G27" s="377" t="s">
        <v>2151</v>
      </c>
      <c r="H27" s="370" t="s">
        <v>2152</v>
      </c>
      <c r="I27" s="377" t="s">
        <v>2153</v>
      </c>
      <c r="J27" s="370" t="s">
        <v>2154</v>
      </c>
      <c r="K27" s="377" t="s">
        <v>2086</v>
      </c>
      <c r="L27" s="370" t="s">
        <v>2087</v>
      </c>
      <c r="M27" s="377" t="s">
        <v>785</v>
      </c>
      <c r="N27" s="370" t="s">
        <v>2087</v>
      </c>
      <c r="O27" s="377" t="s">
        <v>781</v>
      </c>
      <c r="P27" s="370" t="s">
        <v>782</v>
      </c>
      <c r="Q27" s="377">
        <v>50</v>
      </c>
      <c r="R27" s="377">
        <v>2450</v>
      </c>
      <c r="S27" s="377"/>
      <c r="T27" s="377"/>
      <c r="U27" s="377"/>
      <c r="V27" s="377"/>
      <c r="W27" s="377"/>
      <c r="X27" s="377" t="s">
        <v>783</v>
      </c>
      <c r="Y27" s="377"/>
      <c r="Z27" s="377"/>
      <c r="AA27" s="377" t="s">
        <v>2158</v>
      </c>
      <c r="AB27" s="377">
        <v>50</v>
      </c>
      <c r="AC27" s="377"/>
      <c r="AD27" s="377"/>
      <c r="AE27" s="377"/>
      <c r="AF27" s="377"/>
      <c r="AG27" s="377"/>
      <c r="AH27" s="377"/>
      <c r="AI27" s="377">
        <v>680</v>
      </c>
      <c r="AJ27" s="370" t="s">
        <v>991</v>
      </c>
      <c r="AK27" s="377" t="s">
        <v>925</v>
      </c>
      <c r="AL27" s="370"/>
      <c r="AM27" s="377" t="s">
        <v>941</v>
      </c>
      <c r="AN27" s="377" t="s">
        <v>1112</v>
      </c>
      <c r="AO27" s="377" t="s">
        <v>787</v>
      </c>
      <c r="AP27" s="377"/>
      <c r="AQ27" s="377">
        <v>552</v>
      </c>
      <c r="AR27" s="380">
        <v>37439</v>
      </c>
      <c r="AS27" s="380">
        <v>37439</v>
      </c>
      <c r="AT27" s="380">
        <v>40058</v>
      </c>
      <c r="AU27" s="377"/>
      <c r="AV27" s="377"/>
      <c r="AW27" s="377"/>
      <c r="AX27" s="377"/>
      <c r="AY27" s="377"/>
      <c r="AZ27" s="377"/>
      <c r="BA27" s="377"/>
      <c r="BB27" s="377"/>
      <c r="BC27" s="377"/>
      <c r="BD27" s="377"/>
      <c r="BE27" s="380">
        <v>37439</v>
      </c>
      <c r="BF27" s="377"/>
      <c r="BG27" s="377"/>
      <c r="BH27" s="377"/>
      <c r="BI27" s="377"/>
      <c r="BJ27" s="377"/>
      <c r="BK27" s="377"/>
      <c r="BL27" s="377">
        <v>1</v>
      </c>
      <c r="BM27" s="377">
        <v>2008</v>
      </c>
      <c r="BN27" s="384">
        <v>39152464253</v>
      </c>
      <c r="BO27" s="370" t="s">
        <v>903</v>
      </c>
      <c r="BP27" s="370" t="s">
        <v>904</v>
      </c>
      <c r="BQ27" s="377">
        <v>9132017770</v>
      </c>
      <c r="BR27" s="370"/>
      <c r="BS27" s="372" t="s">
        <v>794</v>
      </c>
    </row>
    <row r="28" spans="1:71" x14ac:dyDescent="0.25">
      <c r="A28" s="376">
        <v>21850</v>
      </c>
      <c r="B28" s="377">
        <v>62</v>
      </c>
      <c r="C28" s="370" t="s">
        <v>2081</v>
      </c>
      <c r="D28" s="370" t="s">
        <v>517</v>
      </c>
      <c r="E28" s="371">
        <v>40058</v>
      </c>
      <c r="F28" s="370" t="s">
        <v>450</v>
      </c>
      <c r="G28" s="377" t="s">
        <v>2159</v>
      </c>
      <c r="H28" s="370" t="s">
        <v>2160</v>
      </c>
      <c r="I28" s="377" t="s">
        <v>2161</v>
      </c>
      <c r="J28" s="370" t="s">
        <v>2162</v>
      </c>
      <c r="K28" s="377" t="s">
        <v>2163</v>
      </c>
      <c r="L28" s="370" t="s">
        <v>2164</v>
      </c>
      <c r="M28" s="377" t="s">
        <v>2165</v>
      </c>
      <c r="N28" s="370" t="s">
        <v>2166</v>
      </c>
      <c r="O28" s="377" t="s">
        <v>781</v>
      </c>
      <c r="P28" s="370" t="s">
        <v>798</v>
      </c>
      <c r="Q28" s="377">
        <v>36</v>
      </c>
      <c r="R28" s="377">
        <v>3720</v>
      </c>
      <c r="S28" s="377">
        <v>0</v>
      </c>
      <c r="T28" s="377">
        <v>180</v>
      </c>
      <c r="U28" s="377">
        <v>45</v>
      </c>
      <c r="V28" s="377">
        <v>75</v>
      </c>
      <c r="W28" s="377">
        <v>30</v>
      </c>
      <c r="X28" s="377" t="s">
        <v>783</v>
      </c>
      <c r="Y28" s="377"/>
      <c r="Z28" s="377"/>
      <c r="AA28" s="377" t="s">
        <v>2167</v>
      </c>
      <c r="AB28" s="377">
        <v>29</v>
      </c>
      <c r="AC28" s="377"/>
      <c r="AD28" s="377"/>
      <c r="AE28" s="377"/>
      <c r="AF28" s="377"/>
      <c r="AG28" s="377"/>
      <c r="AH28" s="377"/>
      <c r="AI28" s="377">
        <v>1005925</v>
      </c>
      <c r="AJ28" s="370" t="s">
        <v>784</v>
      </c>
      <c r="AK28" s="377">
        <v>1</v>
      </c>
      <c r="AL28" s="370" t="s">
        <v>578</v>
      </c>
      <c r="AM28" s="377" t="s">
        <v>786</v>
      </c>
      <c r="AN28" s="377" t="s">
        <v>146</v>
      </c>
      <c r="AO28" s="377" t="s">
        <v>787</v>
      </c>
      <c r="AP28" s="377" t="s">
        <v>788</v>
      </c>
      <c r="AQ28" s="377" t="s">
        <v>1055</v>
      </c>
      <c r="AR28" s="380">
        <v>36419</v>
      </c>
      <c r="AS28" s="380">
        <v>36419</v>
      </c>
      <c r="AT28" s="380">
        <v>40058</v>
      </c>
      <c r="AU28" s="377" t="s">
        <v>790</v>
      </c>
      <c r="AV28" s="377" t="s">
        <v>1056</v>
      </c>
      <c r="AW28" s="380">
        <v>38386</v>
      </c>
      <c r="AX28" s="380">
        <v>38386</v>
      </c>
      <c r="AY28" s="380">
        <v>40058</v>
      </c>
      <c r="AZ28" s="377" t="s">
        <v>790</v>
      </c>
      <c r="BA28" s="377">
        <v>111</v>
      </c>
      <c r="BB28" s="380">
        <v>44232</v>
      </c>
      <c r="BC28" s="380">
        <v>44232</v>
      </c>
      <c r="BD28" s="380">
        <v>44235</v>
      </c>
      <c r="BE28" s="380">
        <v>36598</v>
      </c>
      <c r="BF28" s="377"/>
      <c r="BG28" s="377">
        <v>4</v>
      </c>
      <c r="BH28" s="377">
        <v>2004</v>
      </c>
      <c r="BI28" s="377">
        <v>2</v>
      </c>
      <c r="BJ28" s="377">
        <v>163</v>
      </c>
      <c r="BK28" s="377">
        <v>2023</v>
      </c>
      <c r="BL28" s="377">
        <v>2</v>
      </c>
      <c r="BM28" s="377">
        <v>2023</v>
      </c>
      <c r="BN28" s="384">
        <v>56306172220</v>
      </c>
      <c r="BO28" s="370" t="s">
        <v>613</v>
      </c>
      <c r="BP28" s="370" t="s">
        <v>1057</v>
      </c>
      <c r="BQ28" s="377">
        <v>91981118853</v>
      </c>
      <c r="BR28" s="370"/>
      <c r="BS28" s="372"/>
    </row>
    <row r="29" spans="1:71" x14ac:dyDescent="0.25">
      <c r="A29" s="376">
        <v>12110</v>
      </c>
      <c r="B29" s="377">
        <v>12</v>
      </c>
      <c r="C29" s="370" t="s">
        <v>2081</v>
      </c>
      <c r="D29" s="370" t="s">
        <v>433</v>
      </c>
      <c r="E29" s="371">
        <v>40058</v>
      </c>
      <c r="F29" s="370" t="s">
        <v>453</v>
      </c>
      <c r="G29" s="377" t="s">
        <v>2143</v>
      </c>
      <c r="H29" s="370" t="s">
        <v>2144</v>
      </c>
      <c r="I29" s="377" t="s">
        <v>2084</v>
      </c>
      <c r="J29" s="370" t="s">
        <v>2085</v>
      </c>
      <c r="K29" s="377" t="s">
        <v>2086</v>
      </c>
      <c r="L29" s="370" t="s">
        <v>2087</v>
      </c>
      <c r="M29" s="377" t="s">
        <v>785</v>
      </c>
      <c r="N29" s="370" t="s">
        <v>2087</v>
      </c>
      <c r="O29" s="377" t="s">
        <v>781</v>
      </c>
      <c r="P29" s="370" t="s">
        <v>782</v>
      </c>
      <c r="Q29" s="377">
        <v>0</v>
      </c>
      <c r="R29" s="377">
        <v>2850</v>
      </c>
      <c r="S29" s="377"/>
      <c r="T29" s="377"/>
      <c r="U29" s="377"/>
      <c r="V29" s="377"/>
      <c r="W29" s="377"/>
      <c r="X29" s="377" t="s">
        <v>783</v>
      </c>
      <c r="Y29" s="377"/>
      <c r="Z29" s="377"/>
      <c r="AA29" s="377" t="s">
        <v>2090</v>
      </c>
      <c r="AB29" s="377">
        <v>0</v>
      </c>
      <c r="AC29" s="377" t="s">
        <v>2090</v>
      </c>
      <c r="AD29" s="377">
        <v>0</v>
      </c>
      <c r="AE29" s="377"/>
      <c r="AF29" s="377"/>
      <c r="AG29" s="377"/>
      <c r="AH29" s="377"/>
      <c r="AI29" s="377">
        <v>259</v>
      </c>
      <c r="AJ29" s="370" t="s">
        <v>932</v>
      </c>
      <c r="AK29" s="377">
        <v>2515</v>
      </c>
      <c r="AL29" s="370" t="s">
        <v>934</v>
      </c>
      <c r="AM29" s="377" t="s">
        <v>935</v>
      </c>
      <c r="AN29" s="377" t="s">
        <v>147</v>
      </c>
      <c r="AO29" s="377" t="s">
        <v>787</v>
      </c>
      <c r="AP29" s="377" t="s">
        <v>788</v>
      </c>
      <c r="AQ29" s="377" t="s">
        <v>1011</v>
      </c>
      <c r="AR29" s="380">
        <v>31446</v>
      </c>
      <c r="AS29" s="380">
        <v>31446</v>
      </c>
      <c r="AT29" s="380">
        <v>40058</v>
      </c>
      <c r="AU29" s="377" t="s">
        <v>800</v>
      </c>
      <c r="AV29" s="377" t="s">
        <v>1012</v>
      </c>
      <c r="AW29" s="380">
        <v>19861</v>
      </c>
      <c r="AX29" s="380">
        <v>19861</v>
      </c>
      <c r="AY29" s="380">
        <v>40058</v>
      </c>
      <c r="AZ29" s="377"/>
      <c r="BA29" s="377"/>
      <c r="BB29" s="377"/>
      <c r="BC29" s="377"/>
      <c r="BD29" s="377"/>
      <c r="BE29" s="380">
        <v>34881</v>
      </c>
      <c r="BF29" s="377"/>
      <c r="BG29" s="377"/>
      <c r="BH29" s="377"/>
      <c r="BI29" s="377"/>
      <c r="BJ29" s="377"/>
      <c r="BK29" s="377"/>
      <c r="BL29" s="377"/>
      <c r="BM29" s="377"/>
      <c r="BN29" s="384">
        <v>456071253</v>
      </c>
      <c r="BO29" s="370" t="s">
        <v>989</v>
      </c>
      <c r="BP29" s="370" t="s">
        <v>990</v>
      </c>
      <c r="BQ29" s="377">
        <v>9132018375</v>
      </c>
      <c r="BR29" s="370"/>
      <c r="BS29" s="372" t="s">
        <v>794</v>
      </c>
    </row>
    <row r="30" spans="1:71" x14ac:dyDescent="0.25">
      <c r="A30" s="376">
        <v>42322</v>
      </c>
      <c r="B30" s="377">
        <v>35</v>
      </c>
      <c r="C30" s="370" t="s">
        <v>2081</v>
      </c>
      <c r="D30" s="370" t="s">
        <v>95</v>
      </c>
      <c r="E30" s="371">
        <v>40058</v>
      </c>
      <c r="F30" s="370" t="s">
        <v>453</v>
      </c>
      <c r="G30" s="377" t="s">
        <v>2151</v>
      </c>
      <c r="H30" s="370" t="s">
        <v>2152</v>
      </c>
      <c r="I30" s="377" t="s">
        <v>2153</v>
      </c>
      <c r="J30" s="370" t="s">
        <v>2154</v>
      </c>
      <c r="K30" s="377" t="s">
        <v>2086</v>
      </c>
      <c r="L30" s="370" t="s">
        <v>2087</v>
      </c>
      <c r="M30" s="377" t="s">
        <v>785</v>
      </c>
      <c r="N30" s="370" t="s">
        <v>2087</v>
      </c>
      <c r="O30" s="377" t="s">
        <v>781</v>
      </c>
      <c r="P30" s="370" t="s">
        <v>782</v>
      </c>
      <c r="Q30" s="377">
        <v>40</v>
      </c>
      <c r="R30" s="377">
        <v>2288</v>
      </c>
      <c r="S30" s="377"/>
      <c r="T30" s="377"/>
      <c r="U30" s="377"/>
      <c r="V30" s="377"/>
      <c r="W30" s="377"/>
      <c r="X30" s="377" t="s">
        <v>783</v>
      </c>
      <c r="Y30" s="377"/>
      <c r="Z30" s="377"/>
      <c r="AA30" s="377" t="s">
        <v>2090</v>
      </c>
      <c r="AB30" s="377">
        <v>40</v>
      </c>
      <c r="AC30" s="377" t="s">
        <v>2090</v>
      </c>
      <c r="AD30" s="377">
        <v>0</v>
      </c>
      <c r="AE30" s="377"/>
      <c r="AF30" s="377"/>
      <c r="AG30" s="377"/>
      <c r="AH30" s="377"/>
      <c r="AI30" s="377">
        <v>685</v>
      </c>
      <c r="AJ30" s="370" t="s">
        <v>1000</v>
      </c>
      <c r="AK30" s="377" t="s">
        <v>925</v>
      </c>
      <c r="AL30" s="370"/>
      <c r="AM30" s="377" t="s">
        <v>1001</v>
      </c>
      <c r="AN30" s="377" t="s">
        <v>1122</v>
      </c>
      <c r="AO30" s="377" t="s">
        <v>787</v>
      </c>
      <c r="AP30" s="377" t="s">
        <v>788</v>
      </c>
      <c r="AQ30" s="377" t="s">
        <v>927</v>
      </c>
      <c r="AR30" s="380">
        <v>31446</v>
      </c>
      <c r="AS30" s="380">
        <v>31446</v>
      </c>
      <c r="AT30" s="380">
        <v>40058</v>
      </c>
      <c r="AU30" s="377" t="s">
        <v>800</v>
      </c>
      <c r="AV30" s="377" t="s">
        <v>840</v>
      </c>
      <c r="AW30" s="380">
        <v>19861</v>
      </c>
      <c r="AX30" s="380">
        <v>19861</v>
      </c>
      <c r="AY30" s="380">
        <v>40058</v>
      </c>
      <c r="AZ30" s="377"/>
      <c r="BA30" s="377"/>
      <c r="BB30" s="377"/>
      <c r="BC30" s="377"/>
      <c r="BD30" s="377"/>
      <c r="BE30" s="380">
        <v>36586</v>
      </c>
      <c r="BF30" s="377"/>
      <c r="BG30" s="377"/>
      <c r="BH30" s="377"/>
      <c r="BI30" s="377"/>
      <c r="BJ30" s="377"/>
      <c r="BK30" s="377"/>
      <c r="BL30" s="377"/>
      <c r="BM30" s="377"/>
      <c r="BN30" s="384">
        <v>39152464253</v>
      </c>
      <c r="BO30" s="370" t="s">
        <v>903</v>
      </c>
      <c r="BP30" s="370" t="s">
        <v>904</v>
      </c>
      <c r="BQ30" s="377">
        <v>9132017770</v>
      </c>
      <c r="BR30" s="370"/>
      <c r="BS30" s="372" t="s">
        <v>794</v>
      </c>
    </row>
    <row r="31" spans="1:71" x14ac:dyDescent="0.25">
      <c r="A31" s="376">
        <v>1180773</v>
      </c>
      <c r="B31" s="377">
        <v>3755</v>
      </c>
      <c r="C31" s="370" t="s">
        <v>2081</v>
      </c>
      <c r="D31" s="370" t="s">
        <v>495</v>
      </c>
      <c r="E31" s="371">
        <v>41403</v>
      </c>
      <c r="F31" s="370" t="s">
        <v>450</v>
      </c>
      <c r="G31" s="377" t="s">
        <v>2168</v>
      </c>
      <c r="H31" s="370" t="s">
        <v>2169</v>
      </c>
      <c r="I31" s="377" t="s">
        <v>2170</v>
      </c>
      <c r="J31" s="370" t="s">
        <v>2171</v>
      </c>
      <c r="K31" s="377" t="s">
        <v>2172</v>
      </c>
      <c r="L31" s="370" t="s">
        <v>2173</v>
      </c>
      <c r="M31" s="377" t="s">
        <v>2174</v>
      </c>
      <c r="N31" s="370" t="s">
        <v>2173</v>
      </c>
      <c r="O31" s="377" t="s">
        <v>781</v>
      </c>
      <c r="P31" s="370" t="s">
        <v>798</v>
      </c>
      <c r="Q31" s="377">
        <v>40</v>
      </c>
      <c r="R31" s="377">
        <v>3332</v>
      </c>
      <c r="S31" s="377">
        <v>0</v>
      </c>
      <c r="T31" s="377">
        <v>340</v>
      </c>
      <c r="U31" s="377">
        <v>136</v>
      </c>
      <c r="V31" s="377">
        <v>102</v>
      </c>
      <c r="W31" s="377">
        <v>68</v>
      </c>
      <c r="X31" s="377" t="s">
        <v>783</v>
      </c>
      <c r="Y31" s="377" t="s">
        <v>2109</v>
      </c>
      <c r="Z31" s="377">
        <v>20</v>
      </c>
      <c r="AA31" s="377" t="s">
        <v>2109</v>
      </c>
      <c r="AB31" s="377">
        <v>20</v>
      </c>
      <c r="AC31" s="377"/>
      <c r="AD31" s="377"/>
      <c r="AE31" s="377"/>
      <c r="AF31" s="377"/>
      <c r="AG31" s="377"/>
      <c r="AH31" s="377"/>
      <c r="AI31" s="377">
        <v>263</v>
      </c>
      <c r="AJ31" s="370" t="s">
        <v>991</v>
      </c>
      <c r="AK31" s="377">
        <v>2417</v>
      </c>
      <c r="AL31" s="370"/>
      <c r="AM31" s="377" t="s">
        <v>993</v>
      </c>
      <c r="AN31" s="377" t="s">
        <v>149</v>
      </c>
      <c r="AO31" s="377" t="s">
        <v>787</v>
      </c>
      <c r="AP31" s="377" t="s">
        <v>790</v>
      </c>
      <c r="AQ31" s="377" t="s">
        <v>1542</v>
      </c>
      <c r="AR31" s="380">
        <v>41403</v>
      </c>
      <c r="AS31" s="380">
        <v>41403</v>
      </c>
      <c r="AT31" s="380">
        <v>41403</v>
      </c>
      <c r="AU31" s="377" t="s">
        <v>790</v>
      </c>
      <c r="AV31" s="377" t="s">
        <v>1548</v>
      </c>
      <c r="AW31" s="380">
        <v>42786</v>
      </c>
      <c r="AX31" s="380">
        <v>42786</v>
      </c>
      <c r="AY31" s="380">
        <v>42787</v>
      </c>
      <c r="AZ31" s="377" t="s">
        <v>790</v>
      </c>
      <c r="BA31" s="377">
        <v>154</v>
      </c>
      <c r="BB31" s="380">
        <v>45099</v>
      </c>
      <c r="BC31" s="380">
        <v>45099</v>
      </c>
      <c r="BD31" s="380">
        <v>45100</v>
      </c>
      <c r="BE31" s="380">
        <v>41403</v>
      </c>
      <c r="BF31" s="377"/>
      <c r="BG31" s="377">
        <v>3</v>
      </c>
      <c r="BH31" s="377">
        <v>2015</v>
      </c>
      <c r="BI31" s="377">
        <v>3</v>
      </c>
      <c r="BJ31" s="377">
        <v>241</v>
      </c>
      <c r="BK31" s="377">
        <v>2017</v>
      </c>
      <c r="BL31" s="377">
        <v>2</v>
      </c>
      <c r="BM31" s="377">
        <v>2017</v>
      </c>
      <c r="BN31" s="384">
        <v>94122369215</v>
      </c>
      <c r="BO31" s="370" t="s">
        <v>1549</v>
      </c>
      <c r="BP31" s="370" t="s">
        <v>1550</v>
      </c>
      <c r="BQ31" s="377">
        <v>91989095898</v>
      </c>
      <c r="BR31" s="370"/>
      <c r="BS31" s="372"/>
    </row>
    <row r="32" spans="1:71" x14ac:dyDescent="0.25">
      <c r="A32" s="376">
        <v>66749</v>
      </c>
      <c r="B32" s="377">
        <v>50</v>
      </c>
      <c r="C32" s="370" t="s">
        <v>2081</v>
      </c>
      <c r="D32" s="370" t="s">
        <v>484</v>
      </c>
      <c r="E32" s="371">
        <v>40058</v>
      </c>
      <c r="F32" s="370" t="s">
        <v>450</v>
      </c>
      <c r="G32" s="377" t="s">
        <v>2175</v>
      </c>
      <c r="H32" s="370" t="s">
        <v>2176</v>
      </c>
      <c r="I32" s="377" t="s">
        <v>2177</v>
      </c>
      <c r="J32" s="370" t="s">
        <v>2178</v>
      </c>
      <c r="K32" s="377" t="s">
        <v>2179</v>
      </c>
      <c r="L32" s="370" t="s">
        <v>2180</v>
      </c>
      <c r="M32" s="377" t="s">
        <v>2181</v>
      </c>
      <c r="N32" s="370" t="s">
        <v>2182</v>
      </c>
      <c r="O32" s="377" t="s">
        <v>781</v>
      </c>
      <c r="P32" s="370" t="s">
        <v>832</v>
      </c>
      <c r="Q32" s="377">
        <v>0</v>
      </c>
      <c r="R32" s="377">
        <v>2400</v>
      </c>
      <c r="S32" s="377"/>
      <c r="T32" s="377"/>
      <c r="U32" s="377"/>
      <c r="V32" s="377"/>
      <c r="W32" s="377"/>
      <c r="X32" s="377" t="s">
        <v>783</v>
      </c>
      <c r="Y32" s="377" t="s">
        <v>2122</v>
      </c>
      <c r="Z32" s="377">
        <v>0</v>
      </c>
      <c r="AA32" s="377"/>
      <c r="AB32" s="377"/>
      <c r="AC32" s="377"/>
      <c r="AD32" s="377"/>
      <c r="AE32" s="377"/>
      <c r="AF32" s="377"/>
      <c r="AG32" s="377"/>
      <c r="AH32" s="377"/>
      <c r="AI32" s="377">
        <v>258</v>
      </c>
      <c r="AJ32" s="370" t="s">
        <v>953</v>
      </c>
      <c r="AK32" s="377" t="s">
        <v>925</v>
      </c>
      <c r="AL32" s="370"/>
      <c r="AM32" s="377" t="s">
        <v>954</v>
      </c>
      <c r="AN32" s="377" t="s">
        <v>148</v>
      </c>
      <c r="AO32" s="377" t="s">
        <v>787</v>
      </c>
      <c r="AP32" s="377" t="s">
        <v>788</v>
      </c>
      <c r="AQ32" s="377" t="s">
        <v>879</v>
      </c>
      <c r="AR32" s="380">
        <v>27672</v>
      </c>
      <c r="AS32" s="380">
        <v>27672</v>
      </c>
      <c r="AT32" s="380">
        <v>40058</v>
      </c>
      <c r="AU32" s="377" t="s">
        <v>790</v>
      </c>
      <c r="AV32" s="377" t="s">
        <v>1214</v>
      </c>
      <c r="AW32" s="380">
        <v>39587</v>
      </c>
      <c r="AX32" s="380">
        <v>39587</v>
      </c>
      <c r="AY32" s="380">
        <v>40058</v>
      </c>
      <c r="AZ32" s="377" t="s">
        <v>790</v>
      </c>
      <c r="BA32" s="377">
        <v>333</v>
      </c>
      <c r="BB32" s="380">
        <v>45817</v>
      </c>
      <c r="BC32" s="380">
        <v>45817</v>
      </c>
      <c r="BD32" s="380">
        <v>45820</v>
      </c>
      <c r="BE32" s="380">
        <v>37654</v>
      </c>
      <c r="BF32" s="377"/>
      <c r="BG32" s="377"/>
      <c r="BH32" s="377"/>
      <c r="BI32" s="377"/>
      <c r="BJ32" s="377"/>
      <c r="BK32" s="377"/>
      <c r="BL32" s="377"/>
      <c r="BM32" s="377"/>
      <c r="BN32" s="384">
        <v>14730510291</v>
      </c>
      <c r="BO32" s="370" t="s">
        <v>1215</v>
      </c>
      <c r="BP32" s="370" t="s">
        <v>1216</v>
      </c>
      <c r="BQ32" s="377">
        <v>9132017618</v>
      </c>
      <c r="BR32" s="370"/>
      <c r="BS32" s="372" t="s">
        <v>794</v>
      </c>
    </row>
    <row r="33" spans="1:71" x14ac:dyDescent="0.25">
      <c r="A33" s="376">
        <v>114892</v>
      </c>
      <c r="B33" s="377">
        <v>45</v>
      </c>
      <c r="C33" s="370" t="s">
        <v>2081</v>
      </c>
      <c r="D33" s="370" t="s">
        <v>407</v>
      </c>
      <c r="E33" s="371">
        <v>40058</v>
      </c>
      <c r="F33" s="370" t="s">
        <v>453</v>
      </c>
      <c r="G33" s="377" t="s">
        <v>2183</v>
      </c>
      <c r="H33" s="370" t="s">
        <v>2184</v>
      </c>
      <c r="I33" s="377" t="s">
        <v>2084</v>
      </c>
      <c r="J33" s="370" t="s">
        <v>2085</v>
      </c>
      <c r="K33" s="377" t="s">
        <v>2086</v>
      </c>
      <c r="L33" s="370" t="s">
        <v>2087</v>
      </c>
      <c r="M33" s="377" t="s">
        <v>785</v>
      </c>
      <c r="N33" s="370" t="s">
        <v>2087</v>
      </c>
      <c r="O33" s="377" t="s">
        <v>1246</v>
      </c>
      <c r="P33" s="370" t="s">
        <v>782</v>
      </c>
      <c r="Q33" s="377">
        <v>30</v>
      </c>
      <c r="R33" s="377">
        <v>2800</v>
      </c>
      <c r="S33" s="377"/>
      <c r="T33" s="377"/>
      <c r="U33" s="377"/>
      <c r="V33" s="377"/>
      <c r="W33" s="377"/>
      <c r="X33" s="377" t="s">
        <v>783</v>
      </c>
      <c r="Y33" s="377"/>
      <c r="Z33" s="377"/>
      <c r="AA33" s="377"/>
      <c r="AB33" s="377"/>
      <c r="AC33" s="377"/>
      <c r="AD33" s="377"/>
      <c r="AE33" s="377"/>
      <c r="AF33" s="377"/>
      <c r="AG33" s="377" t="s">
        <v>2090</v>
      </c>
      <c r="AH33" s="377">
        <v>30</v>
      </c>
      <c r="AI33" s="377">
        <v>26622</v>
      </c>
      <c r="AJ33" s="370" t="s">
        <v>1085</v>
      </c>
      <c r="AK33" s="377" t="s">
        <v>1086</v>
      </c>
      <c r="AL33" s="370"/>
      <c r="AM33" s="377" t="s">
        <v>1087</v>
      </c>
      <c r="AN33" s="377" t="s">
        <v>1088</v>
      </c>
      <c r="AO33" s="377" t="s">
        <v>787</v>
      </c>
      <c r="AP33" s="377" t="s">
        <v>788</v>
      </c>
      <c r="AQ33" s="377" t="s">
        <v>1374</v>
      </c>
      <c r="AR33" s="380">
        <v>39163</v>
      </c>
      <c r="AS33" s="380">
        <v>39163</v>
      </c>
      <c r="AT33" s="380">
        <v>40058</v>
      </c>
      <c r="AU33" s="377" t="s">
        <v>790</v>
      </c>
      <c r="AV33" s="377" t="s">
        <v>1375</v>
      </c>
      <c r="AW33" s="380">
        <v>41997</v>
      </c>
      <c r="AX33" s="380">
        <v>41997</v>
      </c>
      <c r="AY33" s="380">
        <v>42268</v>
      </c>
      <c r="AZ33" s="377" t="s">
        <v>790</v>
      </c>
      <c r="BA33" s="377">
        <v>155</v>
      </c>
      <c r="BB33" s="380">
        <v>45099</v>
      </c>
      <c r="BC33" s="380">
        <v>45099</v>
      </c>
      <c r="BD33" s="380">
        <v>45100</v>
      </c>
      <c r="BE33" s="380">
        <v>39723</v>
      </c>
      <c r="BF33" s="377"/>
      <c r="BG33" s="377">
        <v>2</v>
      </c>
      <c r="BH33" s="377">
        <v>2013</v>
      </c>
      <c r="BI33" s="377">
        <v>3</v>
      </c>
      <c r="BJ33" s="377">
        <v>221</v>
      </c>
      <c r="BK33" s="377">
        <v>2021</v>
      </c>
      <c r="BL33" s="377">
        <v>1</v>
      </c>
      <c r="BM33" s="377">
        <v>2021</v>
      </c>
      <c r="BN33" s="384">
        <v>21876592249</v>
      </c>
      <c r="BO33" s="370" t="s">
        <v>1092</v>
      </c>
      <c r="BP33" s="370" t="s">
        <v>1093</v>
      </c>
      <c r="BQ33" s="377">
        <v>91981394866</v>
      </c>
      <c r="BR33" s="370"/>
      <c r="BS33" s="372" t="s">
        <v>2108</v>
      </c>
    </row>
    <row r="34" spans="1:71" x14ac:dyDescent="0.25">
      <c r="A34" s="376">
        <v>86286</v>
      </c>
      <c r="B34" s="377">
        <v>2221</v>
      </c>
      <c r="C34" s="370" t="s">
        <v>2081</v>
      </c>
      <c r="D34" s="370" t="s">
        <v>345</v>
      </c>
      <c r="E34" s="371">
        <v>40058</v>
      </c>
      <c r="F34" s="370" t="s">
        <v>453</v>
      </c>
      <c r="G34" s="377" t="s">
        <v>2185</v>
      </c>
      <c r="H34" s="370" t="s">
        <v>2186</v>
      </c>
      <c r="I34" s="377" t="s">
        <v>2153</v>
      </c>
      <c r="J34" s="370" t="s">
        <v>2154</v>
      </c>
      <c r="K34" s="377" t="s">
        <v>2086</v>
      </c>
      <c r="L34" s="370" t="s">
        <v>2087</v>
      </c>
      <c r="M34" s="377" t="s">
        <v>785</v>
      </c>
      <c r="N34" s="370" t="s">
        <v>2087</v>
      </c>
      <c r="O34" s="377" t="s">
        <v>781</v>
      </c>
      <c r="P34" s="370" t="s">
        <v>798</v>
      </c>
      <c r="Q34" s="377">
        <v>26</v>
      </c>
      <c r="R34" s="377">
        <v>3336</v>
      </c>
      <c r="S34" s="377">
        <v>0</v>
      </c>
      <c r="T34" s="377">
        <v>408</v>
      </c>
      <c r="U34" s="377">
        <v>200</v>
      </c>
      <c r="V34" s="377">
        <v>68</v>
      </c>
      <c r="W34" s="377">
        <v>68</v>
      </c>
      <c r="X34" s="377" t="s">
        <v>783</v>
      </c>
      <c r="Y34" s="377"/>
      <c r="Z34" s="377"/>
      <c r="AA34" s="377" t="s">
        <v>2109</v>
      </c>
      <c r="AB34" s="377">
        <v>26</v>
      </c>
      <c r="AC34" s="377"/>
      <c r="AD34" s="377"/>
      <c r="AE34" s="377"/>
      <c r="AF34" s="377"/>
      <c r="AG34" s="377"/>
      <c r="AH34" s="377"/>
      <c r="AI34" s="377">
        <v>1005925</v>
      </c>
      <c r="AJ34" s="370" t="s">
        <v>784</v>
      </c>
      <c r="AK34" s="377">
        <v>1</v>
      </c>
      <c r="AL34" s="370" t="s">
        <v>578</v>
      </c>
      <c r="AM34" s="377" t="s">
        <v>786</v>
      </c>
      <c r="AN34" s="377" t="s">
        <v>146</v>
      </c>
      <c r="AO34" s="377" t="s">
        <v>787</v>
      </c>
      <c r="AP34" s="377" t="s">
        <v>800</v>
      </c>
      <c r="AQ34" s="377">
        <v>35456</v>
      </c>
      <c r="AR34" s="380">
        <v>19848</v>
      </c>
      <c r="AS34" s="380">
        <v>19848</v>
      </c>
      <c r="AT34" s="380">
        <v>40058</v>
      </c>
      <c r="AU34" s="377" t="s">
        <v>800</v>
      </c>
      <c r="AV34" s="377">
        <v>35456</v>
      </c>
      <c r="AW34" s="380">
        <v>19848</v>
      </c>
      <c r="AX34" s="380">
        <v>19848</v>
      </c>
      <c r="AY34" s="380">
        <v>40058</v>
      </c>
      <c r="AZ34" s="377" t="s">
        <v>790</v>
      </c>
      <c r="BA34" s="377">
        <v>731</v>
      </c>
      <c r="BB34" s="380">
        <v>45944</v>
      </c>
      <c r="BC34" s="380">
        <v>45944</v>
      </c>
      <c r="BD34" s="380">
        <v>45944</v>
      </c>
      <c r="BE34" s="380">
        <v>37653</v>
      </c>
      <c r="BF34" s="377"/>
      <c r="BG34" s="377">
        <v>4</v>
      </c>
      <c r="BH34" s="377">
        <v>2024</v>
      </c>
      <c r="BI34" s="377">
        <v>3</v>
      </c>
      <c r="BJ34" s="377">
        <v>238</v>
      </c>
      <c r="BK34" s="377">
        <v>2011</v>
      </c>
      <c r="BL34" s="377">
        <v>3</v>
      </c>
      <c r="BM34" s="377">
        <v>2011</v>
      </c>
      <c r="BN34" s="384">
        <v>10474617300</v>
      </c>
      <c r="BO34" s="370" t="s">
        <v>644</v>
      </c>
      <c r="BP34" s="370" t="s">
        <v>1217</v>
      </c>
      <c r="BQ34" s="377">
        <v>91981240896</v>
      </c>
      <c r="BR34" s="370"/>
      <c r="BS34" s="372"/>
    </row>
    <row r="35" spans="1:71" x14ac:dyDescent="0.25">
      <c r="A35" s="376">
        <v>86330</v>
      </c>
      <c r="B35" s="377">
        <v>36</v>
      </c>
      <c r="C35" s="370" t="s">
        <v>2081</v>
      </c>
      <c r="D35" s="370" t="s">
        <v>22</v>
      </c>
      <c r="E35" s="371">
        <v>40058</v>
      </c>
      <c r="F35" s="370" t="s">
        <v>453</v>
      </c>
      <c r="G35" s="377" t="s">
        <v>2156</v>
      </c>
      <c r="H35" s="370" t="s">
        <v>2157</v>
      </c>
      <c r="I35" s="377" t="s">
        <v>2084</v>
      </c>
      <c r="J35" s="370" t="s">
        <v>2085</v>
      </c>
      <c r="K35" s="377" t="s">
        <v>2086</v>
      </c>
      <c r="L35" s="370" t="s">
        <v>2087</v>
      </c>
      <c r="M35" s="377" t="s">
        <v>785</v>
      </c>
      <c r="N35" s="370" t="s">
        <v>2087</v>
      </c>
      <c r="O35" s="377" t="s">
        <v>781</v>
      </c>
      <c r="P35" s="370" t="s">
        <v>782</v>
      </c>
      <c r="Q35" s="377">
        <v>40</v>
      </c>
      <c r="R35" s="377">
        <v>2650</v>
      </c>
      <c r="S35" s="377"/>
      <c r="T35" s="377"/>
      <c r="U35" s="377"/>
      <c r="V35" s="377"/>
      <c r="W35" s="377"/>
      <c r="X35" s="377" t="s">
        <v>783</v>
      </c>
      <c r="Y35" s="377"/>
      <c r="Z35" s="377"/>
      <c r="AA35" s="377" t="s">
        <v>2090</v>
      </c>
      <c r="AB35" s="377">
        <v>40</v>
      </c>
      <c r="AC35" s="377"/>
      <c r="AD35" s="377"/>
      <c r="AE35" s="377"/>
      <c r="AF35" s="377"/>
      <c r="AG35" s="377"/>
      <c r="AH35" s="377"/>
      <c r="AI35" s="377">
        <v>671</v>
      </c>
      <c r="AJ35" s="370" t="s">
        <v>1102</v>
      </c>
      <c r="AK35" s="377" t="s">
        <v>925</v>
      </c>
      <c r="AL35" s="370" t="s">
        <v>1103</v>
      </c>
      <c r="AM35" s="377" t="s">
        <v>1009</v>
      </c>
      <c r="AN35" s="377" t="s">
        <v>1104</v>
      </c>
      <c r="AO35" s="377" t="s">
        <v>787</v>
      </c>
      <c r="AP35" s="377"/>
      <c r="AQ35" s="377">
        <v>1147</v>
      </c>
      <c r="AR35" s="380">
        <v>36924</v>
      </c>
      <c r="AS35" s="380">
        <v>36924</v>
      </c>
      <c r="AT35" s="380">
        <v>40058</v>
      </c>
      <c r="AU35" s="377"/>
      <c r="AV35" s="377"/>
      <c r="AW35" s="377"/>
      <c r="AX35" s="377"/>
      <c r="AY35" s="377"/>
      <c r="AZ35" s="377"/>
      <c r="BA35" s="377"/>
      <c r="BB35" s="377"/>
      <c r="BC35" s="377"/>
      <c r="BD35" s="377"/>
      <c r="BE35" s="380">
        <v>36923</v>
      </c>
      <c r="BF35" s="377"/>
      <c r="BG35" s="377"/>
      <c r="BH35" s="377"/>
      <c r="BI35" s="377"/>
      <c r="BJ35" s="377"/>
      <c r="BK35" s="377"/>
      <c r="BL35" s="377">
        <v>0</v>
      </c>
      <c r="BM35" s="377">
        <v>2005</v>
      </c>
      <c r="BN35" s="384">
        <v>17835801272</v>
      </c>
      <c r="BO35" s="370" t="s">
        <v>2187</v>
      </c>
      <c r="BP35" s="370" t="s">
        <v>939</v>
      </c>
      <c r="BQ35" s="377">
        <v>9132017408</v>
      </c>
      <c r="BR35" s="370"/>
      <c r="BS35" s="372" t="s">
        <v>794</v>
      </c>
    </row>
    <row r="36" spans="1:71" x14ac:dyDescent="0.25">
      <c r="A36" s="376">
        <v>342288</v>
      </c>
      <c r="B36" s="377">
        <v>33</v>
      </c>
      <c r="C36" s="370" t="s">
        <v>2081</v>
      </c>
      <c r="D36" s="370" t="s">
        <v>130</v>
      </c>
      <c r="E36" s="371">
        <v>40360</v>
      </c>
      <c r="F36" s="370" t="s">
        <v>450</v>
      </c>
      <c r="G36" s="377" t="s">
        <v>2188</v>
      </c>
      <c r="H36" s="370" t="s">
        <v>2189</v>
      </c>
      <c r="I36" s="377" t="s">
        <v>2190</v>
      </c>
      <c r="J36" s="370" t="s">
        <v>2191</v>
      </c>
      <c r="K36" s="377" t="s">
        <v>2192</v>
      </c>
      <c r="L36" s="370" t="s">
        <v>2193</v>
      </c>
      <c r="M36" s="377" t="s">
        <v>2129</v>
      </c>
      <c r="N36" s="370" t="s">
        <v>2130</v>
      </c>
      <c r="O36" s="377" t="s">
        <v>781</v>
      </c>
      <c r="P36" s="370" t="s">
        <v>782</v>
      </c>
      <c r="Q36" s="377">
        <v>40</v>
      </c>
      <c r="R36" s="377">
        <v>2400</v>
      </c>
      <c r="S36" s="377"/>
      <c r="T36" s="377"/>
      <c r="U36" s="377"/>
      <c r="V36" s="377"/>
      <c r="W36" s="377"/>
      <c r="X36" s="377" t="s">
        <v>783</v>
      </c>
      <c r="Y36" s="377"/>
      <c r="Z36" s="377"/>
      <c r="AA36" s="377" t="s">
        <v>2112</v>
      </c>
      <c r="AB36" s="377">
        <v>40</v>
      </c>
      <c r="AC36" s="377"/>
      <c r="AD36" s="377"/>
      <c r="AE36" s="377"/>
      <c r="AF36" s="377"/>
      <c r="AG36" s="377"/>
      <c r="AH36" s="377"/>
      <c r="AI36" s="377">
        <v>682</v>
      </c>
      <c r="AJ36" s="370" t="s">
        <v>1000</v>
      </c>
      <c r="AK36" s="377" t="s">
        <v>925</v>
      </c>
      <c r="AL36" s="370"/>
      <c r="AM36" s="377" t="s">
        <v>1117</v>
      </c>
      <c r="AN36" s="377" t="s">
        <v>1118</v>
      </c>
      <c r="AO36" s="377" t="s">
        <v>787</v>
      </c>
      <c r="AP36" s="377" t="s">
        <v>788</v>
      </c>
      <c r="AQ36" s="377" t="s">
        <v>955</v>
      </c>
      <c r="AR36" s="380">
        <v>31446</v>
      </c>
      <c r="AS36" s="380">
        <v>31446</v>
      </c>
      <c r="AT36" s="380">
        <v>40360</v>
      </c>
      <c r="AU36" s="377" t="s">
        <v>800</v>
      </c>
      <c r="AV36" s="377" t="s">
        <v>814</v>
      </c>
      <c r="AW36" s="380">
        <v>19831</v>
      </c>
      <c r="AX36" s="380">
        <v>19831</v>
      </c>
      <c r="AY36" s="380">
        <v>40360</v>
      </c>
      <c r="AZ36" s="377"/>
      <c r="BA36" s="377"/>
      <c r="BB36" s="377"/>
      <c r="BC36" s="377"/>
      <c r="BD36" s="377"/>
      <c r="BE36" s="380">
        <v>36586</v>
      </c>
      <c r="BF36" s="377"/>
      <c r="BG36" s="377"/>
      <c r="BH36" s="377"/>
      <c r="BI36" s="377"/>
      <c r="BJ36" s="377"/>
      <c r="BK36" s="377"/>
      <c r="BL36" s="377"/>
      <c r="BM36" s="377"/>
      <c r="BN36" s="384">
        <v>8630379847</v>
      </c>
      <c r="BO36" s="370" t="s">
        <v>966</v>
      </c>
      <c r="BP36" s="370" t="s">
        <v>967</v>
      </c>
      <c r="BQ36" s="377">
        <v>9132017996</v>
      </c>
      <c r="BR36" s="370"/>
      <c r="BS36" s="372" t="s">
        <v>794</v>
      </c>
    </row>
    <row r="37" spans="1:71" x14ac:dyDescent="0.25">
      <c r="A37" s="376">
        <v>1465787</v>
      </c>
      <c r="B37" s="377">
        <v>7</v>
      </c>
      <c r="C37" s="370" t="s">
        <v>2081</v>
      </c>
      <c r="D37" s="370" t="s">
        <v>131</v>
      </c>
      <c r="E37" s="371">
        <v>43479</v>
      </c>
      <c r="F37" s="370" t="s">
        <v>450</v>
      </c>
      <c r="G37" s="377" t="s">
        <v>2194</v>
      </c>
      <c r="H37" s="370" t="s">
        <v>262</v>
      </c>
      <c r="I37" s="377" t="s">
        <v>2125</v>
      </c>
      <c r="J37" s="370" t="s">
        <v>2126</v>
      </c>
      <c r="K37" s="377" t="s">
        <v>2127</v>
      </c>
      <c r="L37" s="370" t="s">
        <v>2128</v>
      </c>
      <c r="M37" s="377" t="s">
        <v>2129</v>
      </c>
      <c r="N37" s="370" t="s">
        <v>2130</v>
      </c>
      <c r="O37" s="377" t="s">
        <v>1246</v>
      </c>
      <c r="P37" s="370" t="s">
        <v>798</v>
      </c>
      <c r="Q37" s="377">
        <v>280</v>
      </c>
      <c r="R37" s="377">
        <v>2895</v>
      </c>
      <c r="S37" s="377">
        <v>0</v>
      </c>
      <c r="T37" s="377">
        <v>240</v>
      </c>
      <c r="U37" s="377">
        <v>120</v>
      </c>
      <c r="V37" s="377">
        <v>120</v>
      </c>
      <c r="W37" s="377">
        <v>30</v>
      </c>
      <c r="X37" s="377" t="s">
        <v>783</v>
      </c>
      <c r="Y37" s="377"/>
      <c r="Z37" s="377"/>
      <c r="AA37" s="377"/>
      <c r="AB37" s="377"/>
      <c r="AC37" s="377"/>
      <c r="AD37" s="377"/>
      <c r="AE37" s="377"/>
      <c r="AF37" s="377"/>
      <c r="AG37" s="377" t="s">
        <v>2102</v>
      </c>
      <c r="AH37" s="377">
        <v>280</v>
      </c>
      <c r="AI37" s="377">
        <v>1060676</v>
      </c>
      <c r="AJ37" s="370" t="s">
        <v>1382</v>
      </c>
      <c r="AK37" s="377">
        <v>24</v>
      </c>
      <c r="AL37" s="370"/>
      <c r="AM37" s="377" t="s">
        <v>1384</v>
      </c>
      <c r="AN37" s="377" t="s">
        <v>1385</v>
      </c>
      <c r="AO37" s="377" t="s">
        <v>787</v>
      </c>
      <c r="AP37" s="377" t="s">
        <v>788</v>
      </c>
      <c r="AQ37" s="377">
        <v>5091</v>
      </c>
      <c r="AR37" s="380">
        <v>43376</v>
      </c>
      <c r="AS37" s="380">
        <v>43376</v>
      </c>
      <c r="AT37" s="380">
        <v>43479</v>
      </c>
      <c r="AU37" s="377"/>
      <c r="AV37" s="377"/>
      <c r="AW37" s="377"/>
      <c r="AX37" s="377"/>
      <c r="AY37" s="377"/>
      <c r="AZ37" s="377"/>
      <c r="BA37" s="377"/>
      <c r="BB37" s="377"/>
      <c r="BC37" s="377"/>
      <c r="BD37" s="377"/>
      <c r="BE37" s="380">
        <v>44543</v>
      </c>
      <c r="BF37" s="377">
        <v>202417983</v>
      </c>
      <c r="BG37" s="377">
        <v>5</v>
      </c>
      <c r="BH37" s="377">
        <v>2025</v>
      </c>
      <c r="BI37" s="377"/>
      <c r="BJ37" s="377"/>
      <c r="BK37" s="377"/>
      <c r="BL37" s="377"/>
      <c r="BM37" s="377"/>
      <c r="BN37" s="384">
        <v>17656389253</v>
      </c>
      <c r="BO37" s="370" t="s">
        <v>587</v>
      </c>
      <c r="BP37" s="370" t="s">
        <v>2195</v>
      </c>
      <c r="BQ37" s="377">
        <v>91980932329</v>
      </c>
      <c r="BR37" s="370"/>
      <c r="BS37" s="372"/>
    </row>
    <row r="38" spans="1:71" x14ac:dyDescent="0.25">
      <c r="A38" s="376">
        <v>115161</v>
      </c>
      <c r="B38" s="377">
        <v>2222</v>
      </c>
      <c r="C38" s="370" t="s">
        <v>2081</v>
      </c>
      <c r="D38" s="370" t="s">
        <v>346</v>
      </c>
      <c r="E38" s="371">
        <v>40058</v>
      </c>
      <c r="F38" s="370" t="s">
        <v>453</v>
      </c>
      <c r="G38" s="377" t="s">
        <v>2151</v>
      </c>
      <c r="H38" s="370" t="s">
        <v>2152</v>
      </c>
      <c r="I38" s="377" t="s">
        <v>2153</v>
      </c>
      <c r="J38" s="370" t="s">
        <v>2154</v>
      </c>
      <c r="K38" s="377" t="s">
        <v>2086</v>
      </c>
      <c r="L38" s="370" t="s">
        <v>2087</v>
      </c>
      <c r="M38" s="377" t="s">
        <v>785</v>
      </c>
      <c r="N38" s="370" t="s">
        <v>2087</v>
      </c>
      <c r="O38" s="377" t="s">
        <v>1246</v>
      </c>
      <c r="P38" s="370" t="s">
        <v>782</v>
      </c>
      <c r="Q38" s="377">
        <v>500</v>
      </c>
      <c r="R38" s="377">
        <v>2800</v>
      </c>
      <c r="S38" s="377"/>
      <c r="T38" s="377"/>
      <c r="U38" s="377"/>
      <c r="V38" s="377"/>
      <c r="W38" s="377"/>
      <c r="X38" s="377" t="s">
        <v>783</v>
      </c>
      <c r="Y38" s="377"/>
      <c r="Z38" s="377"/>
      <c r="AA38" s="377"/>
      <c r="AB38" s="377"/>
      <c r="AC38" s="377"/>
      <c r="AD38" s="377"/>
      <c r="AE38" s="377"/>
      <c r="AF38" s="377"/>
      <c r="AG38" s="377" t="s">
        <v>2090</v>
      </c>
      <c r="AH38" s="377">
        <v>500</v>
      </c>
      <c r="AI38" s="377">
        <v>2006689</v>
      </c>
      <c r="AJ38" s="370" t="s">
        <v>1294</v>
      </c>
      <c r="AK38" s="377" t="s">
        <v>1086</v>
      </c>
      <c r="AL38" s="370" t="s">
        <v>1295</v>
      </c>
      <c r="AM38" s="377" t="s">
        <v>1296</v>
      </c>
      <c r="AN38" s="377" t="s">
        <v>1297</v>
      </c>
      <c r="AO38" s="377" t="s">
        <v>787</v>
      </c>
      <c r="AP38" s="377"/>
      <c r="AQ38" s="377">
        <v>3611</v>
      </c>
      <c r="AR38" s="380">
        <v>39377</v>
      </c>
      <c r="AS38" s="380">
        <v>39377</v>
      </c>
      <c r="AT38" s="380">
        <v>40058</v>
      </c>
      <c r="AU38" s="377"/>
      <c r="AV38" s="377"/>
      <c r="AW38" s="377"/>
      <c r="AX38" s="377"/>
      <c r="AY38" s="377"/>
      <c r="AZ38" s="377" t="s">
        <v>790</v>
      </c>
      <c r="BA38" s="377">
        <v>155</v>
      </c>
      <c r="BB38" s="380">
        <v>45099</v>
      </c>
      <c r="BC38" s="380">
        <v>45099</v>
      </c>
      <c r="BD38" s="380">
        <v>45100</v>
      </c>
      <c r="BE38" s="380">
        <v>39449</v>
      </c>
      <c r="BF38" s="377"/>
      <c r="BG38" s="377">
        <v>4</v>
      </c>
      <c r="BH38" s="377">
        <v>2013</v>
      </c>
      <c r="BI38" s="377">
        <v>3</v>
      </c>
      <c r="BJ38" s="377">
        <v>264</v>
      </c>
      <c r="BK38" s="377">
        <v>2017</v>
      </c>
      <c r="BL38" s="377">
        <v>2</v>
      </c>
      <c r="BM38" s="377">
        <v>2017</v>
      </c>
      <c r="BN38" s="384">
        <v>71069720291</v>
      </c>
      <c r="BO38" s="370" t="s">
        <v>1468</v>
      </c>
      <c r="BP38" s="370" t="s">
        <v>1469</v>
      </c>
      <c r="BQ38" s="377">
        <v>91981700652</v>
      </c>
      <c r="BR38" s="370"/>
      <c r="BS38" s="372" t="s">
        <v>2108</v>
      </c>
    </row>
    <row r="39" spans="1:71" x14ac:dyDescent="0.25">
      <c r="A39" s="376">
        <v>86294</v>
      </c>
      <c r="B39" s="377">
        <v>36</v>
      </c>
      <c r="C39" s="370" t="s">
        <v>2081</v>
      </c>
      <c r="D39" s="370" t="s">
        <v>22</v>
      </c>
      <c r="E39" s="371">
        <v>40058</v>
      </c>
      <c r="F39" s="370" t="s">
        <v>453</v>
      </c>
      <c r="G39" s="377" t="s">
        <v>2156</v>
      </c>
      <c r="H39" s="370" t="s">
        <v>2157</v>
      </c>
      <c r="I39" s="377" t="s">
        <v>2084</v>
      </c>
      <c r="J39" s="370" t="s">
        <v>2085</v>
      </c>
      <c r="K39" s="377" t="s">
        <v>2086</v>
      </c>
      <c r="L39" s="370" t="s">
        <v>2087</v>
      </c>
      <c r="M39" s="377" t="s">
        <v>785</v>
      </c>
      <c r="N39" s="370" t="s">
        <v>2087</v>
      </c>
      <c r="O39" s="377" t="s">
        <v>781</v>
      </c>
      <c r="P39" s="370" t="s">
        <v>782</v>
      </c>
      <c r="Q39" s="377">
        <v>55</v>
      </c>
      <c r="R39" s="377">
        <v>2600</v>
      </c>
      <c r="S39" s="377"/>
      <c r="T39" s="377"/>
      <c r="U39" s="377"/>
      <c r="V39" s="377"/>
      <c r="W39" s="377"/>
      <c r="X39" s="377" t="s">
        <v>783</v>
      </c>
      <c r="Y39" s="377"/>
      <c r="Z39" s="377"/>
      <c r="AA39" s="377" t="s">
        <v>2090</v>
      </c>
      <c r="AB39" s="377">
        <v>55</v>
      </c>
      <c r="AC39" s="377"/>
      <c r="AD39" s="377"/>
      <c r="AE39" s="377"/>
      <c r="AF39" s="377"/>
      <c r="AG39" s="377"/>
      <c r="AH39" s="377"/>
      <c r="AI39" s="377">
        <v>680</v>
      </c>
      <c r="AJ39" s="370" t="s">
        <v>991</v>
      </c>
      <c r="AK39" s="377" t="s">
        <v>925</v>
      </c>
      <c r="AL39" s="370"/>
      <c r="AM39" s="377" t="s">
        <v>941</v>
      </c>
      <c r="AN39" s="377" t="s">
        <v>1112</v>
      </c>
      <c r="AO39" s="377" t="s">
        <v>787</v>
      </c>
      <c r="AP39" s="377"/>
      <c r="AQ39" s="377">
        <v>552</v>
      </c>
      <c r="AR39" s="380">
        <v>37439</v>
      </c>
      <c r="AS39" s="380">
        <v>37439</v>
      </c>
      <c r="AT39" s="380">
        <v>40058</v>
      </c>
      <c r="AU39" s="377"/>
      <c r="AV39" s="377"/>
      <c r="AW39" s="377"/>
      <c r="AX39" s="377"/>
      <c r="AY39" s="377"/>
      <c r="AZ39" s="377"/>
      <c r="BA39" s="377"/>
      <c r="BB39" s="377"/>
      <c r="BC39" s="377"/>
      <c r="BD39" s="377"/>
      <c r="BE39" s="380">
        <v>37438</v>
      </c>
      <c r="BF39" s="377"/>
      <c r="BG39" s="377"/>
      <c r="BH39" s="377"/>
      <c r="BI39" s="377"/>
      <c r="BJ39" s="377"/>
      <c r="BK39" s="377"/>
      <c r="BL39" s="377"/>
      <c r="BM39" s="377"/>
      <c r="BN39" s="384">
        <v>17835801272</v>
      </c>
      <c r="BO39" s="370" t="s">
        <v>2187</v>
      </c>
      <c r="BP39" s="370" t="s">
        <v>939</v>
      </c>
      <c r="BQ39" s="377">
        <v>9132017408</v>
      </c>
      <c r="BR39" s="370"/>
      <c r="BS39" s="372" t="s">
        <v>794</v>
      </c>
    </row>
    <row r="40" spans="1:71" x14ac:dyDescent="0.25">
      <c r="A40" s="376">
        <v>12116</v>
      </c>
      <c r="B40" s="377">
        <v>34</v>
      </c>
      <c r="C40" s="370" t="s">
        <v>2081</v>
      </c>
      <c r="D40" s="370" t="s">
        <v>48</v>
      </c>
      <c r="E40" s="371">
        <v>40058</v>
      </c>
      <c r="F40" s="370" t="s">
        <v>453</v>
      </c>
      <c r="G40" s="377" t="s">
        <v>2149</v>
      </c>
      <c r="H40" s="370" t="s">
        <v>2150</v>
      </c>
      <c r="I40" s="377" t="s">
        <v>2084</v>
      </c>
      <c r="J40" s="370" t="s">
        <v>2085</v>
      </c>
      <c r="K40" s="377" t="s">
        <v>2086</v>
      </c>
      <c r="L40" s="370" t="s">
        <v>2087</v>
      </c>
      <c r="M40" s="377" t="s">
        <v>785</v>
      </c>
      <c r="N40" s="370" t="s">
        <v>2087</v>
      </c>
      <c r="O40" s="377" t="s">
        <v>781</v>
      </c>
      <c r="P40" s="370" t="s">
        <v>782</v>
      </c>
      <c r="Q40" s="377">
        <v>0</v>
      </c>
      <c r="R40" s="377">
        <v>2288</v>
      </c>
      <c r="S40" s="377"/>
      <c r="T40" s="377"/>
      <c r="U40" s="377"/>
      <c r="V40" s="377"/>
      <c r="W40" s="377"/>
      <c r="X40" s="377" t="s">
        <v>783</v>
      </c>
      <c r="Y40" s="377"/>
      <c r="Z40" s="377"/>
      <c r="AA40" s="377" t="s">
        <v>2090</v>
      </c>
      <c r="AB40" s="377">
        <v>0</v>
      </c>
      <c r="AC40" s="377" t="s">
        <v>2090</v>
      </c>
      <c r="AD40" s="377">
        <v>0</v>
      </c>
      <c r="AE40" s="377"/>
      <c r="AF40" s="377"/>
      <c r="AG40" s="377"/>
      <c r="AH40" s="377"/>
      <c r="AI40" s="377">
        <v>258</v>
      </c>
      <c r="AJ40" s="370" t="s">
        <v>953</v>
      </c>
      <c r="AK40" s="377" t="s">
        <v>925</v>
      </c>
      <c r="AL40" s="370"/>
      <c r="AM40" s="377" t="s">
        <v>954</v>
      </c>
      <c r="AN40" s="377" t="s">
        <v>148</v>
      </c>
      <c r="AO40" s="377" t="s">
        <v>787</v>
      </c>
      <c r="AP40" s="377" t="s">
        <v>788</v>
      </c>
      <c r="AQ40" s="377" t="s">
        <v>955</v>
      </c>
      <c r="AR40" s="380">
        <v>31446</v>
      </c>
      <c r="AS40" s="380">
        <v>31446</v>
      </c>
      <c r="AT40" s="380">
        <v>40058</v>
      </c>
      <c r="AU40" s="377" t="s">
        <v>800</v>
      </c>
      <c r="AV40" s="377" t="s">
        <v>814</v>
      </c>
      <c r="AW40" s="380">
        <v>19831</v>
      </c>
      <c r="AX40" s="380">
        <v>19831</v>
      </c>
      <c r="AY40" s="380">
        <v>40058</v>
      </c>
      <c r="AZ40" s="377"/>
      <c r="BA40" s="377"/>
      <c r="BB40" s="377"/>
      <c r="BC40" s="377"/>
      <c r="BD40" s="377"/>
      <c r="BE40" s="380">
        <v>31782</v>
      </c>
      <c r="BF40" s="377"/>
      <c r="BG40" s="377"/>
      <c r="BH40" s="377"/>
      <c r="BI40" s="377">
        <v>0</v>
      </c>
      <c r="BJ40" s="377"/>
      <c r="BK40" s="377">
        <v>2011</v>
      </c>
      <c r="BL40" s="377">
        <v>0</v>
      </c>
      <c r="BM40" s="377">
        <v>2011</v>
      </c>
      <c r="BN40" s="384">
        <v>79415172720</v>
      </c>
      <c r="BO40" s="370" t="s">
        <v>968</v>
      </c>
      <c r="BP40" s="370" t="s">
        <v>969</v>
      </c>
      <c r="BQ40" s="377">
        <v>9132017750</v>
      </c>
      <c r="BR40" s="370"/>
      <c r="BS40" s="372" t="s">
        <v>794</v>
      </c>
    </row>
    <row r="41" spans="1:71" x14ac:dyDescent="0.25">
      <c r="A41" s="376">
        <v>12005</v>
      </c>
      <c r="B41" s="377">
        <v>56</v>
      </c>
      <c r="C41" s="370" t="s">
        <v>2081</v>
      </c>
      <c r="D41" s="370" t="s">
        <v>50</v>
      </c>
      <c r="E41" s="371">
        <v>40058</v>
      </c>
      <c r="F41" s="370" t="s">
        <v>450</v>
      </c>
      <c r="G41" s="377" t="s">
        <v>2196</v>
      </c>
      <c r="H41" s="370" t="s">
        <v>150</v>
      </c>
      <c r="I41" s="377" t="s">
        <v>2197</v>
      </c>
      <c r="J41" s="370" t="s">
        <v>2198</v>
      </c>
      <c r="K41" s="377" t="s">
        <v>2199</v>
      </c>
      <c r="L41" s="370" t="s">
        <v>2200</v>
      </c>
      <c r="M41" s="377" t="s">
        <v>2137</v>
      </c>
      <c r="N41" s="370" t="s">
        <v>2138</v>
      </c>
      <c r="O41" s="377" t="s">
        <v>781</v>
      </c>
      <c r="P41" s="370" t="s">
        <v>798</v>
      </c>
      <c r="Q41" s="377">
        <v>40</v>
      </c>
      <c r="R41" s="377">
        <v>3675</v>
      </c>
      <c r="S41" s="377">
        <v>0</v>
      </c>
      <c r="T41" s="377">
        <v>200</v>
      </c>
      <c r="U41" s="377">
        <v>180</v>
      </c>
      <c r="V41" s="377">
        <v>35</v>
      </c>
      <c r="W41" s="377">
        <v>10</v>
      </c>
      <c r="X41" s="377" t="s">
        <v>783</v>
      </c>
      <c r="Y41" s="377" t="s">
        <v>2109</v>
      </c>
      <c r="Z41" s="377">
        <v>40</v>
      </c>
      <c r="AA41" s="377"/>
      <c r="AB41" s="377"/>
      <c r="AC41" s="377"/>
      <c r="AD41" s="377"/>
      <c r="AE41" s="377"/>
      <c r="AF41" s="377"/>
      <c r="AG41" s="377"/>
      <c r="AH41" s="377"/>
      <c r="AI41" s="377">
        <v>1005925</v>
      </c>
      <c r="AJ41" s="370" t="s">
        <v>784</v>
      </c>
      <c r="AK41" s="377">
        <v>1</v>
      </c>
      <c r="AL41" s="370" t="s">
        <v>578</v>
      </c>
      <c r="AM41" s="377" t="s">
        <v>786</v>
      </c>
      <c r="AN41" s="377" t="s">
        <v>146</v>
      </c>
      <c r="AO41" s="377" t="s">
        <v>787</v>
      </c>
      <c r="AP41" s="377" t="s">
        <v>788</v>
      </c>
      <c r="AQ41" s="377" t="s">
        <v>844</v>
      </c>
      <c r="AR41" s="380">
        <v>23368</v>
      </c>
      <c r="AS41" s="380">
        <v>23368</v>
      </c>
      <c r="AT41" s="380">
        <v>40058</v>
      </c>
      <c r="AU41" s="377" t="s">
        <v>800</v>
      </c>
      <c r="AV41" s="377" t="s">
        <v>845</v>
      </c>
      <c r="AW41" s="380">
        <v>26529</v>
      </c>
      <c r="AX41" s="380">
        <v>26529</v>
      </c>
      <c r="AY41" s="380">
        <v>40058</v>
      </c>
      <c r="AZ41" s="377" t="s">
        <v>790</v>
      </c>
      <c r="BA41" s="377">
        <v>677</v>
      </c>
      <c r="BB41" s="380">
        <v>45931</v>
      </c>
      <c r="BC41" s="380">
        <v>45931</v>
      </c>
      <c r="BD41" s="380">
        <v>45931</v>
      </c>
      <c r="BE41" s="380">
        <v>23437</v>
      </c>
      <c r="BF41" s="377"/>
      <c r="BG41" s="377">
        <v>4</v>
      </c>
      <c r="BH41" s="377">
        <v>2025</v>
      </c>
      <c r="BI41" s="377"/>
      <c r="BJ41" s="377"/>
      <c r="BK41" s="377"/>
      <c r="BL41" s="377"/>
      <c r="BM41" s="377"/>
      <c r="BN41" s="384">
        <v>4703367220</v>
      </c>
      <c r="BO41" s="370" t="s">
        <v>860</v>
      </c>
      <c r="BP41" s="370" t="s">
        <v>861</v>
      </c>
      <c r="BQ41" s="377">
        <v>91981243836</v>
      </c>
      <c r="BR41" s="370"/>
      <c r="BS41" s="372"/>
    </row>
    <row r="42" spans="1:71" x14ac:dyDescent="0.25">
      <c r="A42" s="376">
        <v>92870</v>
      </c>
      <c r="B42" s="377">
        <v>35</v>
      </c>
      <c r="C42" s="370" t="s">
        <v>2081</v>
      </c>
      <c r="D42" s="370" t="s">
        <v>95</v>
      </c>
      <c r="E42" s="371">
        <v>40058</v>
      </c>
      <c r="F42" s="370" t="s">
        <v>453</v>
      </c>
      <c r="G42" s="377" t="s">
        <v>2151</v>
      </c>
      <c r="H42" s="370" t="s">
        <v>2152</v>
      </c>
      <c r="I42" s="377" t="s">
        <v>2153</v>
      </c>
      <c r="J42" s="370" t="s">
        <v>2154</v>
      </c>
      <c r="K42" s="377" t="s">
        <v>2086</v>
      </c>
      <c r="L42" s="370" t="s">
        <v>2087</v>
      </c>
      <c r="M42" s="377" t="s">
        <v>785</v>
      </c>
      <c r="N42" s="370" t="s">
        <v>2087</v>
      </c>
      <c r="O42" s="377" t="s">
        <v>781</v>
      </c>
      <c r="P42" s="370" t="s">
        <v>782</v>
      </c>
      <c r="Q42" s="377">
        <v>40</v>
      </c>
      <c r="R42" s="377">
        <v>2940</v>
      </c>
      <c r="S42" s="377"/>
      <c r="T42" s="377"/>
      <c r="U42" s="377"/>
      <c r="V42" s="377"/>
      <c r="W42" s="377"/>
      <c r="X42" s="377" t="s">
        <v>783</v>
      </c>
      <c r="Y42" s="377" t="s">
        <v>2112</v>
      </c>
      <c r="Z42" s="377">
        <v>40</v>
      </c>
      <c r="AA42" s="377"/>
      <c r="AB42" s="377"/>
      <c r="AC42" s="377"/>
      <c r="AD42" s="377"/>
      <c r="AE42" s="377"/>
      <c r="AF42" s="377"/>
      <c r="AG42" s="377"/>
      <c r="AH42" s="377"/>
      <c r="AI42" s="377">
        <v>671</v>
      </c>
      <c r="AJ42" s="370" t="s">
        <v>1102</v>
      </c>
      <c r="AK42" s="377" t="s">
        <v>925</v>
      </c>
      <c r="AL42" s="370" t="s">
        <v>1103</v>
      </c>
      <c r="AM42" s="377" t="s">
        <v>1009</v>
      </c>
      <c r="AN42" s="377" t="s">
        <v>1104</v>
      </c>
      <c r="AO42" s="377" t="s">
        <v>787</v>
      </c>
      <c r="AP42" s="377" t="s">
        <v>788</v>
      </c>
      <c r="AQ42" s="377">
        <v>3197</v>
      </c>
      <c r="AR42" s="380">
        <v>38233</v>
      </c>
      <c r="AS42" s="380">
        <v>38233</v>
      </c>
      <c r="AT42" s="380">
        <v>40058</v>
      </c>
      <c r="AU42" s="377"/>
      <c r="AV42" s="377"/>
      <c r="AW42" s="377"/>
      <c r="AX42" s="377"/>
      <c r="AY42" s="377"/>
      <c r="AZ42" s="377"/>
      <c r="BA42" s="377"/>
      <c r="BB42" s="377"/>
      <c r="BC42" s="377"/>
      <c r="BD42" s="377"/>
      <c r="BE42" s="380">
        <v>38354</v>
      </c>
      <c r="BF42" s="377"/>
      <c r="BG42" s="377"/>
      <c r="BH42" s="377"/>
      <c r="BI42" s="377"/>
      <c r="BJ42" s="377"/>
      <c r="BK42" s="377"/>
      <c r="BL42" s="377">
        <v>0</v>
      </c>
      <c r="BM42" s="377">
        <v>2011</v>
      </c>
      <c r="BN42" s="384">
        <v>13612263234</v>
      </c>
      <c r="BO42" s="370" t="s">
        <v>936</v>
      </c>
      <c r="BP42" s="370" t="s">
        <v>937</v>
      </c>
      <c r="BQ42" s="377">
        <v>9335151079</v>
      </c>
      <c r="BR42" s="370"/>
      <c r="BS42" s="372" t="s">
        <v>794</v>
      </c>
    </row>
    <row r="43" spans="1:71" x14ac:dyDescent="0.25">
      <c r="A43" s="376">
        <v>115148</v>
      </c>
      <c r="B43" s="377">
        <v>45</v>
      </c>
      <c r="C43" s="370" t="s">
        <v>2081</v>
      </c>
      <c r="D43" s="370" t="s">
        <v>407</v>
      </c>
      <c r="E43" s="371">
        <v>40058</v>
      </c>
      <c r="F43" s="370" t="s">
        <v>453</v>
      </c>
      <c r="G43" s="377" t="s">
        <v>2183</v>
      </c>
      <c r="H43" s="370" t="s">
        <v>2184</v>
      </c>
      <c r="I43" s="377" t="s">
        <v>2084</v>
      </c>
      <c r="J43" s="370" t="s">
        <v>2085</v>
      </c>
      <c r="K43" s="377" t="s">
        <v>2086</v>
      </c>
      <c r="L43" s="370" t="s">
        <v>2087</v>
      </c>
      <c r="M43" s="377" t="s">
        <v>785</v>
      </c>
      <c r="N43" s="370" t="s">
        <v>2087</v>
      </c>
      <c r="O43" s="377" t="s">
        <v>1246</v>
      </c>
      <c r="P43" s="370" t="s">
        <v>832</v>
      </c>
      <c r="Q43" s="377">
        <v>50</v>
      </c>
      <c r="R43" s="377">
        <v>2800</v>
      </c>
      <c r="S43" s="377"/>
      <c r="T43" s="377"/>
      <c r="U43" s="377"/>
      <c r="V43" s="377"/>
      <c r="W43" s="377"/>
      <c r="X43" s="377" t="s">
        <v>783</v>
      </c>
      <c r="Y43" s="377"/>
      <c r="Z43" s="377"/>
      <c r="AA43" s="377"/>
      <c r="AB43" s="377"/>
      <c r="AC43" s="377"/>
      <c r="AD43" s="377"/>
      <c r="AE43" s="377"/>
      <c r="AF43" s="377"/>
      <c r="AG43" s="377" t="s">
        <v>2090</v>
      </c>
      <c r="AH43" s="377">
        <v>50</v>
      </c>
      <c r="AI43" s="377">
        <v>26622</v>
      </c>
      <c r="AJ43" s="370" t="s">
        <v>1085</v>
      </c>
      <c r="AK43" s="377" t="s">
        <v>1086</v>
      </c>
      <c r="AL43" s="370"/>
      <c r="AM43" s="377" t="s">
        <v>1087</v>
      </c>
      <c r="AN43" s="377" t="s">
        <v>1088</v>
      </c>
      <c r="AO43" s="377" t="s">
        <v>787</v>
      </c>
      <c r="AP43" s="377"/>
      <c r="AQ43" s="377">
        <v>3691</v>
      </c>
      <c r="AR43" s="380">
        <v>39541</v>
      </c>
      <c r="AS43" s="380">
        <v>39541</v>
      </c>
      <c r="AT43" s="380">
        <v>40058</v>
      </c>
      <c r="AU43" s="377"/>
      <c r="AV43" s="377"/>
      <c r="AW43" s="377"/>
      <c r="AX43" s="377"/>
      <c r="AY43" s="377"/>
      <c r="AZ43" s="377"/>
      <c r="BA43" s="377"/>
      <c r="BB43" s="377"/>
      <c r="BC43" s="377"/>
      <c r="BD43" s="377"/>
      <c r="BE43" s="380">
        <v>39723</v>
      </c>
      <c r="BF43" s="377"/>
      <c r="BG43" s="377"/>
      <c r="BH43" s="377"/>
      <c r="BI43" s="377"/>
      <c r="BJ43" s="377"/>
      <c r="BK43" s="377"/>
      <c r="BL43" s="377"/>
      <c r="BM43" s="377"/>
      <c r="BN43" s="384">
        <v>64167640244</v>
      </c>
      <c r="BO43" s="370" t="s">
        <v>1436</v>
      </c>
      <c r="BP43" s="370" t="s">
        <v>1437</v>
      </c>
      <c r="BQ43" s="377">
        <v>91988324689</v>
      </c>
      <c r="BR43" s="370"/>
      <c r="BS43" s="372"/>
    </row>
    <row r="44" spans="1:71" x14ac:dyDescent="0.25">
      <c r="A44" s="376">
        <v>92851</v>
      </c>
      <c r="B44" s="377">
        <v>29</v>
      </c>
      <c r="C44" s="370" t="s">
        <v>2081</v>
      </c>
      <c r="D44" s="370" t="s">
        <v>364</v>
      </c>
      <c r="E44" s="371">
        <v>40058</v>
      </c>
      <c r="F44" s="370" t="s">
        <v>453</v>
      </c>
      <c r="G44" s="377" t="s">
        <v>2145</v>
      </c>
      <c r="H44" s="370" t="s">
        <v>2146</v>
      </c>
      <c r="I44" s="377" t="s">
        <v>2084</v>
      </c>
      <c r="J44" s="370" t="s">
        <v>2085</v>
      </c>
      <c r="K44" s="377" t="s">
        <v>2086</v>
      </c>
      <c r="L44" s="370" t="s">
        <v>2087</v>
      </c>
      <c r="M44" s="377" t="s">
        <v>785</v>
      </c>
      <c r="N44" s="370" t="s">
        <v>2087</v>
      </c>
      <c r="O44" s="377" t="s">
        <v>781</v>
      </c>
      <c r="P44" s="370" t="s">
        <v>798</v>
      </c>
      <c r="Q44" s="377">
        <v>50</v>
      </c>
      <c r="R44" s="377">
        <v>3074</v>
      </c>
      <c r="S44" s="377">
        <v>0</v>
      </c>
      <c r="T44" s="377">
        <v>408</v>
      </c>
      <c r="U44" s="377">
        <v>220</v>
      </c>
      <c r="V44" s="377">
        <v>68</v>
      </c>
      <c r="W44" s="377">
        <v>68</v>
      </c>
      <c r="X44" s="377" t="s">
        <v>783</v>
      </c>
      <c r="Y44" s="377"/>
      <c r="Z44" s="377"/>
      <c r="AA44" s="377" t="s">
        <v>2102</v>
      </c>
      <c r="AB44" s="377">
        <v>40</v>
      </c>
      <c r="AC44" s="377"/>
      <c r="AD44" s="377"/>
      <c r="AE44" s="377"/>
      <c r="AF44" s="377"/>
      <c r="AG44" s="377"/>
      <c r="AH44" s="377"/>
      <c r="AI44" s="377">
        <v>256</v>
      </c>
      <c r="AJ44" s="370" t="s">
        <v>924</v>
      </c>
      <c r="AK44" s="377" t="s">
        <v>925</v>
      </c>
      <c r="AL44" s="370"/>
      <c r="AM44" s="377" t="s">
        <v>926</v>
      </c>
      <c r="AN44" s="377" t="s">
        <v>154</v>
      </c>
      <c r="AO44" s="377" t="s">
        <v>787</v>
      </c>
      <c r="AP44" s="377" t="s">
        <v>788</v>
      </c>
      <c r="AQ44" s="377">
        <v>3197</v>
      </c>
      <c r="AR44" s="380">
        <v>38233</v>
      </c>
      <c r="AS44" s="380">
        <v>38233</v>
      </c>
      <c r="AT44" s="380">
        <v>40058</v>
      </c>
      <c r="AU44" s="377" t="s">
        <v>790</v>
      </c>
      <c r="AV44" s="377" t="s">
        <v>1304</v>
      </c>
      <c r="AW44" s="380">
        <v>42185</v>
      </c>
      <c r="AX44" s="380">
        <v>42185</v>
      </c>
      <c r="AY44" s="380">
        <v>42185</v>
      </c>
      <c r="AZ44" s="377" t="s">
        <v>790</v>
      </c>
      <c r="BA44" s="377">
        <v>154</v>
      </c>
      <c r="BB44" s="380">
        <v>45099</v>
      </c>
      <c r="BC44" s="380">
        <v>45099</v>
      </c>
      <c r="BD44" s="380">
        <v>45100</v>
      </c>
      <c r="BE44" s="380">
        <v>38354</v>
      </c>
      <c r="BF44" s="377"/>
      <c r="BG44" s="377">
        <v>4</v>
      </c>
      <c r="BH44" s="377">
        <v>2017</v>
      </c>
      <c r="BI44" s="377">
        <v>3</v>
      </c>
      <c r="BJ44" s="377">
        <v>272</v>
      </c>
      <c r="BK44" s="377">
        <v>2017</v>
      </c>
      <c r="BL44" s="377">
        <v>2</v>
      </c>
      <c r="BM44" s="377">
        <v>2017</v>
      </c>
      <c r="BN44" s="384">
        <v>66350093291</v>
      </c>
      <c r="BO44" s="370" t="s">
        <v>1305</v>
      </c>
      <c r="BP44" s="370" t="s">
        <v>1306</v>
      </c>
      <c r="BQ44" s="377">
        <v>91991284986</v>
      </c>
      <c r="BR44" s="370"/>
      <c r="BS44" s="372"/>
    </row>
    <row r="45" spans="1:71" x14ac:dyDescent="0.25">
      <c r="A45" s="376">
        <v>12027</v>
      </c>
      <c r="B45" s="377">
        <v>9</v>
      </c>
      <c r="C45" s="370" t="s">
        <v>2081</v>
      </c>
      <c r="D45" s="370" t="s">
        <v>465</v>
      </c>
      <c r="E45" s="371">
        <v>40058</v>
      </c>
      <c r="F45" s="370" t="s">
        <v>450</v>
      </c>
      <c r="G45" s="377" t="s">
        <v>2201</v>
      </c>
      <c r="H45" s="370" t="s">
        <v>2202</v>
      </c>
      <c r="I45" s="377" t="s">
        <v>2203</v>
      </c>
      <c r="J45" s="370" t="s">
        <v>2202</v>
      </c>
      <c r="K45" s="377" t="s">
        <v>2204</v>
      </c>
      <c r="L45" s="370" t="s">
        <v>2205</v>
      </c>
      <c r="M45" s="377" t="s">
        <v>2137</v>
      </c>
      <c r="N45" s="370" t="s">
        <v>2138</v>
      </c>
      <c r="O45" s="377" t="s">
        <v>781</v>
      </c>
      <c r="P45" s="370" t="s">
        <v>798</v>
      </c>
      <c r="Q45" s="377">
        <v>30</v>
      </c>
      <c r="R45" s="377">
        <v>3502</v>
      </c>
      <c r="S45" s="377">
        <v>0</v>
      </c>
      <c r="T45" s="377">
        <v>306</v>
      </c>
      <c r="U45" s="377">
        <v>360</v>
      </c>
      <c r="V45" s="377">
        <v>136</v>
      </c>
      <c r="W45" s="377">
        <v>45</v>
      </c>
      <c r="X45" s="377" t="s">
        <v>783</v>
      </c>
      <c r="Y45" s="377"/>
      <c r="Z45" s="377"/>
      <c r="AA45" s="377"/>
      <c r="AB45" s="377"/>
      <c r="AC45" s="377" t="s">
        <v>2102</v>
      </c>
      <c r="AD45" s="377">
        <v>30</v>
      </c>
      <c r="AE45" s="377"/>
      <c r="AF45" s="377"/>
      <c r="AG45" s="377"/>
      <c r="AH45" s="377"/>
      <c r="AI45" s="377">
        <v>1005925</v>
      </c>
      <c r="AJ45" s="370" t="s">
        <v>784</v>
      </c>
      <c r="AK45" s="377">
        <v>1</v>
      </c>
      <c r="AL45" s="370" t="s">
        <v>578</v>
      </c>
      <c r="AM45" s="377" t="s">
        <v>786</v>
      </c>
      <c r="AN45" s="377" t="s">
        <v>146</v>
      </c>
      <c r="AO45" s="377" t="s">
        <v>787</v>
      </c>
      <c r="AP45" s="377" t="s">
        <v>788</v>
      </c>
      <c r="AQ45" s="377" t="s">
        <v>922</v>
      </c>
      <c r="AR45" s="380">
        <v>25709</v>
      </c>
      <c r="AS45" s="380">
        <v>25709</v>
      </c>
      <c r="AT45" s="380">
        <v>40058</v>
      </c>
      <c r="AU45" s="377" t="s">
        <v>800</v>
      </c>
      <c r="AV45" s="377" t="s">
        <v>923</v>
      </c>
      <c r="AW45" s="380">
        <v>28636</v>
      </c>
      <c r="AX45" s="380">
        <v>28636</v>
      </c>
      <c r="AY45" s="380">
        <v>40058</v>
      </c>
      <c r="AZ45" s="377" t="s">
        <v>790</v>
      </c>
      <c r="BA45" s="377">
        <v>921</v>
      </c>
      <c r="BB45" s="380">
        <v>43462</v>
      </c>
      <c r="BC45" s="380">
        <v>43462</v>
      </c>
      <c r="BD45" s="380">
        <v>43489</v>
      </c>
      <c r="BE45" s="380">
        <v>28550</v>
      </c>
      <c r="BF45" s="377">
        <v>202321316</v>
      </c>
      <c r="BG45" s="377">
        <v>5</v>
      </c>
      <c r="BH45" s="377">
        <v>2025</v>
      </c>
      <c r="BI45" s="377">
        <v>4</v>
      </c>
      <c r="BJ45" s="377">
        <v>299</v>
      </c>
      <c r="BK45" s="377">
        <v>2017</v>
      </c>
      <c r="BL45" s="377">
        <v>3</v>
      </c>
      <c r="BM45" s="377">
        <v>2017</v>
      </c>
      <c r="BN45" s="384">
        <v>20759401268</v>
      </c>
      <c r="BO45" s="370" t="s">
        <v>2206</v>
      </c>
      <c r="BP45" s="370" t="s">
        <v>2207</v>
      </c>
      <c r="BQ45" s="377">
        <v>91981157302</v>
      </c>
      <c r="BR45" s="370"/>
      <c r="BS45" s="372"/>
    </row>
    <row r="46" spans="1:71" x14ac:dyDescent="0.25">
      <c r="A46" s="376">
        <v>114892</v>
      </c>
      <c r="B46" s="377">
        <v>45</v>
      </c>
      <c r="C46" s="370" t="s">
        <v>2081</v>
      </c>
      <c r="D46" s="370" t="s">
        <v>407</v>
      </c>
      <c r="E46" s="371">
        <v>40058</v>
      </c>
      <c r="F46" s="370" t="s">
        <v>453</v>
      </c>
      <c r="G46" s="377" t="s">
        <v>2183</v>
      </c>
      <c r="H46" s="370" t="s">
        <v>2184</v>
      </c>
      <c r="I46" s="377" t="s">
        <v>2084</v>
      </c>
      <c r="J46" s="370" t="s">
        <v>2085</v>
      </c>
      <c r="K46" s="377" t="s">
        <v>2086</v>
      </c>
      <c r="L46" s="370" t="s">
        <v>2087</v>
      </c>
      <c r="M46" s="377" t="s">
        <v>785</v>
      </c>
      <c r="N46" s="370" t="s">
        <v>2087</v>
      </c>
      <c r="O46" s="377" t="s">
        <v>1246</v>
      </c>
      <c r="P46" s="370" t="s">
        <v>782</v>
      </c>
      <c r="Q46" s="377">
        <v>30</v>
      </c>
      <c r="R46" s="377">
        <v>2800</v>
      </c>
      <c r="S46" s="377"/>
      <c r="T46" s="377"/>
      <c r="U46" s="377"/>
      <c r="V46" s="377"/>
      <c r="W46" s="377"/>
      <c r="X46" s="377" t="s">
        <v>783</v>
      </c>
      <c r="Y46" s="377"/>
      <c r="Z46" s="377"/>
      <c r="AA46" s="377"/>
      <c r="AB46" s="377"/>
      <c r="AC46" s="377"/>
      <c r="AD46" s="377"/>
      <c r="AE46" s="377"/>
      <c r="AF46" s="377"/>
      <c r="AG46" s="377" t="s">
        <v>2090</v>
      </c>
      <c r="AH46" s="377">
        <v>30</v>
      </c>
      <c r="AI46" s="377">
        <v>2006688</v>
      </c>
      <c r="AJ46" s="370" t="s">
        <v>1404</v>
      </c>
      <c r="AK46" s="377">
        <v>1582</v>
      </c>
      <c r="AL46" s="370" t="s">
        <v>1406</v>
      </c>
      <c r="AM46" s="377" t="s">
        <v>1407</v>
      </c>
      <c r="AN46" s="377" t="s">
        <v>149</v>
      </c>
      <c r="AO46" s="377" t="s">
        <v>787</v>
      </c>
      <c r="AP46" s="377" t="s">
        <v>788</v>
      </c>
      <c r="AQ46" s="377" t="s">
        <v>1374</v>
      </c>
      <c r="AR46" s="380">
        <v>39163</v>
      </c>
      <c r="AS46" s="380">
        <v>39163</v>
      </c>
      <c r="AT46" s="380">
        <v>40058</v>
      </c>
      <c r="AU46" s="377" t="s">
        <v>790</v>
      </c>
      <c r="AV46" s="377" t="s">
        <v>1375</v>
      </c>
      <c r="AW46" s="380">
        <v>41997</v>
      </c>
      <c r="AX46" s="380">
        <v>41997</v>
      </c>
      <c r="AY46" s="380">
        <v>42268</v>
      </c>
      <c r="AZ46" s="377" t="s">
        <v>790</v>
      </c>
      <c r="BA46" s="377">
        <v>155</v>
      </c>
      <c r="BB46" s="380">
        <v>45099</v>
      </c>
      <c r="BC46" s="380">
        <v>45099</v>
      </c>
      <c r="BD46" s="380">
        <v>45100</v>
      </c>
      <c r="BE46" s="380">
        <v>39723</v>
      </c>
      <c r="BF46" s="377"/>
      <c r="BG46" s="377">
        <v>2</v>
      </c>
      <c r="BH46" s="377">
        <v>2013</v>
      </c>
      <c r="BI46" s="377">
        <v>3</v>
      </c>
      <c r="BJ46" s="377">
        <v>221</v>
      </c>
      <c r="BK46" s="377">
        <v>2021</v>
      </c>
      <c r="BL46" s="377">
        <v>1</v>
      </c>
      <c r="BM46" s="377">
        <v>2021</v>
      </c>
      <c r="BN46" s="384">
        <v>21876592249</v>
      </c>
      <c r="BO46" s="370" t="s">
        <v>1092</v>
      </c>
      <c r="BP46" s="370" t="s">
        <v>1093</v>
      </c>
      <c r="BQ46" s="377">
        <v>91981394866</v>
      </c>
      <c r="BR46" s="370"/>
      <c r="BS46" s="372" t="s">
        <v>2108</v>
      </c>
    </row>
    <row r="47" spans="1:71" x14ac:dyDescent="0.25">
      <c r="A47" s="376">
        <v>12010</v>
      </c>
      <c r="B47" s="377">
        <v>2250</v>
      </c>
      <c r="C47" s="370"/>
      <c r="D47" s="370" t="s">
        <v>674</v>
      </c>
      <c r="E47" s="371">
        <v>40058</v>
      </c>
      <c r="F47" s="370" t="s">
        <v>450</v>
      </c>
      <c r="G47" s="377" t="s">
        <v>2208</v>
      </c>
      <c r="H47" s="370" t="s">
        <v>2209</v>
      </c>
      <c r="I47" s="377" t="s">
        <v>2210</v>
      </c>
      <c r="J47" s="370" t="s">
        <v>2211</v>
      </c>
      <c r="K47" s="377" t="s">
        <v>2199</v>
      </c>
      <c r="L47" s="370" t="s">
        <v>2200</v>
      </c>
      <c r="M47" s="377" t="s">
        <v>2137</v>
      </c>
      <c r="N47" s="370" t="s">
        <v>2138</v>
      </c>
      <c r="O47" s="377" t="s">
        <v>781</v>
      </c>
      <c r="P47" s="370" t="s">
        <v>798</v>
      </c>
      <c r="Q47" s="377">
        <v>30</v>
      </c>
      <c r="R47" s="377">
        <v>3235</v>
      </c>
      <c r="S47" s="377">
        <v>0</v>
      </c>
      <c r="T47" s="377">
        <v>210</v>
      </c>
      <c r="U47" s="377">
        <v>300</v>
      </c>
      <c r="V47" s="377">
        <v>90</v>
      </c>
      <c r="W47" s="377">
        <v>45</v>
      </c>
      <c r="X47" s="377" t="s">
        <v>783</v>
      </c>
      <c r="Y47" s="377"/>
      <c r="Z47" s="377"/>
      <c r="AA47" s="377"/>
      <c r="AB47" s="377"/>
      <c r="AC47" s="377" t="s">
        <v>2102</v>
      </c>
      <c r="AD47" s="377">
        <v>30</v>
      </c>
      <c r="AE47" s="377"/>
      <c r="AF47" s="377"/>
      <c r="AG47" s="377"/>
      <c r="AH47" s="377"/>
      <c r="AI47" s="377">
        <v>1005925</v>
      </c>
      <c r="AJ47" s="370" t="s">
        <v>784</v>
      </c>
      <c r="AK47" s="377">
        <v>1</v>
      </c>
      <c r="AL47" s="370" t="s">
        <v>578</v>
      </c>
      <c r="AM47" s="377" t="s">
        <v>786</v>
      </c>
      <c r="AN47" s="377" t="s">
        <v>146</v>
      </c>
      <c r="AO47" s="377" t="s">
        <v>787</v>
      </c>
      <c r="AP47" s="377" t="s">
        <v>800</v>
      </c>
      <c r="AQ47" s="377" t="s">
        <v>875</v>
      </c>
      <c r="AR47" s="380">
        <v>20534</v>
      </c>
      <c r="AS47" s="380">
        <v>20534</v>
      </c>
      <c r="AT47" s="380">
        <v>40058</v>
      </c>
      <c r="AU47" s="377" t="s">
        <v>800</v>
      </c>
      <c r="AV47" s="377" t="s">
        <v>876</v>
      </c>
      <c r="AW47" s="380">
        <v>21887</v>
      </c>
      <c r="AX47" s="380">
        <v>21887</v>
      </c>
      <c r="AY47" s="380">
        <v>40058</v>
      </c>
      <c r="AZ47" s="377" t="s">
        <v>790</v>
      </c>
      <c r="BA47" s="377">
        <v>677</v>
      </c>
      <c r="BB47" s="380">
        <v>45931</v>
      </c>
      <c r="BC47" s="380">
        <v>45931</v>
      </c>
      <c r="BD47" s="380">
        <v>45931</v>
      </c>
      <c r="BE47" s="380">
        <v>19122</v>
      </c>
      <c r="BF47" s="377"/>
      <c r="BG47" s="377">
        <v>4</v>
      </c>
      <c r="BH47" s="377">
        <v>2025</v>
      </c>
      <c r="BI47" s="377">
        <v>3</v>
      </c>
      <c r="BJ47" s="377">
        <v>208</v>
      </c>
      <c r="BK47" s="377">
        <v>2011</v>
      </c>
      <c r="BL47" s="377">
        <v>2</v>
      </c>
      <c r="BM47" s="377">
        <v>2011</v>
      </c>
      <c r="BN47" s="384">
        <v>27240958809</v>
      </c>
      <c r="BO47" s="370" t="s">
        <v>675</v>
      </c>
      <c r="BP47" s="370" t="s">
        <v>878</v>
      </c>
      <c r="BQ47" s="377">
        <v>91988736188</v>
      </c>
      <c r="BR47" s="370"/>
      <c r="BS47" s="372"/>
    </row>
    <row r="48" spans="1:71" x14ac:dyDescent="0.25">
      <c r="A48" s="376">
        <v>115161</v>
      </c>
      <c r="B48" s="377">
        <v>2222</v>
      </c>
      <c r="C48" s="370" t="s">
        <v>2081</v>
      </c>
      <c r="D48" s="370" t="s">
        <v>346</v>
      </c>
      <c r="E48" s="371">
        <v>40058</v>
      </c>
      <c r="F48" s="370" t="s">
        <v>453</v>
      </c>
      <c r="G48" s="377" t="s">
        <v>2151</v>
      </c>
      <c r="H48" s="370" t="s">
        <v>2152</v>
      </c>
      <c r="I48" s="377" t="s">
        <v>2153</v>
      </c>
      <c r="J48" s="370" t="s">
        <v>2154</v>
      </c>
      <c r="K48" s="377" t="s">
        <v>2086</v>
      </c>
      <c r="L48" s="370" t="s">
        <v>2087</v>
      </c>
      <c r="M48" s="377" t="s">
        <v>785</v>
      </c>
      <c r="N48" s="370" t="s">
        <v>2087</v>
      </c>
      <c r="O48" s="377" t="s">
        <v>1246</v>
      </c>
      <c r="P48" s="370" t="s">
        <v>782</v>
      </c>
      <c r="Q48" s="377">
        <v>500</v>
      </c>
      <c r="R48" s="377">
        <v>2800</v>
      </c>
      <c r="S48" s="377"/>
      <c r="T48" s="377"/>
      <c r="U48" s="377"/>
      <c r="V48" s="377"/>
      <c r="W48" s="377"/>
      <c r="X48" s="377" t="s">
        <v>783</v>
      </c>
      <c r="Y48" s="377"/>
      <c r="Z48" s="377"/>
      <c r="AA48" s="377"/>
      <c r="AB48" s="377"/>
      <c r="AC48" s="377"/>
      <c r="AD48" s="377"/>
      <c r="AE48" s="377"/>
      <c r="AF48" s="377"/>
      <c r="AG48" s="377" t="s">
        <v>2090</v>
      </c>
      <c r="AH48" s="377">
        <v>500</v>
      </c>
      <c r="AI48" s="377">
        <v>2006686</v>
      </c>
      <c r="AJ48" s="370" t="s">
        <v>1291</v>
      </c>
      <c r="AK48" s="377" t="s">
        <v>1086</v>
      </c>
      <c r="AL48" s="370" t="s">
        <v>1292</v>
      </c>
      <c r="AM48" s="377" t="s">
        <v>1293</v>
      </c>
      <c r="AN48" s="377" t="s">
        <v>1120</v>
      </c>
      <c r="AO48" s="377" t="s">
        <v>787</v>
      </c>
      <c r="AP48" s="377"/>
      <c r="AQ48" s="377">
        <v>3611</v>
      </c>
      <c r="AR48" s="380">
        <v>39377</v>
      </c>
      <c r="AS48" s="380">
        <v>39377</v>
      </c>
      <c r="AT48" s="380">
        <v>40058</v>
      </c>
      <c r="AU48" s="377"/>
      <c r="AV48" s="377"/>
      <c r="AW48" s="377"/>
      <c r="AX48" s="377"/>
      <c r="AY48" s="377"/>
      <c r="AZ48" s="377" t="s">
        <v>790</v>
      </c>
      <c r="BA48" s="377">
        <v>155</v>
      </c>
      <c r="BB48" s="380">
        <v>45099</v>
      </c>
      <c r="BC48" s="380">
        <v>45099</v>
      </c>
      <c r="BD48" s="380">
        <v>45100</v>
      </c>
      <c r="BE48" s="380">
        <v>39449</v>
      </c>
      <c r="BF48" s="377"/>
      <c r="BG48" s="377">
        <v>4</v>
      </c>
      <c r="BH48" s="377">
        <v>2013</v>
      </c>
      <c r="BI48" s="377">
        <v>3</v>
      </c>
      <c r="BJ48" s="377">
        <v>264</v>
      </c>
      <c r="BK48" s="377">
        <v>2017</v>
      </c>
      <c r="BL48" s="377">
        <v>2</v>
      </c>
      <c r="BM48" s="377">
        <v>2017</v>
      </c>
      <c r="BN48" s="384">
        <v>71069720291</v>
      </c>
      <c r="BO48" s="370" t="s">
        <v>1468</v>
      </c>
      <c r="BP48" s="370" t="s">
        <v>1469</v>
      </c>
      <c r="BQ48" s="377">
        <v>91981700652</v>
      </c>
      <c r="BR48" s="370"/>
      <c r="BS48" s="372" t="s">
        <v>2108</v>
      </c>
    </row>
    <row r="49" spans="1:71" x14ac:dyDescent="0.25">
      <c r="A49" s="376">
        <v>114846</v>
      </c>
      <c r="B49" s="377">
        <v>2222</v>
      </c>
      <c r="C49" s="370" t="s">
        <v>2081</v>
      </c>
      <c r="D49" s="370" t="s">
        <v>346</v>
      </c>
      <c r="E49" s="371">
        <v>40058</v>
      </c>
      <c r="F49" s="370" t="s">
        <v>453</v>
      </c>
      <c r="G49" s="377" t="s">
        <v>2151</v>
      </c>
      <c r="H49" s="370" t="s">
        <v>2152</v>
      </c>
      <c r="I49" s="377" t="s">
        <v>2153</v>
      </c>
      <c r="J49" s="370" t="s">
        <v>2154</v>
      </c>
      <c r="K49" s="377" t="s">
        <v>2086</v>
      </c>
      <c r="L49" s="370" t="s">
        <v>2087</v>
      </c>
      <c r="M49" s="377" t="s">
        <v>785</v>
      </c>
      <c r="N49" s="370" t="s">
        <v>2087</v>
      </c>
      <c r="O49" s="377" t="s">
        <v>781</v>
      </c>
      <c r="P49" s="370" t="s">
        <v>798</v>
      </c>
      <c r="Q49" s="377">
        <v>80</v>
      </c>
      <c r="R49" s="377">
        <v>3250</v>
      </c>
      <c r="S49" s="377">
        <v>0</v>
      </c>
      <c r="T49" s="377">
        <v>400</v>
      </c>
      <c r="U49" s="377">
        <v>50</v>
      </c>
      <c r="V49" s="377">
        <v>60</v>
      </c>
      <c r="W49" s="377">
        <v>60</v>
      </c>
      <c r="X49" s="377" t="s">
        <v>783</v>
      </c>
      <c r="Y49" s="377" t="s">
        <v>2109</v>
      </c>
      <c r="Z49" s="377">
        <v>30</v>
      </c>
      <c r="AA49" s="377" t="s">
        <v>2109</v>
      </c>
      <c r="AB49" s="377">
        <v>30</v>
      </c>
      <c r="AC49" s="377"/>
      <c r="AD49" s="377"/>
      <c r="AE49" s="377" t="s">
        <v>2109</v>
      </c>
      <c r="AF49" s="377">
        <v>20</v>
      </c>
      <c r="AG49" s="377"/>
      <c r="AH49" s="377"/>
      <c r="AI49" s="377">
        <v>263</v>
      </c>
      <c r="AJ49" s="370" t="s">
        <v>991</v>
      </c>
      <c r="AK49" s="377">
        <v>2417</v>
      </c>
      <c r="AL49" s="370"/>
      <c r="AM49" s="377" t="s">
        <v>993</v>
      </c>
      <c r="AN49" s="377" t="s">
        <v>149</v>
      </c>
      <c r="AO49" s="377" t="s">
        <v>787</v>
      </c>
      <c r="AP49" s="377"/>
      <c r="AQ49" s="377">
        <v>1355</v>
      </c>
      <c r="AR49" s="380">
        <v>31446</v>
      </c>
      <c r="AS49" s="380">
        <v>31446</v>
      </c>
      <c r="AT49" s="380">
        <v>40058</v>
      </c>
      <c r="AU49" s="377" t="s">
        <v>790</v>
      </c>
      <c r="AV49" s="377" t="s">
        <v>1346</v>
      </c>
      <c r="AW49" s="380">
        <v>42562</v>
      </c>
      <c r="AX49" s="380">
        <v>42562</v>
      </c>
      <c r="AY49" s="380">
        <v>42562</v>
      </c>
      <c r="AZ49" s="377" t="s">
        <v>790</v>
      </c>
      <c r="BA49" s="377" t="s">
        <v>888</v>
      </c>
      <c r="BB49" s="380">
        <v>45427</v>
      </c>
      <c r="BC49" s="380">
        <v>45427</v>
      </c>
      <c r="BD49" s="380">
        <v>45427</v>
      </c>
      <c r="BE49" s="380">
        <v>36951</v>
      </c>
      <c r="BF49" s="377"/>
      <c r="BG49" s="377">
        <v>4</v>
      </c>
      <c r="BH49" s="377">
        <v>2023</v>
      </c>
      <c r="BI49" s="377">
        <v>2</v>
      </c>
      <c r="BJ49" s="377">
        <v>193</v>
      </c>
      <c r="BK49" s="377">
        <v>2017</v>
      </c>
      <c r="BL49" s="377">
        <v>1</v>
      </c>
      <c r="BM49" s="377">
        <v>2017</v>
      </c>
      <c r="BN49" s="384">
        <v>72908033291</v>
      </c>
      <c r="BO49" s="370" t="s">
        <v>651</v>
      </c>
      <c r="BP49" s="370" t="s">
        <v>1347</v>
      </c>
      <c r="BQ49" s="377">
        <v>919855453178</v>
      </c>
      <c r="BR49" s="370"/>
      <c r="BS49" s="372"/>
    </row>
    <row r="50" spans="1:71" x14ac:dyDescent="0.25">
      <c r="A50" s="376">
        <v>12048</v>
      </c>
      <c r="B50" s="377">
        <v>43</v>
      </c>
      <c r="C50" s="370" t="s">
        <v>2081</v>
      </c>
      <c r="D50" s="370" t="s">
        <v>25</v>
      </c>
      <c r="E50" s="371">
        <v>40058</v>
      </c>
      <c r="F50" s="370" t="s">
        <v>453</v>
      </c>
      <c r="G50" s="377" t="s">
        <v>2091</v>
      </c>
      <c r="H50" s="370" t="s">
        <v>2092</v>
      </c>
      <c r="I50" s="377" t="s">
        <v>2093</v>
      </c>
      <c r="J50" s="370" t="s">
        <v>2094</v>
      </c>
      <c r="K50" s="377" t="s">
        <v>2086</v>
      </c>
      <c r="L50" s="370" t="s">
        <v>2087</v>
      </c>
      <c r="M50" s="377" t="s">
        <v>785</v>
      </c>
      <c r="N50" s="370" t="s">
        <v>2087</v>
      </c>
      <c r="O50" s="377" t="s">
        <v>781</v>
      </c>
      <c r="P50" s="370" t="s">
        <v>798</v>
      </c>
      <c r="Q50" s="377">
        <v>80</v>
      </c>
      <c r="R50" s="377">
        <v>3425</v>
      </c>
      <c r="S50" s="377">
        <v>0</v>
      </c>
      <c r="T50" s="377">
        <v>420</v>
      </c>
      <c r="U50" s="377">
        <v>200</v>
      </c>
      <c r="V50" s="377">
        <v>60</v>
      </c>
      <c r="W50" s="377">
        <v>90</v>
      </c>
      <c r="X50" s="377" t="s">
        <v>783</v>
      </c>
      <c r="Y50" s="377"/>
      <c r="Z50" s="377"/>
      <c r="AA50" s="377" t="s">
        <v>2102</v>
      </c>
      <c r="AB50" s="377">
        <v>40</v>
      </c>
      <c r="AC50" s="377"/>
      <c r="AD50" s="377"/>
      <c r="AE50" s="377" t="s">
        <v>2109</v>
      </c>
      <c r="AF50" s="377">
        <v>40</v>
      </c>
      <c r="AG50" s="377"/>
      <c r="AH50" s="377"/>
      <c r="AI50" s="377">
        <v>259</v>
      </c>
      <c r="AJ50" s="370" t="s">
        <v>932</v>
      </c>
      <c r="AK50" s="377">
        <v>2515</v>
      </c>
      <c r="AL50" s="370" t="s">
        <v>934</v>
      </c>
      <c r="AM50" s="377" t="s">
        <v>935</v>
      </c>
      <c r="AN50" s="377" t="s">
        <v>147</v>
      </c>
      <c r="AO50" s="377" t="s">
        <v>787</v>
      </c>
      <c r="AP50" s="377" t="s">
        <v>788</v>
      </c>
      <c r="AQ50" s="377" t="s">
        <v>955</v>
      </c>
      <c r="AR50" s="380">
        <v>31446</v>
      </c>
      <c r="AS50" s="380">
        <v>31446</v>
      </c>
      <c r="AT50" s="380">
        <v>40058</v>
      </c>
      <c r="AU50" s="377" t="s">
        <v>800</v>
      </c>
      <c r="AV50" s="377" t="s">
        <v>840</v>
      </c>
      <c r="AW50" s="380">
        <v>19861</v>
      </c>
      <c r="AX50" s="380">
        <v>19861</v>
      </c>
      <c r="AY50" s="380">
        <v>40058</v>
      </c>
      <c r="AZ50" s="377" t="s">
        <v>790</v>
      </c>
      <c r="BA50" s="377">
        <v>921</v>
      </c>
      <c r="BB50" s="380">
        <v>43462</v>
      </c>
      <c r="BC50" s="380">
        <v>43462</v>
      </c>
      <c r="BD50" s="380">
        <v>43489</v>
      </c>
      <c r="BE50" s="380">
        <v>34411</v>
      </c>
      <c r="BF50" s="377">
        <v>202321319</v>
      </c>
      <c r="BG50" s="377">
        <v>4</v>
      </c>
      <c r="BH50" s="377">
        <v>2025</v>
      </c>
      <c r="BI50" s="377">
        <v>3</v>
      </c>
      <c r="BJ50" s="377">
        <v>281</v>
      </c>
      <c r="BK50" s="377">
        <v>2021</v>
      </c>
      <c r="BL50" s="377">
        <v>3</v>
      </c>
      <c r="BM50" s="377">
        <v>2021</v>
      </c>
      <c r="BN50" s="384">
        <v>45920613220</v>
      </c>
      <c r="BO50" s="370" t="s">
        <v>2212</v>
      </c>
      <c r="BP50" s="370" t="s">
        <v>2213</v>
      </c>
      <c r="BQ50" s="377">
        <v>93991591437</v>
      </c>
      <c r="BR50" s="370"/>
      <c r="BS50" s="372"/>
    </row>
    <row r="51" spans="1:71" x14ac:dyDescent="0.25">
      <c r="A51" s="376">
        <v>1321458</v>
      </c>
      <c r="B51" s="377">
        <v>29</v>
      </c>
      <c r="C51" s="370" t="s">
        <v>2081</v>
      </c>
      <c r="D51" s="370" t="s">
        <v>364</v>
      </c>
      <c r="E51" s="371">
        <v>42037</v>
      </c>
      <c r="F51" s="370" t="s">
        <v>453</v>
      </c>
      <c r="G51" s="377" t="s">
        <v>2145</v>
      </c>
      <c r="H51" s="370" t="s">
        <v>2146</v>
      </c>
      <c r="I51" s="377" t="s">
        <v>2084</v>
      </c>
      <c r="J51" s="370" t="s">
        <v>2085</v>
      </c>
      <c r="K51" s="377" t="s">
        <v>2086</v>
      </c>
      <c r="L51" s="370" t="s">
        <v>2087</v>
      </c>
      <c r="M51" s="377" t="s">
        <v>785</v>
      </c>
      <c r="N51" s="370" t="s">
        <v>2087</v>
      </c>
      <c r="O51" s="377" t="s">
        <v>1246</v>
      </c>
      <c r="P51" s="370" t="s">
        <v>832</v>
      </c>
      <c r="Q51" s="377">
        <v>50</v>
      </c>
      <c r="R51" s="377">
        <v>3124</v>
      </c>
      <c r="S51" s="377"/>
      <c r="T51" s="377"/>
      <c r="U51" s="377"/>
      <c r="V51" s="377"/>
      <c r="W51" s="377"/>
      <c r="X51" s="377" t="s">
        <v>783</v>
      </c>
      <c r="Y51" s="377"/>
      <c r="Z51" s="377"/>
      <c r="AA51" s="377"/>
      <c r="AB51" s="377"/>
      <c r="AC51" s="377"/>
      <c r="AD51" s="377"/>
      <c r="AE51" s="377"/>
      <c r="AF51" s="377"/>
      <c r="AG51" s="377" t="s">
        <v>2112</v>
      </c>
      <c r="AH51" s="377">
        <v>50</v>
      </c>
      <c r="AI51" s="377">
        <v>1060676</v>
      </c>
      <c r="AJ51" s="370" t="s">
        <v>1382</v>
      </c>
      <c r="AK51" s="377">
        <v>24</v>
      </c>
      <c r="AL51" s="370"/>
      <c r="AM51" s="377" t="s">
        <v>1384</v>
      </c>
      <c r="AN51" s="377" t="s">
        <v>1385</v>
      </c>
      <c r="AO51" s="377" t="s">
        <v>787</v>
      </c>
      <c r="AP51" s="377" t="s">
        <v>788</v>
      </c>
      <c r="AQ51" s="377" t="s">
        <v>1608</v>
      </c>
      <c r="AR51" s="380">
        <v>40339</v>
      </c>
      <c r="AS51" s="380">
        <v>40339</v>
      </c>
      <c r="AT51" s="380">
        <v>42037</v>
      </c>
      <c r="AU51" s="377"/>
      <c r="AV51" s="377"/>
      <c r="AW51" s="377"/>
      <c r="AX51" s="377"/>
      <c r="AY51" s="377"/>
      <c r="AZ51" s="377"/>
      <c r="BA51" s="377"/>
      <c r="BB51" s="377"/>
      <c r="BC51" s="377"/>
      <c r="BD51" s="377"/>
      <c r="BE51" s="380">
        <v>41519</v>
      </c>
      <c r="BF51" s="377"/>
      <c r="BG51" s="377"/>
      <c r="BH51" s="377"/>
      <c r="BI51" s="377"/>
      <c r="BJ51" s="377"/>
      <c r="BK51" s="377"/>
      <c r="BL51" s="377"/>
      <c r="BM51" s="377"/>
      <c r="BN51" s="384">
        <v>2983770206</v>
      </c>
      <c r="BO51" s="370" t="s">
        <v>636</v>
      </c>
      <c r="BP51" s="370" t="s">
        <v>1089</v>
      </c>
      <c r="BQ51" s="377">
        <v>9132017403</v>
      </c>
      <c r="BR51" s="370"/>
      <c r="BS51" s="372"/>
    </row>
    <row r="52" spans="1:71" x14ac:dyDescent="0.25">
      <c r="A52" s="376">
        <v>12087</v>
      </c>
      <c r="B52" s="377">
        <v>34</v>
      </c>
      <c r="C52" s="370" t="s">
        <v>2081</v>
      </c>
      <c r="D52" s="370" t="s">
        <v>48</v>
      </c>
      <c r="E52" s="371">
        <v>40058</v>
      </c>
      <c r="F52" s="370" t="s">
        <v>453</v>
      </c>
      <c r="G52" s="377" t="s">
        <v>2149</v>
      </c>
      <c r="H52" s="370" t="s">
        <v>2150</v>
      </c>
      <c r="I52" s="377" t="s">
        <v>2084</v>
      </c>
      <c r="J52" s="370" t="s">
        <v>2085</v>
      </c>
      <c r="K52" s="377" t="s">
        <v>2086</v>
      </c>
      <c r="L52" s="370" t="s">
        <v>2087</v>
      </c>
      <c r="M52" s="377" t="s">
        <v>785</v>
      </c>
      <c r="N52" s="370" t="s">
        <v>2087</v>
      </c>
      <c r="O52" s="377" t="s">
        <v>781</v>
      </c>
      <c r="P52" s="370" t="s">
        <v>782</v>
      </c>
      <c r="Q52" s="377">
        <v>0</v>
      </c>
      <c r="R52" s="377">
        <v>2288</v>
      </c>
      <c r="S52" s="377"/>
      <c r="T52" s="377"/>
      <c r="U52" s="377"/>
      <c r="V52" s="377"/>
      <c r="W52" s="377"/>
      <c r="X52" s="377" t="s">
        <v>783</v>
      </c>
      <c r="Y52" s="377"/>
      <c r="Z52" s="377"/>
      <c r="AA52" s="377" t="s">
        <v>2090</v>
      </c>
      <c r="AB52" s="377">
        <v>0</v>
      </c>
      <c r="AC52" s="377" t="s">
        <v>2090</v>
      </c>
      <c r="AD52" s="377">
        <v>0</v>
      </c>
      <c r="AE52" s="377"/>
      <c r="AF52" s="377"/>
      <c r="AG52" s="377"/>
      <c r="AH52" s="377"/>
      <c r="AI52" s="377">
        <v>1005930</v>
      </c>
      <c r="AJ52" s="370" t="s">
        <v>946</v>
      </c>
      <c r="AK52" s="377">
        <v>0</v>
      </c>
      <c r="AL52" s="370" t="s">
        <v>604</v>
      </c>
      <c r="AM52" s="377" t="s">
        <v>948</v>
      </c>
      <c r="AN52" s="377" t="s">
        <v>151</v>
      </c>
      <c r="AO52" s="377" t="s">
        <v>787</v>
      </c>
      <c r="AP52" s="377" t="s">
        <v>788</v>
      </c>
      <c r="AQ52" s="377" t="s">
        <v>955</v>
      </c>
      <c r="AR52" s="380">
        <v>31446</v>
      </c>
      <c r="AS52" s="380">
        <v>31446</v>
      </c>
      <c r="AT52" s="380">
        <v>40058</v>
      </c>
      <c r="AU52" s="377" t="s">
        <v>800</v>
      </c>
      <c r="AV52" s="377" t="s">
        <v>814</v>
      </c>
      <c r="AW52" s="380">
        <v>19831</v>
      </c>
      <c r="AX52" s="380">
        <v>19831</v>
      </c>
      <c r="AY52" s="380">
        <v>40058</v>
      </c>
      <c r="AZ52" s="377"/>
      <c r="BA52" s="377"/>
      <c r="BB52" s="377"/>
      <c r="BC52" s="377"/>
      <c r="BD52" s="377"/>
      <c r="BE52" s="380">
        <v>31782</v>
      </c>
      <c r="BF52" s="377"/>
      <c r="BG52" s="377"/>
      <c r="BH52" s="377"/>
      <c r="BI52" s="377"/>
      <c r="BJ52" s="377"/>
      <c r="BK52" s="377"/>
      <c r="BL52" s="377"/>
      <c r="BM52" s="377"/>
      <c r="BN52" s="384">
        <v>79415172720</v>
      </c>
      <c r="BO52" s="370" t="s">
        <v>968</v>
      </c>
      <c r="BP52" s="370" t="s">
        <v>969</v>
      </c>
      <c r="BQ52" s="377">
        <v>9132017750</v>
      </c>
      <c r="BR52" s="370"/>
      <c r="BS52" s="372" t="s">
        <v>794</v>
      </c>
    </row>
    <row r="53" spans="1:71" x14ac:dyDescent="0.25">
      <c r="A53" s="376">
        <v>12113</v>
      </c>
      <c r="B53" s="377">
        <v>36</v>
      </c>
      <c r="C53" s="370" t="s">
        <v>2081</v>
      </c>
      <c r="D53" s="370" t="s">
        <v>22</v>
      </c>
      <c r="E53" s="371">
        <v>40058</v>
      </c>
      <c r="F53" s="370" t="s">
        <v>453</v>
      </c>
      <c r="G53" s="377" t="s">
        <v>2156</v>
      </c>
      <c r="H53" s="370" t="s">
        <v>2157</v>
      </c>
      <c r="I53" s="377" t="s">
        <v>2084</v>
      </c>
      <c r="J53" s="370" t="s">
        <v>2085</v>
      </c>
      <c r="K53" s="377" t="s">
        <v>2086</v>
      </c>
      <c r="L53" s="370" t="s">
        <v>2087</v>
      </c>
      <c r="M53" s="377" t="s">
        <v>785</v>
      </c>
      <c r="N53" s="370" t="s">
        <v>2087</v>
      </c>
      <c r="O53" s="377" t="s">
        <v>781</v>
      </c>
      <c r="P53" s="370" t="s">
        <v>782</v>
      </c>
      <c r="Q53" s="377">
        <v>0</v>
      </c>
      <c r="R53" s="377">
        <v>2400</v>
      </c>
      <c r="S53" s="377"/>
      <c r="T53" s="377"/>
      <c r="U53" s="377"/>
      <c r="V53" s="377"/>
      <c r="W53" s="377"/>
      <c r="X53" s="377" t="s">
        <v>783</v>
      </c>
      <c r="Y53" s="377"/>
      <c r="Z53" s="377"/>
      <c r="AA53" s="377" t="s">
        <v>2090</v>
      </c>
      <c r="AB53" s="377">
        <v>0</v>
      </c>
      <c r="AC53" s="377" t="s">
        <v>2090</v>
      </c>
      <c r="AD53" s="377">
        <v>0</v>
      </c>
      <c r="AE53" s="377"/>
      <c r="AF53" s="377"/>
      <c r="AG53" s="377"/>
      <c r="AH53" s="377"/>
      <c r="AI53" s="377">
        <v>258</v>
      </c>
      <c r="AJ53" s="370" t="s">
        <v>953</v>
      </c>
      <c r="AK53" s="377" t="s">
        <v>925</v>
      </c>
      <c r="AL53" s="370"/>
      <c r="AM53" s="377" t="s">
        <v>954</v>
      </c>
      <c r="AN53" s="377" t="s">
        <v>148</v>
      </c>
      <c r="AO53" s="377" t="s">
        <v>787</v>
      </c>
      <c r="AP53" s="377" t="s">
        <v>788</v>
      </c>
      <c r="AQ53" s="377" t="s">
        <v>927</v>
      </c>
      <c r="AR53" s="380">
        <v>31446</v>
      </c>
      <c r="AS53" s="380">
        <v>31446</v>
      </c>
      <c r="AT53" s="380">
        <v>40058</v>
      </c>
      <c r="AU53" s="377" t="s">
        <v>800</v>
      </c>
      <c r="AV53" s="377" t="s">
        <v>840</v>
      </c>
      <c r="AW53" s="380">
        <v>19861</v>
      </c>
      <c r="AX53" s="380">
        <v>19861</v>
      </c>
      <c r="AY53" s="380">
        <v>40058</v>
      </c>
      <c r="AZ53" s="377"/>
      <c r="BA53" s="377"/>
      <c r="BB53" s="377"/>
      <c r="BC53" s="377"/>
      <c r="BD53" s="377"/>
      <c r="BE53" s="380">
        <v>31782</v>
      </c>
      <c r="BF53" s="377"/>
      <c r="BG53" s="377"/>
      <c r="BH53" s="377"/>
      <c r="BI53" s="377"/>
      <c r="BJ53" s="377"/>
      <c r="BK53" s="377"/>
      <c r="BL53" s="377">
        <v>0</v>
      </c>
      <c r="BM53" s="377">
        <v>2005</v>
      </c>
      <c r="BN53" s="384">
        <v>17835801272</v>
      </c>
      <c r="BO53" s="370" t="s">
        <v>2187</v>
      </c>
      <c r="BP53" s="370" t="s">
        <v>939</v>
      </c>
      <c r="BQ53" s="377">
        <v>9132017408</v>
      </c>
      <c r="BR53" s="370"/>
      <c r="BS53" s="372" t="s">
        <v>794</v>
      </c>
    </row>
    <row r="54" spans="1:71" x14ac:dyDescent="0.25">
      <c r="A54" s="376">
        <v>1113575</v>
      </c>
      <c r="B54" s="377">
        <v>2296</v>
      </c>
      <c r="C54" s="370"/>
      <c r="D54" s="370" t="s">
        <v>77</v>
      </c>
      <c r="E54" s="371">
        <v>40274</v>
      </c>
      <c r="F54" s="370" t="s">
        <v>453</v>
      </c>
      <c r="G54" s="377" t="s">
        <v>2110</v>
      </c>
      <c r="H54" s="370" t="s">
        <v>2111</v>
      </c>
      <c r="I54" s="377" t="s">
        <v>2084</v>
      </c>
      <c r="J54" s="370" t="s">
        <v>2085</v>
      </c>
      <c r="K54" s="377" t="s">
        <v>2086</v>
      </c>
      <c r="L54" s="370" t="s">
        <v>2087</v>
      </c>
      <c r="M54" s="377" t="s">
        <v>785</v>
      </c>
      <c r="N54" s="370" t="s">
        <v>2087</v>
      </c>
      <c r="O54" s="377" t="s">
        <v>781</v>
      </c>
      <c r="P54" s="370" t="s">
        <v>798</v>
      </c>
      <c r="Q54" s="377">
        <v>80</v>
      </c>
      <c r="R54" s="377">
        <v>2971</v>
      </c>
      <c r="S54" s="377">
        <v>0</v>
      </c>
      <c r="T54" s="377">
        <v>408</v>
      </c>
      <c r="U54" s="377">
        <v>200</v>
      </c>
      <c r="V54" s="377">
        <v>68</v>
      </c>
      <c r="W54" s="377">
        <v>51</v>
      </c>
      <c r="X54" s="377" t="s">
        <v>783</v>
      </c>
      <c r="Y54" s="377" t="s">
        <v>2214</v>
      </c>
      <c r="Z54" s="377">
        <v>20</v>
      </c>
      <c r="AA54" s="377"/>
      <c r="AB54" s="377"/>
      <c r="AC54" s="377" t="s">
        <v>2214</v>
      </c>
      <c r="AD54" s="377">
        <v>30</v>
      </c>
      <c r="AE54" s="377" t="s">
        <v>2214</v>
      </c>
      <c r="AF54" s="377">
        <v>30</v>
      </c>
      <c r="AG54" s="377"/>
      <c r="AH54" s="377"/>
      <c r="AI54" s="377">
        <v>263</v>
      </c>
      <c r="AJ54" s="370" t="s">
        <v>991</v>
      </c>
      <c r="AK54" s="377">
        <v>2417</v>
      </c>
      <c r="AL54" s="370"/>
      <c r="AM54" s="377" t="s">
        <v>993</v>
      </c>
      <c r="AN54" s="377" t="s">
        <v>149</v>
      </c>
      <c r="AO54" s="377" t="s">
        <v>787</v>
      </c>
      <c r="AP54" s="377" t="s">
        <v>788</v>
      </c>
      <c r="AQ54" s="377" t="s">
        <v>1518</v>
      </c>
      <c r="AR54" s="380">
        <v>39678</v>
      </c>
      <c r="AS54" s="380">
        <v>39678</v>
      </c>
      <c r="AT54" s="380">
        <v>42433</v>
      </c>
      <c r="AU54" s="377" t="s">
        <v>790</v>
      </c>
      <c r="AV54" s="377" t="s">
        <v>1519</v>
      </c>
      <c r="AW54" s="380">
        <v>42857</v>
      </c>
      <c r="AX54" s="380">
        <v>42857</v>
      </c>
      <c r="AY54" s="380">
        <v>42858</v>
      </c>
      <c r="AZ54" s="377"/>
      <c r="BA54" s="377"/>
      <c r="BB54" s="377"/>
      <c r="BC54" s="377"/>
      <c r="BD54" s="377"/>
      <c r="BE54" s="380">
        <v>40028</v>
      </c>
      <c r="BF54" s="377">
        <v>202317452</v>
      </c>
      <c r="BG54" s="377">
        <v>3</v>
      </c>
      <c r="BH54" s="377">
        <v>2016</v>
      </c>
      <c r="BI54" s="377"/>
      <c r="BJ54" s="377"/>
      <c r="BK54" s="377"/>
      <c r="BL54" s="377"/>
      <c r="BM54" s="377"/>
      <c r="BN54" s="384">
        <v>57174687253</v>
      </c>
      <c r="BO54" s="370" t="s">
        <v>596</v>
      </c>
      <c r="BP54" s="370" t="s">
        <v>1520</v>
      </c>
      <c r="BQ54" s="377">
        <v>993273414</v>
      </c>
      <c r="BR54" s="370"/>
      <c r="BS54" s="372"/>
    </row>
    <row r="55" spans="1:71" x14ac:dyDescent="0.25">
      <c r="A55" s="376">
        <v>86396</v>
      </c>
      <c r="B55" s="377">
        <v>36</v>
      </c>
      <c r="C55" s="370" t="s">
        <v>2081</v>
      </c>
      <c r="D55" s="370" t="s">
        <v>22</v>
      </c>
      <c r="E55" s="371">
        <v>40058</v>
      </c>
      <c r="F55" s="370" t="s">
        <v>453</v>
      </c>
      <c r="G55" s="377" t="s">
        <v>2156</v>
      </c>
      <c r="H55" s="370" t="s">
        <v>2157</v>
      </c>
      <c r="I55" s="377" t="s">
        <v>2084</v>
      </c>
      <c r="J55" s="370" t="s">
        <v>2085</v>
      </c>
      <c r="K55" s="377" t="s">
        <v>2086</v>
      </c>
      <c r="L55" s="370" t="s">
        <v>2087</v>
      </c>
      <c r="M55" s="377" t="s">
        <v>785</v>
      </c>
      <c r="N55" s="370" t="s">
        <v>2087</v>
      </c>
      <c r="O55" s="377" t="s">
        <v>1246</v>
      </c>
      <c r="P55" s="370" t="s">
        <v>782</v>
      </c>
      <c r="Q55" s="377">
        <v>55</v>
      </c>
      <c r="R55" s="377">
        <v>3095</v>
      </c>
      <c r="S55" s="377">
        <v>0</v>
      </c>
      <c r="T55" s="377">
        <v>465</v>
      </c>
      <c r="U55" s="377">
        <v>200</v>
      </c>
      <c r="V55" s="377">
        <v>105</v>
      </c>
      <c r="W55" s="377">
        <v>30</v>
      </c>
      <c r="X55" s="377" t="s">
        <v>783</v>
      </c>
      <c r="Y55" s="377"/>
      <c r="Z55" s="377"/>
      <c r="AA55" s="377"/>
      <c r="AB55" s="377"/>
      <c r="AC55" s="377"/>
      <c r="AD55" s="377"/>
      <c r="AE55" s="377"/>
      <c r="AF55" s="377"/>
      <c r="AG55" s="377" t="s">
        <v>2167</v>
      </c>
      <c r="AH55" s="377">
        <v>55</v>
      </c>
      <c r="AI55" s="377">
        <v>1101092</v>
      </c>
      <c r="AJ55" s="370" t="s">
        <v>1274</v>
      </c>
      <c r="AK55" s="377">
        <v>25</v>
      </c>
      <c r="AL55" s="370" t="s">
        <v>1276</v>
      </c>
      <c r="AM55" s="377" t="s">
        <v>1277</v>
      </c>
      <c r="AN55" s="377" t="s">
        <v>1278</v>
      </c>
      <c r="AO55" s="377" t="s">
        <v>787</v>
      </c>
      <c r="AP55" s="377"/>
      <c r="AQ55" s="377">
        <v>891</v>
      </c>
      <c r="AR55" s="380">
        <v>38019</v>
      </c>
      <c r="AS55" s="380">
        <v>38019</v>
      </c>
      <c r="AT55" s="380">
        <v>40058</v>
      </c>
      <c r="AU55" s="377" t="s">
        <v>790</v>
      </c>
      <c r="AV55" s="377" t="s">
        <v>1248</v>
      </c>
      <c r="AW55" s="380">
        <v>39335</v>
      </c>
      <c r="AX55" s="380">
        <v>39335</v>
      </c>
      <c r="AY55" s="380">
        <v>40058</v>
      </c>
      <c r="AZ55" s="377" t="s">
        <v>790</v>
      </c>
      <c r="BA55" s="377">
        <v>913</v>
      </c>
      <c r="BB55" s="380">
        <v>43462</v>
      </c>
      <c r="BC55" s="380">
        <v>43462</v>
      </c>
      <c r="BD55" s="380">
        <v>43488</v>
      </c>
      <c r="BE55" s="380">
        <v>37622</v>
      </c>
      <c r="BF55" s="377">
        <v>202321897</v>
      </c>
      <c r="BG55" s="377"/>
      <c r="BH55" s="377"/>
      <c r="BI55" s="377">
        <v>3</v>
      </c>
      <c r="BJ55" s="377">
        <v>271</v>
      </c>
      <c r="BK55" s="377">
        <v>2021</v>
      </c>
      <c r="BL55" s="377">
        <v>2</v>
      </c>
      <c r="BM55" s="377">
        <v>2021</v>
      </c>
      <c r="BN55" s="384">
        <v>21416906843</v>
      </c>
      <c r="BO55" s="370" t="s">
        <v>842</v>
      </c>
      <c r="BP55" s="370" t="s">
        <v>843</v>
      </c>
      <c r="BQ55" s="377">
        <v>91988771136</v>
      </c>
      <c r="BR55" s="370"/>
      <c r="BS55" s="372" t="s">
        <v>2108</v>
      </c>
    </row>
    <row r="56" spans="1:71" x14ac:dyDescent="0.25">
      <c r="A56" s="376">
        <v>1711048</v>
      </c>
      <c r="B56" s="377">
        <v>29</v>
      </c>
      <c r="C56" s="370" t="s">
        <v>2081</v>
      </c>
      <c r="D56" s="370" t="s">
        <v>364</v>
      </c>
      <c r="E56" s="371">
        <v>45925</v>
      </c>
      <c r="F56" s="370" t="s">
        <v>453</v>
      </c>
      <c r="G56" s="377" t="s">
        <v>2145</v>
      </c>
      <c r="H56" s="370" t="s">
        <v>2146</v>
      </c>
      <c r="I56" s="377" t="s">
        <v>2084</v>
      </c>
      <c r="J56" s="370" t="s">
        <v>2085</v>
      </c>
      <c r="K56" s="377" t="s">
        <v>2086</v>
      </c>
      <c r="L56" s="370" t="s">
        <v>2087</v>
      </c>
      <c r="M56" s="377" t="s">
        <v>785</v>
      </c>
      <c r="N56" s="370" t="s">
        <v>2087</v>
      </c>
      <c r="O56" s="377" t="s">
        <v>2215</v>
      </c>
      <c r="P56" s="370" t="s">
        <v>798</v>
      </c>
      <c r="Q56" s="377">
        <v>50</v>
      </c>
      <c r="R56" s="377">
        <v>3584</v>
      </c>
      <c r="S56" s="377">
        <v>0</v>
      </c>
      <c r="T56" s="377">
        <v>408</v>
      </c>
      <c r="U56" s="377">
        <v>204</v>
      </c>
      <c r="V56" s="377">
        <v>34</v>
      </c>
      <c r="W56" s="377">
        <v>68</v>
      </c>
      <c r="X56" s="377"/>
      <c r="Y56" s="377"/>
      <c r="Z56" s="377"/>
      <c r="AA56" s="377"/>
      <c r="AB56" s="377"/>
      <c r="AC56" s="377"/>
      <c r="AD56" s="377"/>
      <c r="AE56" s="377"/>
      <c r="AF56" s="377"/>
      <c r="AG56" s="377"/>
      <c r="AH56" s="377"/>
      <c r="AI56" s="377">
        <v>1005925</v>
      </c>
      <c r="AJ56" s="370" t="s">
        <v>784</v>
      </c>
      <c r="AK56" s="377">
        <v>1</v>
      </c>
      <c r="AL56" s="370" t="s">
        <v>578</v>
      </c>
      <c r="AM56" s="377" t="s">
        <v>786</v>
      </c>
      <c r="AN56" s="377" t="s">
        <v>146</v>
      </c>
      <c r="AO56" s="377" t="s">
        <v>787</v>
      </c>
      <c r="AP56" s="377"/>
      <c r="AQ56" s="377"/>
      <c r="AR56" s="377"/>
      <c r="AS56" s="377"/>
      <c r="AT56" s="377"/>
      <c r="AU56" s="377"/>
      <c r="AV56" s="377"/>
      <c r="AW56" s="377"/>
      <c r="AX56" s="377"/>
      <c r="AY56" s="377"/>
      <c r="AZ56" s="377"/>
      <c r="BA56" s="377"/>
      <c r="BB56" s="377"/>
      <c r="BC56" s="377"/>
      <c r="BD56" s="377"/>
      <c r="BE56" s="377"/>
      <c r="BF56" s="377"/>
      <c r="BG56" s="377"/>
      <c r="BH56" s="377"/>
      <c r="BI56" s="377"/>
      <c r="BJ56" s="377"/>
      <c r="BK56" s="377"/>
      <c r="BL56" s="377"/>
      <c r="BM56" s="377"/>
      <c r="BN56" s="384">
        <v>14749548200</v>
      </c>
      <c r="BO56" s="370" t="s">
        <v>2216</v>
      </c>
      <c r="BP56" s="370" t="s">
        <v>2217</v>
      </c>
      <c r="BQ56" s="377">
        <v>9132017881</v>
      </c>
      <c r="BR56" s="370"/>
      <c r="BS56" s="372"/>
    </row>
    <row r="57" spans="1:71" x14ac:dyDescent="0.25">
      <c r="A57" s="376">
        <v>1202639</v>
      </c>
      <c r="B57" s="377">
        <v>29</v>
      </c>
      <c r="C57" s="370" t="s">
        <v>2081</v>
      </c>
      <c r="D57" s="370" t="s">
        <v>364</v>
      </c>
      <c r="E57" s="371">
        <v>41319</v>
      </c>
      <c r="F57" s="370" t="s">
        <v>453</v>
      </c>
      <c r="G57" s="377" t="s">
        <v>2145</v>
      </c>
      <c r="H57" s="370" t="s">
        <v>2146</v>
      </c>
      <c r="I57" s="377" t="s">
        <v>2084</v>
      </c>
      <c r="J57" s="370" t="s">
        <v>2085</v>
      </c>
      <c r="K57" s="377" t="s">
        <v>2086</v>
      </c>
      <c r="L57" s="370" t="s">
        <v>2087</v>
      </c>
      <c r="M57" s="377" t="s">
        <v>785</v>
      </c>
      <c r="N57" s="370" t="s">
        <v>2087</v>
      </c>
      <c r="O57" s="377" t="s">
        <v>1246</v>
      </c>
      <c r="P57" s="370" t="s">
        <v>782</v>
      </c>
      <c r="Q57" s="377">
        <v>50</v>
      </c>
      <c r="R57" s="377">
        <v>3584</v>
      </c>
      <c r="S57" s="377">
        <v>0</v>
      </c>
      <c r="T57" s="377">
        <v>408</v>
      </c>
      <c r="U57" s="377">
        <v>204</v>
      </c>
      <c r="V57" s="377">
        <v>34</v>
      </c>
      <c r="W57" s="377">
        <v>68</v>
      </c>
      <c r="X57" s="377" t="s">
        <v>783</v>
      </c>
      <c r="Y57" s="377"/>
      <c r="Z57" s="377"/>
      <c r="AA57" s="377"/>
      <c r="AB57" s="377"/>
      <c r="AC57" s="377"/>
      <c r="AD57" s="377"/>
      <c r="AE57" s="377"/>
      <c r="AF57" s="377"/>
      <c r="AG57" s="377" t="s">
        <v>2102</v>
      </c>
      <c r="AH57" s="377">
        <v>50</v>
      </c>
      <c r="AI57" s="377">
        <v>1056923</v>
      </c>
      <c r="AJ57" s="370" t="s">
        <v>1255</v>
      </c>
      <c r="AK57" s="377" t="s">
        <v>1086</v>
      </c>
      <c r="AL57" s="370" t="s">
        <v>1256</v>
      </c>
      <c r="AM57" s="377" t="s">
        <v>1257</v>
      </c>
      <c r="AN57" s="377" t="s">
        <v>1258</v>
      </c>
      <c r="AO57" s="377" t="s">
        <v>787</v>
      </c>
      <c r="AP57" s="377" t="s">
        <v>788</v>
      </c>
      <c r="AQ57" s="377" t="s">
        <v>1575</v>
      </c>
      <c r="AR57" s="380">
        <v>40339</v>
      </c>
      <c r="AS57" s="380">
        <v>40339</v>
      </c>
      <c r="AT57" s="380">
        <v>42433</v>
      </c>
      <c r="AU57" s="377" t="s">
        <v>790</v>
      </c>
      <c r="AV57" s="377" t="s">
        <v>1576</v>
      </c>
      <c r="AW57" s="380">
        <v>42933</v>
      </c>
      <c r="AX57" s="380">
        <v>42933</v>
      </c>
      <c r="AY57" s="380">
        <v>42933</v>
      </c>
      <c r="AZ57" s="377"/>
      <c r="BA57" s="377"/>
      <c r="BB57" s="377"/>
      <c r="BC57" s="377"/>
      <c r="BD57" s="377"/>
      <c r="BE57" s="380">
        <v>41519</v>
      </c>
      <c r="BF57" s="377">
        <v>202318268</v>
      </c>
      <c r="BG57" s="377">
        <v>3</v>
      </c>
      <c r="BH57" s="377">
        <v>2017</v>
      </c>
      <c r="BI57" s="377"/>
      <c r="BJ57" s="377"/>
      <c r="BK57" s="377"/>
      <c r="BL57" s="377"/>
      <c r="BM57" s="377"/>
      <c r="BN57" s="384">
        <v>22741984204</v>
      </c>
      <c r="BO57" s="370" t="s">
        <v>2147</v>
      </c>
      <c r="BP57" s="370" t="s">
        <v>2148</v>
      </c>
      <c r="BQ57" s="377">
        <v>91981233209</v>
      </c>
      <c r="BR57" s="370"/>
      <c r="BS57" s="372" t="s">
        <v>2108</v>
      </c>
    </row>
    <row r="58" spans="1:71" x14ac:dyDescent="0.25">
      <c r="A58" s="376">
        <v>1148030</v>
      </c>
      <c r="B58" s="377">
        <v>9</v>
      </c>
      <c r="C58" s="370" t="s">
        <v>2081</v>
      </c>
      <c r="D58" s="370" t="s">
        <v>465</v>
      </c>
      <c r="E58" s="371">
        <v>40623</v>
      </c>
      <c r="F58" s="370" t="s">
        <v>453</v>
      </c>
      <c r="G58" s="377" t="s">
        <v>2088</v>
      </c>
      <c r="H58" s="370" t="s">
        <v>2089</v>
      </c>
      <c r="I58" s="377" t="s">
        <v>2084</v>
      </c>
      <c r="J58" s="370" t="s">
        <v>2085</v>
      </c>
      <c r="K58" s="377" t="s">
        <v>2086</v>
      </c>
      <c r="L58" s="370" t="s">
        <v>2087</v>
      </c>
      <c r="M58" s="377" t="s">
        <v>785</v>
      </c>
      <c r="N58" s="370" t="s">
        <v>2087</v>
      </c>
      <c r="O58" s="377" t="s">
        <v>1246</v>
      </c>
      <c r="P58" s="370" t="s">
        <v>782</v>
      </c>
      <c r="Q58" s="377">
        <v>200</v>
      </c>
      <c r="R58" s="377">
        <v>3328</v>
      </c>
      <c r="S58" s="377">
        <v>0</v>
      </c>
      <c r="T58" s="377">
        <v>306</v>
      </c>
      <c r="U58" s="377">
        <v>200</v>
      </c>
      <c r="V58" s="377">
        <v>34</v>
      </c>
      <c r="W58" s="377">
        <v>34</v>
      </c>
      <c r="X58" s="377" t="s">
        <v>783</v>
      </c>
      <c r="Y58" s="377"/>
      <c r="Z58" s="377"/>
      <c r="AA58" s="377"/>
      <c r="AB58" s="377"/>
      <c r="AC58" s="377"/>
      <c r="AD58" s="377"/>
      <c r="AE58" s="377"/>
      <c r="AF58" s="377"/>
      <c r="AG58" s="377" t="s">
        <v>2102</v>
      </c>
      <c r="AH58" s="377">
        <v>200</v>
      </c>
      <c r="AI58" s="377">
        <v>2006684</v>
      </c>
      <c r="AJ58" s="370" t="s">
        <v>1438</v>
      </c>
      <c r="AK58" s="377" t="s">
        <v>1086</v>
      </c>
      <c r="AL58" s="370" t="s">
        <v>1439</v>
      </c>
      <c r="AM58" s="377" t="s">
        <v>1440</v>
      </c>
      <c r="AN58" s="377" t="s">
        <v>1002</v>
      </c>
      <c r="AO58" s="377" t="s">
        <v>787</v>
      </c>
      <c r="AP58" s="377" t="s">
        <v>788</v>
      </c>
      <c r="AQ58" s="377">
        <v>3508</v>
      </c>
      <c r="AR58" s="380">
        <v>39163</v>
      </c>
      <c r="AS58" s="380">
        <v>39163</v>
      </c>
      <c r="AT58" s="380">
        <v>41905</v>
      </c>
      <c r="AU58" s="377" t="s">
        <v>790</v>
      </c>
      <c r="AV58" s="377" t="s">
        <v>1527</v>
      </c>
      <c r="AW58" s="380">
        <v>41383</v>
      </c>
      <c r="AX58" s="380">
        <v>41383</v>
      </c>
      <c r="AY58" s="380">
        <v>41400</v>
      </c>
      <c r="AZ58" s="377" t="s">
        <v>790</v>
      </c>
      <c r="BA58" s="377">
        <v>155</v>
      </c>
      <c r="BB58" s="380">
        <v>45099</v>
      </c>
      <c r="BC58" s="380">
        <v>45099</v>
      </c>
      <c r="BD58" s="380">
        <v>45100</v>
      </c>
      <c r="BE58" s="380">
        <v>38750</v>
      </c>
      <c r="BF58" s="377"/>
      <c r="BG58" s="377">
        <v>3</v>
      </c>
      <c r="BH58" s="377">
        <v>2012</v>
      </c>
      <c r="BI58" s="377">
        <v>3</v>
      </c>
      <c r="BJ58" s="377">
        <v>207</v>
      </c>
      <c r="BK58" s="377">
        <v>2021</v>
      </c>
      <c r="BL58" s="377">
        <v>2</v>
      </c>
      <c r="BM58" s="377">
        <v>2021</v>
      </c>
      <c r="BN58" s="384">
        <v>64402177987</v>
      </c>
      <c r="BO58" s="370" t="s">
        <v>1528</v>
      </c>
      <c r="BP58" s="370" t="s">
        <v>2155</v>
      </c>
      <c r="BQ58" s="377">
        <v>91982286766</v>
      </c>
      <c r="BR58" s="370"/>
      <c r="BS58" s="372" t="s">
        <v>2108</v>
      </c>
    </row>
    <row r="59" spans="1:71" x14ac:dyDescent="0.25">
      <c r="A59" s="376">
        <v>12006</v>
      </c>
      <c r="B59" s="377">
        <v>88</v>
      </c>
      <c r="C59" s="370" t="s">
        <v>2081</v>
      </c>
      <c r="D59" s="370" t="s">
        <v>3</v>
      </c>
      <c r="E59" s="371">
        <v>40058</v>
      </c>
      <c r="F59" s="370" t="s">
        <v>450</v>
      </c>
      <c r="G59" s="377" t="s">
        <v>2218</v>
      </c>
      <c r="H59" s="370" t="s">
        <v>2219</v>
      </c>
      <c r="I59" s="377" t="s">
        <v>2220</v>
      </c>
      <c r="J59" s="370" t="s">
        <v>2221</v>
      </c>
      <c r="K59" s="377" t="s">
        <v>2222</v>
      </c>
      <c r="L59" s="370" t="s">
        <v>2223</v>
      </c>
      <c r="M59" s="377" t="s">
        <v>2165</v>
      </c>
      <c r="N59" s="370" t="s">
        <v>2166</v>
      </c>
      <c r="O59" s="377" t="s">
        <v>781</v>
      </c>
      <c r="P59" s="370" t="s">
        <v>798</v>
      </c>
      <c r="Q59" s="377">
        <v>50</v>
      </c>
      <c r="R59" s="377">
        <v>3740</v>
      </c>
      <c r="S59" s="377">
        <v>0</v>
      </c>
      <c r="T59" s="377">
        <v>170</v>
      </c>
      <c r="U59" s="377">
        <v>102</v>
      </c>
      <c r="V59" s="377">
        <v>85</v>
      </c>
      <c r="W59" s="377">
        <v>51</v>
      </c>
      <c r="X59" s="377" t="s">
        <v>783</v>
      </c>
      <c r="Y59" s="377"/>
      <c r="Z59" s="377"/>
      <c r="AA59" s="377" t="s">
        <v>2167</v>
      </c>
      <c r="AB59" s="377">
        <v>25</v>
      </c>
      <c r="AC59" s="377" t="s">
        <v>2167</v>
      </c>
      <c r="AD59" s="377">
        <v>25</v>
      </c>
      <c r="AE59" s="377"/>
      <c r="AF59" s="377"/>
      <c r="AG59" s="377"/>
      <c r="AH59" s="377"/>
      <c r="AI59" s="377">
        <v>1005925</v>
      </c>
      <c r="AJ59" s="370" t="s">
        <v>784</v>
      </c>
      <c r="AK59" s="377">
        <v>1</v>
      </c>
      <c r="AL59" s="370" t="s">
        <v>578</v>
      </c>
      <c r="AM59" s="377" t="s">
        <v>786</v>
      </c>
      <c r="AN59" s="377" t="s">
        <v>146</v>
      </c>
      <c r="AO59" s="377" t="s">
        <v>787</v>
      </c>
      <c r="AP59" s="377" t="s">
        <v>788</v>
      </c>
      <c r="AQ59" s="377" t="s">
        <v>862</v>
      </c>
      <c r="AR59" s="380">
        <v>26112</v>
      </c>
      <c r="AS59" s="380">
        <v>26112</v>
      </c>
      <c r="AT59" s="380">
        <v>40058</v>
      </c>
      <c r="AU59" s="377" t="s">
        <v>790</v>
      </c>
      <c r="AV59" s="377" t="s">
        <v>863</v>
      </c>
      <c r="AW59" s="380">
        <v>31768</v>
      </c>
      <c r="AX59" s="380">
        <v>31768</v>
      </c>
      <c r="AY59" s="380">
        <v>40058</v>
      </c>
      <c r="AZ59" s="377" t="s">
        <v>790</v>
      </c>
      <c r="BA59" s="377">
        <v>111</v>
      </c>
      <c r="BB59" s="380">
        <v>44232</v>
      </c>
      <c r="BC59" s="380">
        <v>44232</v>
      </c>
      <c r="BD59" s="380">
        <v>44235</v>
      </c>
      <c r="BE59" s="380">
        <v>26359</v>
      </c>
      <c r="BF59" s="377"/>
      <c r="BG59" s="377">
        <v>3</v>
      </c>
      <c r="BH59" s="377">
        <v>2011</v>
      </c>
      <c r="BI59" s="377">
        <v>3</v>
      </c>
      <c r="BJ59" s="377">
        <v>203</v>
      </c>
      <c r="BK59" s="377">
        <v>2023</v>
      </c>
      <c r="BL59" s="377">
        <v>3</v>
      </c>
      <c r="BM59" s="377">
        <v>2023</v>
      </c>
      <c r="BN59" s="384">
        <v>71195432291</v>
      </c>
      <c r="BO59" s="370" t="s">
        <v>629</v>
      </c>
      <c r="BP59" s="370" t="s">
        <v>864</v>
      </c>
      <c r="BQ59" s="377">
        <v>91985207542</v>
      </c>
      <c r="BR59" s="370"/>
      <c r="BS59" s="372"/>
    </row>
    <row r="60" spans="1:71" x14ac:dyDescent="0.25">
      <c r="A60" s="376">
        <v>114952</v>
      </c>
      <c r="B60" s="377">
        <v>48</v>
      </c>
      <c r="C60" s="370" t="s">
        <v>2081</v>
      </c>
      <c r="D60" s="370" t="s">
        <v>298</v>
      </c>
      <c r="E60" s="371">
        <v>40058</v>
      </c>
      <c r="F60" s="370" t="s">
        <v>453</v>
      </c>
      <c r="G60" s="377" t="s">
        <v>2224</v>
      </c>
      <c r="H60" s="370" t="s">
        <v>2225</v>
      </c>
      <c r="I60" s="377" t="s">
        <v>2084</v>
      </c>
      <c r="J60" s="370" t="s">
        <v>2085</v>
      </c>
      <c r="K60" s="377" t="s">
        <v>2086</v>
      </c>
      <c r="L60" s="370" t="s">
        <v>2087</v>
      </c>
      <c r="M60" s="377" t="s">
        <v>785</v>
      </c>
      <c r="N60" s="370" t="s">
        <v>2087</v>
      </c>
      <c r="O60" s="377" t="s">
        <v>781</v>
      </c>
      <c r="P60" s="370" t="s">
        <v>798</v>
      </c>
      <c r="Q60" s="377">
        <v>40</v>
      </c>
      <c r="R60" s="377">
        <v>3210</v>
      </c>
      <c r="S60" s="377">
        <v>0</v>
      </c>
      <c r="T60" s="377">
        <v>400</v>
      </c>
      <c r="U60" s="377">
        <v>200</v>
      </c>
      <c r="V60" s="377">
        <v>60</v>
      </c>
      <c r="W60" s="377">
        <v>75</v>
      </c>
      <c r="X60" s="377" t="s">
        <v>783</v>
      </c>
      <c r="Y60" s="377"/>
      <c r="Z60" s="377"/>
      <c r="AA60" s="377"/>
      <c r="AB60" s="377"/>
      <c r="AC60" s="377"/>
      <c r="AD60" s="377"/>
      <c r="AE60" s="377" t="s">
        <v>2109</v>
      </c>
      <c r="AF60" s="377">
        <v>40</v>
      </c>
      <c r="AG60" s="377"/>
      <c r="AH60" s="377"/>
      <c r="AI60" s="377">
        <v>1060772</v>
      </c>
      <c r="AJ60" s="370" t="s">
        <v>1424</v>
      </c>
      <c r="AK60" s="377">
        <v>820</v>
      </c>
      <c r="AL60" s="370" t="s">
        <v>599</v>
      </c>
      <c r="AM60" s="377" t="s">
        <v>1426</v>
      </c>
      <c r="AN60" s="377" t="s">
        <v>146</v>
      </c>
      <c r="AO60" s="377" t="s">
        <v>787</v>
      </c>
      <c r="AP60" s="377"/>
      <c r="AQ60" s="377">
        <v>3742</v>
      </c>
      <c r="AR60" s="380">
        <v>39680</v>
      </c>
      <c r="AS60" s="380">
        <v>39680</v>
      </c>
      <c r="AT60" s="380">
        <v>40058</v>
      </c>
      <c r="AU60" s="377" t="s">
        <v>790</v>
      </c>
      <c r="AV60" s="377" t="s">
        <v>1427</v>
      </c>
      <c r="AW60" s="380">
        <v>41274</v>
      </c>
      <c r="AX60" s="380">
        <v>41274</v>
      </c>
      <c r="AY60" s="380">
        <v>41277</v>
      </c>
      <c r="AZ60" s="377" t="s">
        <v>790</v>
      </c>
      <c r="BA60" s="377">
        <v>731</v>
      </c>
      <c r="BB60" s="380">
        <v>45944</v>
      </c>
      <c r="BC60" s="380">
        <v>45944</v>
      </c>
      <c r="BD60" s="380">
        <v>45944</v>
      </c>
      <c r="BE60" s="380">
        <v>39815</v>
      </c>
      <c r="BF60" s="377"/>
      <c r="BG60" s="377">
        <v>5</v>
      </c>
      <c r="BH60" s="377">
        <v>2025</v>
      </c>
      <c r="BI60" s="377">
        <v>0</v>
      </c>
      <c r="BJ60" s="377"/>
      <c r="BK60" s="377">
        <v>2009</v>
      </c>
      <c r="BL60" s="377">
        <v>0</v>
      </c>
      <c r="BM60" s="377">
        <v>2009</v>
      </c>
      <c r="BN60" s="384">
        <v>81025530730</v>
      </c>
      <c r="BO60" s="370" t="s">
        <v>2226</v>
      </c>
      <c r="BP60" s="370" t="s">
        <v>2227</v>
      </c>
      <c r="BQ60" s="377">
        <v>91991823221</v>
      </c>
      <c r="BR60" s="370"/>
      <c r="BS60" s="372"/>
    </row>
    <row r="61" spans="1:71" x14ac:dyDescent="0.25">
      <c r="A61" s="376">
        <v>11985</v>
      </c>
      <c r="B61" s="377">
        <v>2304</v>
      </c>
      <c r="C61" s="370"/>
      <c r="D61" s="370" t="s">
        <v>780</v>
      </c>
      <c r="E61" s="371">
        <v>40058</v>
      </c>
      <c r="F61" s="370" t="s">
        <v>450</v>
      </c>
      <c r="G61" s="377" t="s">
        <v>2228</v>
      </c>
      <c r="H61" s="370" t="s">
        <v>2229</v>
      </c>
      <c r="I61" s="377" t="s">
        <v>2230</v>
      </c>
      <c r="J61" s="370" t="s">
        <v>2231</v>
      </c>
      <c r="K61" s="377" t="s">
        <v>2222</v>
      </c>
      <c r="L61" s="370" t="s">
        <v>2223</v>
      </c>
      <c r="M61" s="377" t="s">
        <v>2165</v>
      </c>
      <c r="N61" s="370" t="s">
        <v>2166</v>
      </c>
      <c r="O61" s="377" t="s">
        <v>781</v>
      </c>
      <c r="P61" s="370" t="s">
        <v>782</v>
      </c>
      <c r="Q61" s="377">
        <v>60</v>
      </c>
      <c r="R61" s="377">
        <v>3945</v>
      </c>
      <c r="S61" s="377"/>
      <c r="T61" s="377"/>
      <c r="U61" s="377"/>
      <c r="V61" s="377"/>
      <c r="W61" s="377"/>
      <c r="X61" s="377" t="s">
        <v>783</v>
      </c>
      <c r="Y61" s="377"/>
      <c r="Z61" s="377"/>
      <c r="AA61" s="377" t="s">
        <v>2090</v>
      </c>
      <c r="AB61" s="377">
        <v>60</v>
      </c>
      <c r="AC61" s="377" t="s">
        <v>2090</v>
      </c>
      <c r="AD61" s="377">
        <v>0</v>
      </c>
      <c r="AE61" s="377"/>
      <c r="AF61" s="377"/>
      <c r="AG61" s="377"/>
      <c r="AH61" s="377"/>
      <c r="AI61" s="377">
        <v>1005925</v>
      </c>
      <c r="AJ61" s="370" t="s">
        <v>784</v>
      </c>
      <c r="AK61" s="377">
        <v>1</v>
      </c>
      <c r="AL61" s="370" t="s">
        <v>578</v>
      </c>
      <c r="AM61" s="377" t="s">
        <v>786</v>
      </c>
      <c r="AN61" s="377" t="s">
        <v>146</v>
      </c>
      <c r="AO61" s="377" t="s">
        <v>787</v>
      </c>
      <c r="AP61" s="377" t="s">
        <v>788</v>
      </c>
      <c r="AQ61" s="377"/>
      <c r="AR61" s="380">
        <v>40058</v>
      </c>
      <c r="AS61" s="377"/>
      <c r="AT61" s="380">
        <v>40058</v>
      </c>
      <c r="AU61" s="377" t="s">
        <v>790</v>
      </c>
      <c r="AV61" s="377" t="s">
        <v>791</v>
      </c>
      <c r="AW61" s="380">
        <v>31133</v>
      </c>
      <c r="AX61" s="380">
        <v>31133</v>
      </c>
      <c r="AY61" s="380">
        <v>40058</v>
      </c>
      <c r="AZ61" s="377"/>
      <c r="BA61" s="377"/>
      <c r="BB61" s="377"/>
      <c r="BC61" s="377"/>
      <c r="BD61" s="377"/>
      <c r="BE61" s="380">
        <v>28550</v>
      </c>
      <c r="BF61" s="377"/>
      <c r="BG61" s="377"/>
      <c r="BH61" s="377"/>
      <c r="BI61" s="377">
        <v>0</v>
      </c>
      <c r="BJ61" s="377"/>
      <c r="BK61" s="377">
        <v>2011</v>
      </c>
      <c r="BL61" s="377">
        <v>2</v>
      </c>
      <c r="BM61" s="377">
        <v>2011</v>
      </c>
      <c r="BN61" s="384">
        <v>1586246291</v>
      </c>
      <c r="BO61" s="370" t="s">
        <v>792</v>
      </c>
      <c r="BP61" s="370" t="s">
        <v>793</v>
      </c>
      <c r="BQ61" s="377">
        <v>9132017253</v>
      </c>
      <c r="BR61" s="370"/>
      <c r="BS61" s="372" t="s">
        <v>794</v>
      </c>
    </row>
    <row r="62" spans="1:71" x14ac:dyDescent="0.25">
      <c r="A62" s="376">
        <v>1703578</v>
      </c>
      <c r="B62" s="377">
        <v>45</v>
      </c>
      <c r="C62" s="370" t="s">
        <v>2081</v>
      </c>
      <c r="D62" s="370" t="s">
        <v>407</v>
      </c>
      <c r="E62" s="371">
        <v>45925</v>
      </c>
      <c r="F62" s="370" t="s">
        <v>453</v>
      </c>
      <c r="G62" s="377" t="s">
        <v>2183</v>
      </c>
      <c r="H62" s="370" t="s">
        <v>2184</v>
      </c>
      <c r="I62" s="377" t="s">
        <v>2084</v>
      </c>
      <c r="J62" s="370" t="s">
        <v>2085</v>
      </c>
      <c r="K62" s="377" t="s">
        <v>2086</v>
      </c>
      <c r="L62" s="370" t="s">
        <v>2087</v>
      </c>
      <c r="M62" s="377" t="s">
        <v>785</v>
      </c>
      <c r="N62" s="370" t="s">
        <v>2087</v>
      </c>
      <c r="O62" s="377" t="s">
        <v>2215</v>
      </c>
      <c r="P62" s="370" t="s">
        <v>798</v>
      </c>
      <c r="Q62" s="377">
        <v>30</v>
      </c>
      <c r="R62" s="377">
        <v>2800</v>
      </c>
      <c r="S62" s="377">
        <v>0</v>
      </c>
      <c r="T62" s="377">
        <v>0</v>
      </c>
      <c r="U62" s="377">
        <v>0</v>
      </c>
      <c r="V62" s="377">
        <v>0</v>
      </c>
      <c r="W62" s="377">
        <v>0</v>
      </c>
      <c r="X62" s="377"/>
      <c r="Y62" s="377"/>
      <c r="Z62" s="377"/>
      <c r="AA62" s="377"/>
      <c r="AB62" s="377"/>
      <c r="AC62" s="377"/>
      <c r="AD62" s="377"/>
      <c r="AE62" s="377"/>
      <c r="AF62" s="377"/>
      <c r="AG62" s="377"/>
      <c r="AH62" s="377"/>
      <c r="AI62" s="377">
        <v>1005925</v>
      </c>
      <c r="AJ62" s="370" t="s">
        <v>784</v>
      </c>
      <c r="AK62" s="377">
        <v>1</v>
      </c>
      <c r="AL62" s="370" t="s">
        <v>578</v>
      </c>
      <c r="AM62" s="377" t="s">
        <v>786</v>
      </c>
      <c r="AN62" s="377" t="s">
        <v>146</v>
      </c>
      <c r="AO62" s="377" t="s">
        <v>787</v>
      </c>
      <c r="AP62" s="377"/>
      <c r="AQ62" s="377"/>
      <c r="AR62" s="377"/>
      <c r="AS62" s="377"/>
      <c r="AT62" s="377"/>
      <c r="AU62" s="377"/>
      <c r="AV62" s="377"/>
      <c r="AW62" s="377"/>
      <c r="AX62" s="377"/>
      <c r="AY62" s="377"/>
      <c r="AZ62" s="377"/>
      <c r="BA62" s="377"/>
      <c r="BB62" s="377"/>
      <c r="BC62" s="377"/>
      <c r="BD62" s="377"/>
      <c r="BE62" s="377"/>
      <c r="BF62" s="377"/>
      <c r="BG62" s="377"/>
      <c r="BH62" s="377"/>
      <c r="BI62" s="377"/>
      <c r="BJ62" s="377"/>
      <c r="BK62" s="377"/>
      <c r="BL62" s="377"/>
      <c r="BM62" s="377"/>
      <c r="BN62" s="384">
        <v>5583497220</v>
      </c>
      <c r="BO62" s="370" t="s">
        <v>2232</v>
      </c>
      <c r="BP62" s="370" t="s">
        <v>2233</v>
      </c>
      <c r="BQ62" s="377">
        <v>9132018245</v>
      </c>
      <c r="BR62" s="370"/>
      <c r="BS62" s="372"/>
    </row>
    <row r="63" spans="1:71" x14ac:dyDescent="0.25">
      <c r="A63" s="376">
        <v>95652</v>
      </c>
      <c r="B63" s="377">
        <v>2220</v>
      </c>
      <c r="C63" s="370" t="s">
        <v>2081</v>
      </c>
      <c r="D63" s="370" t="s">
        <v>344</v>
      </c>
      <c r="E63" s="371">
        <v>40058</v>
      </c>
      <c r="F63" s="370" t="s">
        <v>453</v>
      </c>
      <c r="G63" s="377" t="s">
        <v>2234</v>
      </c>
      <c r="H63" s="370" t="s">
        <v>2235</v>
      </c>
      <c r="I63" s="377" t="s">
        <v>2153</v>
      </c>
      <c r="J63" s="370" t="s">
        <v>2154</v>
      </c>
      <c r="K63" s="377" t="s">
        <v>2086</v>
      </c>
      <c r="L63" s="370" t="s">
        <v>2087</v>
      </c>
      <c r="M63" s="377" t="s">
        <v>785</v>
      </c>
      <c r="N63" s="370" t="s">
        <v>2087</v>
      </c>
      <c r="O63" s="377" t="s">
        <v>781</v>
      </c>
      <c r="P63" s="370" t="s">
        <v>798</v>
      </c>
      <c r="Q63" s="377">
        <v>48</v>
      </c>
      <c r="R63" s="377">
        <v>2835</v>
      </c>
      <c r="S63" s="377"/>
      <c r="T63" s="377"/>
      <c r="U63" s="377"/>
      <c r="V63" s="377"/>
      <c r="W63" s="377"/>
      <c r="X63" s="377" t="s">
        <v>783</v>
      </c>
      <c r="Y63" s="377" t="s">
        <v>2112</v>
      </c>
      <c r="Z63" s="377">
        <v>48</v>
      </c>
      <c r="AA63" s="377" t="s">
        <v>2112</v>
      </c>
      <c r="AB63" s="377">
        <v>0</v>
      </c>
      <c r="AC63" s="377"/>
      <c r="AD63" s="377"/>
      <c r="AE63" s="377" t="s">
        <v>2112</v>
      </c>
      <c r="AF63" s="377">
        <v>0</v>
      </c>
      <c r="AG63" s="377"/>
      <c r="AH63" s="377"/>
      <c r="AI63" s="377">
        <v>258</v>
      </c>
      <c r="AJ63" s="370" t="s">
        <v>953</v>
      </c>
      <c r="AK63" s="377" t="s">
        <v>925</v>
      </c>
      <c r="AL63" s="370"/>
      <c r="AM63" s="377" t="s">
        <v>954</v>
      </c>
      <c r="AN63" s="377" t="s">
        <v>148</v>
      </c>
      <c r="AO63" s="377" t="s">
        <v>787</v>
      </c>
      <c r="AP63" s="377" t="s">
        <v>788</v>
      </c>
      <c r="AQ63" s="377">
        <v>3197</v>
      </c>
      <c r="AR63" s="380">
        <v>38233</v>
      </c>
      <c r="AS63" s="380">
        <v>38233</v>
      </c>
      <c r="AT63" s="380">
        <v>40058</v>
      </c>
      <c r="AU63" s="377" t="s">
        <v>790</v>
      </c>
      <c r="AV63" s="377" t="s">
        <v>1318</v>
      </c>
      <c r="AW63" s="380">
        <v>43035</v>
      </c>
      <c r="AX63" s="380">
        <v>43035</v>
      </c>
      <c r="AY63" s="380">
        <v>43038</v>
      </c>
      <c r="AZ63" s="377" t="s">
        <v>790</v>
      </c>
      <c r="BA63" s="377">
        <v>154</v>
      </c>
      <c r="BB63" s="380">
        <v>45099</v>
      </c>
      <c r="BC63" s="380">
        <v>45099</v>
      </c>
      <c r="BD63" s="380">
        <v>45100</v>
      </c>
      <c r="BE63" s="380">
        <v>37988</v>
      </c>
      <c r="BF63" s="377"/>
      <c r="BG63" s="377">
        <v>4</v>
      </c>
      <c r="BH63" s="377">
        <v>2017</v>
      </c>
      <c r="BI63" s="377">
        <v>3</v>
      </c>
      <c r="BJ63" s="377">
        <v>211</v>
      </c>
      <c r="BK63" s="377">
        <v>2021</v>
      </c>
      <c r="BL63" s="377">
        <v>2</v>
      </c>
      <c r="BM63" s="377">
        <v>2021</v>
      </c>
      <c r="BN63" s="384">
        <v>74397958220</v>
      </c>
      <c r="BO63" s="370" t="s">
        <v>1319</v>
      </c>
      <c r="BP63" s="370" t="s">
        <v>1320</v>
      </c>
      <c r="BQ63" s="377">
        <v>91992732847</v>
      </c>
      <c r="BR63" s="370"/>
      <c r="BS63" s="372"/>
    </row>
    <row r="64" spans="1:71" x14ac:dyDescent="0.25">
      <c r="A64" s="376">
        <v>115161</v>
      </c>
      <c r="B64" s="377">
        <v>2222</v>
      </c>
      <c r="C64" s="370" t="s">
        <v>2081</v>
      </c>
      <c r="D64" s="370" t="s">
        <v>346</v>
      </c>
      <c r="E64" s="371">
        <v>40058</v>
      </c>
      <c r="F64" s="370" t="s">
        <v>453</v>
      </c>
      <c r="G64" s="377" t="s">
        <v>2151</v>
      </c>
      <c r="H64" s="370" t="s">
        <v>2152</v>
      </c>
      <c r="I64" s="377" t="s">
        <v>2153</v>
      </c>
      <c r="J64" s="370" t="s">
        <v>2154</v>
      </c>
      <c r="K64" s="377" t="s">
        <v>2086</v>
      </c>
      <c r="L64" s="370" t="s">
        <v>2087</v>
      </c>
      <c r="M64" s="377" t="s">
        <v>785</v>
      </c>
      <c r="N64" s="370" t="s">
        <v>2087</v>
      </c>
      <c r="O64" s="377" t="s">
        <v>1246</v>
      </c>
      <c r="P64" s="370" t="s">
        <v>782</v>
      </c>
      <c r="Q64" s="377">
        <v>500</v>
      </c>
      <c r="R64" s="377">
        <v>2800</v>
      </c>
      <c r="S64" s="377"/>
      <c r="T64" s="377"/>
      <c r="U64" s="377"/>
      <c r="V64" s="377"/>
      <c r="W64" s="377"/>
      <c r="X64" s="377" t="s">
        <v>783</v>
      </c>
      <c r="Y64" s="377"/>
      <c r="Z64" s="377"/>
      <c r="AA64" s="377"/>
      <c r="AB64" s="377"/>
      <c r="AC64" s="377"/>
      <c r="AD64" s="377"/>
      <c r="AE64" s="377"/>
      <c r="AF64" s="377"/>
      <c r="AG64" s="377" t="s">
        <v>2090</v>
      </c>
      <c r="AH64" s="377">
        <v>500</v>
      </c>
      <c r="AI64" s="377">
        <v>1056932</v>
      </c>
      <c r="AJ64" s="370" t="s">
        <v>1473</v>
      </c>
      <c r="AK64" s="377" t="s">
        <v>1086</v>
      </c>
      <c r="AL64" s="370"/>
      <c r="AM64" s="377" t="s">
        <v>1474</v>
      </c>
      <c r="AN64" s="377" t="s">
        <v>1115</v>
      </c>
      <c r="AO64" s="377" t="s">
        <v>787</v>
      </c>
      <c r="AP64" s="377"/>
      <c r="AQ64" s="377">
        <v>3611</v>
      </c>
      <c r="AR64" s="380">
        <v>39377</v>
      </c>
      <c r="AS64" s="380">
        <v>39377</v>
      </c>
      <c r="AT64" s="380">
        <v>40058</v>
      </c>
      <c r="AU64" s="377"/>
      <c r="AV64" s="377"/>
      <c r="AW64" s="377"/>
      <c r="AX64" s="377"/>
      <c r="AY64" s="377"/>
      <c r="AZ64" s="377" t="s">
        <v>790</v>
      </c>
      <c r="BA64" s="377">
        <v>155</v>
      </c>
      <c r="BB64" s="380">
        <v>45099</v>
      </c>
      <c r="BC64" s="380">
        <v>45099</v>
      </c>
      <c r="BD64" s="380">
        <v>45100</v>
      </c>
      <c r="BE64" s="380">
        <v>39449</v>
      </c>
      <c r="BF64" s="377"/>
      <c r="BG64" s="377">
        <v>4</v>
      </c>
      <c r="BH64" s="377">
        <v>2013</v>
      </c>
      <c r="BI64" s="377">
        <v>3</v>
      </c>
      <c r="BJ64" s="377">
        <v>264</v>
      </c>
      <c r="BK64" s="377">
        <v>2017</v>
      </c>
      <c r="BL64" s="377">
        <v>2</v>
      </c>
      <c r="BM64" s="377">
        <v>2017</v>
      </c>
      <c r="BN64" s="384">
        <v>71069720291</v>
      </c>
      <c r="BO64" s="370" t="s">
        <v>1468</v>
      </c>
      <c r="BP64" s="370" t="s">
        <v>1469</v>
      </c>
      <c r="BQ64" s="377">
        <v>91981700652</v>
      </c>
      <c r="BR64" s="370"/>
      <c r="BS64" s="372" t="s">
        <v>2108</v>
      </c>
    </row>
    <row r="65" spans="1:71" x14ac:dyDescent="0.25">
      <c r="A65" s="376">
        <v>1203245</v>
      </c>
      <c r="B65" s="377">
        <v>2469</v>
      </c>
      <c r="C65" s="370" t="s">
        <v>2081</v>
      </c>
      <c r="D65" s="370" t="s">
        <v>482</v>
      </c>
      <c r="E65" s="371">
        <v>41313</v>
      </c>
      <c r="F65" s="370" t="s">
        <v>450</v>
      </c>
      <c r="G65" s="377" t="s">
        <v>2139</v>
      </c>
      <c r="H65" s="370" t="s">
        <v>2140</v>
      </c>
      <c r="I65" s="377" t="s">
        <v>2115</v>
      </c>
      <c r="J65" s="370" t="s">
        <v>2116</v>
      </c>
      <c r="K65" s="377" t="s">
        <v>2117</v>
      </c>
      <c r="L65" s="370" t="s">
        <v>2118</v>
      </c>
      <c r="M65" s="377" t="s">
        <v>2119</v>
      </c>
      <c r="N65" s="370" t="s">
        <v>2120</v>
      </c>
      <c r="O65" s="377" t="s">
        <v>1246</v>
      </c>
      <c r="P65" s="370" t="s">
        <v>798</v>
      </c>
      <c r="Q65" s="377">
        <v>390</v>
      </c>
      <c r="R65" s="377">
        <v>3000</v>
      </c>
      <c r="S65" s="377">
        <v>0</v>
      </c>
      <c r="T65" s="377">
        <v>300</v>
      </c>
      <c r="U65" s="377">
        <v>120</v>
      </c>
      <c r="V65" s="377">
        <v>30</v>
      </c>
      <c r="W65" s="377">
        <v>30</v>
      </c>
      <c r="X65" s="377" t="s">
        <v>783</v>
      </c>
      <c r="Y65" s="377"/>
      <c r="Z65" s="377"/>
      <c r="AA65" s="377"/>
      <c r="AB65" s="377"/>
      <c r="AC65" s="377"/>
      <c r="AD65" s="377"/>
      <c r="AE65" s="377"/>
      <c r="AF65" s="377"/>
      <c r="AG65" s="377" t="s">
        <v>2102</v>
      </c>
      <c r="AH65" s="377">
        <v>390</v>
      </c>
      <c r="AI65" s="377">
        <v>1101094</v>
      </c>
      <c r="AJ65" s="370" t="s">
        <v>1582</v>
      </c>
      <c r="AK65" s="377" t="s">
        <v>1583</v>
      </c>
      <c r="AL65" s="370" t="s">
        <v>1584</v>
      </c>
      <c r="AM65" s="377" t="s">
        <v>1585</v>
      </c>
      <c r="AN65" s="377" t="s">
        <v>1586</v>
      </c>
      <c r="AO65" s="377" t="s">
        <v>787</v>
      </c>
      <c r="AP65" s="377" t="s">
        <v>788</v>
      </c>
      <c r="AQ65" s="377" t="s">
        <v>1577</v>
      </c>
      <c r="AR65" s="380">
        <v>40527</v>
      </c>
      <c r="AS65" s="380">
        <v>40527</v>
      </c>
      <c r="AT65" s="380">
        <v>42433</v>
      </c>
      <c r="AU65" s="377" t="s">
        <v>790</v>
      </c>
      <c r="AV65" s="377" t="s">
        <v>1578</v>
      </c>
      <c r="AW65" s="380">
        <v>41851</v>
      </c>
      <c r="AX65" s="380">
        <v>41851</v>
      </c>
      <c r="AY65" s="380">
        <v>41855</v>
      </c>
      <c r="AZ65" s="377" t="s">
        <v>790</v>
      </c>
      <c r="BA65" s="377" t="s">
        <v>1579</v>
      </c>
      <c r="BB65" s="380">
        <v>45520</v>
      </c>
      <c r="BC65" s="380">
        <v>45520</v>
      </c>
      <c r="BD65" s="380">
        <v>45523</v>
      </c>
      <c r="BE65" s="380">
        <v>40210</v>
      </c>
      <c r="BF65" s="377"/>
      <c r="BG65" s="377">
        <v>4</v>
      </c>
      <c r="BH65" s="377">
        <v>2023</v>
      </c>
      <c r="BI65" s="377">
        <v>3</v>
      </c>
      <c r="BJ65" s="377">
        <v>205</v>
      </c>
      <c r="BK65" s="377">
        <v>2022</v>
      </c>
      <c r="BL65" s="377">
        <v>2</v>
      </c>
      <c r="BM65" s="377">
        <v>2022</v>
      </c>
      <c r="BN65" s="384">
        <v>5568242291</v>
      </c>
      <c r="BO65" s="370" t="s">
        <v>2141</v>
      </c>
      <c r="BP65" s="370" t="s">
        <v>2142</v>
      </c>
      <c r="BQ65" s="377">
        <v>91981376163</v>
      </c>
      <c r="BR65" s="370"/>
      <c r="BS65" s="372"/>
    </row>
    <row r="66" spans="1:71" x14ac:dyDescent="0.25">
      <c r="A66" s="376">
        <v>86310</v>
      </c>
      <c r="B66" s="377">
        <v>33</v>
      </c>
      <c r="C66" s="370" t="s">
        <v>2081</v>
      </c>
      <c r="D66" s="370" t="s">
        <v>130</v>
      </c>
      <c r="E66" s="371">
        <v>40058</v>
      </c>
      <c r="F66" s="370" t="s">
        <v>453</v>
      </c>
      <c r="G66" s="377" t="s">
        <v>2082</v>
      </c>
      <c r="H66" s="370" t="s">
        <v>2083</v>
      </c>
      <c r="I66" s="377" t="s">
        <v>2084</v>
      </c>
      <c r="J66" s="370" t="s">
        <v>2085</v>
      </c>
      <c r="K66" s="377" t="s">
        <v>2086</v>
      </c>
      <c r="L66" s="370" t="s">
        <v>2087</v>
      </c>
      <c r="M66" s="377" t="s">
        <v>785</v>
      </c>
      <c r="N66" s="370" t="s">
        <v>2087</v>
      </c>
      <c r="O66" s="377" t="s">
        <v>781</v>
      </c>
      <c r="P66" s="370" t="s">
        <v>782</v>
      </c>
      <c r="Q66" s="377">
        <v>50</v>
      </c>
      <c r="R66" s="377">
        <v>2650</v>
      </c>
      <c r="S66" s="377"/>
      <c r="T66" s="377"/>
      <c r="U66" s="377"/>
      <c r="V66" s="377"/>
      <c r="W66" s="377"/>
      <c r="X66" s="377" t="s">
        <v>783</v>
      </c>
      <c r="Y66" s="377"/>
      <c r="Z66" s="377"/>
      <c r="AA66" s="377" t="s">
        <v>2090</v>
      </c>
      <c r="AB66" s="377">
        <v>50</v>
      </c>
      <c r="AC66" s="377"/>
      <c r="AD66" s="377"/>
      <c r="AE66" s="377"/>
      <c r="AF66" s="377"/>
      <c r="AG66" s="377"/>
      <c r="AH66" s="377"/>
      <c r="AI66" s="377">
        <v>278</v>
      </c>
      <c r="AJ66" s="370" t="s">
        <v>1000</v>
      </c>
      <c r="AK66" s="377" t="s">
        <v>925</v>
      </c>
      <c r="AL66" s="370"/>
      <c r="AM66" s="377" t="s">
        <v>1001</v>
      </c>
      <c r="AN66" s="377" t="s">
        <v>1229</v>
      </c>
      <c r="AO66" s="377" t="s">
        <v>787</v>
      </c>
      <c r="AP66" s="377"/>
      <c r="AQ66" s="377">
        <v>20299</v>
      </c>
      <c r="AR66" s="380">
        <v>36893</v>
      </c>
      <c r="AS66" s="380">
        <v>36893</v>
      </c>
      <c r="AT66" s="380">
        <v>40058</v>
      </c>
      <c r="AU66" s="377"/>
      <c r="AV66" s="377"/>
      <c r="AW66" s="377"/>
      <c r="AX66" s="377"/>
      <c r="AY66" s="377"/>
      <c r="AZ66" s="377"/>
      <c r="BA66" s="377"/>
      <c r="BB66" s="377"/>
      <c r="BC66" s="377"/>
      <c r="BD66" s="377"/>
      <c r="BE66" s="380">
        <v>36893</v>
      </c>
      <c r="BF66" s="377"/>
      <c r="BG66" s="377"/>
      <c r="BH66" s="377"/>
      <c r="BI66" s="377"/>
      <c r="BJ66" s="377"/>
      <c r="BK66" s="377"/>
      <c r="BL66" s="377"/>
      <c r="BM66" s="377"/>
      <c r="BN66" s="384">
        <v>8630379847</v>
      </c>
      <c r="BO66" s="370" t="s">
        <v>966</v>
      </c>
      <c r="BP66" s="370" t="s">
        <v>967</v>
      </c>
      <c r="BQ66" s="377">
        <v>9132017996</v>
      </c>
      <c r="BR66" s="370"/>
      <c r="BS66" s="372" t="s">
        <v>794</v>
      </c>
    </row>
    <row r="67" spans="1:71" x14ac:dyDescent="0.25">
      <c r="A67" s="376">
        <v>95673</v>
      </c>
      <c r="B67" s="377">
        <v>34</v>
      </c>
      <c r="C67" s="370" t="s">
        <v>2081</v>
      </c>
      <c r="D67" s="370" t="s">
        <v>48</v>
      </c>
      <c r="E67" s="371">
        <v>40058</v>
      </c>
      <c r="F67" s="370" t="s">
        <v>453</v>
      </c>
      <c r="G67" s="377" t="s">
        <v>2149</v>
      </c>
      <c r="H67" s="370" t="s">
        <v>2150</v>
      </c>
      <c r="I67" s="377" t="s">
        <v>2084</v>
      </c>
      <c r="J67" s="370" t="s">
        <v>2085</v>
      </c>
      <c r="K67" s="377" t="s">
        <v>2086</v>
      </c>
      <c r="L67" s="370" t="s">
        <v>2087</v>
      </c>
      <c r="M67" s="377" t="s">
        <v>785</v>
      </c>
      <c r="N67" s="370" t="s">
        <v>2087</v>
      </c>
      <c r="O67" s="377" t="s">
        <v>781</v>
      </c>
      <c r="P67" s="370" t="s">
        <v>782</v>
      </c>
      <c r="Q67" s="377">
        <v>20</v>
      </c>
      <c r="R67" s="377">
        <v>2850</v>
      </c>
      <c r="S67" s="377"/>
      <c r="T67" s="377"/>
      <c r="U67" s="377"/>
      <c r="V67" s="377"/>
      <c r="W67" s="377"/>
      <c r="X67" s="377" t="s">
        <v>783</v>
      </c>
      <c r="Y67" s="377"/>
      <c r="Z67" s="377"/>
      <c r="AA67" s="377" t="s">
        <v>2112</v>
      </c>
      <c r="AB67" s="377">
        <v>20</v>
      </c>
      <c r="AC67" s="377"/>
      <c r="AD67" s="377"/>
      <c r="AE67" s="377"/>
      <c r="AF67" s="377"/>
      <c r="AG67" s="377"/>
      <c r="AH67" s="377"/>
      <c r="AI67" s="377">
        <v>6156</v>
      </c>
      <c r="AJ67" s="370" t="s">
        <v>1322</v>
      </c>
      <c r="AK67" s="377" t="s">
        <v>925</v>
      </c>
      <c r="AL67" s="370"/>
      <c r="AM67" s="377" t="s">
        <v>941</v>
      </c>
      <c r="AN67" s="377" t="s">
        <v>1323</v>
      </c>
      <c r="AO67" s="377" t="s">
        <v>787</v>
      </c>
      <c r="AP67" s="377"/>
      <c r="AQ67" s="377">
        <v>11005</v>
      </c>
      <c r="AR67" s="380">
        <v>38354</v>
      </c>
      <c r="AS67" s="380">
        <v>38354</v>
      </c>
      <c r="AT67" s="380">
        <v>40058</v>
      </c>
      <c r="AU67" s="377"/>
      <c r="AV67" s="377"/>
      <c r="AW67" s="377"/>
      <c r="AX67" s="377"/>
      <c r="AY67" s="377"/>
      <c r="AZ67" s="377"/>
      <c r="BA67" s="377"/>
      <c r="BB67" s="377"/>
      <c r="BC67" s="377"/>
      <c r="BD67" s="377"/>
      <c r="BE67" s="380">
        <v>38354</v>
      </c>
      <c r="BF67" s="377"/>
      <c r="BG67" s="377"/>
      <c r="BH67" s="377"/>
      <c r="BI67" s="377"/>
      <c r="BJ67" s="377"/>
      <c r="BK67" s="377"/>
      <c r="BL67" s="377">
        <v>4</v>
      </c>
      <c r="BM67" s="377">
        <v>2011</v>
      </c>
      <c r="BN67" s="384">
        <v>79415172720</v>
      </c>
      <c r="BO67" s="370" t="s">
        <v>968</v>
      </c>
      <c r="BP67" s="370" t="s">
        <v>969</v>
      </c>
      <c r="BQ67" s="377">
        <v>9132017750</v>
      </c>
      <c r="BR67" s="370"/>
      <c r="BS67" s="372" t="s">
        <v>794</v>
      </c>
    </row>
    <row r="68" spans="1:71" x14ac:dyDescent="0.25">
      <c r="A68" s="376">
        <v>1202639</v>
      </c>
      <c r="B68" s="377">
        <v>29</v>
      </c>
      <c r="C68" s="370" t="s">
        <v>2081</v>
      </c>
      <c r="D68" s="370" t="s">
        <v>364</v>
      </c>
      <c r="E68" s="371">
        <v>41319</v>
      </c>
      <c r="F68" s="370" t="s">
        <v>453</v>
      </c>
      <c r="G68" s="377" t="s">
        <v>2145</v>
      </c>
      <c r="H68" s="370" t="s">
        <v>2146</v>
      </c>
      <c r="I68" s="377" t="s">
        <v>2084</v>
      </c>
      <c r="J68" s="370" t="s">
        <v>2085</v>
      </c>
      <c r="K68" s="377" t="s">
        <v>2086</v>
      </c>
      <c r="L68" s="370" t="s">
        <v>2087</v>
      </c>
      <c r="M68" s="377" t="s">
        <v>785</v>
      </c>
      <c r="N68" s="370" t="s">
        <v>2087</v>
      </c>
      <c r="O68" s="377" t="s">
        <v>1246</v>
      </c>
      <c r="P68" s="370" t="s">
        <v>782</v>
      </c>
      <c r="Q68" s="377">
        <v>50</v>
      </c>
      <c r="R68" s="377">
        <v>3584</v>
      </c>
      <c r="S68" s="377">
        <v>0</v>
      </c>
      <c r="T68" s="377">
        <v>408</v>
      </c>
      <c r="U68" s="377">
        <v>204</v>
      </c>
      <c r="V68" s="377">
        <v>34</v>
      </c>
      <c r="W68" s="377">
        <v>68</v>
      </c>
      <c r="X68" s="377" t="s">
        <v>783</v>
      </c>
      <c r="Y68" s="377"/>
      <c r="Z68" s="377"/>
      <c r="AA68" s="377"/>
      <c r="AB68" s="377"/>
      <c r="AC68" s="377"/>
      <c r="AD68" s="377"/>
      <c r="AE68" s="377"/>
      <c r="AF68" s="377"/>
      <c r="AG68" s="377" t="s">
        <v>2102</v>
      </c>
      <c r="AH68" s="377">
        <v>50</v>
      </c>
      <c r="AI68" s="377">
        <v>2006688</v>
      </c>
      <c r="AJ68" s="370" t="s">
        <v>1404</v>
      </c>
      <c r="AK68" s="377">
        <v>1582</v>
      </c>
      <c r="AL68" s="370" t="s">
        <v>1406</v>
      </c>
      <c r="AM68" s="377" t="s">
        <v>1407</v>
      </c>
      <c r="AN68" s="377" t="s">
        <v>149</v>
      </c>
      <c r="AO68" s="377" t="s">
        <v>787</v>
      </c>
      <c r="AP68" s="377" t="s">
        <v>788</v>
      </c>
      <c r="AQ68" s="377" t="s">
        <v>1575</v>
      </c>
      <c r="AR68" s="380">
        <v>40339</v>
      </c>
      <c r="AS68" s="380">
        <v>40339</v>
      </c>
      <c r="AT68" s="380">
        <v>42433</v>
      </c>
      <c r="AU68" s="377" t="s">
        <v>790</v>
      </c>
      <c r="AV68" s="377" t="s">
        <v>1576</v>
      </c>
      <c r="AW68" s="380">
        <v>42933</v>
      </c>
      <c r="AX68" s="380">
        <v>42933</v>
      </c>
      <c r="AY68" s="380">
        <v>42933</v>
      </c>
      <c r="AZ68" s="377"/>
      <c r="BA68" s="377"/>
      <c r="BB68" s="377"/>
      <c r="BC68" s="377"/>
      <c r="BD68" s="377"/>
      <c r="BE68" s="380">
        <v>41519</v>
      </c>
      <c r="BF68" s="377">
        <v>202318268</v>
      </c>
      <c r="BG68" s="377">
        <v>3</v>
      </c>
      <c r="BH68" s="377">
        <v>2017</v>
      </c>
      <c r="BI68" s="377"/>
      <c r="BJ68" s="377"/>
      <c r="BK68" s="377"/>
      <c r="BL68" s="377"/>
      <c r="BM68" s="377"/>
      <c r="BN68" s="384">
        <v>22741984204</v>
      </c>
      <c r="BO68" s="370" t="s">
        <v>2147</v>
      </c>
      <c r="BP68" s="370" t="s">
        <v>2148</v>
      </c>
      <c r="BQ68" s="377">
        <v>91981233209</v>
      </c>
      <c r="BR68" s="370"/>
      <c r="BS68" s="372" t="s">
        <v>2108</v>
      </c>
    </row>
    <row r="69" spans="1:71" x14ac:dyDescent="0.25">
      <c r="A69" s="376">
        <v>26501</v>
      </c>
      <c r="B69" s="377">
        <v>2225</v>
      </c>
      <c r="C69" s="370" t="s">
        <v>2081</v>
      </c>
      <c r="D69" s="370" t="s">
        <v>546</v>
      </c>
      <c r="E69" s="371">
        <v>40058</v>
      </c>
      <c r="F69" s="370" t="s">
        <v>453</v>
      </c>
      <c r="G69" s="377" t="s">
        <v>2236</v>
      </c>
      <c r="H69" s="370" t="s">
        <v>2237</v>
      </c>
      <c r="I69" s="377" t="s">
        <v>2153</v>
      </c>
      <c r="J69" s="370" t="s">
        <v>2154</v>
      </c>
      <c r="K69" s="377" t="s">
        <v>2086</v>
      </c>
      <c r="L69" s="370" t="s">
        <v>2087</v>
      </c>
      <c r="M69" s="377" t="s">
        <v>785</v>
      </c>
      <c r="N69" s="370" t="s">
        <v>2087</v>
      </c>
      <c r="O69" s="377" t="s">
        <v>781</v>
      </c>
      <c r="P69" s="370" t="s">
        <v>798</v>
      </c>
      <c r="Q69" s="377">
        <v>26</v>
      </c>
      <c r="R69" s="377">
        <v>3200</v>
      </c>
      <c r="S69" s="377">
        <v>0</v>
      </c>
      <c r="T69" s="377">
        <v>420</v>
      </c>
      <c r="U69" s="377">
        <v>200</v>
      </c>
      <c r="V69" s="377">
        <v>60</v>
      </c>
      <c r="W69" s="377">
        <v>60</v>
      </c>
      <c r="X69" s="377" t="s">
        <v>783</v>
      </c>
      <c r="Y69" s="377"/>
      <c r="Z69" s="377"/>
      <c r="AA69" s="377" t="s">
        <v>2109</v>
      </c>
      <c r="AB69" s="377">
        <v>26</v>
      </c>
      <c r="AC69" s="377"/>
      <c r="AD69" s="377"/>
      <c r="AE69" s="377"/>
      <c r="AF69" s="377"/>
      <c r="AG69" s="377"/>
      <c r="AH69" s="377"/>
      <c r="AI69" s="377">
        <v>1005925</v>
      </c>
      <c r="AJ69" s="370" t="s">
        <v>784</v>
      </c>
      <c r="AK69" s="377">
        <v>1</v>
      </c>
      <c r="AL69" s="370" t="s">
        <v>578</v>
      </c>
      <c r="AM69" s="377" t="s">
        <v>786</v>
      </c>
      <c r="AN69" s="377" t="s">
        <v>146</v>
      </c>
      <c r="AO69" s="377" t="s">
        <v>787</v>
      </c>
      <c r="AP69" s="377" t="s">
        <v>800</v>
      </c>
      <c r="AQ69" s="377" t="s">
        <v>1065</v>
      </c>
      <c r="AR69" s="380">
        <v>19861</v>
      </c>
      <c r="AS69" s="380">
        <v>19861</v>
      </c>
      <c r="AT69" s="380">
        <v>40058</v>
      </c>
      <c r="AU69" s="377" t="s">
        <v>800</v>
      </c>
      <c r="AV69" s="377" t="s">
        <v>828</v>
      </c>
      <c r="AW69" s="380">
        <v>19861</v>
      </c>
      <c r="AX69" s="380">
        <v>19861</v>
      </c>
      <c r="AY69" s="380">
        <v>40058</v>
      </c>
      <c r="AZ69" s="377" t="s">
        <v>790</v>
      </c>
      <c r="BA69" s="377">
        <v>731</v>
      </c>
      <c r="BB69" s="380">
        <v>45944</v>
      </c>
      <c r="BC69" s="380">
        <v>45944</v>
      </c>
      <c r="BD69" s="380">
        <v>45944</v>
      </c>
      <c r="BE69" s="380">
        <v>20149</v>
      </c>
      <c r="BF69" s="377"/>
      <c r="BG69" s="377">
        <v>5</v>
      </c>
      <c r="BH69" s="377">
        <v>2025</v>
      </c>
      <c r="BI69" s="377">
        <v>3</v>
      </c>
      <c r="BJ69" s="377">
        <v>238</v>
      </c>
      <c r="BK69" s="377">
        <v>2011</v>
      </c>
      <c r="BL69" s="377">
        <v>3</v>
      </c>
      <c r="BM69" s="377">
        <v>2011</v>
      </c>
      <c r="BN69" s="384">
        <v>75056500259</v>
      </c>
      <c r="BO69" s="370" t="s">
        <v>1067</v>
      </c>
      <c r="BP69" s="370" t="s">
        <v>1068</v>
      </c>
      <c r="BQ69" s="377">
        <v>91992006275</v>
      </c>
      <c r="BR69" s="370"/>
      <c r="BS69" s="372"/>
    </row>
    <row r="70" spans="1:71" x14ac:dyDescent="0.25">
      <c r="A70" s="376">
        <v>86396</v>
      </c>
      <c r="B70" s="377">
        <v>36</v>
      </c>
      <c r="C70" s="370" t="s">
        <v>2081</v>
      </c>
      <c r="D70" s="370" t="s">
        <v>22</v>
      </c>
      <c r="E70" s="371">
        <v>40058</v>
      </c>
      <c r="F70" s="370" t="s">
        <v>453</v>
      </c>
      <c r="G70" s="377" t="s">
        <v>2156</v>
      </c>
      <c r="H70" s="370" t="s">
        <v>2157</v>
      </c>
      <c r="I70" s="377" t="s">
        <v>2084</v>
      </c>
      <c r="J70" s="370" t="s">
        <v>2085</v>
      </c>
      <c r="K70" s="377" t="s">
        <v>2086</v>
      </c>
      <c r="L70" s="370" t="s">
        <v>2087</v>
      </c>
      <c r="M70" s="377" t="s">
        <v>785</v>
      </c>
      <c r="N70" s="370" t="s">
        <v>2087</v>
      </c>
      <c r="O70" s="377" t="s">
        <v>1246</v>
      </c>
      <c r="P70" s="370" t="s">
        <v>782</v>
      </c>
      <c r="Q70" s="377">
        <v>55</v>
      </c>
      <c r="R70" s="377">
        <v>3095</v>
      </c>
      <c r="S70" s="377">
        <v>0</v>
      </c>
      <c r="T70" s="377">
        <v>465</v>
      </c>
      <c r="U70" s="377">
        <v>200</v>
      </c>
      <c r="V70" s="377">
        <v>105</v>
      </c>
      <c r="W70" s="377">
        <v>30</v>
      </c>
      <c r="X70" s="377" t="s">
        <v>783</v>
      </c>
      <c r="Y70" s="377"/>
      <c r="Z70" s="377"/>
      <c r="AA70" s="377"/>
      <c r="AB70" s="377"/>
      <c r="AC70" s="377"/>
      <c r="AD70" s="377"/>
      <c r="AE70" s="377"/>
      <c r="AF70" s="377"/>
      <c r="AG70" s="377" t="s">
        <v>2167</v>
      </c>
      <c r="AH70" s="377">
        <v>55</v>
      </c>
      <c r="AI70" s="377">
        <v>1056923</v>
      </c>
      <c r="AJ70" s="370" t="s">
        <v>1255</v>
      </c>
      <c r="AK70" s="377" t="s">
        <v>1086</v>
      </c>
      <c r="AL70" s="370" t="s">
        <v>1256</v>
      </c>
      <c r="AM70" s="377" t="s">
        <v>1257</v>
      </c>
      <c r="AN70" s="377" t="s">
        <v>1258</v>
      </c>
      <c r="AO70" s="377" t="s">
        <v>787</v>
      </c>
      <c r="AP70" s="377"/>
      <c r="AQ70" s="377">
        <v>891</v>
      </c>
      <c r="AR70" s="380">
        <v>38019</v>
      </c>
      <c r="AS70" s="380">
        <v>38019</v>
      </c>
      <c r="AT70" s="380">
        <v>40058</v>
      </c>
      <c r="AU70" s="377" t="s">
        <v>790</v>
      </c>
      <c r="AV70" s="377" t="s">
        <v>1248</v>
      </c>
      <c r="AW70" s="380">
        <v>39335</v>
      </c>
      <c r="AX70" s="380">
        <v>39335</v>
      </c>
      <c r="AY70" s="380">
        <v>40058</v>
      </c>
      <c r="AZ70" s="377" t="s">
        <v>790</v>
      </c>
      <c r="BA70" s="377">
        <v>913</v>
      </c>
      <c r="BB70" s="380">
        <v>43462</v>
      </c>
      <c r="BC70" s="380">
        <v>43462</v>
      </c>
      <c r="BD70" s="380">
        <v>43488</v>
      </c>
      <c r="BE70" s="380">
        <v>37622</v>
      </c>
      <c r="BF70" s="377">
        <v>202321897</v>
      </c>
      <c r="BG70" s="377"/>
      <c r="BH70" s="377"/>
      <c r="BI70" s="377">
        <v>3</v>
      </c>
      <c r="BJ70" s="377">
        <v>271</v>
      </c>
      <c r="BK70" s="377">
        <v>2021</v>
      </c>
      <c r="BL70" s="377">
        <v>2</v>
      </c>
      <c r="BM70" s="377">
        <v>2021</v>
      </c>
      <c r="BN70" s="384">
        <v>21416906843</v>
      </c>
      <c r="BO70" s="370" t="s">
        <v>842</v>
      </c>
      <c r="BP70" s="370" t="s">
        <v>843</v>
      </c>
      <c r="BQ70" s="377">
        <v>91988771136</v>
      </c>
      <c r="BR70" s="370"/>
      <c r="BS70" s="372" t="s">
        <v>2108</v>
      </c>
    </row>
    <row r="71" spans="1:71" x14ac:dyDescent="0.25">
      <c r="A71" s="376">
        <v>104616</v>
      </c>
      <c r="B71" s="377">
        <v>35</v>
      </c>
      <c r="C71" s="370" t="s">
        <v>2081</v>
      </c>
      <c r="D71" s="370" t="s">
        <v>95</v>
      </c>
      <c r="E71" s="371">
        <v>40058</v>
      </c>
      <c r="F71" s="370" t="s">
        <v>453</v>
      </c>
      <c r="G71" s="377" t="s">
        <v>2151</v>
      </c>
      <c r="H71" s="370" t="s">
        <v>2152</v>
      </c>
      <c r="I71" s="377" t="s">
        <v>2153</v>
      </c>
      <c r="J71" s="370" t="s">
        <v>2154</v>
      </c>
      <c r="K71" s="377" t="s">
        <v>2086</v>
      </c>
      <c r="L71" s="370" t="s">
        <v>2087</v>
      </c>
      <c r="M71" s="377" t="s">
        <v>785</v>
      </c>
      <c r="N71" s="370" t="s">
        <v>2087</v>
      </c>
      <c r="O71" s="377" t="s">
        <v>781</v>
      </c>
      <c r="P71" s="370" t="s">
        <v>782</v>
      </c>
      <c r="Q71" s="377">
        <v>50</v>
      </c>
      <c r="R71" s="377">
        <v>2835</v>
      </c>
      <c r="S71" s="377"/>
      <c r="T71" s="377"/>
      <c r="U71" s="377"/>
      <c r="V71" s="377"/>
      <c r="W71" s="377"/>
      <c r="X71" s="377" t="s">
        <v>783</v>
      </c>
      <c r="Y71" s="377"/>
      <c r="Z71" s="377"/>
      <c r="AA71" s="377" t="s">
        <v>2158</v>
      </c>
      <c r="AB71" s="377">
        <v>50</v>
      </c>
      <c r="AC71" s="377"/>
      <c r="AD71" s="377"/>
      <c r="AE71" s="377"/>
      <c r="AF71" s="377"/>
      <c r="AG71" s="377"/>
      <c r="AH71" s="377"/>
      <c r="AI71" s="377">
        <v>1005925</v>
      </c>
      <c r="AJ71" s="370" t="s">
        <v>784</v>
      </c>
      <c r="AK71" s="377">
        <v>1</v>
      </c>
      <c r="AL71" s="370" t="s">
        <v>578</v>
      </c>
      <c r="AM71" s="377" t="s">
        <v>786</v>
      </c>
      <c r="AN71" s="377" t="s">
        <v>146</v>
      </c>
      <c r="AO71" s="377" t="s">
        <v>787</v>
      </c>
      <c r="AP71" s="377" t="s">
        <v>788</v>
      </c>
      <c r="AQ71" s="377">
        <v>2863</v>
      </c>
      <c r="AR71" s="380">
        <v>37231</v>
      </c>
      <c r="AS71" s="380">
        <v>37231</v>
      </c>
      <c r="AT71" s="380">
        <v>40058</v>
      </c>
      <c r="AU71" s="377"/>
      <c r="AV71" s="377"/>
      <c r="AW71" s="377"/>
      <c r="AX71" s="377"/>
      <c r="AY71" s="377"/>
      <c r="AZ71" s="377"/>
      <c r="BA71" s="377"/>
      <c r="BB71" s="377"/>
      <c r="BC71" s="377"/>
      <c r="BD71" s="377"/>
      <c r="BE71" s="380">
        <v>38719</v>
      </c>
      <c r="BF71" s="377"/>
      <c r="BG71" s="377"/>
      <c r="BH71" s="377"/>
      <c r="BI71" s="377"/>
      <c r="BJ71" s="377"/>
      <c r="BK71" s="377"/>
      <c r="BL71" s="377"/>
      <c r="BM71" s="377"/>
      <c r="BN71" s="384">
        <v>42637503220</v>
      </c>
      <c r="BO71" s="370" t="s">
        <v>1337</v>
      </c>
      <c r="BP71" s="370" t="s">
        <v>1338</v>
      </c>
      <c r="BQ71" s="377">
        <v>9132017523</v>
      </c>
      <c r="BR71" s="370"/>
      <c r="BS71" s="372"/>
    </row>
    <row r="72" spans="1:71" x14ac:dyDescent="0.25">
      <c r="A72" s="376">
        <v>115001</v>
      </c>
      <c r="B72" s="377">
        <v>45</v>
      </c>
      <c r="C72" s="370" t="s">
        <v>2081</v>
      </c>
      <c r="D72" s="370" t="s">
        <v>407</v>
      </c>
      <c r="E72" s="371">
        <v>40058</v>
      </c>
      <c r="F72" s="370" t="s">
        <v>453</v>
      </c>
      <c r="G72" s="377" t="s">
        <v>2183</v>
      </c>
      <c r="H72" s="370" t="s">
        <v>2184</v>
      </c>
      <c r="I72" s="377" t="s">
        <v>2084</v>
      </c>
      <c r="J72" s="370" t="s">
        <v>2085</v>
      </c>
      <c r="K72" s="377" t="s">
        <v>2086</v>
      </c>
      <c r="L72" s="370" t="s">
        <v>2087</v>
      </c>
      <c r="M72" s="377" t="s">
        <v>785</v>
      </c>
      <c r="N72" s="370" t="s">
        <v>2087</v>
      </c>
      <c r="O72" s="377" t="s">
        <v>1246</v>
      </c>
      <c r="P72" s="370" t="s">
        <v>832</v>
      </c>
      <c r="Q72" s="377">
        <v>75</v>
      </c>
      <c r="R72" s="377">
        <v>2800</v>
      </c>
      <c r="S72" s="377"/>
      <c r="T72" s="377"/>
      <c r="U72" s="377"/>
      <c r="V72" s="377"/>
      <c r="W72" s="377"/>
      <c r="X72" s="377" t="s">
        <v>783</v>
      </c>
      <c r="Y72" s="377"/>
      <c r="Z72" s="377"/>
      <c r="AA72" s="377"/>
      <c r="AB72" s="377"/>
      <c r="AC72" s="377"/>
      <c r="AD72" s="377"/>
      <c r="AE72" s="377"/>
      <c r="AF72" s="377"/>
      <c r="AG72" s="377" t="s">
        <v>2090</v>
      </c>
      <c r="AH72" s="377">
        <v>75</v>
      </c>
      <c r="AI72" s="377">
        <v>267</v>
      </c>
      <c r="AJ72" s="370" t="s">
        <v>963</v>
      </c>
      <c r="AK72" s="377">
        <v>1752</v>
      </c>
      <c r="AL72" s="370"/>
      <c r="AM72" s="377" t="s">
        <v>965</v>
      </c>
      <c r="AN72" s="377" t="s">
        <v>211</v>
      </c>
      <c r="AO72" s="377" t="s">
        <v>787</v>
      </c>
      <c r="AP72" s="377" t="s">
        <v>788</v>
      </c>
      <c r="AQ72" s="377" t="s">
        <v>1435</v>
      </c>
      <c r="AR72" s="380">
        <v>39541</v>
      </c>
      <c r="AS72" s="380">
        <v>39541</v>
      </c>
      <c r="AT72" s="380">
        <v>40058</v>
      </c>
      <c r="AU72" s="377"/>
      <c r="AV72" s="377"/>
      <c r="AW72" s="377"/>
      <c r="AX72" s="377"/>
      <c r="AY72" s="377"/>
      <c r="AZ72" s="377"/>
      <c r="BA72" s="377"/>
      <c r="BB72" s="377"/>
      <c r="BC72" s="377"/>
      <c r="BD72" s="377"/>
      <c r="BE72" s="380">
        <v>39903</v>
      </c>
      <c r="BF72" s="377"/>
      <c r="BG72" s="377"/>
      <c r="BH72" s="377"/>
      <c r="BI72" s="377"/>
      <c r="BJ72" s="377"/>
      <c r="BK72" s="377"/>
      <c r="BL72" s="377"/>
      <c r="BM72" s="377"/>
      <c r="BN72" s="384">
        <v>64167640244</v>
      </c>
      <c r="BO72" s="370" t="s">
        <v>1436</v>
      </c>
      <c r="BP72" s="370" t="s">
        <v>1437</v>
      </c>
      <c r="BQ72" s="377">
        <v>91988324689</v>
      </c>
      <c r="BR72" s="370"/>
      <c r="BS72" s="372"/>
    </row>
    <row r="73" spans="1:71" x14ac:dyDescent="0.25">
      <c r="A73" s="376">
        <v>1465742</v>
      </c>
      <c r="B73" s="377">
        <v>4641</v>
      </c>
      <c r="C73" s="370"/>
      <c r="D73" s="370" t="s">
        <v>652</v>
      </c>
      <c r="E73" s="371">
        <v>43476</v>
      </c>
      <c r="F73" s="370" t="s">
        <v>453</v>
      </c>
      <c r="G73" s="377" t="s">
        <v>2103</v>
      </c>
      <c r="H73" s="370" t="s">
        <v>2104</v>
      </c>
      <c r="I73" s="377" t="s">
        <v>2105</v>
      </c>
      <c r="J73" s="370" t="s">
        <v>2104</v>
      </c>
      <c r="K73" s="377" t="s">
        <v>2106</v>
      </c>
      <c r="L73" s="370" t="s">
        <v>2104</v>
      </c>
      <c r="M73" s="377" t="s">
        <v>785</v>
      </c>
      <c r="N73" s="370" t="s">
        <v>2087</v>
      </c>
      <c r="O73" s="377" t="s">
        <v>1246</v>
      </c>
      <c r="P73" s="370" t="s">
        <v>782</v>
      </c>
      <c r="Q73" s="377">
        <v>240</v>
      </c>
      <c r="R73" s="377">
        <v>3380</v>
      </c>
      <c r="S73" s="377">
        <v>0</v>
      </c>
      <c r="T73" s="377">
        <v>405</v>
      </c>
      <c r="U73" s="377">
        <v>200</v>
      </c>
      <c r="V73" s="377">
        <v>60</v>
      </c>
      <c r="W73" s="377">
        <v>45</v>
      </c>
      <c r="X73" s="377" t="s">
        <v>783</v>
      </c>
      <c r="Y73" s="377"/>
      <c r="Z73" s="377"/>
      <c r="AA73" s="377"/>
      <c r="AB73" s="377"/>
      <c r="AC73" s="377"/>
      <c r="AD73" s="377"/>
      <c r="AE73" s="377"/>
      <c r="AF73" s="377"/>
      <c r="AG73" s="377" t="s">
        <v>2102</v>
      </c>
      <c r="AH73" s="377">
        <v>240</v>
      </c>
      <c r="AI73" s="377">
        <v>1100679</v>
      </c>
      <c r="AJ73" s="370" t="s">
        <v>1271</v>
      </c>
      <c r="AK73" s="377"/>
      <c r="AL73" s="370" t="s">
        <v>1272</v>
      </c>
      <c r="AM73" s="377" t="s">
        <v>1273</v>
      </c>
      <c r="AN73" s="377" t="s">
        <v>152</v>
      </c>
      <c r="AO73" s="377" t="s">
        <v>787</v>
      </c>
      <c r="AP73" s="377" t="s">
        <v>788</v>
      </c>
      <c r="AQ73" s="377">
        <v>5105</v>
      </c>
      <c r="AR73" s="380">
        <v>43399</v>
      </c>
      <c r="AS73" s="380">
        <v>43399</v>
      </c>
      <c r="AT73" s="380">
        <v>43476</v>
      </c>
      <c r="AU73" s="377"/>
      <c r="AV73" s="377"/>
      <c r="AW73" s="377"/>
      <c r="AX73" s="377"/>
      <c r="AY73" s="377"/>
      <c r="AZ73" s="377"/>
      <c r="BA73" s="377"/>
      <c r="BB73" s="377"/>
      <c r="BC73" s="377"/>
      <c r="BD73" s="377"/>
      <c r="BE73" s="380">
        <v>44543</v>
      </c>
      <c r="BF73" s="377">
        <v>202417994</v>
      </c>
      <c r="BG73" s="377"/>
      <c r="BH73" s="377"/>
      <c r="BI73" s="377"/>
      <c r="BJ73" s="377"/>
      <c r="BK73" s="377"/>
      <c r="BL73" s="377"/>
      <c r="BM73" s="377"/>
      <c r="BN73" s="384">
        <v>58196242204</v>
      </c>
      <c r="BO73" s="370" t="s">
        <v>653</v>
      </c>
      <c r="BP73" s="370" t="s">
        <v>2107</v>
      </c>
      <c r="BQ73" s="377">
        <v>91981377122</v>
      </c>
      <c r="BR73" s="370"/>
      <c r="BS73" s="372" t="s">
        <v>2108</v>
      </c>
    </row>
    <row r="74" spans="1:71" x14ac:dyDescent="0.25">
      <c r="A74" s="376">
        <v>1179151</v>
      </c>
      <c r="B74" s="377">
        <v>3</v>
      </c>
      <c r="C74" s="370" t="s">
        <v>2081</v>
      </c>
      <c r="D74" s="370" t="s">
        <v>176</v>
      </c>
      <c r="E74" s="371">
        <v>41403</v>
      </c>
      <c r="F74" s="370" t="s">
        <v>450</v>
      </c>
      <c r="G74" s="377" t="s">
        <v>2238</v>
      </c>
      <c r="H74" s="370" t="s">
        <v>2239</v>
      </c>
      <c r="I74" s="377" t="s">
        <v>2240</v>
      </c>
      <c r="J74" s="370" t="s">
        <v>2241</v>
      </c>
      <c r="K74" s="377" t="s">
        <v>2242</v>
      </c>
      <c r="L74" s="370" t="s">
        <v>2243</v>
      </c>
      <c r="M74" s="377" t="s">
        <v>2244</v>
      </c>
      <c r="N74" s="370" t="s">
        <v>2245</v>
      </c>
      <c r="O74" s="377" t="s">
        <v>781</v>
      </c>
      <c r="P74" s="370" t="s">
        <v>798</v>
      </c>
      <c r="Q74" s="377">
        <v>45</v>
      </c>
      <c r="R74" s="377">
        <v>4860</v>
      </c>
      <c r="S74" s="377">
        <v>0</v>
      </c>
      <c r="T74" s="377">
        <v>300</v>
      </c>
      <c r="U74" s="377">
        <v>240</v>
      </c>
      <c r="V74" s="377">
        <v>60</v>
      </c>
      <c r="W74" s="377">
        <v>60</v>
      </c>
      <c r="X74" s="377" t="s">
        <v>783</v>
      </c>
      <c r="Y74" s="377" t="s">
        <v>2167</v>
      </c>
      <c r="Z74" s="377">
        <v>25</v>
      </c>
      <c r="AA74" s="377" t="s">
        <v>2167</v>
      </c>
      <c r="AB74" s="377">
        <v>20</v>
      </c>
      <c r="AC74" s="377"/>
      <c r="AD74" s="377"/>
      <c r="AE74" s="377"/>
      <c r="AF74" s="377"/>
      <c r="AG74" s="377"/>
      <c r="AH74" s="377"/>
      <c r="AI74" s="377">
        <v>263</v>
      </c>
      <c r="AJ74" s="370" t="s">
        <v>991</v>
      </c>
      <c r="AK74" s="377">
        <v>2417</v>
      </c>
      <c r="AL74" s="370"/>
      <c r="AM74" s="377" t="s">
        <v>993</v>
      </c>
      <c r="AN74" s="377" t="s">
        <v>149</v>
      </c>
      <c r="AO74" s="377" t="s">
        <v>787</v>
      </c>
      <c r="AP74" s="377" t="s">
        <v>790</v>
      </c>
      <c r="AQ74" s="377" t="s">
        <v>1542</v>
      </c>
      <c r="AR74" s="380">
        <v>41403</v>
      </c>
      <c r="AS74" s="380">
        <v>41403</v>
      </c>
      <c r="AT74" s="380">
        <v>41403</v>
      </c>
      <c r="AU74" s="377" t="s">
        <v>790</v>
      </c>
      <c r="AV74" s="377" t="s">
        <v>1318</v>
      </c>
      <c r="AW74" s="380">
        <v>43035</v>
      </c>
      <c r="AX74" s="380">
        <v>43035</v>
      </c>
      <c r="AY74" s="380">
        <v>43038</v>
      </c>
      <c r="AZ74" s="377" t="s">
        <v>790</v>
      </c>
      <c r="BA74" s="377">
        <v>111</v>
      </c>
      <c r="BB74" s="380">
        <v>44232</v>
      </c>
      <c r="BC74" s="380">
        <v>44232</v>
      </c>
      <c r="BD74" s="380">
        <v>44235</v>
      </c>
      <c r="BE74" s="380">
        <v>40969</v>
      </c>
      <c r="BF74" s="377"/>
      <c r="BG74" s="377">
        <v>4</v>
      </c>
      <c r="BH74" s="377">
        <v>2017</v>
      </c>
      <c r="BI74" s="377">
        <v>3</v>
      </c>
      <c r="BJ74" s="377">
        <v>262</v>
      </c>
      <c r="BK74" s="377">
        <v>2023</v>
      </c>
      <c r="BL74" s="377">
        <v>3</v>
      </c>
      <c r="BM74" s="377">
        <v>2023</v>
      </c>
      <c r="BN74" s="384">
        <v>78826780234</v>
      </c>
      <c r="BO74" s="370" t="s">
        <v>1543</v>
      </c>
      <c r="BP74" s="370" t="s">
        <v>1544</v>
      </c>
      <c r="BQ74" s="377">
        <v>91984116995</v>
      </c>
      <c r="BR74" s="370"/>
      <c r="BS74" s="372"/>
    </row>
    <row r="75" spans="1:71" x14ac:dyDescent="0.25">
      <c r="A75" s="376">
        <v>1465787</v>
      </c>
      <c r="B75" s="377">
        <v>7</v>
      </c>
      <c r="C75" s="370" t="s">
        <v>2081</v>
      </c>
      <c r="D75" s="370" t="s">
        <v>131</v>
      </c>
      <c r="E75" s="371">
        <v>43479</v>
      </c>
      <c r="F75" s="370" t="s">
        <v>450</v>
      </c>
      <c r="G75" s="377" t="s">
        <v>2194</v>
      </c>
      <c r="H75" s="370" t="s">
        <v>262</v>
      </c>
      <c r="I75" s="377" t="s">
        <v>2125</v>
      </c>
      <c r="J75" s="370" t="s">
        <v>2126</v>
      </c>
      <c r="K75" s="377" t="s">
        <v>2127</v>
      </c>
      <c r="L75" s="370" t="s">
        <v>2128</v>
      </c>
      <c r="M75" s="377" t="s">
        <v>2129</v>
      </c>
      <c r="N75" s="370" t="s">
        <v>2130</v>
      </c>
      <c r="O75" s="377" t="s">
        <v>1246</v>
      </c>
      <c r="P75" s="370" t="s">
        <v>798</v>
      </c>
      <c r="Q75" s="377">
        <v>280</v>
      </c>
      <c r="R75" s="377">
        <v>2895</v>
      </c>
      <c r="S75" s="377">
        <v>0</v>
      </c>
      <c r="T75" s="377">
        <v>240</v>
      </c>
      <c r="U75" s="377">
        <v>120</v>
      </c>
      <c r="V75" s="377">
        <v>120</v>
      </c>
      <c r="W75" s="377">
        <v>30</v>
      </c>
      <c r="X75" s="377" t="s">
        <v>783</v>
      </c>
      <c r="Y75" s="377"/>
      <c r="Z75" s="377"/>
      <c r="AA75" s="377"/>
      <c r="AB75" s="377"/>
      <c r="AC75" s="377"/>
      <c r="AD75" s="377"/>
      <c r="AE75" s="377"/>
      <c r="AF75" s="377"/>
      <c r="AG75" s="377" t="s">
        <v>2102</v>
      </c>
      <c r="AH75" s="377">
        <v>280</v>
      </c>
      <c r="AI75" s="377">
        <v>1056920</v>
      </c>
      <c r="AJ75" s="370" t="s">
        <v>1530</v>
      </c>
      <c r="AK75" s="377">
        <v>1582</v>
      </c>
      <c r="AL75" s="370" t="s">
        <v>1531</v>
      </c>
      <c r="AM75" s="377" t="s">
        <v>941</v>
      </c>
      <c r="AN75" s="377" t="s">
        <v>149</v>
      </c>
      <c r="AO75" s="377" t="s">
        <v>787</v>
      </c>
      <c r="AP75" s="377" t="s">
        <v>788</v>
      </c>
      <c r="AQ75" s="377">
        <v>5091</v>
      </c>
      <c r="AR75" s="380">
        <v>43376</v>
      </c>
      <c r="AS75" s="380">
        <v>43376</v>
      </c>
      <c r="AT75" s="380">
        <v>43479</v>
      </c>
      <c r="AU75" s="377"/>
      <c r="AV75" s="377"/>
      <c r="AW75" s="377"/>
      <c r="AX75" s="377"/>
      <c r="AY75" s="377"/>
      <c r="AZ75" s="377"/>
      <c r="BA75" s="377"/>
      <c r="BB75" s="377"/>
      <c r="BC75" s="377"/>
      <c r="BD75" s="377"/>
      <c r="BE75" s="380">
        <v>44543</v>
      </c>
      <c r="BF75" s="377">
        <v>202417983</v>
      </c>
      <c r="BG75" s="377">
        <v>5</v>
      </c>
      <c r="BH75" s="377">
        <v>2025</v>
      </c>
      <c r="BI75" s="377"/>
      <c r="BJ75" s="377"/>
      <c r="BK75" s="377"/>
      <c r="BL75" s="377"/>
      <c r="BM75" s="377"/>
      <c r="BN75" s="384">
        <v>17656389253</v>
      </c>
      <c r="BO75" s="370" t="s">
        <v>587</v>
      </c>
      <c r="BP75" s="370" t="s">
        <v>2195</v>
      </c>
      <c r="BQ75" s="377">
        <v>91980932329</v>
      </c>
      <c r="BR75" s="370"/>
      <c r="BS75" s="372"/>
    </row>
    <row r="76" spans="1:71" x14ac:dyDescent="0.25">
      <c r="A76" s="376">
        <v>104614</v>
      </c>
      <c r="B76" s="377">
        <v>35</v>
      </c>
      <c r="C76" s="370" t="s">
        <v>2081</v>
      </c>
      <c r="D76" s="370" t="s">
        <v>95</v>
      </c>
      <c r="E76" s="371">
        <v>40058</v>
      </c>
      <c r="F76" s="370" t="s">
        <v>453</v>
      </c>
      <c r="G76" s="377" t="s">
        <v>2151</v>
      </c>
      <c r="H76" s="370" t="s">
        <v>2152</v>
      </c>
      <c r="I76" s="377" t="s">
        <v>2153</v>
      </c>
      <c r="J76" s="370" t="s">
        <v>2154</v>
      </c>
      <c r="K76" s="377" t="s">
        <v>2086</v>
      </c>
      <c r="L76" s="370" t="s">
        <v>2087</v>
      </c>
      <c r="M76" s="377" t="s">
        <v>785</v>
      </c>
      <c r="N76" s="370" t="s">
        <v>2087</v>
      </c>
      <c r="O76" s="377" t="s">
        <v>781</v>
      </c>
      <c r="P76" s="370" t="s">
        <v>782</v>
      </c>
      <c r="Q76" s="377">
        <v>100</v>
      </c>
      <c r="R76" s="377">
        <v>2835</v>
      </c>
      <c r="S76" s="377"/>
      <c r="T76" s="377"/>
      <c r="U76" s="377"/>
      <c r="V76" s="377"/>
      <c r="W76" s="377"/>
      <c r="X76" s="377" t="s">
        <v>783</v>
      </c>
      <c r="Y76" s="377"/>
      <c r="Z76" s="377"/>
      <c r="AA76" s="377" t="s">
        <v>2158</v>
      </c>
      <c r="AB76" s="377">
        <v>50</v>
      </c>
      <c r="AC76" s="377"/>
      <c r="AD76" s="377"/>
      <c r="AE76" s="377" t="s">
        <v>2158</v>
      </c>
      <c r="AF76" s="377">
        <v>50</v>
      </c>
      <c r="AG76" s="377"/>
      <c r="AH76" s="377"/>
      <c r="AI76" s="377">
        <v>256</v>
      </c>
      <c r="AJ76" s="370" t="s">
        <v>924</v>
      </c>
      <c r="AK76" s="377" t="s">
        <v>925</v>
      </c>
      <c r="AL76" s="370"/>
      <c r="AM76" s="377" t="s">
        <v>926</v>
      </c>
      <c r="AN76" s="377" t="s">
        <v>154</v>
      </c>
      <c r="AO76" s="377" t="s">
        <v>787</v>
      </c>
      <c r="AP76" s="377" t="s">
        <v>788</v>
      </c>
      <c r="AQ76" s="377">
        <v>3009</v>
      </c>
      <c r="AR76" s="380">
        <v>37620</v>
      </c>
      <c r="AS76" s="380">
        <v>37620</v>
      </c>
      <c r="AT76" s="380">
        <v>40058</v>
      </c>
      <c r="AU76" s="377"/>
      <c r="AV76" s="377"/>
      <c r="AW76" s="377"/>
      <c r="AX76" s="377"/>
      <c r="AY76" s="377"/>
      <c r="AZ76" s="377"/>
      <c r="BA76" s="377"/>
      <c r="BB76" s="377"/>
      <c r="BC76" s="377"/>
      <c r="BD76" s="377"/>
      <c r="BE76" s="380">
        <v>37258</v>
      </c>
      <c r="BF76" s="377"/>
      <c r="BG76" s="377"/>
      <c r="BH76" s="377"/>
      <c r="BI76" s="377"/>
      <c r="BJ76" s="377"/>
      <c r="BK76" s="377"/>
      <c r="BL76" s="377"/>
      <c r="BM76" s="377"/>
      <c r="BN76" s="384">
        <v>14920905220</v>
      </c>
      <c r="BO76" s="370" t="s">
        <v>928</v>
      </c>
      <c r="BP76" s="370" t="s">
        <v>929</v>
      </c>
      <c r="BQ76" s="377">
        <v>9137511107</v>
      </c>
      <c r="BR76" s="370"/>
      <c r="BS76" s="372" t="s">
        <v>794</v>
      </c>
    </row>
    <row r="77" spans="1:71" x14ac:dyDescent="0.25">
      <c r="A77" s="376">
        <v>114892</v>
      </c>
      <c r="B77" s="377">
        <v>45</v>
      </c>
      <c r="C77" s="370" t="s">
        <v>2081</v>
      </c>
      <c r="D77" s="370" t="s">
        <v>407</v>
      </c>
      <c r="E77" s="371">
        <v>40058</v>
      </c>
      <c r="F77" s="370" t="s">
        <v>453</v>
      </c>
      <c r="G77" s="377" t="s">
        <v>2183</v>
      </c>
      <c r="H77" s="370" t="s">
        <v>2184</v>
      </c>
      <c r="I77" s="377" t="s">
        <v>2084</v>
      </c>
      <c r="J77" s="370" t="s">
        <v>2085</v>
      </c>
      <c r="K77" s="377" t="s">
        <v>2086</v>
      </c>
      <c r="L77" s="370" t="s">
        <v>2087</v>
      </c>
      <c r="M77" s="377" t="s">
        <v>785</v>
      </c>
      <c r="N77" s="370" t="s">
        <v>2087</v>
      </c>
      <c r="O77" s="377" t="s">
        <v>1246</v>
      </c>
      <c r="P77" s="370" t="s">
        <v>782</v>
      </c>
      <c r="Q77" s="377">
        <v>30</v>
      </c>
      <c r="R77" s="377">
        <v>2800</v>
      </c>
      <c r="S77" s="377"/>
      <c r="T77" s="377"/>
      <c r="U77" s="377"/>
      <c r="V77" s="377"/>
      <c r="W77" s="377"/>
      <c r="X77" s="377" t="s">
        <v>783</v>
      </c>
      <c r="Y77" s="377"/>
      <c r="Z77" s="377"/>
      <c r="AA77" s="377"/>
      <c r="AB77" s="377"/>
      <c r="AC77" s="377"/>
      <c r="AD77" s="377"/>
      <c r="AE77" s="377"/>
      <c r="AF77" s="377"/>
      <c r="AG77" s="377" t="s">
        <v>2090</v>
      </c>
      <c r="AH77" s="377">
        <v>30</v>
      </c>
      <c r="AI77" s="377">
        <v>1126749</v>
      </c>
      <c r="AJ77" s="370" t="s">
        <v>1402</v>
      </c>
      <c r="AK77" s="377"/>
      <c r="AL77" s="370" t="s">
        <v>1403</v>
      </c>
      <c r="AM77" s="377" t="s">
        <v>965</v>
      </c>
      <c r="AN77" s="377" t="s">
        <v>1389</v>
      </c>
      <c r="AO77" s="377" t="s">
        <v>787</v>
      </c>
      <c r="AP77" s="377" t="s">
        <v>788</v>
      </c>
      <c r="AQ77" s="377" t="s">
        <v>1374</v>
      </c>
      <c r="AR77" s="380">
        <v>39163</v>
      </c>
      <c r="AS77" s="380">
        <v>39163</v>
      </c>
      <c r="AT77" s="380">
        <v>40058</v>
      </c>
      <c r="AU77" s="377" t="s">
        <v>790</v>
      </c>
      <c r="AV77" s="377" t="s">
        <v>1375</v>
      </c>
      <c r="AW77" s="380">
        <v>41997</v>
      </c>
      <c r="AX77" s="380">
        <v>41997</v>
      </c>
      <c r="AY77" s="380">
        <v>42268</v>
      </c>
      <c r="AZ77" s="377" t="s">
        <v>790</v>
      </c>
      <c r="BA77" s="377">
        <v>155</v>
      </c>
      <c r="BB77" s="380">
        <v>45099</v>
      </c>
      <c r="BC77" s="380">
        <v>45099</v>
      </c>
      <c r="BD77" s="380">
        <v>45100</v>
      </c>
      <c r="BE77" s="380">
        <v>39723</v>
      </c>
      <c r="BF77" s="377"/>
      <c r="BG77" s="377">
        <v>2</v>
      </c>
      <c r="BH77" s="377">
        <v>2013</v>
      </c>
      <c r="BI77" s="377">
        <v>3</v>
      </c>
      <c r="BJ77" s="377">
        <v>221</v>
      </c>
      <c r="BK77" s="377">
        <v>2021</v>
      </c>
      <c r="BL77" s="377">
        <v>1</v>
      </c>
      <c r="BM77" s="377">
        <v>2021</v>
      </c>
      <c r="BN77" s="384">
        <v>21876592249</v>
      </c>
      <c r="BO77" s="370" t="s">
        <v>1092</v>
      </c>
      <c r="BP77" s="370" t="s">
        <v>1093</v>
      </c>
      <c r="BQ77" s="377">
        <v>91981394866</v>
      </c>
      <c r="BR77" s="370"/>
      <c r="BS77" s="372" t="s">
        <v>2108</v>
      </c>
    </row>
    <row r="78" spans="1:71" x14ac:dyDescent="0.25">
      <c r="A78" s="376">
        <v>12069</v>
      </c>
      <c r="B78" s="377">
        <v>43</v>
      </c>
      <c r="C78" s="370" t="s">
        <v>2081</v>
      </c>
      <c r="D78" s="370" t="s">
        <v>25</v>
      </c>
      <c r="E78" s="371">
        <v>40058</v>
      </c>
      <c r="F78" s="370" t="s">
        <v>453</v>
      </c>
      <c r="G78" s="377" t="s">
        <v>2091</v>
      </c>
      <c r="H78" s="370" t="s">
        <v>2092</v>
      </c>
      <c r="I78" s="377" t="s">
        <v>2093</v>
      </c>
      <c r="J78" s="370" t="s">
        <v>2094</v>
      </c>
      <c r="K78" s="377" t="s">
        <v>2086</v>
      </c>
      <c r="L78" s="370" t="s">
        <v>2087</v>
      </c>
      <c r="M78" s="377" t="s">
        <v>785</v>
      </c>
      <c r="N78" s="370" t="s">
        <v>2087</v>
      </c>
      <c r="O78" s="377" t="s">
        <v>781</v>
      </c>
      <c r="P78" s="370" t="s">
        <v>798</v>
      </c>
      <c r="Q78" s="377">
        <v>60</v>
      </c>
      <c r="R78" s="377">
        <v>3235</v>
      </c>
      <c r="S78" s="377">
        <v>0</v>
      </c>
      <c r="T78" s="377">
        <v>300</v>
      </c>
      <c r="U78" s="377">
        <v>100</v>
      </c>
      <c r="V78" s="377">
        <v>60</v>
      </c>
      <c r="W78" s="377">
        <v>45</v>
      </c>
      <c r="X78" s="377" t="s">
        <v>783</v>
      </c>
      <c r="Y78" s="377" t="s">
        <v>2102</v>
      </c>
      <c r="Z78" s="377">
        <v>20</v>
      </c>
      <c r="AA78" s="377" t="s">
        <v>2102</v>
      </c>
      <c r="AB78" s="377">
        <v>20</v>
      </c>
      <c r="AC78" s="377"/>
      <c r="AD78" s="377"/>
      <c r="AE78" s="377" t="s">
        <v>2109</v>
      </c>
      <c r="AF78" s="377">
        <v>20</v>
      </c>
      <c r="AG78" s="377"/>
      <c r="AH78" s="377"/>
      <c r="AI78" s="377">
        <v>263</v>
      </c>
      <c r="AJ78" s="370" t="s">
        <v>991</v>
      </c>
      <c r="AK78" s="377">
        <v>2417</v>
      </c>
      <c r="AL78" s="370"/>
      <c r="AM78" s="377" t="s">
        <v>993</v>
      </c>
      <c r="AN78" s="377" t="s">
        <v>149</v>
      </c>
      <c r="AO78" s="377" t="s">
        <v>787</v>
      </c>
      <c r="AP78" s="377" t="s">
        <v>788</v>
      </c>
      <c r="AQ78" s="377" t="s">
        <v>955</v>
      </c>
      <c r="AR78" s="380">
        <v>31446</v>
      </c>
      <c r="AS78" s="380">
        <v>31446</v>
      </c>
      <c r="AT78" s="380">
        <v>40058</v>
      </c>
      <c r="AU78" s="377" t="s">
        <v>800</v>
      </c>
      <c r="AV78" s="377" t="s">
        <v>840</v>
      </c>
      <c r="AW78" s="380">
        <v>19861</v>
      </c>
      <c r="AX78" s="380">
        <v>19861</v>
      </c>
      <c r="AY78" s="380">
        <v>40058</v>
      </c>
      <c r="AZ78" s="377" t="s">
        <v>790</v>
      </c>
      <c r="BA78" s="377">
        <v>921</v>
      </c>
      <c r="BB78" s="380">
        <v>43462</v>
      </c>
      <c r="BC78" s="380">
        <v>43462</v>
      </c>
      <c r="BD78" s="380">
        <v>43489</v>
      </c>
      <c r="BE78" s="380">
        <v>36558</v>
      </c>
      <c r="BF78" s="377">
        <v>202321320</v>
      </c>
      <c r="BG78" s="377">
        <v>5</v>
      </c>
      <c r="BH78" s="377">
        <v>2025</v>
      </c>
      <c r="BI78" s="377">
        <v>4</v>
      </c>
      <c r="BJ78" s="377">
        <v>296</v>
      </c>
      <c r="BK78" s="377">
        <v>2017</v>
      </c>
      <c r="BL78" s="377">
        <v>3</v>
      </c>
      <c r="BM78" s="377">
        <v>2017</v>
      </c>
      <c r="BN78" s="384">
        <v>70164932291</v>
      </c>
      <c r="BO78" s="370" t="s">
        <v>994</v>
      </c>
      <c r="BP78" s="370" t="s">
        <v>995</v>
      </c>
      <c r="BQ78" s="377">
        <v>919919398</v>
      </c>
      <c r="BR78" s="370"/>
      <c r="BS78" s="372"/>
    </row>
    <row r="79" spans="1:71" x14ac:dyDescent="0.25">
      <c r="A79" s="376">
        <v>92861</v>
      </c>
      <c r="B79" s="377">
        <v>84</v>
      </c>
      <c r="C79" s="370" t="s">
        <v>2081</v>
      </c>
      <c r="D79" s="370" t="s">
        <v>9</v>
      </c>
      <c r="E79" s="371">
        <v>40058</v>
      </c>
      <c r="F79" s="370" t="s">
        <v>450</v>
      </c>
      <c r="G79" s="377" t="s">
        <v>2246</v>
      </c>
      <c r="H79" s="370" t="s">
        <v>2247</v>
      </c>
      <c r="I79" s="377" t="s">
        <v>2248</v>
      </c>
      <c r="J79" s="370" t="s">
        <v>2249</v>
      </c>
      <c r="K79" s="377" t="s">
        <v>2222</v>
      </c>
      <c r="L79" s="370" t="s">
        <v>2223</v>
      </c>
      <c r="M79" s="377" t="s">
        <v>2165</v>
      </c>
      <c r="N79" s="370" t="s">
        <v>2166</v>
      </c>
      <c r="O79" s="377" t="s">
        <v>781</v>
      </c>
      <c r="P79" s="370" t="s">
        <v>798</v>
      </c>
      <c r="Q79" s="377">
        <v>48</v>
      </c>
      <c r="R79" s="377">
        <v>4320</v>
      </c>
      <c r="S79" s="377">
        <v>0</v>
      </c>
      <c r="T79" s="377">
        <v>210</v>
      </c>
      <c r="U79" s="377">
        <v>180</v>
      </c>
      <c r="V79" s="377">
        <v>180</v>
      </c>
      <c r="W79" s="377">
        <v>60</v>
      </c>
      <c r="X79" s="377" t="s">
        <v>783</v>
      </c>
      <c r="Y79" s="377"/>
      <c r="Z79" s="377"/>
      <c r="AA79" s="377" t="s">
        <v>2167</v>
      </c>
      <c r="AB79" s="377">
        <v>48</v>
      </c>
      <c r="AC79" s="377"/>
      <c r="AD79" s="377"/>
      <c r="AE79" s="377"/>
      <c r="AF79" s="377"/>
      <c r="AG79" s="377"/>
      <c r="AH79" s="377"/>
      <c r="AI79" s="377">
        <v>274</v>
      </c>
      <c r="AJ79" s="370" t="s">
        <v>1041</v>
      </c>
      <c r="AK79" s="377">
        <v>36</v>
      </c>
      <c r="AL79" s="370" t="s">
        <v>1043</v>
      </c>
      <c r="AM79" s="377" t="s">
        <v>1043</v>
      </c>
      <c r="AN79" s="377" t="s">
        <v>155</v>
      </c>
      <c r="AO79" s="377" t="s">
        <v>787</v>
      </c>
      <c r="AP79" s="377" t="s">
        <v>788</v>
      </c>
      <c r="AQ79" s="377">
        <v>3197</v>
      </c>
      <c r="AR79" s="380">
        <v>38233</v>
      </c>
      <c r="AS79" s="380">
        <v>38233</v>
      </c>
      <c r="AT79" s="380">
        <v>40058</v>
      </c>
      <c r="AU79" s="377" t="s">
        <v>790</v>
      </c>
      <c r="AV79" s="377" t="s">
        <v>1314</v>
      </c>
      <c r="AW79" s="380">
        <v>41638</v>
      </c>
      <c r="AX79" s="380">
        <v>41638</v>
      </c>
      <c r="AY79" s="380">
        <v>41649</v>
      </c>
      <c r="AZ79" s="377" t="s">
        <v>790</v>
      </c>
      <c r="BA79" s="377">
        <v>111</v>
      </c>
      <c r="BB79" s="380">
        <v>44232</v>
      </c>
      <c r="BC79" s="380">
        <v>44232</v>
      </c>
      <c r="BD79" s="380">
        <v>44235</v>
      </c>
      <c r="BE79" s="380">
        <v>38233</v>
      </c>
      <c r="BF79" s="377"/>
      <c r="BG79" s="377">
        <v>4</v>
      </c>
      <c r="BH79" s="377">
        <v>2013</v>
      </c>
      <c r="BI79" s="377">
        <v>3</v>
      </c>
      <c r="BJ79" s="377">
        <v>243</v>
      </c>
      <c r="BK79" s="377">
        <v>2023</v>
      </c>
      <c r="BL79" s="377">
        <v>3</v>
      </c>
      <c r="BM79" s="377">
        <v>2023</v>
      </c>
      <c r="BN79" s="384">
        <v>346419204</v>
      </c>
      <c r="BO79" s="370" t="s">
        <v>622</v>
      </c>
      <c r="BP79" s="370" t="s">
        <v>1315</v>
      </c>
      <c r="BQ79" s="377">
        <v>91981300242</v>
      </c>
      <c r="BR79" s="370"/>
      <c r="BS79" s="372"/>
    </row>
    <row r="80" spans="1:71" x14ac:dyDescent="0.25">
      <c r="A80" s="376">
        <v>11990</v>
      </c>
      <c r="B80" s="377">
        <v>20</v>
      </c>
      <c r="C80" s="370" t="s">
        <v>2081</v>
      </c>
      <c r="D80" s="370" t="s">
        <v>173</v>
      </c>
      <c r="E80" s="371">
        <v>40058</v>
      </c>
      <c r="F80" s="370" t="s">
        <v>450</v>
      </c>
      <c r="G80" s="377" t="s">
        <v>2250</v>
      </c>
      <c r="H80" s="370" t="s">
        <v>2251</v>
      </c>
      <c r="I80" s="377" t="s">
        <v>2252</v>
      </c>
      <c r="J80" s="370" t="s">
        <v>2251</v>
      </c>
      <c r="K80" s="377" t="s">
        <v>2253</v>
      </c>
      <c r="L80" s="370" t="s">
        <v>2251</v>
      </c>
      <c r="M80" s="377" t="s">
        <v>2119</v>
      </c>
      <c r="N80" s="370" t="s">
        <v>2120</v>
      </c>
      <c r="O80" s="377" t="s">
        <v>781</v>
      </c>
      <c r="P80" s="370" t="s">
        <v>798</v>
      </c>
      <c r="Q80" s="377">
        <v>200</v>
      </c>
      <c r="R80" s="377">
        <v>4266</v>
      </c>
      <c r="S80" s="377">
        <v>0</v>
      </c>
      <c r="T80" s="377">
        <v>300</v>
      </c>
      <c r="U80" s="377">
        <v>90</v>
      </c>
      <c r="V80" s="377">
        <v>80</v>
      </c>
      <c r="W80" s="377">
        <v>10</v>
      </c>
      <c r="X80" s="377" t="s">
        <v>783</v>
      </c>
      <c r="Y80" s="377"/>
      <c r="Z80" s="377"/>
      <c r="AA80" s="377" t="s">
        <v>2167</v>
      </c>
      <c r="AB80" s="377">
        <v>32</v>
      </c>
      <c r="AC80" s="377" t="s">
        <v>2167</v>
      </c>
      <c r="AD80" s="377">
        <v>64</v>
      </c>
      <c r="AE80" s="377" t="s">
        <v>2167</v>
      </c>
      <c r="AF80" s="377">
        <v>64</v>
      </c>
      <c r="AG80" s="377"/>
      <c r="AH80" s="377"/>
      <c r="AI80" s="377">
        <v>1005925</v>
      </c>
      <c r="AJ80" s="370" t="s">
        <v>784</v>
      </c>
      <c r="AK80" s="377">
        <v>1</v>
      </c>
      <c r="AL80" s="370" t="s">
        <v>578</v>
      </c>
      <c r="AM80" s="377" t="s">
        <v>786</v>
      </c>
      <c r="AN80" s="377" t="s">
        <v>146</v>
      </c>
      <c r="AO80" s="377" t="s">
        <v>787</v>
      </c>
      <c r="AP80" s="377" t="s">
        <v>790</v>
      </c>
      <c r="AQ80" s="377">
        <v>421</v>
      </c>
      <c r="AR80" s="380">
        <v>14011</v>
      </c>
      <c r="AS80" s="380">
        <v>14011</v>
      </c>
      <c r="AT80" s="380">
        <v>40058</v>
      </c>
      <c r="AU80" s="377" t="s">
        <v>790</v>
      </c>
      <c r="AV80" s="377">
        <v>421</v>
      </c>
      <c r="AW80" s="380">
        <v>14011</v>
      </c>
      <c r="AX80" s="380">
        <v>14011</v>
      </c>
      <c r="AY80" s="380">
        <v>40058</v>
      </c>
      <c r="AZ80" s="377" t="s">
        <v>790</v>
      </c>
      <c r="BA80" s="377">
        <v>388</v>
      </c>
      <c r="BB80" s="380">
        <v>45518</v>
      </c>
      <c r="BC80" s="380">
        <v>45518</v>
      </c>
      <c r="BD80" s="380">
        <v>45520</v>
      </c>
      <c r="BE80" s="380">
        <v>791</v>
      </c>
      <c r="BF80" s="377"/>
      <c r="BG80" s="377">
        <v>3</v>
      </c>
      <c r="BH80" s="377">
        <v>2014</v>
      </c>
      <c r="BI80" s="377">
        <v>4</v>
      </c>
      <c r="BJ80" s="377">
        <v>354</v>
      </c>
      <c r="BK80" s="377">
        <v>2022</v>
      </c>
      <c r="BL80" s="377">
        <v>5</v>
      </c>
      <c r="BM80" s="377">
        <v>2022</v>
      </c>
      <c r="BN80" s="384">
        <v>83501770200</v>
      </c>
      <c r="BO80" s="370" t="s">
        <v>2254</v>
      </c>
      <c r="BP80" s="370" t="s">
        <v>2255</v>
      </c>
      <c r="BQ80" s="377">
        <v>919881387146</v>
      </c>
      <c r="BR80" s="370"/>
      <c r="BS80" s="372"/>
    </row>
    <row r="81" spans="1:71" x14ac:dyDescent="0.25">
      <c r="A81" s="376">
        <v>11986</v>
      </c>
      <c r="B81" s="377">
        <v>66</v>
      </c>
      <c r="C81" s="370" t="s">
        <v>2081</v>
      </c>
      <c r="D81" s="370" t="s">
        <v>479</v>
      </c>
      <c r="E81" s="371">
        <v>40058</v>
      </c>
      <c r="F81" s="370" t="s">
        <v>453</v>
      </c>
      <c r="G81" s="377" t="s">
        <v>2256</v>
      </c>
      <c r="H81" s="370" t="s">
        <v>2257</v>
      </c>
      <c r="I81" s="377" t="s">
        <v>2084</v>
      </c>
      <c r="J81" s="370" t="s">
        <v>2085</v>
      </c>
      <c r="K81" s="377" t="s">
        <v>2086</v>
      </c>
      <c r="L81" s="370" t="s">
        <v>2087</v>
      </c>
      <c r="M81" s="377" t="s">
        <v>785</v>
      </c>
      <c r="N81" s="370" t="s">
        <v>2087</v>
      </c>
      <c r="O81" s="377" t="s">
        <v>781</v>
      </c>
      <c r="P81" s="370" t="s">
        <v>782</v>
      </c>
      <c r="Q81" s="377">
        <v>0</v>
      </c>
      <c r="R81" s="377">
        <v>2500</v>
      </c>
      <c r="S81" s="377"/>
      <c r="T81" s="377"/>
      <c r="U81" s="377"/>
      <c r="V81" s="377"/>
      <c r="W81" s="377"/>
      <c r="X81" s="377" t="s">
        <v>783</v>
      </c>
      <c r="Y81" s="377"/>
      <c r="Z81" s="377"/>
      <c r="AA81" s="377" t="s">
        <v>2112</v>
      </c>
      <c r="AB81" s="377">
        <v>0</v>
      </c>
      <c r="AC81" s="377" t="s">
        <v>2112</v>
      </c>
      <c r="AD81" s="377">
        <v>0</v>
      </c>
      <c r="AE81" s="377"/>
      <c r="AF81" s="377"/>
      <c r="AG81" s="377"/>
      <c r="AH81" s="377"/>
      <c r="AI81" s="377">
        <v>1005925</v>
      </c>
      <c r="AJ81" s="370" t="s">
        <v>784</v>
      </c>
      <c r="AK81" s="377">
        <v>1</v>
      </c>
      <c r="AL81" s="370" t="s">
        <v>578</v>
      </c>
      <c r="AM81" s="377" t="s">
        <v>786</v>
      </c>
      <c r="AN81" s="377" t="s">
        <v>146</v>
      </c>
      <c r="AO81" s="377" t="s">
        <v>787</v>
      </c>
      <c r="AP81" s="377" t="s">
        <v>788</v>
      </c>
      <c r="AQ81" s="377"/>
      <c r="AR81" s="380">
        <v>40058</v>
      </c>
      <c r="AS81" s="377"/>
      <c r="AT81" s="380">
        <v>40058</v>
      </c>
      <c r="AU81" s="377" t="s">
        <v>790</v>
      </c>
      <c r="AV81" s="377" t="s">
        <v>795</v>
      </c>
      <c r="AW81" s="380">
        <v>29228</v>
      </c>
      <c r="AX81" s="380">
        <v>29228</v>
      </c>
      <c r="AY81" s="380">
        <v>40058</v>
      </c>
      <c r="AZ81" s="377"/>
      <c r="BA81" s="377"/>
      <c r="BB81" s="377"/>
      <c r="BC81" s="377"/>
      <c r="BD81" s="377"/>
      <c r="BE81" s="380">
        <v>28550</v>
      </c>
      <c r="BF81" s="377"/>
      <c r="BG81" s="377"/>
      <c r="BH81" s="377"/>
      <c r="BI81" s="377"/>
      <c r="BJ81" s="377"/>
      <c r="BK81" s="377"/>
      <c r="BL81" s="377"/>
      <c r="BM81" s="377"/>
      <c r="BN81" s="384">
        <v>4243552215</v>
      </c>
      <c r="BO81" s="370" t="s">
        <v>796</v>
      </c>
      <c r="BP81" s="370" t="s">
        <v>797</v>
      </c>
      <c r="BQ81" s="377">
        <v>91988477601</v>
      </c>
      <c r="BR81" s="370"/>
      <c r="BS81" s="372" t="s">
        <v>794</v>
      </c>
    </row>
    <row r="82" spans="1:71" x14ac:dyDescent="0.25">
      <c r="A82" s="376">
        <v>86336</v>
      </c>
      <c r="B82" s="377">
        <v>43</v>
      </c>
      <c r="C82" s="370" t="s">
        <v>2081</v>
      </c>
      <c r="D82" s="370" t="s">
        <v>25</v>
      </c>
      <c r="E82" s="371">
        <v>40058</v>
      </c>
      <c r="F82" s="370" t="s">
        <v>453</v>
      </c>
      <c r="G82" s="377" t="s">
        <v>2091</v>
      </c>
      <c r="H82" s="370" t="s">
        <v>2092</v>
      </c>
      <c r="I82" s="377" t="s">
        <v>2093</v>
      </c>
      <c r="J82" s="370" t="s">
        <v>2094</v>
      </c>
      <c r="K82" s="377" t="s">
        <v>2086</v>
      </c>
      <c r="L82" s="370" t="s">
        <v>2087</v>
      </c>
      <c r="M82" s="377" t="s">
        <v>785</v>
      </c>
      <c r="N82" s="370" t="s">
        <v>2087</v>
      </c>
      <c r="O82" s="377" t="s">
        <v>781</v>
      </c>
      <c r="P82" s="370" t="s">
        <v>782</v>
      </c>
      <c r="Q82" s="377">
        <v>50</v>
      </c>
      <c r="R82" s="377">
        <v>2650</v>
      </c>
      <c r="S82" s="377"/>
      <c r="T82" s="377"/>
      <c r="U82" s="377"/>
      <c r="V82" s="377"/>
      <c r="W82" s="377"/>
      <c r="X82" s="377" t="s">
        <v>783</v>
      </c>
      <c r="Y82" s="377"/>
      <c r="Z82" s="377"/>
      <c r="AA82" s="377" t="s">
        <v>2090</v>
      </c>
      <c r="AB82" s="377">
        <v>50</v>
      </c>
      <c r="AC82" s="377"/>
      <c r="AD82" s="377"/>
      <c r="AE82" s="377"/>
      <c r="AF82" s="377"/>
      <c r="AG82" s="377"/>
      <c r="AH82" s="377"/>
      <c r="AI82" s="377">
        <v>1966</v>
      </c>
      <c r="AJ82" s="370" t="s">
        <v>1236</v>
      </c>
      <c r="AK82" s="377" t="s">
        <v>925</v>
      </c>
      <c r="AL82" s="370"/>
      <c r="AM82" s="377" t="s">
        <v>1009</v>
      </c>
      <c r="AN82" s="377" t="s">
        <v>1237</v>
      </c>
      <c r="AO82" s="377" t="s">
        <v>787</v>
      </c>
      <c r="AP82" s="377"/>
      <c r="AQ82" s="377">
        <v>564</v>
      </c>
      <c r="AR82" s="380">
        <v>37289</v>
      </c>
      <c r="AS82" s="380">
        <v>37289</v>
      </c>
      <c r="AT82" s="380">
        <v>40058</v>
      </c>
      <c r="AU82" s="377"/>
      <c r="AV82" s="377"/>
      <c r="AW82" s="377"/>
      <c r="AX82" s="377"/>
      <c r="AY82" s="377"/>
      <c r="AZ82" s="377"/>
      <c r="BA82" s="377"/>
      <c r="BB82" s="377"/>
      <c r="BC82" s="377"/>
      <c r="BD82" s="377"/>
      <c r="BE82" s="380">
        <v>37439</v>
      </c>
      <c r="BF82" s="377"/>
      <c r="BG82" s="377"/>
      <c r="BH82" s="377"/>
      <c r="BI82" s="377"/>
      <c r="BJ82" s="377"/>
      <c r="BK82" s="377"/>
      <c r="BL82" s="377"/>
      <c r="BM82" s="377"/>
      <c r="BN82" s="384">
        <v>22415637220</v>
      </c>
      <c r="BO82" s="370" t="s">
        <v>1239</v>
      </c>
      <c r="BP82" s="370" t="s">
        <v>1179</v>
      </c>
      <c r="BQ82" s="377">
        <v>91981233209</v>
      </c>
      <c r="BR82" s="370"/>
      <c r="BS82" s="372" t="s">
        <v>794</v>
      </c>
    </row>
    <row r="83" spans="1:71" x14ac:dyDescent="0.25">
      <c r="A83" s="376">
        <v>12032</v>
      </c>
      <c r="B83" s="377">
        <v>35</v>
      </c>
      <c r="C83" s="370" t="s">
        <v>2081</v>
      </c>
      <c r="D83" s="370" t="s">
        <v>95</v>
      </c>
      <c r="E83" s="371">
        <v>40058</v>
      </c>
      <c r="F83" s="370" t="s">
        <v>453</v>
      </c>
      <c r="G83" s="377" t="s">
        <v>2151</v>
      </c>
      <c r="H83" s="370" t="s">
        <v>2152</v>
      </c>
      <c r="I83" s="377" t="s">
        <v>2153</v>
      </c>
      <c r="J83" s="370" t="s">
        <v>2154</v>
      </c>
      <c r="K83" s="377" t="s">
        <v>2086</v>
      </c>
      <c r="L83" s="370" t="s">
        <v>2087</v>
      </c>
      <c r="M83" s="377" t="s">
        <v>785</v>
      </c>
      <c r="N83" s="370" t="s">
        <v>2087</v>
      </c>
      <c r="O83" s="377" t="s">
        <v>781</v>
      </c>
      <c r="P83" s="370" t="s">
        <v>832</v>
      </c>
      <c r="Q83" s="377">
        <v>50</v>
      </c>
      <c r="R83" s="377">
        <v>2835</v>
      </c>
      <c r="S83" s="377"/>
      <c r="T83" s="377"/>
      <c r="U83" s="377"/>
      <c r="V83" s="377"/>
      <c r="W83" s="377"/>
      <c r="X83" s="377" t="s">
        <v>783</v>
      </c>
      <c r="Y83" s="377"/>
      <c r="Z83" s="377"/>
      <c r="AA83" s="377" t="s">
        <v>2090</v>
      </c>
      <c r="AB83" s="377">
        <v>40</v>
      </c>
      <c r="AC83" s="377"/>
      <c r="AD83" s="377"/>
      <c r="AE83" s="377" t="s">
        <v>2090</v>
      </c>
      <c r="AF83" s="377">
        <v>0</v>
      </c>
      <c r="AG83" s="377"/>
      <c r="AH83" s="377"/>
      <c r="AI83" s="377">
        <v>262</v>
      </c>
      <c r="AJ83" s="370" t="s">
        <v>940</v>
      </c>
      <c r="AK83" s="377" t="s">
        <v>925</v>
      </c>
      <c r="AL83" s="370"/>
      <c r="AM83" s="377" t="s">
        <v>941</v>
      </c>
      <c r="AN83" s="377" t="s">
        <v>152</v>
      </c>
      <c r="AO83" s="377" t="s">
        <v>787</v>
      </c>
      <c r="AP83" s="377" t="s">
        <v>788</v>
      </c>
      <c r="AQ83" s="377" t="s">
        <v>927</v>
      </c>
      <c r="AR83" s="380">
        <v>31446</v>
      </c>
      <c r="AS83" s="380">
        <v>31446</v>
      </c>
      <c r="AT83" s="380">
        <v>40058</v>
      </c>
      <c r="AU83" s="377" t="s">
        <v>800</v>
      </c>
      <c r="AV83" s="377" t="s">
        <v>840</v>
      </c>
      <c r="AW83" s="380">
        <v>33486</v>
      </c>
      <c r="AX83" s="380">
        <v>33486</v>
      </c>
      <c r="AY83" s="380">
        <v>40058</v>
      </c>
      <c r="AZ83" s="377" t="s">
        <v>790</v>
      </c>
      <c r="BA83" s="377" t="s">
        <v>942</v>
      </c>
      <c r="BB83" s="380">
        <v>44246</v>
      </c>
      <c r="BC83" s="380">
        <v>44246</v>
      </c>
      <c r="BD83" s="380">
        <v>44249</v>
      </c>
      <c r="BE83" s="380">
        <v>33678</v>
      </c>
      <c r="BF83" s="377"/>
      <c r="BG83" s="377"/>
      <c r="BH83" s="377"/>
      <c r="BI83" s="377"/>
      <c r="BJ83" s="377"/>
      <c r="BK83" s="377"/>
      <c r="BL83" s="377"/>
      <c r="BM83" s="377"/>
      <c r="BN83" s="384">
        <v>26970180263</v>
      </c>
      <c r="BO83" s="370" t="s">
        <v>943</v>
      </c>
      <c r="BP83" s="370" t="s">
        <v>944</v>
      </c>
      <c r="BQ83" s="377">
        <v>91981509362</v>
      </c>
      <c r="BR83" s="370"/>
      <c r="BS83" s="372"/>
    </row>
    <row r="84" spans="1:71" x14ac:dyDescent="0.25">
      <c r="A84" s="376">
        <v>1164805</v>
      </c>
      <c r="B84" s="377">
        <v>49</v>
      </c>
      <c r="C84" s="370" t="s">
        <v>2081</v>
      </c>
      <c r="D84" s="370" t="s">
        <v>182</v>
      </c>
      <c r="E84" s="371">
        <v>40848</v>
      </c>
      <c r="F84" s="370" t="s">
        <v>450</v>
      </c>
      <c r="G84" s="377" t="s">
        <v>2258</v>
      </c>
      <c r="H84" s="370" t="s">
        <v>2259</v>
      </c>
      <c r="I84" s="377" t="s">
        <v>2260</v>
      </c>
      <c r="J84" s="370" t="s">
        <v>2261</v>
      </c>
      <c r="K84" s="377" t="s">
        <v>2262</v>
      </c>
      <c r="L84" s="370" t="s">
        <v>2263</v>
      </c>
      <c r="M84" s="377" t="s">
        <v>2264</v>
      </c>
      <c r="N84" s="370" t="s">
        <v>2265</v>
      </c>
      <c r="O84" s="377" t="s">
        <v>781</v>
      </c>
      <c r="P84" s="370" t="s">
        <v>798</v>
      </c>
      <c r="Q84" s="377">
        <v>33</v>
      </c>
      <c r="R84" s="377">
        <v>3765</v>
      </c>
      <c r="S84" s="377">
        <v>0</v>
      </c>
      <c r="T84" s="377">
        <v>750</v>
      </c>
      <c r="U84" s="377">
        <v>50</v>
      </c>
      <c r="V84" s="377">
        <v>60</v>
      </c>
      <c r="W84" s="377">
        <v>45</v>
      </c>
      <c r="X84" s="377" t="s">
        <v>783</v>
      </c>
      <c r="Y84" s="377"/>
      <c r="Z84" s="377"/>
      <c r="AA84" s="377" t="s">
        <v>2167</v>
      </c>
      <c r="AB84" s="377">
        <v>30</v>
      </c>
      <c r="AC84" s="377"/>
      <c r="AD84" s="377"/>
      <c r="AE84" s="377"/>
      <c r="AF84" s="377"/>
      <c r="AG84" s="377"/>
      <c r="AH84" s="377"/>
      <c r="AI84" s="377">
        <v>1005925</v>
      </c>
      <c r="AJ84" s="370" t="s">
        <v>784</v>
      </c>
      <c r="AK84" s="377">
        <v>1</v>
      </c>
      <c r="AL84" s="370" t="s">
        <v>578</v>
      </c>
      <c r="AM84" s="377" t="s">
        <v>786</v>
      </c>
      <c r="AN84" s="377" t="s">
        <v>146</v>
      </c>
      <c r="AO84" s="377" t="s">
        <v>787</v>
      </c>
      <c r="AP84" s="377" t="s">
        <v>788</v>
      </c>
      <c r="AQ84" s="377" t="s">
        <v>1535</v>
      </c>
      <c r="AR84" s="380">
        <v>40133</v>
      </c>
      <c r="AS84" s="380">
        <v>40133</v>
      </c>
      <c r="AT84" s="380">
        <v>42433</v>
      </c>
      <c r="AU84" s="377" t="s">
        <v>790</v>
      </c>
      <c r="AV84" s="377" t="s">
        <v>1536</v>
      </c>
      <c r="AW84" s="380">
        <v>42110</v>
      </c>
      <c r="AX84" s="380">
        <v>42110</v>
      </c>
      <c r="AY84" s="380">
        <v>42110</v>
      </c>
      <c r="AZ84" s="377" t="s">
        <v>790</v>
      </c>
      <c r="BA84" s="377" t="s">
        <v>867</v>
      </c>
      <c r="BB84" s="380">
        <v>45434</v>
      </c>
      <c r="BC84" s="380">
        <v>45434</v>
      </c>
      <c r="BD84" s="380">
        <v>45434</v>
      </c>
      <c r="BE84" s="380">
        <v>40757</v>
      </c>
      <c r="BF84" s="377"/>
      <c r="BG84" s="377">
        <v>5</v>
      </c>
      <c r="BH84" s="377">
        <v>2023</v>
      </c>
      <c r="BI84" s="377"/>
      <c r="BJ84" s="377"/>
      <c r="BK84" s="377"/>
      <c r="BL84" s="377"/>
      <c r="BM84" s="377"/>
      <c r="BN84" s="384">
        <v>89757831204</v>
      </c>
      <c r="BO84" s="370" t="s">
        <v>677</v>
      </c>
      <c r="BP84" s="370" t="s">
        <v>1537</v>
      </c>
      <c r="BQ84" s="377">
        <v>91982285900</v>
      </c>
      <c r="BR84" s="370"/>
      <c r="BS84" s="372"/>
    </row>
    <row r="85" spans="1:71" x14ac:dyDescent="0.25">
      <c r="A85" s="376">
        <v>18910</v>
      </c>
      <c r="B85" s="377">
        <v>33</v>
      </c>
      <c r="C85" s="370" t="s">
        <v>2081</v>
      </c>
      <c r="D85" s="370" t="s">
        <v>130</v>
      </c>
      <c r="E85" s="371">
        <v>40058</v>
      </c>
      <c r="F85" s="370" t="s">
        <v>453</v>
      </c>
      <c r="G85" s="377" t="s">
        <v>2082</v>
      </c>
      <c r="H85" s="370" t="s">
        <v>2083</v>
      </c>
      <c r="I85" s="377" t="s">
        <v>2084</v>
      </c>
      <c r="J85" s="370" t="s">
        <v>2085</v>
      </c>
      <c r="K85" s="377" t="s">
        <v>2086</v>
      </c>
      <c r="L85" s="370" t="s">
        <v>2087</v>
      </c>
      <c r="M85" s="377" t="s">
        <v>785</v>
      </c>
      <c r="N85" s="370" t="s">
        <v>2087</v>
      </c>
      <c r="O85" s="377" t="s">
        <v>781</v>
      </c>
      <c r="P85" s="370" t="s">
        <v>782</v>
      </c>
      <c r="Q85" s="377">
        <v>40</v>
      </c>
      <c r="R85" s="377">
        <v>2495</v>
      </c>
      <c r="S85" s="377"/>
      <c r="T85" s="377"/>
      <c r="U85" s="377"/>
      <c r="V85" s="377"/>
      <c r="W85" s="377"/>
      <c r="X85" s="377" t="s">
        <v>783</v>
      </c>
      <c r="Y85" s="377"/>
      <c r="Z85" s="377"/>
      <c r="AA85" s="377" t="s">
        <v>2090</v>
      </c>
      <c r="AB85" s="377">
        <v>40</v>
      </c>
      <c r="AC85" s="377" t="s">
        <v>2090</v>
      </c>
      <c r="AD85" s="377">
        <v>0</v>
      </c>
      <c r="AE85" s="377"/>
      <c r="AF85" s="377"/>
      <c r="AG85" s="377"/>
      <c r="AH85" s="377"/>
      <c r="AI85" s="377">
        <v>274</v>
      </c>
      <c r="AJ85" s="370" t="s">
        <v>1041</v>
      </c>
      <c r="AK85" s="377">
        <v>36</v>
      </c>
      <c r="AL85" s="370" t="s">
        <v>1043</v>
      </c>
      <c r="AM85" s="377" t="s">
        <v>1043</v>
      </c>
      <c r="AN85" s="377" t="s">
        <v>155</v>
      </c>
      <c r="AO85" s="377" t="s">
        <v>787</v>
      </c>
      <c r="AP85" s="377" t="s">
        <v>788</v>
      </c>
      <c r="AQ85" s="377" t="s">
        <v>955</v>
      </c>
      <c r="AR85" s="380">
        <v>31446</v>
      </c>
      <c r="AS85" s="380">
        <v>31446</v>
      </c>
      <c r="AT85" s="380">
        <v>40058</v>
      </c>
      <c r="AU85" s="377" t="s">
        <v>800</v>
      </c>
      <c r="AV85" s="377" t="s">
        <v>814</v>
      </c>
      <c r="AW85" s="380">
        <v>19831</v>
      </c>
      <c r="AX85" s="380">
        <v>19831</v>
      </c>
      <c r="AY85" s="380">
        <v>40058</v>
      </c>
      <c r="AZ85" s="377"/>
      <c r="BA85" s="377"/>
      <c r="BB85" s="377"/>
      <c r="BC85" s="377"/>
      <c r="BD85" s="377"/>
      <c r="BE85" s="380">
        <v>35886</v>
      </c>
      <c r="BF85" s="377"/>
      <c r="BG85" s="377"/>
      <c r="BH85" s="377"/>
      <c r="BI85" s="377"/>
      <c r="BJ85" s="377"/>
      <c r="BK85" s="377"/>
      <c r="BL85" s="377">
        <v>0</v>
      </c>
      <c r="BM85" s="377">
        <v>2005</v>
      </c>
      <c r="BN85" s="384">
        <v>8630379847</v>
      </c>
      <c r="BO85" s="370" t="s">
        <v>966</v>
      </c>
      <c r="BP85" s="370" t="s">
        <v>967</v>
      </c>
      <c r="BQ85" s="377">
        <v>9132017996</v>
      </c>
      <c r="BR85" s="370"/>
      <c r="BS85" s="372" t="s">
        <v>794</v>
      </c>
    </row>
    <row r="86" spans="1:71" x14ac:dyDescent="0.25">
      <c r="A86" s="376">
        <v>31158</v>
      </c>
      <c r="B86" s="377">
        <v>1898</v>
      </c>
      <c r="C86" s="370" t="s">
        <v>2081</v>
      </c>
      <c r="D86" s="370" t="s">
        <v>95</v>
      </c>
      <c r="E86" s="371">
        <v>40058</v>
      </c>
      <c r="F86" s="370" t="s">
        <v>453</v>
      </c>
      <c r="G86" s="377" t="s">
        <v>2151</v>
      </c>
      <c r="H86" s="370" t="s">
        <v>2152</v>
      </c>
      <c r="I86" s="377" t="s">
        <v>2153</v>
      </c>
      <c r="J86" s="370" t="s">
        <v>2154</v>
      </c>
      <c r="K86" s="377" t="s">
        <v>2086</v>
      </c>
      <c r="L86" s="370" t="s">
        <v>2087</v>
      </c>
      <c r="M86" s="377" t="s">
        <v>785</v>
      </c>
      <c r="N86" s="370" t="s">
        <v>2087</v>
      </c>
      <c r="O86" s="377" t="s">
        <v>781</v>
      </c>
      <c r="P86" s="370" t="s">
        <v>782</v>
      </c>
      <c r="Q86" s="377">
        <v>50</v>
      </c>
      <c r="R86" s="377">
        <v>2835</v>
      </c>
      <c r="S86" s="377"/>
      <c r="T86" s="377"/>
      <c r="U86" s="377"/>
      <c r="V86" s="377"/>
      <c r="W86" s="377"/>
      <c r="X86" s="377" t="s">
        <v>783</v>
      </c>
      <c r="Y86" s="377"/>
      <c r="Z86" s="377"/>
      <c r="AA86" s="377"/>
      <c r="AB86" s="377"/>
      <c r="AC86" s="377"/>
      <c r="AD86" s="377"/>
      <c r="AE86" s="377" t="s">
        <v>2090</v>
      </c>
      <c r="AF86" s="377">
        <v>50</v>
      </c>
      <c r="AG86" s="377"/>
      <c r="AH86" s="377"/>
      <c r="AI86" s="377">
        <v>262</v>
      </c>
      <c r="AJ86" s="370" t="s">
        <v>940</v>
      </c>
      <c r="AK86" s="377" t="s">
        <v>925</v>
      </c>
      <c r="AL86" s="370"/>
      <c r="AM86" s="377" t="s">
        <v>941</v>
      </c>
      <c r="AN86" s="377" t="s">
        <v>152</v>
      </c>
      <c r="AO86" s="377" t="s">
        <v>787</v>
      </c>
      <c r="AP86" s="377" t="s">
        <v>788</v>
      </c>
      <c r="AQ86" s="377" t="s">
        <v>927</v>
      </c>
      <c r="AR86" s="380">
        <v>31446</v>
      </c>
      <c r="AS86" s="380">
        <v>31446</v>
      </c>
      <c r="AT86" s="380">
        <v>40058</v>
      </c>
      <c r="AU86" s="377" t="s">
        <v>800</v>
      </c>
      <c r="AV86" s="377" t="s">
        <v>840</v>
      </c>
      <c r="AW86" s="380">
        <v>33486</v>
      </c>
      <c r="AX86" s="380">
        <v>33486</v>
      </c>
      <c r="AY86" s="380">
        <v>40058</v>
      </c>
      <c r="AZ86" s="377"/>
      <c r="BA86" s="377"/>
      <c r="BB86" s="377"/>
      <c r="BC86" s="377"/>
      <c r="BD86" s="377"/>
      <c r="BE86" s="380">
        <v>33678</v>
      </c>
      <c r="BF86" s="377"/>
      <c r="BG86" s="377">
        <v>4</v>
      </c>
      <c r="BH86" s="377">
        <v>2013</v>
      </c>
      <c r="BI86" s="377">
        <v>2</v>
      </c>
      <c r="BJ86" s="377">
        <v>151</v>
      </c>
      <c r="BK86" s="377">
        <v>2008</v>
      </c>
      <c r="BL86" s="377">
        <v>3</v>
      </c>
      <c r="BM86" s="377">
        <v>2008</v>
      </c>
      <c r="BN86" s="384">
        <v>70459100297</v>
      </c>
      <c r="BO86" s="370" t="s">
        <v>1077</v>
      </c>
      <c r="BP86" s="370" t="s">
        <v>1078</v>
      </c>
      <c r="BQ86" s="377">
        <v>9181386469</v>
      </c>
      <c r="BR86" s="370"/>
      <c r="BS86" s="372" t="s">
        <v>794</v>
      </c>
    </row>
    <row r="87" spans="1:71" x14ac:dyDescent="0.25">
      <c r="A87" s="376">
        <v>1570336</v>
      </c>
      <c r="B87" s="377">
        <v>3316</v>
      </c>
      <c r="C87" s="370"/>
      <c r="D87" s="370" t="s">
        <v>1660</v>
      </c>
      <c r="E87" s="371">
        <v>45408</v>
      </c>
      <c r="F87" s="370" t="s">
        <v>450</v>
      </c>
      <c r="G87" s="377" t="s">
        <v>2266</v>
      </c>
      <c r="H87" s="370" t="s">
        <v>2267</v>
      </c>
      <c r="I87" s="377" t="s">
        <v>2248</v>
      </c>
      <c r="J87" s="370" t="s">
        <v>2249</v>
      </c>
      <c r="K87" s="377" t="s">
        <v>2222</v>
      </c>
      <c r="L87" s="370" t="s">
        <v>2223</v>
      </c>
      <c r="M87" s="377" t="s">
        <v>2165</v>
      </c>
      <c r="N87" s="370" t="s">
        <v>2166</v>
      </c>
      <c r="O87" s="377" t="s">
        <v>781</v>
      </c>
      <c r="P87" s="370" t="s">
        <v>798</v>
      </c>
      <c r="Q87" s="377">
        <v>40</v>
      </c>
      <c r="R87" s="377">
        <v>3800</v>
      </c>
      <c r="S87" s="377">
        <v>0</v>
      </c>
      <c r="T87" s="377">
        <v>240</v>
      </c>
      <c r="U87" s="377">
        <v>320</v>
      </c>
      <c r="V87" s="377">
        <v>90</v>
      </c>
      <c r="W87" s="377">
        <v>60</v>
      </c>
      <c r="X87" s="377" t="s">
        <v>783</v>
      </c>
      <c r="Y87" s="377"/>
      <c r="Z87" s="377"/>
      <c r="AA87" s="377" t="s">
        <v>2167</v>
      </c>
      <c r="AB87" s="377">
        <v>20</v>
      </c>
      <c r="AC87" s="377" t="s">
        <v>2167</v>
      </c>
      <c r="AD87" s="377">
        <v>20</v>
      </c>
      <c r="AE87" s="377"/>
      <c r="AF87" s="377"/>
      <c r="AG87" s="377"/>
      <c r="AH87" s="377"/>
      <c r="AI87" s="377">
        <v>1060767</v>
      </c>
      <c r="AJ87" s="370" t="s">
        <v>1609</v>
      </c>
      <c r="AK87" s="377" t="s">
        <v>1086</v>
      </c>
      <c r="AL87" s="370"/>
      <c r="AM87" s="377" t="s">
        <v>1610</v>
      </c>
      <c r="AN87" s="377" t="s">
        <v>153</v>
      </c>
      <c r="AO87" s="377" t="s">
        <v>787</v>
      </c>
      <c r="AP87" s="377" t="s">
        <v>790</v>
      </c>
      <c r="AQ87" s="377">
        <v>109</v>
      </c>
      <c r="AR87" s="380">
        <v>45378</v>
      </c>
      <c r="AS87" s="380">
        <v>45378</v>
      </c>
      <c r="AT87" s="380">
        <v>45408</v>
      </c>
      <c r="AU87" s="377"/>
      <c r="AV87" s="377"/>
      <c r="AW87" s="377"/>
      <c r="AX87" s="377"/>
      <c r="AY87" s="377"/>
      <c r="AZ87" s="377"/>
      <c r="BA87" s="377"/>
      <c r="BB87" s="377"/>
      <c r="BC87" s="377"/>
      <c r="BD87" s="377"/>
      <c r="BE87" s="380">
        <v>45378</v>
      </c>
      <c r="BF87" s="377"/>
      <c r="BG87" s="377"/>
      <c r="BH87" s="377"/>
      <c r="BI87" s="377"/>
      <c r="BJ87" s="377"/>
      <c r="BK87" s="377"/>
      <c r="BL87" s="377"/>
      <c r="BM87" s="377"/>
      <c r="BN87" s="384">
        <v>18930220215</v>
      </c>
      <c r="BO87" s="370" t="s">
        <v>1662</v>
      </c>
      <c r="BP87" s="370" t="s">
        <v>1663</v>
      </c>
      <c r="BQ87" s="377">
        <v>91981111704</v>
      </c>
      <c r="BR87" s="370"/>
      <c r="BS87" s="372"/>
    </row>
    <row r="88" spans="1:71" x14ac:dyDescent="0.25">
      <c r="A88" s="376">
        <v>1676677</v>
      </c>
      <c r="B88" s="377">
        <v>3920</v>
      </c>
      <c r="C88" s="370" t="s">
        <v>2081</v>
      </c>
      <c r="D88" s="370" t="s">
        <v>1676</v>
      </c>
      <c r="E88" s="371">
        <v>45468</v>
      </c>
      <c r="F88" s="370" t="s">
        <v>453</v>
      </c>
      <c r="G88" s="377" t="s">
        <v>2268</v>
      </c>
      <c r="H88" s="370" t="s">
        <v>2269</v>
      </c>
      <c r="I88" s="377" t="s">
        <v>2093</v>
      </c>
      <c r="J88" s="370" t="s">
        <v>2094</v>
      </c>
      <c r="K88" s="377" t="s">
        <v>2086</v>
      </c>
      <c r="L88" s="370" t="s">
        <v>2087</v>
      </c>
      <c r="M88" s="377" t="s">
        <v>785</v>
      </c>
      <c r="N88" s="370" t="s">
        <v>2087</v>
      </c>
      <c r="O88" s="377" t="s">
        <v>781</v>
      </c>
      <c r="P88" s="370" t="s">
        <v>798</v>
      </c>
      <c r="Q88" s="377">
        <v>80</v>
      </c>
      <c r="R88" s="377">
        <v>3205</v>
      </c>
      <c r="S88" s="377">
        <v>0</v>
      </c>
      <c r="T88" s="377">
        <v>0</v>
      </c>
      <c r="U88" s="377">
        <v>0</v>
      </c>
      <c r="V88" s="377">
        <v>0</v>
      </c>
      <c r="W88" s="377">
        <v>0</v>
      </c>
      <c r="X88" s="377" t="s">
        <v>783</v>
      </c>
      <c r="Y88" s="377" t="s">
        <v>2102</v>
      </c>
      <c r="Z88" s="377">
        <v>80</v>
      </c>
      <c r="AA88" s="377"/>
      <c r="AB88" s="377"/>
      <c r="AC88" s="377"/>
      <c r="AD88" s="377"/>
      <c r="AE88" s="377"/>
      <c r="AF88" s="377"/>
      <c r="AG88" s="377"/>
      <c r="AH88" s="377"/>
      <c r="AI88" s="377">
        <v>1005925</v>
      </c>
      <c r="AJ88" s="370" t="s">
        <v>784</v>
      </c>
      <c r="AK88" s="377">
        <v>1</v>
      </c>
      <c r="AL88" s="370" t="s">
        <v>578</v>
      </c>
      <c r="AM88" s="377" t="s">
        <v>786</v>
      </c>
      <c r="AN88" s="377" t="s">
        <v>146</v>
      </c>
      <c r="AO88" s="377" t="s">
        <v>787</v>
      </c>
      <c r="AP88" s="377" t="s">
        <v>788</v>
      </c>
      <c r="AQ88" s="377">
        <v>5775</v>
      </c>
      <c r="AR88" s="380">
        <v>45440</v>
      </c>
      <c r="AS88" s="380">
        <v>45440</v>
      </c>
      <c r="AT88" s="380">
        <v>45468</v>
      </c>
      <c r="AU88" s="377"/>
      <c r="AV88" s="377"/>
      <c r="AW88" s="377"/>
      <c r="AX88" s="377"/>
      <c r="AY88" s="377"/>
      <c r="AZ88" s="377"/>
      <c r="BA88" s="377"/>
      <c r="BB88" s="377"/>
      <c r="BC88" s="377"/>
      <c r="BD88" s="377"/>
      <c r="BE88" s="377"/>
      <c r="BF88" s="377"/>
      <c r="BG88" s="377"/>
      <c r="BH88" s="377"/>
      <c r="BI88" s="377"/>
      <c r="BJ88" s="377"/>
      <c r="BK88" s="377"/>
      <c r="BL88" s="377"/>
      <c r="BM88" s="377"/>
      <c r="BN88" s="384">
        <v>42437946268</v>
      </c>
      <c r="BO88" s="370" t="s">
        <v>1678</v>
      </c>
      <c r="BP88" s="370" t="s">
        <v>1679</v>
      </c>
      <c r="BQ88" s="377">
        <v>91983578247</v>
      </c>
      <c r="BR88" s="370"/>
      <c r="BS88" s="372"/>
    </row>
    <row r="89" spans="1:71" x14ac:dyDescent="0.25">
      <c r="A89" s="376">
        <v>11987</v>
      </c>
      <c r="B89" s="377">
        <v>7</v>
      </c>
      <c r="C89" s="370" t="s">
        <v>2081</v>
      </c>
      <c r="D89" s="370" t="s">
        <v>131</v>
      </c>
      <c r="E89" s="371">
        <v>40058</v>
      </c>
      <c r="F89" s="370" t="s">
        <v>450</v>
      </c>
      <c r="G89" s="377" t="s">
        <v>2194</v>
      </c>
      <c r="H89" s="370" t="s">
        <v>262</v>
      </c>
      <c r="I89" s="377" t="s">
        <v>2125</v>
      </c>
      <c r="J89" s="370" t="s">
        <v>2126</v>
      </c>
      <c r="K89" s="377" t="s">
        <v>2127</v>
      </c>
      <c r="L89" s="370" t="s">
        <v>2128</v>
      </c>
      <c r="M89" s="377" t="s">
        <v>2129</v>
      </c>
      <c r="N89" s="370" t="s">
        <v>2130</v>
      </c>
      <c r="O89" s="377" t="s">
        <v>781</v>
      </c>
      <c r="P89" s="370" t="s">
        <v>798</v>
      </c>
      <c r="Q89" s="377">
        <v>60</v>
      </c>
      <c r="R89" s="377">
        <v>2880</v>
      </c>
      <c r="S89" s="377">
        <v>0</v>
      </c>
      <c r="T89" s="377">
        <v>320</v>
      </c>
      <c r="U89" s="377">
        <v>160</v>
      </c>
      <c r="V89" s="377">
        <v>60</v>
      </c>
      <c r="W89" s="377">
        <v>30</v>
      </c>
      <c r="X89" s="377" t="s">
        <v>783</v>
      </c>
      <c r="Y89" s="377"/>
      <c r="Z89" s="377"/>
      <c r="AA89" s="377" t="s">
        <v>2102</v>
      </c>
      <c r="AB89" s="377">
        <v>30</v>
      </c>
      <c r="AC89" s="377"/>
      <c r="AD89" s="377"/>
      <c r="AE89" s="377" t="s">
        <v>2102</v>
      </c>
      <c r="AF89" s="377">
        <v>30</v>
      </c>
      <c r="AG89" s="377"/>
      <c r="AH89" s="377"/>
      <c r="AI89" s="377">
        <v>1005925</v>
      </c>
      <c r="AJ89" s="370" t="s">
        <v>784</v>
      </c>
      <c r="AK89" s="377">
        <v>1</v>
      </c>
      <c r="AL89" s="370" t="s">
        <v>578</v>
      </c>
      <c r="AM89" s="377" t="s">
        <v>786</v>
      </c>
      <c r="AN89" s="377" t="s">
        <v>146</v>
      </c>
      <c r="AO89" s="377" t="s">
        <v>787</v>
      </c>
      <c r="AP89" s="377" t="s">
        <v>788</v>
      </c>
      <c r="AQ89" s="377" t="s">
        <v>799</v>
      </c>
      <c r="AR89" s="380">
        <v>23008</v>
      </c>
      <c r="AS89" s="380">
        <v>23008</v>
      </c>
      <c r="AT89" s="380">
        <v>40058</v>
      </c>
      <c r="AU89" s="377" t="s">
        <v>800</v>
      </c>
      <c r="AV89" s="377" t="s">
        <v>801</v>
      </c>
      <c r="AW89" s="380">
        <v>26529</v>
      </c>
      <c r="AX89" s="380">
        <v>26529</v>
      </c>
      <c r="AY89" s="380">
        <v>40058</v>
      </c>
      <c r="AZ89" s="377" t="s">
        <v>790</v>
      </c>
      <c r="BA89" s="377">
        <v>1632</v>
      </c>
      <c r="BB89" s="380">
        <v>44543</v>
      </c>
      <c r="BC89" s="380">
        <v>44543</v>
      </c>
      <c r="BD89" s="380">
        <v>44580</v>
      </c>
      <c r="BE89" s="380">
        <v>23039</v>
      </c>
      <c r="BF89" s="377"/>
      <c r="BG89" s="377">
        <v>4</v>
      </c>
      <c r="BH89" s="377">
        <v>2018</v>
      </c>
      <c r="BI89" s="377">
        <v>3</v>
      </c>
      <c r="BJ89" s="377">
        <v>202</v>
      </c>
      <c r="BK89" s="377">
        <v>2009</v>
      </c>
      <c r="BL89" s="377">
        <v>2</v>
      </c>
      <c r="BM89" s="377">
        <v>2009</v>
      </c>
      <c r="BN89" s="384">
        <v>17656389253</v>
      </c>
      <c r="BO89" s="370" t="s">
        <v>587</v>
      </c>
      <c r="BP89" s="370" t="s">
        <v>2195</v>
      </c>
      <c r="BQ89" s="377">
        <v>91980932329</v>
      </c>
      <c r="BR89" s="370"/>
      <c r="BS89" s="372"/>
    </row>
    <row r="90" spans="1:71" x14ac:dyDescent="0.25">
      <c r="A90" s="376">
        <v>27645</v>
      </c>
      <c r="B90" s="377">
        <v>94</v>
      </c>
      <c r="C90" s="370" t="s">
        <v>2081</v>
      </c>
      <c r="D90" s="370" t="s">
        <v>494</v>
      </c>
      <c r="E90" s="371">
        <v>40058</v>
      </c>
      <c r="F90" s="370" t="s">
        <v>453</v>
      </c>
      <c r="G90" s="377" t="s">
        <v>2151</v>
      </c>
      <c r="H90" s="370" t="s">
        <v>2152</v>
      </c>
      <c r="I90" s="377" t="s">
        <v>2153</v>
      </c>
      <c r="J90" s="370" t="s">
        <v>2154</v>
      </c>
      <c r="K90" s="377" t="s">
        <v>2086</v>
      </c>
      <c r="L90" s="370" t="s">
        <v>2087</v>
      </c>
      <c r="M90" s="377" t="s">
        <v>785</v>
      </c>
      <c r="N90" s="370" t="s">
        <v>2087</v>
      </c>
      <c r="O90" s="377" t="s">
        <v>781</v>
      </c>
      <c r="P90" s="370" t="s">
        <v>798</v>
      </c>
      <c r="Q90" s="377">
        <v>100</v>
      </c>
      <c r="R90" s="377">
        <v>3328</v>
      </c>
      <c r="S90" s="377">
        <v>0</v>
      </c>
      <c r="T90" s="377">
        <v>408</v>
      </c>
      <c r="U90" s="377">
        <v>200</v>
      </c>
      <c r="V90" s="377">
        <v>68</v>
      </c>
      <c r="W90" s="377">
        <v>68</v>
      </c>
      <c r="X90" s="377" t="s">
        <v>783</v>
      </c>
      <c r="Y90" s="377"/>
      <c r="Z90" s="377"/>
      <c r="AA90" s="377" t="s">
        <v>2109</v>
      </c>
      <c r="AB90" s="377">
        <v>50</v>
      </c>
      <c r="AC90" s="377"/>
      <c r="AD90" s="377"/>
      <c r="AE90" s="377" t="s">
        <v>2109</v>
      </c>
      <c r="AF90" s="377">
        <v>50</v>
      </c>
      <c r="AG90" s="377"/>
      <c r="AH90" s="377"/>
      <c r="AI90" s="377">
        <v>1005925</v>
      </c>
      <c r="AJ90" s="370" t="s">
        <v>784</v>
      </c>
      <c r="AK90" s="377">
        <v>1</v>
      </c>
      <c r="AL90" s="370" t="s">
        <v>578</v>
      </c>
      <c r="AM90" s="377" t="s">
        <v>786</v>
      </c>
      <c r="AN90" s="377" t="s">
        <v>146</v>
      </c>
      <c r="AO90" s="377" t="s">
        <v>787</v>
      </c>
      <c r="AP90" s="377" t="s">
        <v>800</v>
      </c>
      <c r="AQ90" s="377" t="s">
        <v>814</v>
      </c>
      <c r="AR90" s="380">
        <v>19861</v>
      </c>
      <c r="AS90" s="380">
        <v>19861</v>
      </c>
      <c r="AT90" s="380">
        <v>40058</v>
      </c>
      <c r="AU90" s="377" t="s">
        <v>800</v>
      </c>
      <c r="AV90" s="377" t="s">
        <v>828</v>
      </c>
      <c r="AW90" s="380">
        <v>19861</v>
      </c>
      <c r="AX90" s="380">
        <v>19861</v>
      </c>
      <c r="AY90" s="380">
        <v>40058</v>
      </c>
      <c r="AZ90" s="377" t="s">
        <v>790</v>
      </c>
      <c r="BA90" s="377">
        <v>154</v>
      </c>
      <c r="BB90" s="380">
        <v>45099</v>
      </c>
      <c r="BC90" s="380">
        <v>45099</v>
      </c>
      <c r="BD90" s="380">
        <v>45100</v>
      </c>
      <c r="BE90" s="380">
        <v>20149</v>
      </c>
      <c r="BF90" s="377"/>
      <c r="BG90" s="377">
        <v>4</v>
      </c>
      <c r="BH90" s="377">
        <v>2018</v>
      </c>
      <c r="BI90" s="377">
        <v>3</v>
      </c>
      <c r="BJ90" s="377">
        <v>288</v>
      </c>
      <c r="BK90" s="377">
        <v>2017</v>
      </c>
      <c r="BL90" s="377">
        <v>4</v>
      </c>
      <c r="BM90" s="377">
        <v>2017</v>
      </c>
      <c r="BN90" s="384">
        <v>74366440253</v>
      </c>
      <c r="BO90" s="370" t="s">
        <v>1071</v>
      </c>
      <c r="BP90" s="370" t="s">
        <v>2270</v>
      </c>
      <c r="BQ90" s="377">
        <v>91982002781</v>
      </c>
      <c r="BR90" s="370"/>
      <c r="BS90" s="372"/>
    </row>
    <row r="91" spans="1:71" x14ac:dyDescent="0.25">
      <c r="A91" s="376">
        <v>41774</v>
      </c>
      <c r="B91" s="377">
        <v>43</v>
      </c>
      <c r="C91" s="370" t="s">
        <v>2081</v>
      </c>
      <c r="D91" s="370" t="s">
        <v>25</v>
      </c>
      <c r="E91" s="371">
        <v>40058</v>
      </c>
      <c r="F91" s="370" t="s">
        <v>453</v>
      </c>
      <c r="G91" s="377" t="s">
        <v>2091</v>
      </c>
      <c r="H91" s="370" t="s">
        <v>2092</v>
      </c>
      <c r="I91" s="377" t="s">
        <v>2093</v>
      </c>
      <c r="J91" s="370" t="s">
        <v>2094</v>
      </c>
      <c r="K91" s="377" t="s">
        <v>2086</v>
      </c>
      <c r="L91" s="370" t="s">
        <v>2087</v>
      </c>
      <c r="M91" s="377" t="s">
        <v>785</v>
      </c>
      <c r="N91" s="370" t="s">
        <v>2087</v>
      </c>
      <c r="O91" s="377" t="s">
        <v>781</v>
      </c>
      <c r="P91" s="370" t="s">
        <v>782</v>
      </c>
      <c r="Q91" s="377">
        <v>40</v>
      </c>
      <c r="R91" s="377">
        <v>2415</v>
      </c>
      <c r="S91" s="377"/>
      <c r="T91" s="377"/>
      <c r="U91" s="377"/>
      <c r="V91" s="377"/>
      <c r="W91" s="377"/>
      <c r="X91" s="377" t="s">
        <v>783</v>
      </c>
      <c r="Y91" s="377"/>
      <c r="Z91" s="377"/>
      <c r="AA91" s="377" t="s">
        <v>2090</v>
      </c>
      <c r="AB91" s="377">
        <v>40</v>
      </c>
      <c r="AC91" s="377" t="s">
        <v>2090</v>
      </c>
      <c r="AD91" s="377">
        <v>0</v>
      </c>
      <c r="AE91" s="377"/>
      <c r="AF91" s="377"/>
      <c r="AG91" s="377"/>
      <c r="AH91" s="377"/>
      <c r="AI91" s="377">
        <v>669</v>
      </c>
      <c r="AJ91" s="370" t="s">
        <v>1095</v>
      </c>
      <c r="AK91" s="377" t="s">
        <v>925</v>
      </c>
      <c r="AL91" s="370" t="s">
        <v>1096</v>
      </c>
      <c r="AM91" s="377" t="s">
        <v>1097</v>
      </c>
      <c r="AN91" s="377" t="s">
        <v>1098</v>
      </c>
      <c r="AO91" s="377" t="s">
        <v>787</v>
      </c>
      <c r="AP91" s="377" t="s">
        <v>788</v>
      </c>
      <c r="AQ91" s="377" t="s">
        <v>955</v>
      </c>
      <c r="AR91" s="380">
        <v>31446</v>
      </c>
      <c r="AS91" s="380">
        <v>31446</v>
      </c>
      <c r="AT91" s="380">
        <v>40058</v>
      </c>
      <c r="AU91" s="377" t="s">
        <v>800</v>
      </c>
      <c r="AV91" s="377" t="s">
        <v>840</v>
      </c>
      <c r="AW91" s="380">
        <v>19861</v>
      </c>
      <c r="AX91" s="380">
        <v>19861</v>
      </c>
      <c r="AY91" s="380">
        <v>40058</v>
      </c>
      <c r="AZ91" s="377"/>
      <c r="BA91" s="377"/>
      <c r="BB91" s="377"/>
      <c r="BC91" s="377"/>
      <c r="BD91" s="377"/>
      <c r="BE91" s="380">
        <v>36586</v>
      </c>
      <c r="BF91" s="377"/>
      <c r="BG91" s="377"/>
      <c r="BH91" s="377"/>
      <c r="BI91" s="377">
        <v>0</v>
      </c>
      <c r="BJ91" s="377"/>
      <c r="BK91" s="377">
        <v>2011</v>
      </c>
      <c r="BL91" s="377">
        <v>3</v>
      </c>
      <c r="BM91" s="377">
        <v>2011</v>
      </c>
      <c r="BN91" s="384">
        <v>30626701856</v>
      </c>
      <c r="BO91" s="370" t="s">
        <v>1099</v>
      </c>
      <c r="BP91" s="370" t="s">
        <v>1100</v>
      </c>
      <c r="BQ91" s="377">
        <v>9137511107</v>
      </c>
      <c r="BR91" s="370"/>
      <c r="BS91" s="372" t="s">
        <v>794</v>
      </c>
    </row>
    <row r="92" spans="1:71" x14ac:dyDescent="0.25">
      <c r="A92" s="376">
        <v>86304</v>
      </c>
      <c r="B92" s="377">
        <v>33</v>
      </c>
      <c r="C92" s="370" t="s">
        <v>2081</v>
      </c>
      <c r="D92" s="370" t="s">
        <v>130</v>
      </c>
      <c r="E92" s="371">
        <v>40058</v>
      </c>
      <c r="F92" s="370" t="s">
        <v>453</v>
      </c>
      <c r="G92" s="377" t="s">
        <v>2082</v>
      </c>
      <c r="H92" s="370" t="s">
        <v>2083</v>
      </c>
      <c r="I92" s="377" t="s">
        <v>2084</v>
      </c>
      <c r="J92" s="370" t="s">
        <v>2085</v>
      </c>
      <c r="K92" s="377" t="s">
        <v>2086</v>
      </c>
      <c r="L92" s="370" t="s">
        <v>2087</v>
      </c>
      <c r="M92" s="377" t="s">
        <v>785</v>
      </c>
      <c r="N92" s="370" t="s">
        <v>2087</v>
      </c>
      <c r="O92" s="377" t="s">
        <v>781</v>
      </c>
      <c r="P92" s="370" t="s">
        <v>782</v>
      </c>
      <c r="Q92" s="377">
        <v>50</v>
      </c>
      <c r="R92" s="377">
        <v>2650</v>
      </c>
      <c r="S92" s="377"/>
      <c r="T92" s="377"/>
      <c r="U92" s="377"/>
      <c r="V92" s="377"/>
      <c r="W92" s="377"/>
      <c r="X92" s="377" t="s">
        <v>783</v>
      </c>
      <c r="Y92" s="377"/>
      <c r="Z92" s="377"/>
      <c r="AA92" s="377"/>
      <c r="AB92" s="377"/>
      <c r="AC92" s="377"/>
      <c r="AD92" s="377"/>
      <c r="AE92" s="377" t="s">
        <v>2090</v>
      </c>
      <c r="AF92" s="377">
        <v>50</v>
      </c>
      <c r="AG92" s="377"/>
      <c r="AH92" s="377"/>
      <c r="AI92" s="377">
        <v>1965</v>
      </c>
      <c r="AJ92" s="370" t="s">
        <v>1031</v>
      </c>
      <c r="AK92" s="377">
        <v>1</v>
      </c>
      <c r="AL92" s="370" t="s">
        <v>142</v>
      </c>
      <c r="AM92" s="377" t="s">
        <v>1033</v>
      </c>
      <c r="AN92" s="377" t="s">
        <v>1224</v>
      </c>
      <c r="AO92" s="377" t="s">
        <v>787</v>
      </c>
      <c r="AP92" s="377"/>
      <c r="AQ92" s="377">
        <v>18999</v>
      </c>
      <c r="AR92" s="380">
        <v>37623</v>
      </c>
      <c r="AS92" s="380">
        <v>37623</v>
      </c>
      <c r="AT92" s="380">
        <v>40058</v>
      </c>
      <c r="AU92" s="377"/>
      <c r="AV92" s="377"/>
      <c r="AW92" s="377"/>
      <c r="AX92" s="377"/>
      <c r="AY92" s="377"/>
      <c r="AZ92" s="377"/>
      <c r="BA92" s="377"/>
      <c r="BB92" s="377"/>
      <c r="BC92" s="377"/>
      <c r="BD92" s="377"/>
      <c r="BE92" s="380">
        <v>37623</v>
      </c>
      <c r="BF92" s="377"/>
      <c r="BG92" s="377"/>
      <c r="BH92" s="377"/>
      <c r="BI92" s="377"/>
      <c r="BJ92" s="377"/>
      <c r="BK92" s="377"/>
      <c r="BL92" s="377"/>
      <c r="BM92" s="377"/>
      <c r="BN92" s="384">
        <v>8630379847</v>
      </c>
      <c r="BO92" s="370" t="s">
        <v>966</v>
      </c>
      <c r="BP92" s="370" t="s">
        <v>967</v>
      </c>
      <c r="BQ92" s="377">
        <v>9132017996</v>
      </c>
      <c r="BR92" s="370"/>
      <c r="BS92" s="372" t="s">
        <v>794</v>
      </c>
    </row>
    <row r="93" spans="1:71" x14ac:dyDescent="0.25">
      <c r="A93" s="376">
        <v>1110447</v>
      </c>
      <c r="B93" s="377">
        <v>1806</v>
      </c>
      <c r="C93" s="370" t="s">
        <v>2081</v>
      </c>
      <c r="D93" s="370" t="s">
        <v>515</v>
      </c>
      <c r="E93" s="371">
        <v>40273</v>
      </c>
      <c r="F93" s="370" t="s">
        <v>450</v>
      </c>
      <c r="G93" s="377" t="s">
        <v>2271</v>
      </c>
      <c r="H93" s="370" t="s">
        <v>2272</v>
      </c>
      <c r="I93" s="377" t="s">
        <v>2273</v>
      </c>
      <c r="J93" s="370" t="s">
        <v>2274</v>
      </c>
      <c r="K93" s="377" t="s">
        <v>2163</v>
      </c>
      <c r="L93" s="370" t="s">
        <v>2164</v>
      </c>
      <c r="M93" s="377" t="s">
        <v>2165</v>
      </c>
      <c r="N93" s="370" t="s">
        <v>2166</v>
      </c>
      <c r="O93" s="377" t="s">
        <v>781</v>
      </c>
      <c r="P93" s="370" t="s">
        <v>798</v>
      </c>
      <c r="Q93" s="377">
        <v>40</v>
      </c>
      <c r="R93" s="377">
        <v>3885</v>
      </c>
      <c r="S93" s="377">
        <v>0</v>
      </c>
      <c r="T93" s="377">
        <v>360</v>
      </c>
      <c r="U93" s="377">
        <v>240</v>
      </c>
      <c r="V93" s="377">
        <v>90</v>
      </c>
      <c r="W93" s="377">
        <v>45</v>
      </c>
      <c r="X93" s="377" t="s">
        <v>783</v>
      </c>
      <c r="Y93" s="377" t="s">
        <v>2167</v>
      </c>
      <c r="Z93" s="377">
        <v>40</v>
      </c>
      <c r="AA93" s="377"/>
      <c r="AB93" s="377"/>
      <c r="AC93" s="377"/>
      <c r="AD93" s="377"/>
      <c r="AE93" s="377"/>
      <c r="AF93" s="377"/>
      <c r="AG93" s="377"/>
      <c r="AH93" s="377"/>
      <c r="AI93" s="377">
        <v>256</v>
      </c>
      <c r="AJ93" s="370" t="s">
        <v>924</v>
      </c>
      <c r="AK93" s="377" t="s">
        <v>925</v>
      </c>
      <c r="AL93" s="370"/>
      <c r="AM93" s="377" t="s">
        <v>926</v>
      </c>
      <c r="AN93" s="377" t="s">
        <v>154</v>
      </c>
      <c r="AO93" s="377" t="s">
        <v>787</v>
      </c>
      <c r="AP93" s="377" t="s">
        <v>788</v>
      </c>
      <c r="AQ93" s="377" t="s">
        <v>1498</v>
      </c>
      <c r="AR93" s="380">
        <v>39986</v>
      </c>
      <c r="AS93" s="380">
        <v>39986</v>
      </c>
      <c r="AT93" s="380">
        <v>42433</v>
      </c>
      <c r="AU93" s="377" t="s">
        <v>790</v>
      </c>
      <c r="AV93" s="377" t="s">
        <v>1307</v>
      </c>
      <c r="AW93" s="380">
        <v>41794</v>
      </c>
      <c r="AX93" s="380">
        <v>41794</v>
      </c>
      <c r="AY93" s="380">
        <v>41794</v>
      </c>
      <c r="AZ93" s="377" t="s">
        <v>790</v>
      </c>
      <c r="BA93" s="377">
        <v>111</v>
      </c>
      <c r="BB93" s="380">
        <v>44232</v>
      </c>
      <c r="BC93" s="380">
        <v>44232</v>
      </c>
      <c r="BD93" s="380">
        <v>44235</v>
      </c>
      <c r="BE93" s="380">
        <v>40252</v>
      </c>
      <c r="BF93" s="377"/>
      <c r="BG93" s="377">
        <v>3</v>
      </c>
      <c r="BH93" s="377">
        <v>2014</v>
      </c>
      <c r="BI93" s="377">
        <v>3</v>
      </c>
      <c r="BJ93" s="377">
        <v>268</v>
      </c>
      <c r="BK93" s="377">
        <v>2019</v>
      </c>
      <c r="BL93" s="377">
        <v>3</v>
      </c>
      <c r="BM93" s="377">
        <v>2019</v>
      </c>
      <c r="BN93" s="384">
        <v>17501296200</v>
      </c>
      <c r="BO93" s="370" t="s">
        <v>620</v>
      </c>
      <c r="BP93" s="370" t="s">
        <v>1499</v>
      </c>
      <c r="BQ93" s="377">
        <v>9132017080</v>
      </c>
      <c r="BR93" s="370"/>
      <c r="BS93" s="372"/>
    </row>
    <row r="94" spans="1:71" x14ac:dyDescent="0.25">
      <c r="A94" s="376">
        <v>1148030</v>
      </c>
      <c r="B94" s="377">
        <v>9</v>
      </c>
      <c r="C94" s="370" t="s">
        <v>2081</v>
      </c>
      <c r="D94" s="370" t="s">
        <v>465</v>
      </c>
      <c r="E94" s="371">
        <v>40623</v>
      </c>
      <c r="F94" s="370" t="s">
        <v>453</v>
      </c>
      <c r="G94" s="377" t="s">
        <v>2088</v>
      </c>
      <c r="H94" s="370" t="s">
        <v>2089</v>
      </c>
      <c r="I94" s="377" t="s">
        <v>2084</v>
      </c>
      <c r="J94" s="370" t="s">
        <v>2085</v>
      </c>
      <c r="K94" s="377" t="s">
        <v>2086</v>
      </c>
      <c r="L94" s="370" t="s">
        <v>2087</v>
      </c>
      <c r="M94" s="377" t="s">
        <v>785</v>
      </c>
      <c r="N94" s="370" t="s">
        <v>2087</v>
      </c>
      <c r="O94" s="377" t="s">
        <v>1246</v>
      </c>
      <c r="P94" s="370" t="s">
        <v>782</v>
      </c>
      <c r="Q94" s="377">
        <v>200</v>
      </c>
      <c r="R94" s="377">
        <v>3328</v>
      </c>
      <c r="S94" s="377">
        <v>0</v>
      </c>
      <c r="T94" s="377">
        <v>306</v>
      </c>
      <c r="U94" s="377">
        <v>200</v>
      </c>
      <c r="V94" s="377">
        <v>34</v>
      </c>
      <c r="W94" s="377">
        <v>34</v>
      </c>
      <c r="X94" s="377" t="s">
        <v>783</v>
      </c>
      <c r="Y94" s="377"/>
      <c r="Z94" s="377"/>
      <c r="AA94" s="377"/>
      <c r="AB94" s="377"/>
      <c r="AC94" s="377"/>
      <c r="AD94" s="377"/>
      <c r="AE94" s="377"/>
      <c r="AF94" s="377"/>
      <c r="AG94" s="377" t="s">
        <v>2102</v>
      </c>
      <c r="AH94" s="377">
        <v>200</v>
      </c>
      <c r="AI94" s="377">
        <v>26622</v>
      </c>
      <c r="AJ94" s="370" t="s">
        <v>1085</v>
      </c>
      <c r="AK94" s="377" t="s">
        <v>1086</v>
      </c>
      <c r="AL94" s="370"/>
      <c r="AM94" s="377" t="s">
        <v>1087</v>
      </c>
      <c r="AN94" s="377" t="s">
        <v>1088</v>
      </c>
      <c r="AO94" s="377" t="s">
        <v>787</v>
      </c>
      <c r="AP94" s="377" t="s">
        <v>788</v>
      </c>
      <c r="AQ94" s="377">
        <v>3508</v>
      </c>
      <c r="AR94" s="380">
        <v>39163</v>
      </c>
      <c r="AS94" s="380">
        <v>39163</v>
      </c>
      <c r="AT94" s="380">
        <v>41905</v>
      </c>
      <c r="AU94" s="377" t="s">
        <v>790</v>
      </c>
      <c r="AV94" s="377" t="s">
        <v>1527</v>
      </c>
      <c r="AW94" s="380">
        <v>41383</v>
      </c>
      <c r="AX94" s="380">
        <v>41383</v>
      </c>
      <c r="AY94" s="380">
        <v>41400</v>
      </c>
      <c r="AZ94" s="377" t="s">
        <v>790</v>
      </c>
      <c r="BA94" s="377">
        <v>155</v>
      </c>
      <c r="BB94" s="380">
        <v>45099</v>
      </c>
      <c r="BC94" s="380">
        <v>45099</v>
      </c>
      <c r="BD94" s="380">
        <v>45100</v>
      </c>
      <c r="BE94" s="380">
        <v>38750</v>
      </c>
      <c r="BF94" s="377"/>
      <c r="BG94" s="377">
        <v>3</v>
      </c>
      <c r="BH94" s="377">
        <v>2012</v>
      </c>
      <c r="BI94" s="377">
        <v>3</v>
      </c>
      <c r="BJ94" s="377">
        <v>207</v>
      </c>
      <c r="BK94" s="377">
        <v>2021</v>
      </c>
      <c r="BL94" s="377">
        <v>2</v>
      </c>
      <c r="BM94" s="377">
        <v>2021</v>
      </c>
      <c r="BN94" s="384">
        <v>64402177987</v>
      </c>
      <c r="BO94" s="370" t="s">
        <v>1528</v>
      </c>
      <c r="BP94" s="370" t="s">
        <v>2155</v>
      </c>
      <c r="BQ94" s="377">
        <v>91982286766</v>
      </c>
      <c r="BR94" s="370"/>
      <c r="BS94" s="372" t="s">
        <v>2108</v>
      </c>
    </row>
    <row r="95" spans="1:71" x14ac:dyDescent="0.25">
      <c r="A95" s="376">
        <v>104598</v>
      </c>
      <c r="B95" s="377">
        <v>21</v>
      </c>
      <c r="C95" s="370" t="s">
        <v>2081</v>
      </c>
      <c r="D95" s="370" t="s">
        <v>361</v>
      </c>
      <c r="E95" s="371">
        <v>40058</v>
      </c>
      <c r="F95" s="370" t="s">
        <v>453</v>
      </c>
      <c r="G95" s="377" t="s">
        <v>2275</v>
      </c>
      <c r="H95" s="370" t="s">
        <v>2276</v>
      </c>
      <c r="I95" s="377" t="s">
        <v>2084</v>
      </c>
      <c r="J95" s="370" t="s">
        <v>2085</v>
      </c>
      <c r="K95" s="377" t="s">
        <v>2086</v>
      </c>
      <c r="L95" s="370" t="s">
        <v>2087</v>
      </c>
      <c r="M95" s="377" t="s">
        <v>785</v>
      </c>
      <c r="N95" s="370" t="s">
        <v>2087</v>
      </c>
      <c r="O95" s="377" t="s">
        <v>781</v>
      </c>
      <c r="P95" s="370" t="s">
        <v>798</v>
      </c>
      <c r="Q95" s="377">
        <v>46</v>
      </c>
      <c r="R95" s="377">
        <v>3141</v>
      </c>
      <c r="S95" s="377">
        <v>0</v>
      </c>
      <c r="T95" s="377">
        <v>300</v>
      </c>
      <c r="U95" s="377">
        <v>200</v>
      </c>
      <c r="V95" s="377">
        <v>45</v>
      </c>
      <c r="W95" s="377">
        <v>10</v>
      </c>
      <c r="X95" s="377" t="s">
        <v>783</v>
      </c>
      <c r="Y95" s="377"/>
      <c r="Z95" s="377"/>
      <c r="AA95" s="377" t="s">
        <v>2102</v>
      </c>
      <c r="AB95" s="377">
        <v>46</v>
      </c>
      <c r="AC95" s="377"/>
      <c r="AD95" s="377"/>
      <c r="AE95" s="377"/>
      <c r="AF95" s="377"/>
      <c r="AG95" s="377"/>
      <c r="AH95" s="377"/>
      <c r="AI95" s="377">
        <v>1005925</v>
      </c>
      <c r="AJ95" s="370" t="s">
        <v>784</v>
      </c>
      <c r="AK95" s="377">
        <v>1</v>
      </c>
      <c r="AL95" s="370" t="s">
        <v>578</v>
      </c>
      <c r="AM95" s="377" t="s">
        <v>786</v>
      </c>
      <c r="AN95" s="377" t="s">
        <v>146</v>
      </c>
      <c r="AO95" s="377" t="s">
        <v>787</v>
      </c>
      <c r="AP95" s="377" t="s">
        <v>788</v>
      </c>
      <c r="AQ95" s="377">
        <v>3458</v>
      </c>
      <c r="AR95" s="380">
        <v>38982</v>
      </c>
      <c r="AS95" s="380">
        <v>38982</v>
      </c>
      <c r="AT95" s="380">
        <v>40058</v>
      </c>
      <c r="AU95" s="377" t="s">
        <v>790</v>
      </c>
      <c r="AV95" s="377" t="s">
        <v>1330</v>
      </c>
      <c r="AW95" s="380">
        <v>40900</v>
      </c>
      <c r="AX95" s="380">
        <v>40900</v>
      </c>
      <c r="AY95" s="380">
        <v>41044</v>
      </c>
      <c r="AZ95" s="377" t="s">
        <v>790</v>
      </c>
      <c r="BA95" s="377">
        <v>154</v>
      </c>
      <c r="BB95" s="380">
        <v>45099</v>
      </c>
      <c r="BC95" s="380">
        <v>45099</v>
      </c>
      <c r="BD95" s="380">
        <v>45100</v>
      </c>
      <c r="BE95" s="380">
        <v>38719</v>
      </c>
      <c r="BF95" s="377"/>
      <c r="BG95" s="377">
        <v>4</v>
      </c>
      <c r="BH95" s="377">
        <v>2010</v>
      </c>
      <c r="BI95" s="377">
        <v>3</v>
      </c>
      <c r="BJ95" s="377">
        <v>288</v>
      </c>
      <c r="BK95" s="377">
        <v>2017</v>
      </c>
      <c r="BL95" s="377">
        <v>4</v>
      </c>
      <c r="BM95" s="377">
        <v>2017</v>
      </c>
      <c r="BN95" s="384">
        <v>45030910344</v>
      </c>
      <c r="BO95" s="370" t="s">
        <v>605</v>
      </c>
      <c r="BP95" s="370" t="s">
        <v>1331</v>
      </c>
      <c r="BQ95" s="377">
        <v>91987293819</v>
      </c>
      <c r="BR95" s="370"/>
      <c r="BS95" s="372"/>
    </row>
    <row r="96" spans="1:71" x14ac:dyDescent="0.25">
      <c r="A96" s="376">
        <v>1465787</v>
      </c>
      <c r="B96" s="377">
        <v>7</v>
      </c>
      <c r="C96" s="370" t="s">
        <v>2081</v>
      </c>
      <c r="D96" s="370" t="s">
        <v>131</v>
      </c>
      <c r="E96" s="371">
        <v>43479</v>
      </c>
      <c r="F96" s="370" t="s">
        <v>450</v>
      </c>
      <c r="G96" s="377" t="s">
        <v>2194</v>
      </c>
      <c r="H96" s="370" t="s">
        <v>262</v>
      </c>
      <c r="I96" s="377" t="s">
        <v>2125</v>
      </c>
      <c r="J96" s="370" t="s">
        <v>2126</v>
      </c>
      <c r="K96" s="377" t="s">
        <v>2127</v>
      </c>
      <c r="L96" s="370" t="s">
        <v>2128</v>
      </c>
      <c r="M96" s="377" t="s">
        <v>2129</v>
      </c>
      <c r="N96" s="370" t="s">
        <v>2130</v>
      </c>
      <c r="O96" s="377" t="s">
        <v>1246</v>
      </c>
      <c r="P96" s="370" t="s">
        <v>798</v>
      </c>
      <c r="Q96" s="377">
        <v>280</v>
      </c>
      <c r="R96" s="377">
        <v>2895</v>
      </c>
      <c r="S96" s="377">
        <v>0</v>
      </c>
      <c r="T96" s="377">
        <v>240</v>
      </c>
      <c r="U96" s="377">
        <v>120</v>
      </c>
      <c r="V96" s="377">
        <v>120</v>
      </c>
      <c r="W96" s="377">
        <v>30</v>
      </c>
      <c r="X96" s="377" t="s">
        <v>783</v>
      </c>
      <c r="Y96" s="377"/>
      <c r="Z96" s="377"/>
      <c r="AA96" s="377"/>
      <c r="AB96" s="377"/>
      <c r="AC96" s="377"/>
      <c r="AD96" s="377"/>
      <c r="AE96" s="377"/>
      <c r="AF96" s="377"/>
      <c r="AG96" s="377" t="s">
        <v>2102</v>
      </c>
      <c r="AH96" s="377">
        <v>280</v>
      </c>
      <c r="AI96" s="377">
        <v>1100468</v>
      </c>
      <c r="AJ96" s="370" t="s">
        <v>1262</v>
      </c>
      <c r="AK96" s="377">
        <v>39</v>
      </c>
      <c r="AL96" s="370" t="s">
        <v>1264</v>
      </c>
      <c r="AM96" s="377" t="s">
        <v>1265</v>
      </c>
      <c r="AN96" s="377" t="s">
        <v>1266</v>
      </c>
      <c r="AO96" s="377" t="s">
        <v>787</v>
      </c>
      <c r="AP96" s="377" t="s">
        <v>788</v>
      </c>
      <c r="AQ96" s="377">
        <v>5091</v>
      </c>
      <c r="AR96" s="380">
        <v>43376</v>
      </c>
      <c r="AS96" s="380">
        <v>43376</v>
      </c>
      <c r="AT96" s="380">
        <v>43479</v>
      </c>
      <c r="AU96" s="377"/>
      <c r="AV96" s="377"/>
      <c r="AW96" s="377"/>
      <c r="AX96" s="377"/>
      <c r="AY96" s="377"/>
      <c r="AZ96" s="377"/>
      <c r="BA96" s="377"/>
      <c r="BB96" s="377"/>
      <c r="BC96" s="377"/>
      <c r="BD96" s="377"/>
      <c r="BE96" s="380">
        <v>44543</v>
      </c>
      <c r="BF96" s="377">
        <v>202417983</v>
      </c>
      <c r="BG96" s="377">
        <v>5</v>
      </c>
      <c r="BH96" s="377">
        <v>2025</v>
      </c>
      <c r="BI96" s="377"/>
      <c r="BJ96" s="377"/>
      <c r="BK96" s="377"/>
      <c r="BL96" s="377"/>
      <c r="BM96" s="377"/>
      <c r="BN96" s="384">
        <v>17656389253</v>
      </c>
      <c r="BO96" s="370" t="s">
        <v>587</v>
      </c>
      <c r="BP96" s="370" t="s">
        <v>2195</v>
      </c>
      <c r="BQ96" s="377">
        <v>91980932329</v>
      </c>
      <c r="BR96" s="370"/>
      <c r="BS96" s="372"/>
    </row>
    <row r="97" spans="1:71" x14ac:dyDescent="0.25">
      <c r="A97" s="376">
        <v>1148030</v>
      </c>
      <c r="B97" s="377">
        <v>9</v>
      </c>
      <c r="C97" s="370" t="s">
        <v>2081</v>
      </c>
      <c r="D97" s="370" t="s">
        <v>465</v>
      </c>
      <c r="E97" s="371">
        <v>40623</v>
      </c>
      <c r="F97" s="370" t="s">
        <v>453</v>
      </c>
      <c r="G97" s="377" t="s">
        <v>2088</v>
      </c>
      <c r="H97" s="370" t="s">
        <v>2089</v>
      </c>
      <c r="I97" s="377" t="s">
        <v>2084</v>
      </c>
      <c r="J97" s="370" t="s">
        <v>2085</v>
      </c>
      <c r="K97" s="377" t="s">
        <v>2086</v>
      </c>
      <c r="L97" s="370" t="s">
        <v>2087</v>
      </c>
      <c r="M97" s="377" t="s">
        <v>785</v>
      </c>
      <c r="N97" s="370" t="s">
        <v>2087</v>
      </c>
      <c r="O97" s="377" t="s">
        <v>1246</v>
      </c>
      <c r="P97" s="370" t="s">
        <v>782</v>
      </c>
      <c r="Q97" s="377">
        <v>200</v>
      </c>
      <c r="R97" s="377">
        <v>3328</v>
      </c>
      <c r="S97" s="377">
        <v>0</v>
      </c>
      <c r="T97" s="377">
        <v>306</v>
      </c>
      <c r="U97" s="377">
        <v>200</v>
      </c>
      <c r="V97" s="377">
        <v>34</v>
      </c>
      <c r="W97" s="377">
        <v>34</v>
      </c>
      <c r="X97" s="377" t="s">
        <v>783</v>
      </c>
      <c r="Y97" s="377"/>
      <c r="Z97" s="377"/>
      <c r="AA97" s="377"/>
      <c r="AB97" s="377"/>
      <c r="AC97" s="377"/>
      <c r="AD97" s="377"/>
      <c r="AE97" s="377"/>
      <c r="AF97" s="377"/>
      <c r="AG97" s="377" t="s">
        <v>2102</v>
      </c>
      <c r="AH97" s="377">
        <v>200</v>
      </c>
      <c r="AI97" s="377">
        <v>1101092</v>
      </c>
      <c r="AJ97" s="370" t="s">
        <v>1274</v>
      </c>
      <c r="AK97" s="377">
        <v>25</v>
      </c>
      <c r="AL97" s="370" t="s">
        <v>1276</v>
      </c>
      <c r="AM97" s="377" t="s">
        <v>1277</v>
      </c>
      <c r="AN97" s="377" t="s">
        <v>1278</v>
      </c>
      <c r="AO97" s="377" t="s">
        <v>787</v>
      </c>
      <c r="AP97" s="377" t="s">
        <v>788</v>
      </c>
      <c r="AQ97" s="377">
        <v>3508</v>
      </c>
      <c r="AR97" s="380">
        <v>39163</v>
      </c>
      <c r="AS97" s="380">
        <v>39163</v>
      </c>
      <c r="AT97" s="380">
        <v>41905</v>
      </c>
      <c r="AU97" s="377" t="s">
        <v>790</v>
      </c>
      <c r="AV97" s="377" t="s">
        <v>1527</v>
      </c>
      <c r="AW97" s="380">
        <v>41383</v>
      </c>
      <c r="AX97" s="380">
        <v>41383</v>
      </c>
      <c r="AY97" s="380">
        <v>41400</v>
      </c>
      <c r="AZ97" s="377" t="s">
        <v>790</v>
      </c>
      <c r="BA97" s="377">
        <v>155</v>
      </c>
      <c r="BB97" s="380">
        <v>45099</v>
      </c>
      <c r="BC97" s="380">
        <v>45099</v>
      </c>
      <c r="BD97" s="380">
        <v>45100</v>
      </c>
      <c r="BE97" s="380">
        <v>38750</v>
      </c>
      <c r="BF97" s="377"/>
      <c r="BG97" s="377">
        <v>3</v>
      </c>
      <c r="BH97" s="377">
        <v>2012</v>
      </c>
      <c r="BI97" s="377">
        <v>3</v>
      </c>
      <c r="BJ97" s="377">
        <v>207</v>
      </c>
      <c r="BK97" s="377">
        <v>2021</v>
      </c>
      <c r="BL97" s="377">
        <v>2</v>
      </c>
      <c r="BM97" s="377">
        <v>2021</v>
      </c>
      <c r="BN97" s="384">
        <v>64402177987</v>
      </c>
      <c r="BO97" s="370" t="s">
        <v>1528</v>
      </c>
      <c r="BP97" s="370" t="s">
        <v>2155</v>
      </c>
      <c r="BQ97" s="377">
        <v>91982286766</v>
      </c>
      <c r="BR97" s="370"/>
      <c r="BS97" s="372" t="s">
        <v>2108</v>
      </c>
    </row>
    <row r="98" spans="1:71" x14ac:dyDescent="0.25">
      <c r="A98" s="376">
        <v>115011</v>
      </c>
      <c r="B98" s="377">
        <v>47</v>
      </c>
      <c r="C98" s="370" t="s">
        <v>2081</v>
      </c>
      <c r="D98" s="370" t="s">
        <v>536</v>
      </c>
      <c r="E98" s="371">
        <v>40058</v>
      </c>
      <c r="F98" s="370" t="s">
        <v>450</v>
      </c>
      <c r="G98" s="377" t="s">
        <v>2277</v>
      </c>
      <c r="H98" s="370" t="s">
        <v>2278</v>
      </c>
      <c r="I98" s="377" t="s">
        <v>2279</v>
      </c>
      <c r="J98" s="370" t="s">
        <v>2278</v>
      </c>
      <c r="K98" s="377" t="s">
        <v>2280</v>
      </c>
      <c r="L98" s="370" t="s">
        <v>2281</v>
      </c>
      <c r="M98" s="377" t="s">
        <v>2264</v>
      </c>
      <c r="N98" s="370" t="s">
        <v>2265</v>
      </c>
      <c r="O98" s="377" t="s">
        <v>781</v>
      </c>
      <c r="P98" s="370" t="s">
        <v>798</v>
      </c>
      <c r="Q98" s="377">
        <v>40</v>
      </c>
      <c r="R98" s="377">
        <v>3000</v>
      </c>
      <c r="S98" s="377">
        <v>0</v>
      </c>
      <c r="T98" s="377">
        <v>450</v>
      </c>
      <c r="U98" s="377">
        <v>150</v>
      </c>
      <c r="V98" s="377">
        <v>60</v>
      </c>
      <c r="W98" s="377">
        <v>60</v>
      </c>
      <c r="X98" s="377" t="s">
        <v>783</v>
      </c>
      <c r="Y98" s="377" t="s">
        <v>2167</v>
      </c>
      <c r="Z98" s="377">
        <v>40</v>
      </c>
      <c r="AA98" s="377"/>
      <c r="AB98" s="377"/>
      <c r="AC98" s="377"/>
      <c r="AD98" s="377"/>
      <c r="AE98" s="377"/>
      <c r="AF98" s="377"/>
      <c r="AG98" s="377"/>
      <c r="AH98" s="377"/>
      <c r="AI98" s="377">
        <v>1071713</v>
      </c>
      <c r="AJ98" s="370" t="s">
        <v>958</v>
      </c>
      <c r="AK98" s="377">
        <v>3418</v>
      </c>
      <c r="AL98" s="370" t="s">
        <v>595</v>
      </c>
      <c r="AM98" s="377" t="s">
        <v>960</v>
      </c>
      <c r="AN98" s="377" t="s">
        <v>211</v>
      </c>
      <c r="AO98" s="377" t="s">
        <v>787</v>
      </c>
      <c r="AP98" s="377"/>
      <c r="AQ98" s="377">
        <v>3509</v>
      </c>
      <c r="AR98" s="380">
        <v>39163</v>
      </c>
      <c r="AS98" s="380">
        <v>39163</v>
      </c>
      <c r="AT98" s="380">
        <v>40058</v>
      </c>
      <c r="AU98" s="377" t="s">
        <v>790</v>
      </c>
      <c r="AV98" s="377" t="s">
        <v>1443</v>
      </c>
      <c r="AW98" s="380">
        <v>43066</v>
      </c>
      <c r="AX98" s="380">
        <v>43066</v>
      </c>
      <c r="AY98" s="380">
        <v>43097</v>
      </c>
      <c r="AZ98" s="377"/>
      <c r="BA98" s="377"/>
      <c r="BB98" s="377"/>
      <c r="BC98" s="377"/>
      <c r="BD98" s="377"/>
      <c r="BE98" s="380">
        <v>39815</v>
      </c>
      <c r="BF98" s="377"/>
      <c r="BG98" s="377">
        <v>2</v>
      </c>
      <c r="BH98" s="377">
        <v>2013</v>
      </c>
      <c r="BI98" s="377">
        <v>4</v>
      </c>
      <c r="BJ98" s="377">
        <v>381</v>
      </c>
      <c r="BK98" s="377">
        <v>2022</v>
      </c>
      <c r="BL98" s="377">
        <v>4</v>
      </c>
      <c r="BM98" s="377">
        <v>2022</v>
      </c>
      <c r="BN98" s="384">
        <v>32744803200</v>
      </c>
      <c r="BO98" s="370" t="s">
        <v>676</v>
      </c>
      <c r="BP98" s="370" t="s">
        <v>1444</v>
      </c>
      <c r="BQ98" s="377">
        <v>91981241727</v>
      </c>
      <c r="BR98" s="370"/>
      <c r="BS98" s="372" t="s">
        <v>962</v>
      </c>
    </row>
    <row r="99" spans="1:71" x14ac:dyDescent="0.25">
      <c r="A99" s="376">
        <v>115161</v>
      </c>
      <c r="B99" s="377">
        <v>2222</v>
      </c>
      <c r="C99" s="370" t="s">
        <v>2081</v>
      </c>
      <c r="D99" s="370" t="s">
        <v>346</v>
      </c>
      <c r="E99" s="371">
        <v>40058</v>
      </c>
      <c r="F99" s="370" t="s">
        <v>453</v>
      </c>
      <c r="G99" s="377" t="s">
        <v>2151</v>
      </c>
      <c r="H99" s="370" t="s">
        <v>2152</v>
      </c>
      <c r="I99" s="377" t="s">
        <v>2153</v>
      </c>
      <c r="J99" s="370" t="s">
        <v>2154</v>
      </c>
      <c r="K99" s="377" t="s">
        <v>2086</v>
      </c>
      <c r="L99" s="370" t="s">
        <v>2087</v>
      </c>
      <c r="M99" s="377" t="s">
        <v>785</v>
      </c>
      <c r="N99" s="370" t="s">
        <v>2087</v>
      </c>
      <c r="O99" s="377" t="s">
        <v>1246</v>
      </c>
      <c r="P99" s="370" t="s">
        <v>782</v>
      </c>
      <c r="Q99" s="377">
        <v>500</v>
      </c>
      <c r="R99" s="377">
        <v>2800</v>
      </c>
      <c r="S99" s="377"/>
      <c r="T99" s="377"/>
      <c r="U99" s="377"/>
      <c r="V99" s="377"/>
      <c r="W99" s="377"/>
      <c r="X99" s="377" t="s">
        <v>783</v>
      </c>
      <c r="Y99" s="377"/>
      <c r="Z99" s="377"/>
      <c r="AA99" s="377"/>
      <c r="AB99" s="377"/>
      <c r="AC99" s="377"/>
      <c r="AD99" s="377"/>
      <c r="AE99" s="377"/>
      <c r="AF99" s="377"/>
      <c r="AG99" s="377" t="s">
        <v>2090</v>
      </c>
      <c r="AH99" s="377">
        <v>500</v>
      </c>
      <c r="AI99" s="377">
        <v>2006690</v>
      </c>
      <c r="AJ99" s="370" t="s">
        <v>1477</v>
      </c>
      <c r="AK99" s="377" t="s">
        <v>1086</v>
      </c>
      <c r="AL99" s="370" t="s">
        <v>1478</v>
      </c>
      <c r="AM99" s="377" t="s">
        <v>1009</v>
      </c>
      <c r="AN99" s="377" t="s">
        <v>1479</v>
      </c>
      <c r="AO99" s="377" t="s">
        <v>787</v>
      </c>
      <c r="AP99" s="377"/>
      <c r="AQ99" s="377">
        <v>3611</v>
      </c>
      <c r="AR99" s="380">
        <v>39377</v>
      </c>
      <c r="AS99" s="380">
        <v>39377</v>
      </c>
      <c r="AT99" s="380">
        <v>40058</v>
      </c>
      <c r="AU99" s="377"/>
      <c r="AV99" s="377"/>
      <c r="AW99" s="377"/>
      <c r="AX99" s="377"/>
      <c r="AY99" s="377"/>
      <c r="AZ99" s="377" t="s">
        <v>790</v>
      </c>
      <c r="BA99" s="377">
        <v>155</v>
      </c>
      <c r="BB99" s="380">
        <v>45099</v>
      </c>
      <c r="BC99" s="380">
        <v>45099</v>
      </c>
      <c r="BD99" s="380">
        <v>45100</v>
      </c>
      <c r="BE99" s="380">
        <v>39449</v>
      </c>
      <c r="BF99" s="377"/>
      <c r="BG99" s="377">
        <v>4</v>
      </c>
      <c r="BH99" s="377">
        <v>2013</v>
      </c>
      <c r="BI99" s="377">
        <v>3</v>
      </c>
      <c r="BJ99" s="377">
        <v>264</v>
      </c>
      <c r="BK99" s="377">
        <v>2017</v>
      </c>
      <c r="BL99" s="377">
        <v>2</v>
      </c>
      <c r="BM99" s="377">
        <v>2017</v>
      </c>
      <c r="BN99" s="384">
        <v>71069720291</v>
      </c>
      <c r="BO99" s="370" t="s">
        <v>1468</v>
      </c>
      <c r="BP99" s="370" t="s">
        <v>1469</v>
      </c>
      <c r="BQ99" s="377">
        <v>91981700652</v>
      </c>
      <c r="BR99" s="370"/>
      <c r="BS99" s="372" t="s">
        <v>2108</v>
      </c>
    </row>
    <row r="100" spans="1:71" x14ac:dyDescent="0.25">
      <c r="A100" s="376">
        <v>63300</v>
      </c>
      <c r="B100" s="377">
        <v>20</v>
      </c>
      <c r="C100" s="370" t="s">
        <v>2081</v>
      </c>
      <c r="D100" s="370" t="s">
        <v>173</v>
      </c>
      <c r="E100" s="371">
        <v>40058</v>
      </c>
      <c r="F100" s="370" t="s">
        <v>450</v>
      </c>
      <c r="G100" s="377" t="s">
        <v>2250</v>
      </c>
      <c r="H100" s="370" t="s">
        <v>2251</v>
      </c>
      <c r="I100" s="377" t="s">
        <v>2252</v>
      </c>
      <c r="J100" s="370" t="s">
        <v>2251</v>
      </c>
      <c r="K100" s="377" t="s">
        <v>2253</v>
      </c>
      <c r="L100" s="370" t="s">
        <v>2251</v>
      </c>
      <c r="M100" s="377" t="s">
        <v>2119</v>
      </c>
      <c r="N100" s="370" t="s">
        <v>2120</v>
      </c>
      <c r="O100" s="377" t="s">
        <v>781</v>
      </c>
      <c r="P100" s="370" t="s">
        <v>832</v>
      </c>
      <c r="Q100" s="377">
        <v>40</v>
      </c>
      <c r="R100" s="377">
        <v>3700</v>
      </c>
      <c r="S100" s="377"/>
      <c r="T100" s="377"/>
      <c r="U100" s="377"/>
      <c r="V100" s="377"/>
      <c r="W100" s="377"/>
      <c r="X100" s="377" t="s">
        <v>783</v>
      </c>
      <c r="Y100" s="377"/>
      <c r="Z100" s="377"/>
      <c r="AA100" s="377"/>
      <c r="AB100" s="377"/>
      <c r="AC100" s="377"/>
      <c r="AD100" s="377"/>
      <c r="AE100" s="377" t="s">
        <v>2090</v>
      </c>
      <c r="AF100" s="377">
        <v>40</v>
      </c>
      <c r="AG100" s="377"/>
      <c r="AH100" s="377"/>
      <c r="AI100" s="377">
        <v>26622</v>
      </c>
      <c r="AJ100" s="370" t="s">
        <v>1085</v>
      </c>
      <c r="AK100" s="377" t="s">
        <v>1086</v>
      </c>
      <c r="AL100" s="370"/>
      <c r="AM100" s="377" t="s">
        <v>1087</v>
      </c>
      <c r="AN100" s="377" t="s">
        <v>1088</v>
      </c>
      <c r="AO100" s="377" t="s">
        <v>787</v>
      </c>
      <c r="AP100" s="377" t="s">
        <v>790</v>
      </c>
      <c r="AQ100" s="377">
        <v>421</v>
      </c>
      <c r="AR100" s="380">
        <v>14011</v>
      </c>
      <c r="AS100" s="380">
        <v>14011</v>
      </c>
      <c r="AT100" s="380">
        <v>40058</v>
      </c>
      <c r="AU100" s="377" t="s">
        <v>790</v>
      </c>
      <c r="AV100" s="377">
        <v>421</v>
      </c>
      <c r="AW100" s="380">
        <v>14011</v>
      </c>
      <c r="AX100" s="380">
        <v>14011</v>
      </c>
      <c r="AY100" s="380">
        <v>40058</v>
      </c>
      <c r="AZ100" s="377" t="s">
        <v>790</v>
      </c>
      <c r="BA100" s="377">
        <v>584</v>
      </c>
      <c r="BB100" s="380">
        <v>44176</v>
      </c>
      <c r="BC100" s="380">
        <v>44176</v>
      </c>
      <c r="BD100" s="380">
        <v>44203</v>
      </c>
      <c r="BE100" s="380">
        <v>37257</v>
      </c>
      <c r="BF100" s="377"/>
      <c r="BG100" s="377"/>
      <c r="BH100" s="377"/>
      <c r="BI100" s="377"/>
      <c r="BJ100" s="377"/>
      <c r="BK100" s="377"/>
      <c r="BL100" s="377"/>
      <c r="BM100" s="377"/>
      <c r="BN100" s="384">
        <v>20792778200</v>
      </c>
      <c r="BO100" s="370" t="s">
        <v>1194</v>
      </c>
      <c r="BP100" s="370" t="s">
        <v>1195</v>
      </c>
      <c r="BQ100" s="377">
        <v>9132017216</v>
      </c>
      <c r="BR100" s="370"/>
      <c r="BS100" s="372" t="s">
        <v>794</v>
      </c>
    </row>
    <row r="101" spans="1:71" x14ac:dyDescent="0.25">
      <c r="A101" s="376">
        <v>12059</v>
      </c>
      <c r="B101" s="377">
        <v>33</v>
      </c>
      <c r="C101" s="370" t="s">
        <v>2081</v>
      </c>
      <c r="D101" s="370" t="s">
        <v>130</v>
      </c>
      <c r="E101" s="371">
        <v>40058</v>
      </c>
      <c r="F101" s="370" t="s">
        <v>453</v>
      </c>
      <c r="G101" s="377" t="s">
        <v>2082</v>
      </c>
      <c r="H101" s="370" t="s">
        <v>2083</v>
      </c>
      <c r="I101" s="377" t="s">
        <v>2084</v>
      </c>
      <c r="J101" s="370" t="s">
        <v>2085</v>
      </c>
      <c r="K101" s="377" t="s">
        <v>2086</v>
      </c>
      <c r="L101" s="370" t="s">
        <v>2087</v>
      </c>
      <c r="M101" s="377" t="s">
        <v>785</v>
      </c>
      <c r="N101" s="370" t="s">
        <v>2087</v>
      </c>
      <c r="O101" s="377" t="s">
        <v>781</v>
      </c>
      <c r="P101" s="370" t="s">
        <v>782</v>
      </c>
      <c r="Q101" s="377">
        <v>0</v>
      </c>
      <c r="R101" s="377">
        <v>2495</v>
      </c>
      <c r="S101" s="377"/>
      <c r="T101" s="377"/>
      <c r="U101" s="377"/>
      <c r="V101" s="377"/>
      <c r="W101" s="377"/>
      <c r="X101" s="377" t="s">
        <v>783</v>
      </c>
      <c r="Y101" s="377"/>
      <c r="Z101" s="377"/>
      <c r="AA101" s="377" t="s">
        <v>2112</v>
      </c>
      <c r="AB101" s="377">
        <v>0</v>
      </c>
      <c r="AC101" s="377" t="s">
        <v>2112</v>
      </c>
      <c r="AD101" s="377">
        <v>0</v>
      </c>
      <c r="AE101" s="377"/>
      <c r="AF101" s="377"/>
      <c r="AG101" s="377"/>
      <c r="AH101" s="377"/>
      <c r="AI101" s="377">
        <v>256</v>
      </c>
      <c r="AJ101" s="370" t="s">
        <v>924</v>
      </c>
      <c r="AK101" s="377" t="s">
        <v>925</v>
      </c>
      <c r="AL101" s="370"/>
      <c r="AM101" s="377" t="s">
        <v>926</v>
      </c>
      <c r="AN101" s="377" t="s">
        <v>154</v>
      </c>
      <c r="AO101" s="377" t="s">
        <v>787</v>
      </c>
      <c r="AP101" s="377" t="s">
        <v>788</v>
      </c>
      <c r="AQ101" s="377" t="s">
        <v>955</v>
      </c>
      <c r="AR101" s="380">
        <v>31446</v>
      </c>
      <c r="AS101" s="380">
        <v>31446</v>
      </c>
      <c r="AT101" s="380">
        <v>40058</v>
      </c>
      <c r="AU101" s="377" t="s">
        <v>800</v>
      </c>
      <c r="AV101" s="377" t="s">
        <v>814</v>
      </c>
      <c r="AW101" s="380">
        <v>19831</v>
      </c>
      <c r="AX101" s="380">
        <v>19831</v>
      </c>
      <c r="AY101" s="380">
        <v>40058</v>
      </c>
      <c r="AZ101" s="377"/>
      <c r="BA101" s="377"/>
      <c r="BB101" s="377"/>
      <c r="BC101" s="377"/>
      <c r="BD101" s="377"/>
      <c r="BE101" s="380">
        <v>31782</v>
      </c>
      <c r="BF101" s="377"/>
      <c r="BG101" s="377"/>
      <c r="BH101" s="377"/>
      <c r="BI101" s="377"/>
      <c r="BJ101" s="377"/>
      <c r="BK101" s="377"/>
      <c r="BL101" s="377"/>
      <c r="BM101" s="377"/>
      <c r="BN101" s="384">
        <v>8630379847</v>
      </c>
      <c r="BO101" s="370" t="s">
        <v>966</v>
      </c>
      <c r="BP101" s="370" t="s">
        <v>967</v>
      </c>
      <c r="BQ101" s="377">
        <v>9132017996</v>
      </c>
      <c r="BR101" s="370"/>
      <c r="BS101" s="372" t="s">
        <v>794</v>
      </c>
    </row>
    <row r="102" spans="1:71" x14ac:dyDescent="0.25">
      <c r="A102" s="376">
        <v>12013</v>
      </c>
      <c r="B102" s="377">
        <v>22</v>
      </c>
      <c r="C102" s="370" t="s">
        <v>2081</v>
      </c>
      <c r="D102" s="370" t="s">
        <v>353</v>
      </c>
      <c r="E102" s="371">
        <v>40058</v>
      </c>
      <c r="F102" s="370" t="s">
        <v>450</v>
      </c>
      <c r="G102" s="377" t="s">
        <v>2282</v>
      </c>
      <c r="H102" s="370" t="s">
        <v>325</v>
      </c>
      <c r="I102" s="377" t="s">
        <v>2283</v>
      </c>
      <c r="J102" s="370" t="s">
        <v>325</v>
      </c>
      <c r="K102" s="377" t="s">
        <v>2262</v>
      </c>
      <c r="L102" s="370" t="s">
        <v>2263</v>
      </c>
      <c r="M102" s="377" t="s">
        <v>2264</v>
      </c>
      <c r="N102" s="370" t="s">
        <v>2265</v>
      </c>
      <c r="O102" s="377" t="s">
        <v>781</v>
      </c>
      <c r="P102" s="370" t="s">
        <v>798</v>
      </c>
      <c r="Q102" s="377">
        <v>84</v>
      </c>
      <c r="R102" s="377">
        <v>4875</v>
      </c>
      <c r="S102" s="377">
        <v>0</v>
      </c>
      <c r="T102" s="377">
        <v>408</v>
      </c>
      <c r="U102" s="377">
        <v>240</v>
      </c>
      <c r="V102" s="377">
        <v>68</v>
      </c>
      <c r="W102" s="377">
        <v>10</v>
      </c>
      <c r="X102" s="377" t="s">
        <v>783</v>
      </c>
      <c r="Y102" s="377" t="s">
        <v>2167</v>
      </c>
      <c r="Z102" s="377">
        <v>80</v>
      </c>
      <c r="AA102" s="377"/>
      <c r="AB102" s="377"/>
      <c r="AC102" s="377"/>
      <c r="AD102" s="377"/>
      <c r="AE102" s="377"/>
      <c r="AF102" s="377"/>
      <c r="AG102" s="377"/>
      <c r="AH102" s="377"/>
      <c r="AI102" s="377">
        <v>1005925</v>
      </c>
      <c r="AJ102" s="370" t="s">
        <v>784</v>
      </c>
      <c r="AK102" s="377">
        <v>1</v>
      </c>
      <c r="AL102" s="370" t="s">
        <v>578</v>
      </c>
      <c r="AM102" s="377" t="s">
        <v>786</v>
      </c>
      <c r="AN102" s="377" t="s">
        <v>146</v>
      </c>
      <c r="AO102" s="377" t="s">
        <v>787</v>
      </c>
      <c r="AP102" s="377" t="s">
        <v>788</v>
      </c>
      <c r="AQ102" s="377" t="s">
        <v>882</v>
      </c>
      <c r="AR102" s="380">
        <v>27659</v>
      </c>
      <c r="AS102" s="380">
        <v>27659</v>
      </c>
      <c r="AT102" s="380">
        <v>40058</v>
      </c>
      <c r="AU102" s="377" t="s">
        <v>790</v>
      </c>
      <c r="AV102" s="377" t="s">
        <v>883</v>
      </c>
      <c r="AW102" s="380">
        <v>29241</v>
      </c>
      <c r="AX102" s="380">
        <v>29241</v>
      </c>
      <c r="AY102" s="380">
        <v>40058</v>
      </c>
      <c r="AZ102" s="377" t="s">
        <v>790</v>
      </c>
      <c r="BA102" s="377">
        <v>949</v>
      </c>
      <c r="BB102" s="380">
        <v>44439</v>
      </c>
      <c r="BC102" s="380">
        <v>44439</v>
      </c>
      <c r="BD102" s="380">
        <v>44452</v>
      </c>
      <c r="BE102" s="380">
        <v>27659</v>
      </c>
      <c r="BF102" s="377"/>
      <c r="BG102" s="377">
        <v>3</v>
      </c>
      <c r="BH102" s="377">
        <v>2020</v>
      </c>
      <c r="BI102" s="377">
        <v>3</v>
      </c>
      <c r="BJ102" s="377">
        <v>285</v>
      </c>
      <c r="BK102" s="377">
        <v>2023</v>
      </c>
      <c r="BL102" s="377">
        <v>4</v>
      </c>
      <c r="BM102" s="377">
        <v>2023</v>
      </c>
      <c r="BN102" s="384">
        <v>2947352599</v>
      </c>
      <c r="BO102" s="370" t="s">
        <v>2284</v>
      </c>
      <c r="BP102" s="370" t="s">
        <v>2285</v>
      </c>
      <c r="BQ102" s="377">
        <v>919893145671</v>
      </c>
      <c r="BR102" s="370"/>
      <c r="BS102" s="372"/>
    </row>
    <row r="103" spans="1:71" x14ac:dyDescent="0.25">
      <c r="A103" s="376">
        <v>12015</v>
      </c>
      <c r="B103" s="377">
        <v>37</v>
      </c>
      <c r="C103" s="370" t="s">
        <v>2081</v>
      </c>
      <c r="D103" s="370" t="s">
        <v>169</v>
      </c>
      <c r="E103" s="371">
        <v>40058</v>
      </c>
      <c r="F103" s="370" t="s">
        <v>450</v>
      </c>
      <c r="G103" s="377" t="s">
        <v>2286</v>
      </c>
      <c r="H103" s="370" t="s">
        <v>2287</v>
      </c>
      <c r="I103" s="377" t="s">
        <v>2288</v>
      </c>
      <c r="J103" s="370" t="s">
        <v>2287</v>
      </c>
      <c r="K103" s="377" t="s">
        <v>2262</v>
      </c>
      <c r="L103" s="370" t="s">
        <v>2263</v>
      </c>
      <c r="M103" s="377" t="s">
        <v>2264</v>
      </c>
      <c r="N103" s="370" t="s">
        <v>2265</v>
      </c>
      <c r="O103" s="377" t="s">
        <v>781</v>
      </c>
      <c r="P103" s="370" t="s">
        <v>798</v>
      </c>
      <c r="Q103" s="377">
        <v>150</v>
      </c>
      <c r="R103" s="377">
        <v>9200</v>
      </c>
      <c r="S103" s="377">
        <v>0</v>
      </c>
      <c r="T103" s="377">
        <v>552</v>
      </c>
      <c r="U103" s="377">
        <v>476</v>
      </c>
      <c r="V103" s="377">
        <v>68</v>
      </c>
      <c r="W103" s="377">
        <v>10</v>
      </c>
      <c r="X103" s="377" t="s">
        <v>783</v>
      </c>
      <c r="Y103" s="377" t="s">
        <v>2289</v>
      </c>
      <c r="Z103" s="377">
        <v>150</v>
      </c>
      <c r="AA103" s="377"/>
      <c r="AB103" s="377"/>
      <c r="AC103" s="377"/>
      <c r="AD103" s="377"/>
      <c r="AE103" s="377"/>
      <c r="AF103" s="377"/>
      <c r="AG103" s="377"/>
      <c r="AH103" s="377"/>
      <c r="AI103" s="377">
        <v>1048702</v>
      </c>
      <c r="AJ103" s="370" t="s">
        <v>2290</v>
      </c>
      <c r="AK103" s="377">
        <v>1</v>
      </c>
      <c r="AL103" s="370" t="s">
        <v>2291</v>
      </c>
      <c r="AM103" s="377" t="s">
        <v>2292</v>
      </c>
      <c r="AN103" s="377" t="s">
        <v>146</v>
      </c>
      <c r="AO103" s="377" t="s">
        <v>787</v>
      </c>
      <c r="AP103" s="377"/>
      <c r="AQ103" s="377"/>
      <c r="AR103" s="377"/>
      <c r="AS103" s="377"/>
      <c r="AT103" s="377"/>
      <c r="AU103" s="377"/>
      <c r="AV103" s="377"/>
      <c r="AW103" s="377"/>
      <c r="AX103" s="377"/>
      <c r="AY103" s="377"/>
      <c r="AZ103" s="377" t="s">
        <v>790</v>
      </c>
      <c r="BA103" s="377" t="s">
        <v>2293</v>
      </c>
      <c r="BB103" s="380">
        <v>45705</v>
      </c>
      <c r="BC103" s="380">
        <v>45705</v>
      </c>
      <c r="BD103" s="380">
        <v>45705</v>
      </c>
      <c r="BE103" s="380">
        <v>7061</v>
      </c>
      <c r="BF103" s="377"/>
      <c r="BG103" s="377">
        <v>4</v>
      </c>
      <c r="BH103" s="377">
        <v>2024</v>
      </c>
      <c r="BI103" s="377">
        <v>3</v>
      </c>
      <c r="BJ103" s="377">
        <v>241</v>
      </c>
      <c r="BK103" s="377">
        <v>2023</v>
      </c>
      <c r="BL103" s="377">
        <v>3</v>
      </c>
      <c r="BM103" s="377">
        <v>2023</v>
      </c>
      <c r="BN103" s="384">
        <v>76089150304</v>
      </c>
      <c r="BO103" s="370" t="s">
        <v>2294</v>
      </c>
      <c r="BP103" s="370" t="s">
        <v>2295</v>
      </c>
      <c r="BQ103" s="377">
        <v>91999157041</v>
      </c>
      <c r="BR103" s="370"/>
      <c r="BS103" s="372"/>
    </row>
    <row r="104" spans="1:71" x14ac:dyDescent="0.25">
      <c r="A104" s="376">
        <v>1285065</v>
      </c>
      <c r="B104" s="377">
        <v>4877</v>
      </c>
      <c r="C104" s="370"/>
      <c r="D104" s="370" t="s">
        <v>623</v>
      </c>
      <c r="E104" s="371">
        <v>41712</v>
      </c>
      <c r="F104" s="370" t="s">
        <v>450</v>
      </c>
      <c r="G104" s="377" t="s">
        <v>2296</v>
      </c>
      <c r="H104" s="370" t="s">
        <v>2297</v>
      </c>
      <c r="I104" s="377" t="s">
        <v>2298</v>
      </c>
      <c r="J104" s="370" t="s">
        <v>2299</v>
      </c>
      <c r="K104" s="377" t="s">
        <v>2222</v>
      </c>
      <c r="L104" s="370" t="s">
        <v>2223</v>
      </c>
      <c r="M104" s="377" t="s">
        <v>2165</v>
      </c>
      <c r="N104" s="370" t="s">
        <v>2166</v>
      </c>
      <c r="O104" s="377" t="s">
        <v>781</v>
      </c>
      <c r="P104" s="370" t="s">
        <v>798</v>
      </c>
      <c r="Q104" s="377">
        <v>30</v>
      </c>
      <c r="R104" s="377">
        <v>3950</v>
      </c>
      <c r="S104" s="377"/>
      <c r="T104" s="377"/>
      <c r="U104" s="377"/>
      <c r="V104" s="377"/>
      <c r="W104" s="377"/>
      <c r="X104" s="377" t="s">
        <v>783</v>
      </c>
      <c r="Y104" s="377"/>
      <c r="Z104" s="377"/>
      <c r="AA104" s="377"/>
      <c r="AB104" s="377"/>
      <c r="AC104" s="377" t="s">
        <v>2090</v>
      </c>
      <c r="AD104" s="377">
        <v>16</v>
      </c>
      <c r="AE104" s="377"/>
      <c r="AF104" s="377"/>
      <c r="AG104" s="377"/>
      <c r="AH104" s="377"/>
      <c r="AI104" s="377">
        <v>1005925</v>
      </c>
      <c r="AJ104" s="370" t="s">
        <v>784</v>
      </c>
      <c r="AK104" s="377">
        <v>1</v>
      </c>
      <c r="AL104" s="370" t="s">
        <v>578</v>
      </c>
      <c r="AM104" s="377" t="s">
        <v>786</v>
      </c>
      <c r="AN104" s="377" t="s">
        <v>146</v>
      </c>
      <c r="AO104" s="377" t="s">
        <v>787</v>
      </c>
      <c r="AP104" s="377" t="s">
        <v>788</v>
      </c>
      <c r="AQ104" s="377" t="s">
        <v>1589</v>
      </c>
      <c r="AR104" s="380">
        <v>41620</v>
      </c>
      <c r="AS104" s="380">
        <v>41620</v>
      </c>
      <c r="AT104" s="380">
        <v>41712</v>
      </c>
      <c r="AU104" s="377" t="s">
        <v>790</v>
      </c>
      <c r="AV104" s="377" t="s">
        <v>1590</v>
      </c>
      <c r="AW104" s="380">
        <v>43136</v>
      </c>
      <c r="AX104" s="380">
        <v>43136</v>
      </c>
      <c r="AY104" s="380">
        <v>43138</v>
      </c>
      <c r="AZ104" s="377"/>
      <c r="BA104" s="377"/>
      <c r="BB104" s="377"/>
      <c r="BC104" s="377"/>
      <c r="BD104" s="377"/>
      <c r="BE104" s="380">
        <v>41712</v>
      </c>
      <c r="BF104" s="377"/>
      <c r="BG104" s="377">
        <v>3</v>
      </c>
      <c r="BH104" s="377">
        <v>2017</v>
      </c>
      <c r="BI104" s="377"/>
      <c r="BJ104" s="377"/>
      <c r="BK104" s="377"/>
      <c r="BL104" s="377"/>
      <c r="BM104" s="377"/>
      <c r="BN104" s="384">
        <v>74240560268</v>
      </c>
      <c r="BO104" s="370" t="s">
        <v>624</v>
      </c>
      <c r="BP104" s="370" t="s">
        <v>1591</v>
      </c>
      <c r="BQ104" s="377">
        <v>91981649137</v>
      </c>
      <c r="BR104" s="370"/>
      <c r="BS104" s="372"/>
    </row>
    <row r="105" spans="1:71" x14ac:dyDescent="0.25">
      <c r="A105" s="376">
        <v>1203245</v>
      </c>
      <c r="B105" s="377">
        <v>2469</v>
      </c>
      <c r="C105" s="370" t="s">
        <v>2081</v>
      </c>
      <c r="D105" s="370" t="s">
        <v>482</v>
      </c>
      <c r="E105" s="371">
        <v>41313</v>
      </c>
      <c r="F105" s="370" t="s">
        <v>450</v>
      </c>
      <c r="G105" s="377" t="s">
        <v>2139</v>
      </c>
      <c r="H105" s="370" t="s">
        <v>2140</v>
      </c>
      <c r="I105" s="377" t="s">
        <v>2115</v>
      </c>
      <c r="J105" s="370" t="s">
        <v>2116</v>
      </c>
      <c r="K105" s="377" t="s">
        <v>2117</v>
      </c>
      <c r="L105" s="370" t="s">
        <v>2118</v>
      </c>
      <c r="M105" s="377" t="s">
        <v>2119</v>
      </c>
      <c r="N105" s="370" t="s">
        <v>2120</v>
      </c>
      <c r="O105" s="377" t="s">
        <v>1246</v>
      </c>
      <c r="P105" s="370" t="s">
        <v>798</v>
      </c>
      <c r="Q105" s="377">
        <v>390</v>
      </c>
      <c r="R105" s="377">
        <v>3000</v>
      </c>
      <c r="S105" s="377">
        <v>0</v>
      </c>
      <c r="T105" s="377">
        <v>300</v>
      </c>
      <c r="U105" s="377">
        <v>120</v>
      </c>
      <c r="V105" s="377">
        <v>30</v>
      </c>
      <c r="W105" s="377">
        <v>30</v>
      </c>
      <c r="X105" s="377" t="s">
        <v>783</v>
      </c>
      <c r="Y105" s="377"/>
      <c r="Z105" s="377"/>
      <c r="AA105" s="377"/>
      <c r="AB105" s="377"/>
      <c r="AC105" s="377"/>
      <c r="AD105" s="377"/>
      <c r="AE105" s="377"/>
      <c r="AF105" s="377"/>
      <c r="AG105" s="377" t="s">
        <v>2102</v>
      </c>
      <c r="AH105" s="377">
        <v>390</v>
      </c>
      <c r="AI105" s="377">
        <v>684</v>
      </c>
      <c r="AJ105" s="370" t="s">
        <v>1000</v>
      </c>
      <c r="AK105" s="377" t="s">
        <v>925</v>
      </c>
      <c r="AL105" s="370"/>
      <c r="AM105" s="377" t="s">
        <v>1001</v>
      </c>
      <c r="AN105" s="377" t="s">
        <v>1120</v>
      </c>
      <c r="AO105" s="377" t="s">
        <v>787</v>
      </c>
      <c r="AP105" s="377" t="s">
        <v>788</v>
      </c>
      <c r="AQ105" s="377" t="s">
        <v>1577</v>
      </c>
      <c r="AR105" s="380">
        <v>40527</v>
      </c>
      <c r="AS105" s="380">
        <v>40527</v>
      </c>
      <c r="AT105" s="380">
        <v>42433</v>
      </c>
      <c r="AU105" s="377" t="s">
        <v>790</v>
      </c>
      <c r="AV105" s="377" t="s">
        <v>1578</v>
      </c>
      <c r="AW105" s="380">
        <v>41851</v>
      </c>
      <c r="AX105" s="380">
        <v>41851</v>
      </c>
      <c r="AY105" s="380">
        <v>41855</v>
      </c>
      <c r="AZ105" s="377" t="s">
        <v>790</v>
      </c>
      <c r="BA105" s="377" t="s">
        <v>1579</v>
      </c>
      <c r="BB105" s="380">
        <v>45520</v>
      </c>
      <c r="BC105" s="380">
        <v>45520</v>
      </c>
      <c r="BD105" s="380">
        <v>45523</v>
      </c>
      <c r="BE105" s="380">
        <v>40210</v>
      </c>
      <c r="BF105" s="377"/>
      <c r="BG105" s="377">
        <v>4</v>
      </c>
      <c r="BH105" s="377">
        <v>2023</v>
      </c>
      <c r="BI105" s="377">
        <v>3</v>
      </c>
      <c r="BJ105" s="377">
        <v>205</v>
      </c>
      <c r="BK105" s="377">
        <v>2022</v>
      </c>
      <c r="BL105" s="377">
        <v>2</v>
      </c>
      <c r="BM105" s="377">
        <v>2022</v>
      </c>
      <c r="BN105" s="384">
        <v>5568242291</v>
      </c>
      <c r="BO105" s="370" t="s">
        <v>2141</v>
      </c>
      <c r="BP105" s="370" t="s">
        <v>2142</v>
      </c>
      <c r="BQ105" s="377">
        <v>91981376163</v>
      </c>
      <c r="BR105" s="370"/>
      <c r="BS105" s="372"/>
    </row>
    <row r="106" spans="1:71" x14ac:dyDescent="0.25">
      <c r="A106" s="376">
        <v>92859</v>
      </c>
      <c r="B106" s="377">
        <v>78</v>
      </c>
      <c r="C106" s="370" t="s">
        <v>2081</v>
      </c>
      <c r="D106" s="370" t="s">
        <v>499</v>
      </c>
      <c r="E106" s="371">
        <v>40058</v>
      </c>
      <c r="F106" s="370" t="s">
        <v>450</v>
      </c>
      <c r="G106" s="377" t="s">
        <v>2300</v>
      </c>
      <c r="H106" s="370" t="s">
        <v>2301</v>
      </c>
      <c r="I106" s="377" t="s">
        <v>2302</v>
      </c>
      <c r="J106" s="370" t="s">
        <v>2303</v>
      </c>
      <c r="K106" s="377" t="s">
        <v>2304</v>
      </c>
      <c r="L106" s="370" t="s">
        <v>2305</v>
      </c>
      <c r="M106" s="377" t="s">
        <v>2165</v>
      </c>
      <c r="N106" s="370" t="s">
        <v>2166</v>
      </c>
      <c r="O106" s="377" t="s">
        <v>781</v>
      </c>
      <c r="P106" s="370" t="s">
        <v>798</v>
      </c>
      <c r="Q106" s="377">
        <v>48</v>
      </c>
      <c r="R106" s="377">
        <v>4647</v>
      </c>
      <c r="S106" s="377">
        <v>0</v>
      </c>
      <c r="T106" s="377">
        <v>384</v>
      </c>
      <c r="U106" s="377">
        <v>240</v>
      </c>
      <c r="V106" s="377">
        <v>60</v>
      </c>
      <c r="W106" s="377">
        <v>60</v>
      </c>
      <c r="X106" s="377" t="s">
        <v>783</v>
      </c>
      <c r="Y106" s="377"/>
      <c r="Z106" s="377"/>
      <c r="AA106" s="377"/>
      <c r="AB106" s="377"/>
      <c r="AC106" s="377" t="s">
        <v>2167</v>
      </c>
      <c r="AD106" s="377">
        <v>30</v>
      </c>
      <c r="AE106" s="377"/>
      <c r="AF106" s="377"/>
      <c r="AG106" s="377"/>
      <c r="AH106" s="377"/>
      <c r="AI106" s="377">
        <v>274</v>
      </c>
      <c r="AJ106" s="370" t="s">
        <v>1041</v>
      </c>
      <c r="AK106" s="377">
        <v>36</v>
      </c>
      <c r="AL106" s="370" t="s">
        <v>1043</v>
      </c>
      <c r="AM106" s="377" t="s">
        <v>1043</v>
      </c>
      <c r="AN106" s="377" t="s">
        <v>155</v>
      </c>
      <c r="AO106" s="377" t="s">
        <v>787</v>
      </c>
      <c r="AP106" s="377" t="s">
        <v>788</v>
      </c>
      <c r="AQ106" s="377">
        <v>3197</v>
      </c>
      <c r="AR106" s="380">
        <v>38233</v>
      </c>
      <c r="AS106" s="380">
        <v>38233</v>
      </c>
      <c r="AT106" s="380">
        <v>40058</v>
      </c>
      <c r="AU106" s="377" t="s">
        <v>790</v>
      </c>
      <c r="AV106" s="377" t="s">
        <v>1312</v>
      </c>
      <c r="AW106" s="380">
        <v>41682</v>
      </c>
      <c r="AX106" s="380">
        <v>41682</v>
      </c>
      <c r="AY106" s="380">
        <v>41754</v>
      </c>
      <c r="AZ106" s="377" t="s">
        <v>790</v>
      </c>
      <c r="BA106" s="377">
        <v>111</v>
      </c>
      <c r="BB106" s="380">
        <v>44232</v>
      </c>
      <c r="BC106" s="380">
        <v>44232</v>
      </c>
      <c r="BD106" s="380">
        <v>44235</v>
      </c>
      <c r="BE106" s="380">
        <v>38354</v>
      </c>
      <c r="BF106" s="377"/>
      <c r="BG106" s="377">
        <v>3</v>
      </c>
      <c r="BH106" s="377">
        <v>2013</v>
      </c>
      <c r="BI106" s="377">
        <v>3</v>
      </c>
      <c r="BJ106" s="377">
        <v>286</v>
      </c>
      <c r="BK106" s="377">
        <v>2023</v>
      </c>
      <c r="BL106" s="377">
        <v>3</v>
      </c>
      <c r="BM106" s="377">
        <v>2023</v>
      </c>
      <c r="BN106" s="384">
        <v>1584225203</v>
      </c>
      <c r="BO106" s="370" t="s">
        <v>2306</v>
      </c>
      <c r="BP106" s="370" t="s">
        <v>2307</v>
      </c>
      <c r="BQ106" s="377">
        <v>91980167887</v>
      </c>
      <c r="BR106" s="370"/>
      <c r="BS106" s="372"/>
    </row>
    <row r="107" spans="1:71" x14ac:dyDescent="0.25">
      <c r="A107" s="376">
        <v>1191240</v>
      </c>
      <c r="B107" s="377">
        <v>1823</v>
      </c>
      <c r="C107" s="370" t="s">
        <v>2081</v>
      </c>
      <c r="D107" s="370" t="s">
        <v>516</v>
      </c>
      <c r="E107" s="371">
        <v>41684</v>
      </c>
      <c r="F107" s="370" t="s">
        <v>450</v>
      </c>
      <c r="G107" s="377" t="s">
        <v>2308</v>
      </c>
      <c r="H107" s="370" t="s">
        <v>2309</v>
      </c>
      <c r="I107" s="377" t="s">
        <v>2310</v>
      </c>
      <c r="J107" s="370" t="s">
        <v>2311</v>
      </c>
      <c r="K107" s="377" t="s">
        <v>2222</v>
      </c>
      <c r="L107" s="370" t="s">
        <v>2223</v>
      </c>
      <c r="M107" s="377" t="s">
        <v>2165</v>
      </c>
      <c r="N107" s="370" t="s">
        <v>2166</v>
      </c>
      <c r="O107" s="377" t="s">
        <v>781</v>
      </c>
      <c r="P107" s="370" t="s">
        <v>798</v>
      </c>
      <c r="Q107" s="377">
        <v>30</v>
      </c>
      <c r="R107" s="377">
        <v>3600</v>
      </c>
      <c r="S107" s="377">
        <v>0</v>
      </c>
      <c r="T107" s="377">
        <v>360</v>
      </c>
      <c r="U107" s="377">
        <v>360</v>
      </c>
      <c r="V107" s="377">
        <v>60</v>
      </c>
      <c r="W107" s="377">
        <v>60</v>
      </c>
      <c r="X107" s="377" t="s">
        <v>783</v>
      </c>
      <c r="Y107" s="377"/>
      <c r="Z107" s="377"/>
      <c r="AA107" s="377" t="s">
        <v>2167</v>
      </c>
      <c r="AB107" s="377">
        <v>15</v>
      </c>
      <c r="AC107" s="377" t="s">
        <v>2167</v>
      </c>
      <c r="AD107" s="377">
        <v>15</v>
      </c>
      <c r="AE107" s="377"/>
      <c r="AF107" s="377"/>
      <c r="AG107" s="377"/>
      <c r="AH107" s="377"/>
      <c r="AI107" s="377">
        <v>1005930</v>
      </c>
      <c r="AJ107" s="370" t="s">
        <v>946</v>
      </c>
      <c r="AK107" s="377">
        <v>0</v>
      </c>
      <c r="AL107" s="370" t="s">
        <v>604</v>
      </c>
      <c r="AM107" s="377" t="s">
        <v>948</v>
      </c>
      <c r="AN107" s="377" t="s">
        <v>151</v>
      </c>
      <c r="AO107" s="377" t="s">
        <v>787</v>
      </c>
      <c r="AP107" s="377" t="s">
        <v>790</v>
      </c>
      <c r="AQ107" s="377" t="s">
        <v>1564</v>
      </c>
      <c r="AR107" s="380">
        <v>41520</v>
      </c>
      <c r="AS107" s="380">
        <v>41520</v>
      </c>
      <c r="AT107" s="380">
        <v>41684</v>
      </c>
      <c r="AU107" s="377" t="s">
        <v>790</v>
      </c>
      <c r="AV107" s="377" t="s">
        <v>1565</v>
      </c>
      <c r="AW107" s="380">
        <v>43250</v>
      </c>
      <c r="AX107" s="380">
        <v>43250</v>
      </c>
      <c r="AY107" s="380">
        <v>43250</v>
      </c>
      <c r="AZ107" s="377" t="s">
        <v>790</v>
      </c>
      <c r="BA107" s="377">
        <v>111</v>
      </c>
      <c r="BB107" s="380">
        <v>44232</v>
      </c>
      <c r="BC107" s="380">
        <v>44232</v>
      </c>
      <c r="BD107" s="380">
        <v>44235</v>
      </c>
      <c r="BE107" s="380">
        <v>41379</v>
      </c>
      <c r="BF107" s="377"/>
      <c r="BG107" s="377">
        <v>4</v>
      </c>
      <c r="BH107" s="377">
        <v>2018</v>
      </c>
      <c r="BI107" s="377">
        <v>3</v>
      </c>
      <c r="BJ107" s="377">
        <v>202</v>
      </c>
      <c r="BK107" s="377">
        <v>2023</v>
      </c>
      <c r="BL107" s="377">
        <v>2</v>
      </c>
      <c r="BM107" s="377">
        <v>2023</v>
      </c>
      <c r="BN107" s="384">
        <v>61378291204</v>
      </c>
      <c r="BO107" s="370" t="s">
        <v>1522</v>
      </c>
      <c r="BP107" s="370" t="s">
        <v>1523</v>
      </c>
      <c r="BQ107" s="377">
        <v>91981776118</v>
      </c>
      <c r="BR107" s="370"/>
      <c r="BS107" s="372"/>
    </row>
    <row r="108" spans="1:71" x14ac:dyDescent="0.25">
      <c r="A108" s="376">
        <v>114907</v>
      </c>
      <c r="B108" s="377">
        <v>92</v>
      </c>
      <c r="C108" s="370" t="s">
        <v>2081</v>
      </c>
      <c r="D108" s="370" t="s">
        <v>122</v>
      </c>
      <c r="E108" s="371">
        <v>40058</v>
      </c>
      <c r="F108" s="370" t="s">
        <v>453</v>
      </c>
      <c r="G108" s="377" t="s">
        <v>2312</v>
      </c>
      <c r="H108" s="370" t="s">
        <v>2313</v>
      </c>
      <c r="I108" s="377" t="s">
        <v>2084</v>
      </c>
      <c r="J108" s="370" t="s">
        <v>2085</v>
      </c>
      <c r="K108" s="377" t="s">
        <v>2086</v>
      </c>
      <c r="L108" s="370" t="s">
        <v>2087</v>
      </c>
      <c r="M108" s="377" t="s">
        <v>785</v>
      </c>
      <c r="N108" s="370" t="s">
        <v>2087</v>
      </c>
      <c r="O108" s="377" t="s">
        <v>781</v>
      </c>
      <c r="P108" s="370" t="s">
        <v>798</v>
      </c>
      <c r="Q108" s="377">
        <v>40</v>
      </c>
      <c r="R108" s="377">
        <v>3293</v>
      </c>
      <c r="S108" s="377">
        <v>0</v>
      </c>
      <c r="T108" s="377">
        <v>408</v>
      </c>
      <c r="U108" s="377">
        <v>200</v>
      </c>
      <c r="V108" s="377">
        <v>60</v>
      </c>
      <c r="W108" s="377">
        <v>60</v>
      </c>
      <c r="X108" s="377" t="s">
        <v>783</v>
      </c>
      <c r="Y108" s="377"/>
      <c r="Z108" s="377"/>
      <c r="AA108" s="377"/>
      <c r="AB108" s="377"/>
      <c r="AC108" s="377" t="s">
        <v>2167</v>
      </c>
      <c r="AD108" s="377">
        <v>40</v>
      </c>
      <c r="AE108" s="377"/>
      <c r="AF108" s="377"/>
      <c r="AG108" s="377"/>
      <c r="AH108" s="377"/>
      <c r="AI108" s="377">
        <v>1005925</v>
      </c>
      <c r="AJ108" s="370" t="s">
        <v>784</v>
      </c>
      <c r="AK108" s="377">
        <v>1</v>
      </c>
      <c r="AL108" s="370" t="s">
        <v>578</v>
      </c>
      <c r="AM108" s="377" t="s">
        <v>786</v>
      </c>
      <c r="AN108" s="377" t="s">
        <v>146</v>
      </c>
      <c r="AO108" s="377" t="s">
        <v>787</v>
      </c>
      <c r="AP108" s="377"/>
      <c r="AQ108" s="377">
        <v>3361</v>
      </c>
      <c r="AR108" s="380">
        <v>38416</v>
      </c>
      <c r="AS108" s="380">
        <v>38416</v>
      </c>
      <c r="AT108" s="380">
        <v>40058</v>
      </c>
      <c r="AU108" s="377" t="s">
        <v>790</v>
      </c>
      <c r="AV108" s="377" t="s">
        <v>1411</v>
      </c>
      <c r="AW108" s="380">
        <v>41520</v>
      </c>
      <c r="AX108" s="380">
        <v>41520</v>
      </c>
      <c r="AY108" s="380">
        <v>41520</v>
      </c>
      <c r="AZ108" s="377" t="s">
        <v>790</v>
      </c>
      <c r="BA108" s="377" t="s">
        <v>867</v>
      </c>
      <c r="BB108" s="380">
        <v>45434</v>
      </c>
      <c r="BC108" s="380">
        <v>45434</v>
      </c>
      <c r="BD108" s="380">
        <v>45434</v>
      </c>
      <c r="BE108" s="380">
        <v>39449</v>
      </c>
      <c r="BF108" s="377"/>
      <c r="BG108" s="377">
        <v>4</v>
      </c>
      <c r="BH108" s="377">
        <v>2023</v>
      </c>
      <c r="BI108" s="377">
        <v>2</v>
      </c>
      <c r="BJ108" s="377">
        <v>190</v>
      </c>
      <c r="BK108" s="377">
        <v>2017</v>
      </c>
      <c r="BL108" s="377">
        <v>2</v>
      </c>
      <c r="BM108" s="377">
        <v>2017</v>
      </c>
      <c r="BN108" s="384">
        <v>7117787287</v>
      </c>
      <c r="BO108" s="370" t="s">
        <v>2314</v>
      </c>
      <c r="BP108" s="370" t="s">
        <v>2315</v>
      </c>
      <c r="BQ108" s="377">
        <v>91981510246</v>
      </c>
      <c r="BR108" s="370"/>
      <c r="BS108" s="372"/>
    </row>
    <row r="109" spans="1:71" x14ac:dyDescent="0.25">
      <c r="A109" s="376">
        <v>114844</v>
      </c>
      <c r="B109" s="377">
        <v>85</v>
      </c>
      <c r="C109" s="370" t="s">
        <v>2081</v>
      </c>
      <c r="D109" s="370" t="s">
        <v>163</v>
      </c>
      <c r="E109" s="371">
        <v>40058</v>
      </c>
      <c r="F109" s="370" t="s">
        <v>450</v>
      </c>
      <c r="G109" s="377" t="s">
        <v>2316</v>
      </c>
      <c r="H109" s="370" t="s">
        <v>2317</v>
      </c>
      <c r="I109" s="377" t="s">
        <v>2318</v>
      </c>
      <c r="J109" s="370" t="s">
        <v>2319</v>
      </c>
      <c r="K109" s="377" t="s">
        <v>2222</v>
      </c>
      <c r="L109" s="370" t="s">
        <v>2223</v>
      </c>
      <c r="M109" s="377" t="s">
        <v>2165</v>
      </c>
      <c r="N109" s="370" t="s">
        <v>2166</v>
      </c>
      <c r="O109" s="377" t="s">
        <v>781</v>
      </c>
      <c r="P109" s="370" t="s">
        <v>798</v>
      </c>
      <c r="Q109" s="377">
        <v>48</v>
      </c>
      <c r="R109" s="377">
        <v>3620</v>
      </c>
      <c r="S109" s="377">
        <v>0</v>
      </c>
      <c r="T109" s="377">
        <v>320</v>
      </c>
      <c r="U109" s="377">
        <v>240</v>
      </c>
      <c r="V109" s="377">
        <v>30</v>
      </c>
      <c r="W109" s="377">
        <v>60</v>
      </c>
      <c r="X109" s="377" t="s">
        <v>783</v>
      </c>
      <c r="Y109" s="377"/>
      <c r="Z109" s="377"/>
      <c r="AA109" s="377" t="s">
        <v>2167</v>
      </c>
      <c r="AB109" s="377">
        <v>24</v>
      </c>
      <c r="AC109" s="377" t="s">
        <v>2167</v>
      </c>
      <c r="AD109" s="377">
        <v>24</v>
      </c>
      <c r="AE109" s="377"/>
      <c r="AF109" s="377"/>
      <c r="AG109" s="377"/>
      <c r="AH109" s="377"/>
      <c r="AI109" s="377">
        <v>274</v>
      </c>
      <c r="AJ109" s="370" t="s">
        <v>1041</v>
      </c>
      <c r="AK109" s="377">
        <v>36</v>
      </c>
      <c r="AL109" s="370" t="s">
        <v>1043</v>
      </c>
      <c r="AM109" s="377" t="s">
        <v>1043</v>
      </c>
      <c r="AN109" s="377" t="s">
        <v>155</v>
      </c>
      <c r="AO109" s="377" t="s">
        <v>787</v>
      </c>
      <c r="AP109" s="377"/>
      <c r="AQ109" s="377">
        <v>3585</v>
      </c>
      <c r="AR109" s="380">
        <v>39308</v>
      </c>
      <c r="AS109" s="380">
        <v>39308</v>
      </c>
      <c r="AT109" s="380">
        <v>40058</v>
      </c>
      <c r="AU109" s="377" t="s">
        <v>790</v>
      </c>
      <c r="AV109" s="377" t="s">
        <v>1344</v>
      </c>
      <c r="AW109" s="380">
        <v>41383</v>
      </c>
      <c r="AX109" s="380">
        <v>41383</v>
      </c>
      <c r="AY109" s="380">
        <v>41383</v>
      </c>
      <c r="AZ109" s="377" t="s">
        <v>790</v>
      </c>
      <c r="BA109" s="377">
        <v>111</v>
      </c>
      <c r="BB109" s="380">
        <v>44232</v>
      </c>
      <c r="BC109" s="380">
        <v>44232</v>
      </c>
      <c r="BD109" s="380">
        <v>44235</v>
      </c>
      <c r="BE109" s="380">
        <v>39449</v>
      </c>
      <c r="BF109" s="377"/>
      <c r="BG109" s="377">
        <v>4</v>
      </c>
      <c r="BH109" s="377">
        <v>2018</v>
      </c>
      <c r="BI109" s="377">
        <v>3</v>
      </c>
      <c r="BJ109" s="377">
        <v>239</v>
      </c>
      <c r="BK109" s="377">
        <v>2023</v>
      </c>
      <c r="BL109" s="377">
        <v>3</v>
      </c>
      <c r="BM109" s="377">
        <v>2023</v>
      </c>
      <c r="BN109" s="384">
        <v>449929205</v>
      </c>
      <c r="BO109" s="370" t="s">
        <v>2320</v>
      </c>
      <c r="BP109" s="370" t="s">
        <v>2321</v>
      </c>
      <c r="BQ109" s="377">
        <v>91992382316</v>
      </c>
      <c r="BR109" s="370"/>
      <c r="BS109" s="372"/>
    </row>
    <row r="110" spans="1:71" x14ac:dyDescent="0.25">
      <c r="A110" s="376">
        <v>11994</v>
      </c>
      <c r="B110" s="377">
        <v>28</v>
      </c>
      <c r="C110" s="370" t="s">
        <v>2081</v>
      </c>
      <c r="D110" s="370" t="s">
        <v>452</v>
      </c>
      <c r="E110" s="371">
        <v>40058</v>
      </c>
      <c r="F110" s="370" t="s">
        <v>453</v>
      </c>
      <c r="G110" s="377" t="s">
        <v>2322</v>
      </c>
      <c r="H110" s="370" t="s">
        <v>2323</v>
      </c>
      <c r="I110" s="377" t="s">
        <v>2084</v>
      </c>
      <c r="J110" s="370" t="s">
        <v>2085</v>
      </c>
      <c r="K110" s="377" t="s">
        <v>2086</v>
      </c>
      <c r="L110" s="370" t="s">
        <v>2087</v>
      </c>
      <c r="M110" s="377" t="s">
        <v>785</v>
      </c>
      <c r="N110" s="370" t="s">
        <v>2087</v>
      </c>
      <c r="O110" s="377" t="s">
        <v>781</v>
      </c>
      <c r="P110" s="370" t="s">
        <v>798</v>
      </c>
      <c r="Q110" s="377">
        <v>80</v>
      </c>
      <c r="R110" s="377">
        <v>2818</v>
      </c>
      <c r="S110" s="377">
        <v>0</v>
      </c>
      <c r="T110" s="377">
        <v>300</v>
      </c>
      <c r="U110" s="377">
        <v>200</v>
      </c>
      <c r="V110" s="377">
        <v>90</v>
      </c>
      <c r="W110" s="377">
        <v>68</v>
      </c>
      <c r="X110" s="377" t="s">
        <v>783</v>
      </c>
      <c r="Y110" s="377" t="s">
        <v>2102</v>
      </c>
      <c r="Z110" s="377">
        <v>45</v>
      </c>
      <c r="AA110" s="377"/>
      <c r="AB110" s="377"/>
      <c r="AC110" s="377"/>
      <c r="AD110" s="377"/>
      <c r="AE110" s="377"/>
      <c r="AF110" s="377"/>
      <c r="AG110" s="377"/>
      <c r="AH110" s="377"/>
      <c r="AI110" s="377">
        <v>1005925</v>
      </c>
      <c r="AJ110" s="370" t="s">
        <v>784</v>
      </c>
      <c r="AK110" s="377">
        <v>1</v>
      </c>
      <c r="AL110" s="370" t="s">
        <v>578</v>
      </c>
      <c r="AM110" s="377" t="s">
        <v>786</v>
      </c>
      <c r="AN110" s="377" t="s">
        <v>146</v>
      </c>
      <c r="AO110" s="377" t="s">
        <v>787</v>
      </c>
      <c r="AP110" s="377" t="s">
        <v>800</v>
      </c>
      <c r="AQ110" s="377" t="s">
        <v>814</v>
      </c>
      <c r="AR110" s="380">
        <v>19861</v>
      </c>
      <c r="AS110" s="380">
        <v>19861</v>
      </c>
      <c r="AT110" s="380">
        <v>40058</v>
      </c>
      <c r="AU110" s="377" t="s">
        <v>800</v>
      </c>
      <c r="AV110" s="377" t="s">
        <v>824</v>
      </c>
      <c r="AW110" s="380">
        <v>28730</v>
      </c>
      <c r="AX110" s="380">
        <v>28730</v>
      </c>
      <c r="AY110" s="380">
        <v>40058</v>
      </c>
      <c r="AZ110" s="377" t="s">
        <v>790</v>
      </c>
      <c r="BA110" s="377">
        <v>921</v>
      </c>
      <c r="BB110" s="380">
        <v>43462</v>
      </c>
      <c r="BC110" s="380">
        <v>43462</v>
      </c>
      <c r="BD110" s="380">
        <v>43489</v>
      </c>
      <c r="BE110" s="380">
        <v>26724</v>
      </c>
      <c r="BF110" s="377">
        <v>202321308</v>
      </c>
      <c r="BG110" s="377">
        <v>4</v>
      </c>
      <c r="BH110" s="377">
        <v>2025</v>
      </c>
      <c r="BI110" s="377">
        <v>3</v>
      </c>
      <c r="BJ110" s="377">
        <v>256</v>
      </c>
      <c r="BK110" s="377">
        <v>2017</v>
      </c>
      <c r="BL110" s="377">
        <v>2</v>
      </c>
      <c r="BM110" s="377">
        <v>2017</v>
      </c>
      <c r="BN110" s="384">
        <v>23605073204</v>
      </c>
      <c r="BO110" s="370" t="s">
        <v>826</v>
      </c>
      <c r="BP110" s="370" t="s">
        <v>827</v>
      </c>
      <c r="BQ110" s="377">
        <v>91999084078</v>
      </c>
      <c r="BR110" s="370"/>
      <c r="BS110" s="372"/>
    </row>
    <row r="111" spans="1:71" x14ac:dyDescent="0.25">
      <c r="A111" s="376">
        <v>342305</v>
      </c>
      <c r="B111" s="377">
        <v>34</v>
      </c>
      <c r="C111" s="370" t="s">
        <v>2081</v>
      </c>
      <c r="D111" s="370" t="s">
        <v>48</v>
      </c>
      <c r="E111" s="371">
        <v>40360</v>
      </c>
      <c r="F111" s="370" t="s">
        <v>450</v>
      </c>
      <c r="G111" s="377" t="s">
        <v>2324</v>
      </c>
      <c r="H111" s="370" t="s">
        <v>263</v>
      </c>
      <c r="I111" s="377" t="s">
        <v>2097</v>
      </c>
      <c r="J111" s="370" t="s">
        <v>2098</v>
      </c>
      <c r="K111" s="377" t="s">
        <v>2099</v>
      </c>
      <c r="L111" s="370" t="s">
        <v>2100</v>
      </c>
      <c r="M111" s="377" t="s">
        <v>1598</v>
      </c>
      <c r="N111" s="370" t="s">
        <v>2101</v>
      </c>
      <c r="O111" s="377" t="s">
        <v>781</v>
      </c>
      <c r="P111" s="370" t="s">
        <v>782</v>
      </c>
      <c r="Q111" s="377">
        <v>0</v>
      </c>
      <c r="R111" s="377">
        <v>2400</v>
      </c>
      <c r="S111" s="377"/>
      <c r="T111" s="377"/>
      <c r="U111" s="377"/>
      <c r="V111" s="377"/>
      <c r="W111" s="377"/>
      <c r="X111" s="377" t="s">
        <v>783</v>
      </c>
      <c r="Y111" s="377"/>
      <c r="Z111" s="377"/>
      <c r="AA111" s="377" t="s">
        <v>2112</v>
      </c>
      <c r="AB111" s="377">
        <v>0</v>
      </c>
      <c r="AC111" s="377" t="s">
        <v>2112</v>
      </c>
      <c r="AD111" s="377">
        <v>0</v>
      </c>
      <c r="AE111" s="377"/>
      <c r="AF111" s="377"/>
      <c r="AG111" s="377"/>
      <c r="AH111" s="377"/>
      <c r="AI111" s="377">
        <v>684</v>
      </c>
      <c r="AJ111" s="370" t="s">
        <v>1000</v>
      </c>
      <c r="AK111" s="377" t="s">
        <v>925</v>
      </c>
      <c r="AL111" s="370"/>
      <c r="AM111" s="377" t="s">
        <v>1001</v>
      </c>
      <c r="AN111" s="377" t="s">
        <v>1120</v>
      </c>
      <c r="AO111" s="377" t="s">
        <v>787</v>
      </c>
      <c r="AP111" s="377" t="s">
        <v>788</v>
      </c>
      <c r="AQ111" s="377" t="s">
        <v>955</v>
      </c>
      <c r="AR111" s="380">
        <v>31446</v>
      </c>
      <c r="AS111" s="380">
        <v>31446</v>
      </c>
      <c r="AT111" s="380">
        <v>40360</v>
      </c>
      <c r="AU111" s="377" t="s">
        <v>800</v>
      </c>
      <c r="AV111" s="377" t="s">
        <v>814</v>
      </c>
      <c r="AW111" s="380">
        <v>19831</v>
      </c>
      <c r="AX111" s="380">
        <v>19831</v>
      </c>
      <c r="AY111" s="380">
        <v>40360</v>
      </c>
      <c r="AZ111" s="377"/>
      <c r="BA111" s="377"/>
      <c r="BB111" s="377"/>
      <c r="BC111" s="377"/>
      <c r="BD111" s="377"/>
      <c r="BE111" s="380">
        <v>36586</v>
      </c>
      <c r="BF111" s="377"/>
      <c r="BG111" s="377"/>
      <c r="BH111" s="377"/>
      <c r="BI111" s="377"/>
      <c r="BJ111" s="377"/>
      <c r="BK111" s="377"/>
      <c r="BL111" s="377"/>
      <c r="BM111" s="377"/>
      <c r="BN111" s="384">
        <v>79415172720</v>
      </c>
      <c r="BO111" s="370" t="s">
        <v>968</v>
      </c>
      <c r="BP111" s="370" t="s">
        <v>969</v>
      </c>
      <c r="BQ111" s="377">
        <v>9132017750</v>
      </c>
      <c r="BR111" s="370"/>
      <c r="BS111" s="372" t="s">
        <v>794</v>
      </c>
    </row>
    <row r="112" spans="1:71" x14ac:dyDescent="0.25">
      <c r="A112" s="376">
        <v>1202639</v>
      </c>
      <c r="B112" s="377">
        <v>29</v>
      </c>
      <c r="C112" s="370" t="s">
        <v>2081</v>
      </c>
      <c r="D112" s="370" t="s">
        <v>364</v>
      </c>
      <c r="E112" s="371">
        <v>41319</v>
      </c>
      <c r="F112" s="370" t="s">
        <v>453</v>
      </c>
      <c r="G112" s="377" t="s">
        <v>2145</v>
      </c>
      <c r="H112" s="370" t="s">
        <v>2146</v>
      </c>
      <c r="I112" s="377" t="s">
        <v>2084</v>
      </c>
      <c r="J112" s="370" t="s">
        <v>2085</v>
      </c>
      <c r="K112" s="377" t="s">
        <v>2086</v>
      </c>
      <c r="L112" s="370" t="s">
        <v>2087</v>
      </c>
      <c r="M112" s="377" t="s">
        <v>785</v>
      </c>
      <c r="N112" s="370" t="s">
        <v>2087</v>
      </c>
      <c r="O112" s="377" t="s">
        <v>1246</v>
      </c>
      <c r="P112" s="370" t="s">
        <v>782</v>
      </c>
      <c r="Q112" s="377">
        <v>50</v>
      </c>
      <c r="R112" s="377">
        <v>3584</v>
      </c>
      <c r="S112" s="377">
        <v>0</v>
      </c>
      <c r="T112" s="377">
        <v>408</v>
      </c>
      <c r="U112" s="377">
        <v>204</v>
      </c>
      <c r="V112" s="377">
        <v>34</v>
      </c>
      <c r="W112" s="377">
        <v>68</v>
      </c>
      <c r="X112" s="377" t="s">
        <v>783</v>
      </c>
      <c r="Y112" s="377"/>
      <c r="Z112" s="377"/>
      <c r="AA112" s="377"/>
      <c r="AB112" s="377"/>
      <c r="AC112" s="377"/>
      <c r="AD112" s="377"/>
      <c r="AE112" s="377"/>
      <c r="AF112" s="377"/>
      <c r="AG112" s="377" t="s">
        <v>2102</v>
      </c>
      <c r="AH112" s="377">
        <v>50</v>
      </c>
      <c r="AI112" s="377">
        <v>684</v>
      </c>
      <c r="AJ112" s="370" t="s">
        <v>1000</v>
      </c>
      <c r="AK112" s="377" t="s">
        <v>925</v>
      </c>
      <c r="AL112" s="370"/>
      <c r="AM112" s="377" t="s">
        <v>1001</v>
      </c>
      <c r="AN112" s="377" t="s">
        <v>1120</v>
      </c>
      <c r="AO112" s="377" t="s">
        <v>787</v>
      </c>
      <c r="AP112" s="377" t="s">
        <v>788</v>
      </c>
      <c r="AQ112" s="377" t="s">
        <v>1575</v>
      </c>
      <c r="AR112" s="380">
        <v>40339</v>
      </c>
      <c r="AS112" s="380">
        <v>40339</v>
      </c>
      <c r="AT112" s="380">
        <v>42433</v>
      </c>
      <c r="AU112" s="377" t="s">
        <v>790</v>
      </c>
      <c r="AV112" s="377" t="s">
        <v>1576</v>
      </c>
      <c r="AW112" s="380">
        <v>42933</v>
      </c>
      <c r="AX112" s="380">
        <v>42933</v>
      </c>
      <c r="AY112" s="380">
        <v>42933</v>
      </c>
      <c r="AZ112" s="377"/>
      <c r="BA112" s="377"/>
      <c r="BB112" s="377"/>
      <c r="BC112" s="377"/>
      <c r="BD112" s="377"/>
      <c r="BE112" s="380">
        <v>41519</v>
      </c>
      <c r="BF112" s="377">
        <v>202318268</v>
      </c>
      <c r="BG112" s="377">
        <v>3</v>
      </c>
      <c r="BH112" s="377">
        <v>2017</v>
      </c>
      <c r="BI112" s="377"/>
      <c r="BJ112" s="377"/>
      <c r="BK112" s="377"/>
      <c r="BL112" s="377"/>
      <c r="BM112" s="377"/>
      <c r="BN112" s="384">
        <v>22741984204</v>
      </c>
      <c r="BO112" s="370" t="s">
        <v>2147</v>
      </c>
      <c r="BP112" s="370" t="s">
        <v>2148</v>
      </c>
      <c r="BQ112" s="377">
        <v>91981233209</v>
      </c>
      <c r="BR112" s="370"/>
      <c r="BS112" s="372" t="s">
        <v>2108</v>
      </c>
    </row>
    <row r="113" spans="1:71" x14ac:dyDescent="0.25">
      <c r="A113" s="376">
        <v>114892</v>
      </c>
      <c r="B113" s="377">
        <v>45</v>
      </c>
      <c r="C113" s="370" t="s">
        <v>2081</v>
      </c>
      <c r="D113" s="370" t="s">
        <v>407</v>
      </c>
      <c r="E113" s="371">
        <v>40058</v>
      </c>
      <c r="F113" s="370" t="s">
        <v>453</v>
      </c>
      <c r="G113" s="377" t="s">
        <v>2183</v>
      </c>
      <c r="H113" s="370" t="s">
        <v>2184</v>
      </c>
      <c r="I113" s="377" t="s">
        <v>2084</v>
      </c>
      <c r="J113" s="370" t="s">
        <v>2085</v>
      </c>
      <c r="K113" s="377" t="s">
        <v>2086</v>
      </c>
      <c r="L113" s="370" t="s">
        <v>2087</v>
      </c>
      <c r="M113" s="377" t="s">
        <v>785</v>
      </c>
      <c r="N113" s="370" t="s">
        <v>2087</v>
      </c>
      <c r="O113" s="377" t="s">
        <v>1246</v>
      </c>
      <c r="P113" s="370" t="s">
        <v>782</v>
      </c>
      <c r="Q113" s="377">
        <v>30</v>
      </c>
      <c r="R113" s="377">
        <v>2800</v>
      </c>
      <c r="S113" s="377"/>
      <c r="T113" s="377"/>
      <c r="U113" s="377"/>
      <c r="V113" s="377"/>
      <c r="W113" s="377"/>
      <c r="X113" s="377" t="s">
        <v>783</v>
      </c>
      <c r="Y113" s="377"/>
      <c r="Z113" s="377"/>
      <c r="AA113" s="377"/>
      <c r="AB113" s="377"/>
      <c r="AC113" s="377"/>
      <c r="AD113" s="377"/>
      <c r="AE113" s="377"/>
      <c r="AF113" s="377"/>
      <c r="AG113" s="377" t="s">
        <v>2090</v>
      </c>
      <c r="AH113" s="377">
        <v>30</v>
      </c>
      <c r="AI113" s="377">
        <v>274</v>
      </c>
      <c r="AJ113" s="370" t="s">
        <v>1041</v>
      </c>
      <c r="AK113" s="377">
        <v>36</v>
      </c>
      <c r="AL113" s="370" t="s">
        <v>1043</v>
      </c>
      <c r="AM113" s="377" t="s">
        <v>1043</v>
      </c>
      <c r="AN113" s="377" t="s">
        <v>155</v>
      </c>
      <c r="AO113" s="377" t="s">
        <v>787</v>
      </c>
      <c r="AP113" s="377" t="s">
        <v>788</v>
      </c>
      <c r="AQ113" s="377" t="s">
        <v>1374</v>
      </c>
      <c r="AR113" s="380">
        <v>39163</v>
      </c>
      <c r="AS113" s="380">
        <v>39163</v>
      </c>
      <c r="AT113" s="380">
        <v>40058</v>
      </c>
      <c r="AU113" s="377" t="s">
        <v>790</v>
      </c>
      <c r="AV113" s="377" t="s">
        <v>1375</v>
      </c>
      <c r="AW113" s="380">
        <v>41997</v>
      </c>
      <c r="AX113" s="380">
        <v>41997</v>
      </c>
      <c r="AY113" s="380">
        <v>42268</v>
      </c>
      <c r="AZ113" s="377" t="s">
        <v>790</v>
      </c>
      <c r="BA113" s="377">
        <v>155</v>
      </c>
      <c r="BB113" s="380">
        <v>45099</v>
      </c>
      <c r="BC113" s="380">
        <v>45099</v>
      </c>
      <c r="BD113" s="380">
        <v>45100</v>
      </c>
      <c r="BE113" s="380">
        <v>39723</v>
      </c>
      <c r="BF113" s="377"/>
      <c r="BG113" s="377">
        <v>2</v>
      </c>
      <c r="BH113" s="377">
        <v>2013</v>
      </c>
      <c r="BI113" s="377">
        <v>3</v>
      </c>
      <c r="BJ113" s="377">
        <v>221</v>
      </c>
      <c r="BK113" s="377">
        <v>2021</v>
      </c>
      <c r="BL113" s="377">
        <v>1</v>
      </c>
      <c r="BM113" s="377">
        <v>2021</v>
      </c>
      <c r="BN113" s="384">
        <v>21876592249</v>
      </c>
      <c r="BO113" s="370" t="s">
        <v>1092</v>
      </c>
      <c r="BP113" s="370" t="s">
        <v>1093</v>
      </c>
      <c r="BQ113" s="377">
        <v>91981394866</v>
      </c>
      <c r="BR113" s="370"/>
      <c r="BS113" s="372" t="s">
        <v>2108</v>
      </c>
    </row>
    <row r="114" spans="1:71" x14ac:dyDescent="0.25">
      <c r="A114" s="376">
        <v>41762</v>
      </c>
      <c r="B114" s="377">
        <v>45</v>
      </c>
      <c r="C114" s="370" t="s">
        <v>2081</v>
      </c>
      <c r="D114" s="370" t="s">
        <v>407</v>
      </c>
      <c r="E114" s="371">
        <v>40058</v>
      </c>
      <c r="F114" s="370" t="s">
        <v>453</v>
      </c>
      <c r="G114" s="377" t="s">
        <v>2183</v>
      </c>
      <c r="H114" s="370" t="s">
        <v>2184</v>
      </c>
      <c r="I114" s="377" t="s">
        <v>2084</v>
      </c>
      <c r="J114" s="370" t="s">
        <v>2085</v>
      </c>
      <c r="K114" s="377" t="s">
        <v>2086</v>
      </c>
      <c r="L114" s="370" t="s">
        <v>2087</v>
      </c>
      <c r="M114" s="377" t="s">
        <v>785</v>
      </c>
      <c r="N114" s="370" t="s">
        <v>2087</v>
      </c>
      <c r="O114" s="377" t="s">
        <v>781</v>
      </c>
      <c r="P114" s="370" t="s">
        <v>782</v>
      </c>
      <c r="Q114" s="377">
        <v>40</v>
      </c>
      <c r="R114" s="377">
        <v>2500</v>
      </c>
      <c r="S114" s="377"/>
      <c r="T114" s="377"/>
      <c r="U114" s="377"/>
      <c r="V114" s="377"/>
      <c r="W114" s="377"/>
      <c r="X114" s="377" t="s">
        <v>783</v>
      </c>
      <c r="Y114" s="377"/>
      <c r="Z114" s="377"/>
      <c r="AA114" s="377" t="s">
        <v>2090</v>
      </c>
      <c r="AB114" s="377">
        <v>40</v>
      </c>
      <c r="AC114" s="377" t="s">
        <v>2090</v>
      </c>
      <c r="AD114" s="377">
        <v>0</v>
      </c>
      <c r="AE114" s="377"/>
      <c r="AF114" s="377"/>
      <c r="AG114" s="377"/>
      <c r="AH114" s="377"/>
      <c r="AI114" s="377">
        <v>274</v>
      </c>
      <c r="AJ114" s="370" t="s">
        <v>1041</v>
      </c>
      <c r="AK114" s="377">
        <v>36</v>
      </c>
      <c r="AL114" s="370" t="s">
        <v>1043</v>
      </c>
      <c r="AM114" s="377" t="s">
        <v>1043</v>
      </c>
      <c r="AN114" s="377" t="s">
        <v>155</v>
      </c>
      <c r="AO114" s="377" t="s">
        <v>787</v>
      </c>
      <c r="AP114" s="377" t="s">
        <v>788</v>
      </c>
      <c r="AQ114" s="377" t="s">
        <v>1090</v>
      </c>
      <c r="AR114" s="380">
        <v>31446</v>
      </c>
      <c r="AS114" s="380">
        <v>31446</v>
      </c>
      <c r="AT114" s="380">
        <v>40058</v>
      </c>
      <c r="AU114" s="377" t="s">
        <v>790</v>
      </c>
      <c r="AV114" s="377" t="s">
        <v>1091</v>
      </c>
      <c r="AW114" s="380">
        <v>29236</v>
      </c>
      <c r="AX114" s="380">
        <v>29236</v>
      </c>
      <c r="AY114" s="380">
        <v>40058</v>
      </c>
      <c r="AZ114" s="377"/>
      <c r="BA114" s="377"/>
      <c r="BB114" s="377"/>
      <c r="BC114" s="377"/>
      <c r="BD114" s="377"/>
      <c r="BE114" s="380">
        <v>36586</v>
      </c>
      <c r="BF114" s="377"/>
      <c r="BG114" s="377"/>
      <c r="BH114" s="377"/>
      <c r="BI114" s="377"/>
      <c r="BJ114" s="377"/>
      <c r="BK114" s="377"/>
      <c r="BL114" s="377">
        <v>0</v>
      </c>
      <c r="BM114" s="377">
        <v>2005</v>
      </c>
      <c r="BN114" s="384">
        <v>21876592249</v>
      </c>
      <c r="BO114" s="370" t="s">
        <v>1092</v>
      </c>
      <c r="BP114" s="370" t="s">
        <v>1093</v>
      </c>
      <c r="BQ114" s="377">
        <v>91981394866</v>
      </c>
      <c r="BR114" s="370"/>
      <c r="BS114" s="372" t="s">
        <v>794</v>
      </c>
    </row>
    <row r="115" spans="1:71" x14ac:dyDescent="0.25">
      <c r="A115" s="376">
        <v>1710973</v>
      </c>
      <c r="B115" s="377">
        <v>36</v>
      </c>
      <c r="C115" s="370" t="s">
        <v>2081</v>
      </c>
      <c r="D115" s="370" t="s">
        <v>22</v>
      </c>
      <c r="E115" s="371">
        <v>45925</v>
      </c>
      <c r="F115" s="370" t="s">
        <v>453</v>
      </c>
      <c r="G115" s="377" t="s">
        <v>2156</v>
      </c>
      <c r="H115" s="370" t="s">
        <v>2157</v>
      </c>
      <c r="I115" s="377" t="s">
        <v>2084</v>
      </c>
      <c r="J115" s="370" t="s">
        <v>2085</v>
      </c>
      <c r="K115" s="377" t="s">
        <v>2086</v>
      </c>
      <c r="L115" s="370" t="s">
        <v>2087</v>
      </c>
      <c r="M115" s="377" t="s">
        <v>785</v>
      </c>
      <c r="N115" s="370" t="s">
        <v>2087</v>
      </c>
      <c r="O115" s="377" t="s">
        <v>2215</v>
      </c>
      <c r="P115" s="370" t="s">
        <v>798</v>
      </c>
      <c r="Q115" s="377">
        <v>55</v>
      </c>
      <c r="R115" s="377">
        <v>3095</v>
      </c>
      <c r="S115" s="377">
        <v>0</v>
      </c>
      <c r="T115" s="377">
        <v>465</v>
      </c>
      <c r="U115" s="377">
        <v>200</v>
      </c>
      <c r="V115" s="377">
        <v>105</v>
      </c>
      <c r="W115" s="377">
        <v>30</v>
      </c>
      <c r="X115" s="377"/>
      <c r="Y115" s="377"/>
      <c r="Z115" s="377"/>
      <c r="AA115" s="377"/>
      <c r="AB115" s="377"/>
      <c r="AC115" s="377"/>
      <c r="AD115" s="377"/>
      <c r="AE115" s="377"/>
      <c r="AF115" s="377"/>
      <c r="AG115" s="377"/>
      <c r="AH115" s="377"/>
      <c r="AI115" s="377">
        <v>1005925</v>
      </c>
      <c r="AJ115" s="370" t="s">
        <v>784</v>
      </c>
      <c r="AK115" s="377">
        <v>1</v>
      </c>
      <c r="AL115" s="370" t="s">
        <v>578</v>
      </c>
      <c r="AM115" s="377" t="s">
        <v>786</v>
      </c>
      <c r="AN115" s="377" t="s">
        <v>146</v>
      </c>
      <c r="AO115" s="377" t="s">
        <v>787</v>
      </c>
      <c r="AP115" s="377"/>
      <c r="AQ115" s="377"/>
      <c r="AR115" s="377"/>
      <c r="AS115" s="377"/>
      <c r="AT115" s="377"/>
      <c r="AU115" s="377"/>
      <c r="AV115" s="377"/>
      <c r="AW115" s="377"/>
      <c r="AX115" s="377"/>
      <c r="AY115" s="377"/>
      <c r="AZ115" s="377"/>
      <c r="BA115" s="377"/>
      <c r="BB115" s="377"/>
      <c r="BC115" s="377"/>
      <c r="BD115" s="377"/>
      <c r="BE115" s="377"/>
      <c r="BF115" s="377"/>
      <c r="BG115" s="377"/>
      <c r="BH115" s="377"/>
      <c r="BI115" s="377"/>
      <c r="BJ115" s="377"/>
      <c r="BK115" s="377"/>
      <c r="BL115" s="377"/>
      <c r="BM115" s="377"/>
      <c r="BN115" s="384">
        <v>17835801272</v>
      </c>
      <c r="BO115" s="370" t="s">
        <v>2187</v>
      </c>
      <c r="BP115" s="370" t="s">
        <v>939</v>
      </c>
      <c r="BQ115" s="377">
        <v>9132017408</v>
      </c>
      <c r="BR115" s="370"/>
      <c r="BS115" s="372"/>
    </row>
    <row r="116" spans="1:71" x14ac:dyDescent="0.25">
      <c r="A116" s="376">
        <v>115174</v>
      </c>
      <c r="B116" s="377">
        <v>1</v>
      </c>
      <c r="C116" s="370" t="s">
        <v>2081</v>
      </c>
      <c r="D116" s="370" t="s">
        <v>174</v>
      </c>
      <c r="E116" s="371">
        <v>40058</v>
      </c>
      <c r="F116" s="370" t="s">
        <v>450</v>
      </c>
      <c r="G116" s="377" t="s">
        <v>2113</v>
      </c>
      <c r="H116" s="370" t="s">
        <v>2114</v>
      </c>
      <c r="I116" s="377" t="s">
        <v>2115</v>
      </c>
      <c r="J116" s="370" t="s">
        <v>2116</v>
      </c>
      <c r="K116" s="377" t="s">
        <v>2117</v>
      </c>
      <c r="L116" s="370" t="s">
        <v>2118</v>
      </c>
      <c r="M116" s="377" t="s">
        <v>2119</v>
      </c>
      <c r="N116" s="370" t="s">
        <v>2120</v>
      </c>
      <c r="O116" s="377" t="s">
        <v>1246</v>
      </c>
      <c r="P116" s="370" t="s">
        <v>832</v>
      </c>
      <c r="Q116" s="377">
        <v>50</v>
      </c>
      <c r="R116" s="377">
        <v>3200</v>
      </c>
      <c r="S116" s="377"/>
      <c r="T116" s="377"/>
      <c r="U116" s="377"/>
      <c r="V116" s="377"/>
      <c r="W116" s="377"/>
      <c r="X116" s="377" t="s">
        <v>783</v>
      </c>
      <c r="Y116" s="377"/>
      <c r="Z116" s="377"/>
      <c r="AA116" s="377"/>
      <c r="AB116" s="377"/>
      <c r="AC116" s="377"/>
      <c r="AD116" s="377"/>
      <c r="AE116" s="377"/>
      <c r="AF116" s="377"/>
      <c r="AG116" s="377" t="s">
        <v>2121</v>
      </c>
      <c r="AH116" s="377">
        <v>50</v>
      </c>
      <c r="AI116" s="377">
        <v>2006686</v>
      </c>
      <c r="AJ116" s="370" t="s">
        <v>1291</v>
      </c>
      <c r="AK116" s="377" t="s">
        <v>1086</v>
      </c>
      <c r="AL116" s="370" t="s">
        <v>1292</v>
      </c>
      <c r="AM116" s="377" t="s">
        <v>1293</v>
      </c>
      <c r="AN116" s="377" t="s">
        <v>1120</v>
      </c>
      <c r="AO116" s="377" t="s">
        <v>787</v>
      </c>
      <c r="AP116" s="377"/>
      <c r="AQ116" s="377">
        <v>3361</v>
      </c>
      <c r="AR116" s="380">
        <v>38416</v>
      </c>
      <c r="AS116" s="380">
        <v>38416</v>
      </c>
      <c r="AT116" s="380">
        <v>40058</v>
      </c>
      <c r="AU116" s="377"/>
      <c r="AV116" s="377"/>
      <c r="AW116" s="377"/>
      <c r="AX116" s="377"/>
      <c r="AY116" s="377"/>
      <c r="AZ116" s="377"/>
      <c r="BA116" s="377"/>
      <c r="BB116" s="377"/>
      <c r="BC116" s="377"/>
      <c r="BD116" s="377"/>
      <c r="BE116" s="380">
        <v>38749</v>
      </c>
      <c r="BF116" s="377"/>
      <c r="BG116" s="377"/>
      <c r="BH116" s="377"/>
      <c r="BI116" s="377"/>
      <c r="BJ116" s="377"/>
      <c r="BK116" s="377"/>
      <c r="BL116" s="377"/>
      <c r="BM116" s="377"/>
      <c r="BN116" s="384">
        <v>9257675220</v>
      </c>
      <c r="BO116" s="370" t="s">
        <v>1481</v>
      </c>
      <c r="BP116" s="370" t="s">
        <v>1482</v>
      </c>
      <c r="BQ116" s="377">
        <v>91983896870</v>
      </c>
      <c r="BR116" s="370"/>
      <c r="BS116" s="372" t="s">
        <v>794</v>
      </c>
    </row>
    <row r="117" spans="1:71" x14ac:dyDescent="0.25">
      <c r="A117" s="376">
        <v>12003</v>
      </c>
      <c r="B117" s="377">
        <v>85</v>
      </c>
      <c r="C117" s="370" t="s">
        <v>2081</v>
      </c>
      <c r="D117" s="370" t="s">
        <v>163</v>
      </c>
      <c r="E117" s="371">
        <v>40058</v>
      </c>
      <c r="F117" s="370" t="s">
        <v>450</v>
      </c>
      <c r="G117" s="377" t="s">
        <v>2316</v>
      </c>
      <c r="H117" s="370" t="s">
        <v>2317</v>
      </c>
      <c r="I117" s="377" t="s">
        <v>2318</v>
      </c>
      <c r="J117" s="370" t="s">
        <v>2319</v>
      </c>
      <c r="K117" s="377" t="s">
        <v>2222</v>
      </c>
      <c r="L117" s="370" t="s">
        <v>2223</v>
      </c>
      <c r="M117" s="377" t="s">
        <v>2165</v>
      </c>
      <c r="N117" s="370" t="s">
        <v>2166</v>
      </c>
      <c r="O117" s="377" t="s">
        <v>781</v>
      </c>
      <c r="P117" s="370" t="s">
        <v>798</v>
      </c>
      <c r="Q117" s="377">
        <v>80</v>
      </c>
      <c r="R117" s="377">
        <v>3968</v>
      </c>
      <c r="S117" s="377">
        <v>0</v>
      </c>
      <c r="T117" s="377">
        <v>160</v>
      </c>
      <c r="U117" s="377">
        <v>340</v>
      </c>
      <c r="V117" s="377">
        <v>34</v>
      </c>
      <c r="W117" s="377">
        <v>30</v>
      </c>
      <c r="X117" s="377" t="s">
        <v>783</v>
      </c>
      <c r="Y117" s="377"/>
      <c r="Z117" s="377"/>
      <c r="AA117" s="377" t="s">
        <v>2109</v>
      </c>
      <c r="AB117" s="377">
        <v>40</v>
      </c>
      <c r="AC117" s="377" t="s">
        <v>2109</v>
      </c>
      <c r="AD117" s="377">
        <v>40</v>
      </c>
      <c r="AE117" s="377"/>
      <c r="AF117" s="377"/>
      <c r="AG117" s="377"/>
      <c r="AH117" s="377"/>
      <c r="AI117" s="377">
        <v>1005925</v>
      </c>
      <c r="AJ117" s="370" t="s">
        <v>784</v>
      </c>
      <c r="AK117" s="377">
        <v>1</v>
      </c>
      <c r="AL117" s="370" t="s">
        <v>578</v>
      </c>
      <c r="AM117" s="377" t="s">
        <v>786</v>
      </c>
      <c r="AN117" s="377" t="s">
        <v>146</v>
      </c>
      <c r="AO117" s="377" t="s">
        <v>787</v>
      </c>
      <c r="AP117" s="377" t="s">
        <v>788</v>
      </c>
      <c r="AQ117" s="377" t="s">
        <v>853</v>
      </c>
      <c r="AR117" s="380">
        <v>23333</v>
      </c>
      <c r="AS117" s="380">
        <v>23333</v>
      </c>
      <c r="AT117" s="380">
        <v>40058</v>
      </c>
      <c r="AU117" s="377" t="s">
        <v>790</v>
      </c>
      <c r="AV117" s="377" t="s">
        <v>854</v>
      </c>
      <c r="AW117" s="380">
        <v>31692</v>
      </c>
      <c r="AX117" s="380">
        <v>31692</v>
      </c>
      <c r="AY117" s="380">
        <v>40058</v>
      </c>
      <c r="AZ117" s="377" t="s">
        <v>790</v>
      </c>
      <c r="BA117" s="377">
        <v>111</v>
      </c>
      <c r="BB117" s="380">
        <v>44232</v>
      </c>
      <c r="BC117" s="380">
        <v>44232</v>
      </c>
      <c r="BD117" s="380">
        <v>44235</v>
      </c>
      <c r="BE117" s="380">
        <v>23071</v>
      </c>
      <c r="BF117" s="377"/>
      <c r="BG117" s="377">
        <v>4</v>
      </c>
      <c r="BH117" s="377">
        <v>2013</v>
      </c>
      <c r="BI117" s="377">
        <v>4</v>
      </c>
      <c r="BJ117" s="377">
        <v>303</v>
      </c>
      <c r="BK117" s="377">
        <v>2023</v>
      </c>
      <c r="BL117" s="377">
        <v>4</v>
      </c>
      <c r="BM117" s="377">
        <v>2023</v>
      </c>
      <c r="BN117" s="384">
        <v>4230051204</v>
      </c>
      <c r="BO117" s="370" t="s">
        <v>626</v>
      </c>
      <c r="BP117" s="370" t="s">
        <v>855</v>
      </c>
      <c r="BQ117" s="377">
        <v>91999841465</v>
      </c>
      <c r="BR117" s="370"/>
      <c r="BS117" s="372"/>
    </row>
    <row r="118" spans="1:71" x14ac:dyDescent="0.25">
      <c r="A118" s="376">
        <v>86396</v>
      </c>
      <c r="B118" s="377">
        <v>36</v>
      </c>
      <c r="C118" s="370" t="s">
        <v>2081</v>
      </c>
      <c r="D118" s="370" t="s">
        <v>22</v>
      </c>
      <c r="E118" s="371">
        <v>40058</v>
      </c>
      <c r="F118" s="370" t="s">
        <v>453</v>
      </c>
      <c r="G118" s="377" t="s">
        <v>2156</v>
      </c>
      <c r="H118" s="370" t="s">
        <v>2157</v>
      </c>
      <c r="I118" s="377" t="s">
        <v>2084</v>
      </c>
      <c r="J118" s="370" t="s">
        <v>2085</v>
      </c>
      <c r="K118" s="377" t="s">
        <v>2086</v>
      </c>
      <c r="L118" s="370" t="s">
        <v>2087</v>
      </c>
      <c r="M118" s="377" t="s">
        <v>785</v>
      </c>
      <c r="N118" s="370" t="s">
        <v>2087</v>
      </c>
      <c r="O118" s="377" t="s">
        <v>1246</v>
      </c>
      <c r="P118" s="370" t="s">
        <v>782</v>
      </c>
      <c r="Q118" s="377">
        <v>55</v>
      </c>
      <c r="R118" s="377">
        <v>3095</v>
      </c>
      <c r="S118" s="377">
        <v>0</v>
      </c>
      <c r="T118" s="377">
        <v>465</v>
      </c>
      <c r="U118" s="377">
        <v>200</v>
      </c>
      <c r="V118" s="377">
        <v>105</v>
      </c>
      <c r="W118" s="377">
        <v>30</v>
      </c>
      <c r="X118" s="377" t="s">
        <v>783</v>
      </c>
      <c r="Y118" s="377"/>
      <c r="Z118" s="377"/>
      <c r="AA118" s="377"/>
      <c r="AB118" s="377"/>
      <c r="AC118" s="377"/>
      <c r="AD118" s="377"/>
      <c r="AE118" s="377"/>
      <c r="AF118" s="377"/>
      <c r="AG118" s="377" t="s">
        <v>2167</v>
      </c>
      <c r="AH118" s="377">
        <v>55</v>
      </c>
      <c r="AI118" s="377">
        <v>1056918</v>
      </c>
      <c r="AJ118" s="370" t="s">
        <v>963</v>
      </c>
      <c r="AK118" s="377">
        <v>1752</v>
      </c>
      <c r="AL118" s="370" t="s">
        <v>1254</v>
      </c>
      <c r="AM118" s="377" t="s">
        <v>965</v>
      </c>
      <c r="AN118" s="377" t="s">
        <v>211</v>
      </c>
      <c r="AO118" s="377" t="s">
        <v>787</v>
      </c>
      <c r="AP118" s="377"/>
      <c r="AQ118" s="377">
        <v>891</v>
      </c>
      <c r="AR118" s="380">
        <v>38019</v>
      </c>
      <c r="AS118" s="380">
        <v>38019</v>
      </c>
      <c r="AT118" s="380">
        <v>40058</v>
      </c>
      <c r="AU118" s="377" t="s">
        <v>790</v>
      </c>
      <c r="AV118" s="377" t="s">
        <v>1248</v>
      </c>
      <c r="AW118" s="380">
        <v>39335</v>
      </c>
      <c r="AX118" s="380">
        <v>39335</v>
      </c>
      <c r="AY118" s="380">
        <v>40058</v>
      </c>
      <c r="AZ118" s="377" t="s">
        <v>790</v>
      </c>
      <c r="BA118" s="377">
        <v>913</v>
      </c>
      <c r="BB118" s="380">
        <v>43462</v>
      </c>
      <c r="BC118" s="380">
        <v>43462</v>
      </c>
      <c r="BD118" s="380">
        <v>43488</v>
      </c>
      <c r="BE118" s="380">
        <v>37622</v>
      </c>
      <c r="BF118" s="377">
        <v>202321897</v>
      </c>
      <c r="BG118" s="377"/>
      <c r="BH118" s="377"/>
      <c r="BI118" s="377">
        <v>3</v>
      </c>
      <c r="BJ118" s="377">
        <v>271</v>
      </c>
      <c r="BK118" s="377">
        <v>2021</v>
      </c>
      <c r="BL118" s="377">
        <v>2</v>
      </c>
      <c r="BM118" s="377">
        <v>2021</v>
      </c>
      <c r="BN118" s="384">
        <v>21416906843</v>
      </c>
      <c r="BO118" s="370" t="s">
        <v>842</v>
      </c>
      <c r="BP118" s="370" t="s">
        <v>843</v>
      </c>
      <c r="BQ118" s="377">
        <v>91988771136</v>
      </c>
      <c r="BR118" s="370"/>
      <c r="BS118" s="372" t="s">
        <v>2108</v>
      </c>
    </row>
    <row r="119" spans="1:71" x14ac:dyDescent="0.25">
      <c r="A119" s="376">
        <v>115161</v>
      </c>
      <c r="B119" s="377">
        <v>2222</v>
      </c>
      <c r="C119" s="370" t="s">
        <v>2081</v>
      </c>
      <c r="D119" s="370" t="s">
        <v>346</v>
      </c>
      <c r="E119" s="371">
        <v>40058</v>
      </c>
      <c r="F119" s="370" t="s">
        <v>453</v>
      </c>
      <c r="G119" s="377" t="s">
        <v>2151</v>
      </c>
      <c r="H119" s="370" t="s">
        <v>2152</v>
      </c>
      <c r="I119" s="377" t="s">
        <v>2153</v>
      </c>
      <c r="J119" s="370" t="s">
        <v>2154</v>
      </c>
      <c r="K119" s="377" t="s">
        <v>2086</v>
      </c>
      <c r="L119" s="370" t="s">
        <v>2087</v>
      </c>
      <c r="M119" s="377" t="s">
        <v>785</v>
      </c>
      <c r="N119" s="370" t="s">
        <v>2087</v>
      </c>
      <c r="O119" s="377" t="s">
        <v>1246</v>
      </c>
      <c r="P119" s="370" t="s">
        <v>782</v>
      </c>
      <c r="Q119" s="377">
        <v>500</v>
      </c>
      <c r="R119" s="377">
        <v>2800</v>
      </c>
      <c r="S119" s="377"/>
      <c r="T119" s="377"/>
      <c r="U119" s="377"/>
      <c r="V119" s="377"/>
      <c r="W119" s="377"/>
      <c r="X119" s="377" t="s">
        <v>783</v>
      </c>
      <c r="Y119" s="377"/>
      <c r="Z119" s="377"/>
      <c r="AA119" s="377"/>
      <c r="AB119" s="377"/>
      <c r="AC119" s="377"/>
      <c r="AD119" s="377"/>
      <c r="AE119" s="377"/>
      <c r="AF119" s="377"/>
      <c r="AG119" s="377" t="s">
        <v>2090</v>
      </c>
      <c r="AH119" s="377">
        <v>500</v>
      </c>
      <c r="AI119" s="377">
        <v>1101482</v>
      </c>
      <c r="AJ119" s="370" t="s">
        <v>1283</v>
      </c>
      <c r="AK119" s="377"/>
      <c r="AL119" s="370" t="s">
        <v>1284</v>
      </c>
      <c r="AM119" s="377" t="s">
        <v>1285</v>
      </c>
      <c r="AN119" s="377" t="s">
        <v>1286</v>
      </c>
      <c r="AO119" s="377" t="s">
        <v>787</v>
      </c>
      <c r="AP119" s="377"/>
      <c r="AQ119" s="377">
        <v>3611</v>
      </c>
      <c r="AR119" s="380">
        <v>39377</v>
      </c>
      <c r="AS119" s="380">
        <v>39377</v>
      </c>
      <c r="AT119" s="380">
        <v>40058</v>
      </c>
      <c r="AU119" s="377"/>
      <c r="AV119" s="377"/>
      <c r="AW119" s="377"/>
      <c r="AX119" s="377"/>
      <c r="AY119" s="377"/>
      <c r="AZ119" s="377" t="s">
        <v>790</v>
      </c>
      <c r="BA119" s="377">
        <v>155</v>
      </c>
      <c r="BB119" s="380">
        <v>45099</v>
      </c>
      <c r="BC119" s="380">
        <v>45099</v>
      </c>
      <c r="BD119" s="380">
        <v>45100</v>
      </c>
      <c r="BE119" s="380">
        <v>39449</v>
      </c>
      <c r="BF119" s="377"/>
      <c r="BG119" s="377">
        <v>4</v>
      </c>
      <c r="BH119" s="377">
        <v>2013</v>
      </c>
      <c r="BI119" s="377">
        <v>3</v>
      </c>
      <c r="BJ119" s="377">
        <v>264</v>
      </c>
      <c r="BK119" s="377">
        <v>2017</v>
      </c>
      <c r="BL119" s="377">
        <v>2</v>
      </c>
      <c r="BM119" s="377">
        <v>2017</v>
      </c>
      <c r="BN119" s="384">
        <v>71069720291</v>
      </c>
      <c r="BO119" s="370" t="s">
        <v>1468</v>
      </c>
      <c r="BP119" s="370" t="s">
        <v>1469</v>
      </c>
      <c r="BQ119" s="377">
        <v>91981700652</v>
      </c>
      <c r="BR119" s="370"/>
      <c r="BS119" s="372" t="s">
        <v>2108</v>
      </c>
    </row>
    <row r="120" spans="1:71" x14ac:dyDescent="0.25">
      <c r="A120" s="376">
        <v>114892</v>
      </c>
      <c r="B120" s="377">
        <v>45</v>
      </c>
      <c r="C120" s="370" t="s">
        <v>2081</v>
      </c>
      <c r="D120" s="370" t="s">
        <v>407</v>
      </c>
      <c r="E120" s="371">
        <v>40058</v>
      </c>
      <c r="F120" s="370" t="s">
        <v>453</v>
      </c>
      <c r="G120" s="377" t="s">
        <v>2183</v>
      </c>
      <c r="H120" s="370" t="s">
        <v>2184</v>
      </c>
      <c r="I120" s="377" t="s">
        <v>2084</v>
      </c>
      <c r="J120" s="370" t="s">
        <v>2085</v>
      </c>
      <c r="K120" s="377" t="s">
        <v>2086</v>
      </c>
      <c r="L120" s="370" t="s">
        <v>2087</v>
      </c>
      <c r="M120" s="377" t="s">
        <v>785</v>
      </c>
      <c r="N120" s="370" t="s">
        <v>2087</v>
      </c>
      <c r="O120" s="377" t="s">
        <v>1246</v>
      </c>
      <c r="P120" s="370" t="s">
        <v>782</v>
      </c>
      <c r="Q120" s="377">
        <v>30</v>
      </c>
      <c r="R120" s="377">
        <v>2800</v>
      </c>
      <c r="S120" s="377"/>
      <c r="T120" s="377"/>
      <c r="U120" s="377"/>
      <c r="V120" s="377"/>
      <c r="W120" s="377"/>
      <c r="X120" s="377" t="s">
        <v>783</v>
      </c>
      <c r="Y120" s="377"/>
      <c r="Z120" s="377"/>
      <c r="AA120" s="377"/>
      <c r="AB120" s="377"/>
      <c r="AC120" s="377"/>
      <c r="AD120" s="377"/>
      <c r="AE120" s="377"/>
      <c r="AF120" s="377"/>
      <c r="AG120" s="377" t="s">
        <v>2090</v>
      </c>
      <c r="AH120" s="377">
        <v>30</v>
      </c>
      <c r="AI120" s="377">
        <v>1005925</v>
      </c>
      <c r="AJ120" s="370" t="s">
        <v>784</v>
      </c>
      <c r="AK120" s="377">
        <v>1</v>
      </c>
      <c r="AL120" s="370" t="s">
        <v>578</v>
      </c>
      <c r="AM120" s="377" t="s">
        <v>786</v>
      </c>
      <c r="AN120" s="377" t="s">
        <v>146</v>
      </c>
      <c r="AO120" s="377" t="s">
        <v>787</v>
      </c>
      <c r="AP120" s="377" t="s">
        <v>788</v>
      </c>
      <c r="AQ120" s="377" t="s">
        <v>1374</v>
      </c>
      <c r="AR120" s="380">
        <v>39163</v>
      </c>
      <c r="AS120" s="380">
        <v>39163</v>
      </c>
      <c r="AT120" s="380">
        <v>40058</v>
      </c>
      <c r="AU120" s="377" t="s">
        <v>790</v>
      </c>
      <c r="AV120" s="377" t="s">
        <v>1375</v>
      </c>
      <c r="AW120" s="380">
        <v>41997</v>
      </c>
      <c r="AX120" s="380">
        <v>41997</v>
      </c>
      <c r="AY120" s="380">
        <v>42268</v>
      </c>
      <c r="AZ120" s="377" t="s">
        <v>790</v>
      </c>
      <c r="BA120" s="377">
        <v>155</v>
      </c>
      <c r="BB120" s="380">
        <v>45099</v>
      </c>
      <c r="BC120" s="380">
        <v>45099</v>
      </c>
      <c r="BD120" s="380">
        <v>45100</v>
      </c>
      <c r="BE120" s="380">
        <v>39723</v>
      </c>
      <c r="BF120" s="377"/>
      <c r="BG120" s="377">
        <v>2</v>
      </c>
      <c r="BH120" s="377">
        <v>2013</v>
      </c>
      <c r="BI120" s="377">
        <v>3</v>
      </c>
      <c r="BJ120" s="377">
        <v>221</v>
      </c>
      <c r="BK120" s="377">
        <v>2021</v>
      </c>
      <c r="BL120" s="377">
        <v>1</v>
      </c>
      <c r="BM120" s="377">
        <v>2021</v>
      </c>
      <c r="BN120" s="384">
        <v>21876592249</v>
      </c>
      <c r="BO120" s="370" t="s">
        <v>1092</v>
      </c>
      <c r="BP120" s="370" t="s">
        <v>1093</v>
      </c>
      <c r="BQ120" s="377">
        <v>91981394866</v>
      </c>
      <c r="BR120" s="370"/>
      <c r="BS120" s="372" t="s">
        <v>2108</v>
      </c>
    </row>
    <row r="121" spans="1:71" x14ac:dyDescent="0.25">
      <c r="A121" s="376">
        <v>12065</v>
      </c>
      <c r="B121" s="377">
        <v>34</v>
      </c>
      <c r="C121" s="370" t="s">
        <v>2081</v>
      </c>
      <c r="D121" s="370" t="s">
        <v>48</v>
      </c>
      <c r="E121" s="371">
        <v>40058</v>
      </c>
      <c r="F121" s="370" t="s">
        <v>453</v>
      </c>
      <c r="G121" s="377" t="s">
        <v>2149</v>
      </c>
      <c r="H121" s="370" t="s">
        <v>2150</v>
      </c>
      <c r="I121" s="377" t="s">
        <v>2084</v>
      </c>
      <c r="J121" s="370" t="s">
        <v>2085</v>
      </c>
      <c r="K121" s="377" t="s">
        <v>2086</v>
      </c>
      <c r="L121" s="370" t="s">
        <v>2087</v>
      </c>
      <c r="M121" s="377" t="s">
        <v>785</v>
      </c>
      <c r="N121" s="370" t="s">
        <v>2087</v>
      </c>
      <c r="O121" s="377" t="s">
        <v>781</v>
      </c>
      <c r="P121" s="370" t="s">
        <v>798</v>
      </c>
      <c r="Q121" s="377">
        <v>40</v>
      </c>
      <c r="R121" s="377">
        <v>2903</v>
      </c>
      <c r="S121" s="377">
        <v>0</v>
      </c>
      <c r="T121" s="377">
        <v>408</v>
      </c>
      <c r="U121" s="377">
        <v>200</v>
      </c>
      <c r="V121" s="377">
        <v>68</v>
      </c>
      <c r="W121" s="377">
        <v>68</v>
      </c>
      <c r="X121" s="377" t="s">
        <v>783</v>
      </c>
      <c r="Y121" s="377"/>
      <c r="Z121" s="377"/>
      <c r="AA121" s="377"/>
      <c r="AB121" s="377"/>
      <c r="AC121" s="377"/>
      <c r="AD121" s="377"/>
      <c r="AE121" s="377" t="s">
        <v>2102</v>
      </c>
      <c r="AF121" s="377">
        <v>32</v>
      </c>
      <c r="AG121" s="377"/>
      <c r="AH121" s="377"/>
      <c r="AI121" s="377">
        <v>262</v>
      </c>
      <c r="AJ121" s="370" t="s">
        <v>940</v>
      </c>
      <c r="AK121" s="377" t="s">
        <v>925</v>
      </c>
      <c r="AL121" s="370"/>
      <c r="AM121" s="377" t="s">
        <v>941</v>
      </c>
      <c r="AN121" s="377" t="s">
        <v>152</v>
      </c>
      <c r="AO121" s="377" t="s">
        <v>787</v>
      </c>
      <c r="AP121" s="377" t="s">
        <v>788</v>
      </c>
      <c r="AQ121" s="377" t="s">
        <v>955</v>
      </c>
      <c r="AR121" s="380">
        <v>31446</v>
      </c>
      <c r="AS121" s="380">
        <v>31446</v>
      </c>
      <c r="AT121" s="380">
        <v>40058</v>
      </c>
      <c r="AU121" s="377" t="s">
        <v>800</v>
      </c>
      <c r="AV121" s="377" t="s">
        <v>814</v>
      </c>
      <c r="AW121" s="380">
        <v>19831</v>
      </c>
      <c r="AX121" s="380">
        <v>19831</v>
      </c>
      <c r="AY121" s="380">
        <v>40058</v>
      </c>
      <c r="AZ121" s="377" t="s">
        <v>790</v>
      </c>
      <c r="BA121" s="377">
        <v>154</v>
      </c>
      <c r="BB121" s="380">
        <v>45099</v>
      </c>
      <c r="BC121" s="380">
        <v>45099</v>
      </c>
      <c r="BD121" s="380">
        <v>45100</v>
      </c>
      <c r="BE121" s="380">
        <v>31782</v>
      </c>
      <c r="BF121" s="377"/>
      <c r="BG121" s="377">
        <v>4</v>
      </c>
      <c r="BH121" s="377">
        <v>2013</v>
      </c>
      <c r="BI121" s="377">
        <v>3</v>
      </c>
      <c r="BJ121" s="377">
        <v>284</v>
      </c>
      <c r="BK121" s="377">
        <v>2017</v>
      </c>
      <c r="BL121" s="377">
        <v>4</v>
      </c>
      <c r="BM121" s="377">
        <v>2017</v>
      </c>
      <c r="BN121" s="384">
        <v>61661163220</v>
      </c>
      <c r="BO121" s="370" t="s">
        <v>641</v>
      </c>
      <c r="BP121" s="370" t="s">
        <v>987</v>
      </c>
      <c r="BQ121" s="377">
        <v>91982811613</v>
      </c>
      <c r="BR121" s="370"/>
      <c r="BS121" s="372"/>
    </row>
    <row r="122" spans="1:71" x14ac:dyDescent="0.25">
      <c r="A122" s="376">
        <v>12031</v>
      </c>
      <c r="B122" s="377">
        <v>36</v>
      </c>
      <c r="C122" s="370" t="s">
        <v>2081</v>
      </c>
      <c r="D122" s="370" t="s">
        <v>22</v>
      </c>
      <c r="E122" s="371">
        <v>40058</v>
      </c>
      <c r="F122" s="370" t="s">
        <v>453</v>
      </c>
      <c r="G122" s="377" t="s">
        <v>2156</v>
      </c>
      <c r="H122" s="370" t="s">
        <v>2157</v>
      </c>
      <c r="I122" s="377" t="s">
        <v>2084</v>
      </c>
      <c r="J122" s="370" t="s">
        <v>2085</v>
      </c>
      <c r="K122" s="377" t="s">
        <v>2086</v>
      </c>
      <c r="L122" s="370" t="s">
        <v>2087</v>
      </c>
      <c r="M122" s="377" t="s">
        <v>785</v>
      </c>
      <c r="N122" s="370" t="s">
        <v>2087</v>
      </c>
      <c r="O122" s="377" t="s">
        <v>781</v>
      </c>
      <c r="P122" s="370" t="s">
        <v>782</v>
      </c>
      <c r="Q122" s="377">
        <v>40</v>
      </c>
      <c r="R122" s="377">
        <v>2400</v>
      </c>
      <c r="S122" s="377"/>
      <c r="T122" s="377"/>
      <c r="U122" s="377"/>
      <c r="V122" s="377"/>
      <c r="W122" s="377"/>
      <c r="X122" s="377" t="s">
        <v>783</v>
      </c>
      <c r="Y122" s="377"/>
      <c r="Z122" s="377"/>
      <c r="AA122" s="377" t="s">
        <v>2090</v>
      </c>
      <c r="AB122" s="377">
        <v>40</v>
      </c>
      <c r="AC122" s="377" t="s">
        <v>2090</v>
      </c>
      <c r="AD122" s="377">
        <v>0</v>
      </c>
      <c r="AE122" s="377"/>
      <c r="AF122" s="377"/>
      <c r="AG122" s="377"/>
      <c r="AH122" s="377"/>
      <c r="AI122" s="377">
        <v>259</v>
      </c>
      <c r="AJ122" s="370" t="s">
        <v>932</v>
      </c>
      <c r="AK122" s="377">
        <v>2515</v>
      </c>
      <c r="AL122" s="370" t="s">
        <v>934</v>
      </c>
      <c r="AM122" s="377" t="s">
        <v>935</v>
      </c>
      <c r="AN122" s="377" t="s">
        <v>147</v>
      </c>
      <c r="AO122" s="377" t="s">
        <v>787</v>
      </c>
      <c r="AP122" s="377" t="s">
        <v>788</v>
      </c>
      <c r="AQ122" s="377" t="s">
        <v>927</v>
      </c>
      <c r="AR122" s="380">
        <v>31446</v>
      </c>
      <c r="AS122" s="380">
        <v>31446</v>
      </c>
      <c r="AT122" s="380">
        <v>40058</v>
      </c>
      <c r="AU122" s="377" t="s">
        <v>800</v>
      </c>
      <c r="AV122" s="377" t="s">
        <v>840</v>
      </c>
      <c r="AW122" s="380">
        <v>19861</v>
      </c>
      <c r="AX122" s="380">
        <v>19861</v>
      </c>
      <c r="AY122" s="380">
        <v>40058</v>
      </c>
      <c r="AZ122" s="377"/>
      <c r="BA122" s="377"/>
      <c r="BB122" s="377"/>
      <c r="BC122" s="377"/>
      <c r="BD122" s="377"/>
      <c r="BE122" s="380">
        <v>33608</v>
      </c>
      <c r="BF122" s="377"/>
      <c r="BG122" s="377"/>
      <c r="BH122" s="377"/>
      <c r="BI122" s="377"/>
      <c r="BJ122" s="377"/>
      <c r="BK122" s="377"/>
      <c r="BL122" s="377"/>
      <c r="BM122" s="377"/>
      <c r="BN122" s="384">
        <v>17835801272</v>
      </c>
      <c r="BO122" s="370" t="s">
        <v>2187</v>
      </c>
      <c r="BP122" s="370" t="s">
        <v>939</v>
      </c>
      <c r="BQ122" s="377">
        <v>9132017408</v>
      </c>
      <c r="BR122" s="370"/>
      <c r="BS122" s="372" t="s">
        <v>794</v>
      </c>
    </row>
    <row r="123" spans="1:71" x14ac:dyDescent="0.25">
      <c r="A123" s="376">
        <v>94193</v>
      </c>
      <c r="B123" s="377">
        <v>10</v>
      </c>
      <c r="C123" s="370" t="s">
        <v>2081</v>
      </c>
      <c r="D123" s="370" t="s">
        <v>486</v>
      </c>
      <c r="E123" s="371">
        <v>40058</v>
      </c>
      <c r="F123" s="370" t="s">
        <v>450</v>
      </c>
      <c r="G123" s="377" t="s">
        <v>2325</v>
      </c>
      <c r="H123" s="370" t="s">
        <v>2326</v>
      </c>
      <c r="I123" s="377" t="s">
        <v>2327</v>
      </c>
      <c r="J123" s="370" t="s">
        <v>2328</v>
      </c>
      <c r="K123" s="377" t="s">
        <v>2117</v>
      </c>
      <c r="L123" s="370" t="s">
        <v>2118</v>
      </c>
      <c r="M123" s="377" t="s">
        <v>2119</v>
      </c>
      <c r="N123" s="370" t="s">
        <v>2120</v>
      </c>
      <c r="O123" s="377" t="s">
        <v>781</v>
      </c>
      <c r="P123" s="370" t="s">
        <v>832</v>
      </c>
      <c r="Q123" s="377">
        <v>50</v>
      </c>
      <c r="R123" s="377">
        <v>3000</v>
      </c>
      <c r="S123" s="377"/>
      <c r="T123" s="377"/>
      <c r="U123" s="377"/>
      <c r="V123" s="377"/>
      <c r="W123" s="377"/>
      <c r="X123" s="377" t="s">
        <v>783</v>
      </c>
      <c r="Y123" s="377"/>
      <c r="Z123" s="377"/>
      <c r="AA123" s="377" t="s">
        <v>2112</v>
      </c>
      <c r="AB123" s="377">
        <v>50</v>
      </c>
      <c r="AC123" s="377"/>
      <c r="AD123" s="377"/>
      <c r="AE123" s="377"/>
      <c r="AF123" s="377"/>
      <c r="AG123" s="377"/>
      <c r="AH123" s="377"/>
      <c r="AI123" s="377">
        <v>256</v>
      </c>
      <c r="AJ123" s="370" t="s">
        <v>924</v>
      </c>
      <c r="AK123" s="377" t="s">
        <v>925</v>
      </c>
      <c r="AL123" s="370"/>
      <c r="AM123" s="377" t="s">
        <v>926</v>
      </c>
      <c r="AN123" s="377" t="s">
        <v>154</v>
      </c>
      <c r="AO123" s="377" t="s">
        <v>787</v>
      </c>
      <c r="AP123" s="377" t="s">
        <v>788</v>
      </c>
      <c r="AQ123" s="377">
        <v>3197</v>
      </c>
      <c r="AR123" s="380">
        <v>38233</v>
      </c>
      <c r="AS123" s="380">
        <v>38233</v>
      </c>
      <c r="AT123" s="380">
        <v>40058</v>
      </c>
      <c r="AU123" s="377" t="s">
        <v>790</v>
      </c>
      <c r="AV123" s="377">
        <v>578</v>
      </c>
      <c r="AW123" s="380">
        <v>44176</v>
      </c>
      <c r="AX123" s="380">
        <v>44176</v>
      </c>
      <c r="AY123" s="380">
        <v>44204</v>
      </c>
      <c r="AZ123" s="377"/>
      <c r="BA123" s="377"/>
      <c r="BB123" s="377"/>
      <c r="BC123" s="377"/>
      <c r="BD123" s="377"/>
      <c r="BE123" s="380">
        <v>38354</v>
      </c>
      <c r="BF123" s="377"/>
      <c r="BG123" s="377"/>
      <c r="BH123" s="377"/>
      <c r="BI123" s="377"/>
      <c r="BJ123" s="377"/>
      <c r="BK123" s="377"/>
      <c r="BL123" s="377"/>
      <c r="BM123" s="377"/>
      <c r="BN123" s="384">
        <v>61501840215</v>
      </c>
      <c r="BO123" s="370" t="s">
        <v>1192</v>
      </c>
      <c r="BP123" s="370" t="s">
        <v>1193</v>
      </c>
      <c r="BQ123" s="377">
        <v>91988663696</v>
      </c>
      <c r="BR123" s="370"/>
      <c r="BS123" s="372" t="s">
        <v>794</v>
      </c>
    </row>
    <row r="124" spans="1:71" x14ac:dyDescent="0.25">
      <c r="A124" s="376">
        <v>11998</v>
      </c>
      <c r="B124" s="377">
        <v>47</v>
      </c>
      <c r="C124" s="370" t="s">
        <v>2081</v>
      </c>
      <c r="D124" s="370" t="s">
        <v>536</v>
      </c>
      <c r="E124" s="371">
        <v>40058</v>
      </c>
      <c r="F124" s="370" t="s">
        <v>450</v>
      </c>
      <c r="G124" s="377" t="s">
        <v>2277</v>
      </c>
      <c r="H124" s="370" t="s">
        <v>2278</v>
      </c>
      <c r="I124" s="377" t="s">
        <v>2279</v>
      </c>
      <c r="J124" s="370" t="s">
        <v>2278</v>
      </c>
      <c r="K124" s="377" t="s">
        <v>2280</v>
      </c>
      <c r="L124" s="370" t="s">
        <v>2281</v>
      </c>
      <c r="M124" s="377" t="s">
        <v>2264</v>
      </c>
      <c r="N124" s="370" t="s">
        <v>2265</v>
      </c>
      <c r="O124" s="377" t="s">
        <v>781</v>
      </c>
      <c r="P124" s="370" t="s">
        <v>798</v>
      </c>
      <c r="Q124" s="377">
        <v>120</v>
      </c>
      <c r="R124" s="377">
        <v>3130</v>
      </c>
      <c r="S124" s="377">
        <v>0</v>
      </c>
      <c r="T124" s="377">
        <v>600</v>
      </c>
      <c r="U124" s="377">
        <v>65</v>
      </c>
      <c r="V124" s="377">
        <v>60</v>
      </c>
      <c r="W124" s="377">
        <v>60</v>
      </c>
      <c r="X124" s="377" t="s">
        <v>783</v>
      </c>
      <c r="Y124" s="377"/>
      <c r="Z124" s="377"/>
      <c r="AA124" s="377" t="s">
        <v>2102</v>
      </c>
      <c r="AB124" s="377">
        <v>40</v>
      </c>
      <c r="AC124" s="377" t="s">
        <v>2102</v>
      </c>
      <c r="AD124" s="377">
        <v>40</v>
      </c>
      <c r="AE124" s="377" t="s">
        <v>2102</v>
      </c>
      <c r="AF124" s="377">
        <v>40</v>
      </c>
      <c r="AG124" s="377"/>
      <c r="AH124" s="377"/>
      <c r="AI124" s="377">
        <v>1005925</v>
      </c>
      <c r="AJ124" s="370" t="s">
        <v>784</v>
      </c>
      <c r="AK124" s="377">
        <v>1</v>
      </c>
      <c r="AL124" s="370" t="s">
        <v>578</v>
      </c>
      <c r="AM124" s="377" t="s">
        <v>786</v>
      </c>
      <c r="AN124" s="377" t="s">
        <v>146</v>
      </c>
      <c r="AO124" s="377" t="s">
        <v>787</v>
      </c>
      <c r="AP124" s="377"/>
      <c r="AQ124" s="377"/>
      <c r="AR124" s="377"/>
      <c r="AS124" s="377"/>
      <c r="AT124" s="377"/>
      <c r="AU124" s="377" t="s">
        <v>800</v>
      </c>
      <c r="AV124" s="377" t="s">
        <v>837</v>
      </c>
      <c r="AW124" s="380">
        <v>21214</v>
      </c>
      <c r="AX124" s="380">
        <v>21214</v>
      </c>
      <c r="AY124" s="380">
        <v>40058</v>
      </c>
      <c r="AZ124" s="377" t="s">
        <v>790</v>
      </c>
      <c r="BA124" s="377">
        <v>948</v>
      </c>
      <c r="BB124" s="380">
        <v>44439</v>
      </c>
      <c r="BC124" s="380">
        <v>44439</v>
      </c>
      <c r="BD124" s="380">
        <v>44459</v>
      </c>
      <c r="BE124" s="380">
        <v>21184</v>
      </c>
      <c r="BF124" s="377"/>
      <c r="BG124" s="377">
        <v>3</v>
      </c>
      <c r="BH124" s="377">
        <v>2008</v>
      </c>
      <c r="BI124" s="377">
        <v>4</v>
      </c>
      <c r="BJ124" s="377">
        <v>330</v>
      </c>
      <c r="BK124" s="377">
        <v>2022</v>
      </c>
      <c r="BL124" s="377">
        <v>4</v>
      </c>
      <c r="BM124" s="377">
        <v>2022</v>
      </c>
      <c r="BN124" s="384">
        <v>43042902234</v>
      </c>
      <c r="BO124" s="370" t="s">
        <v>838</v>
      </c>
      <c r="BP124" s="370" t="s">
        <v>839</v>
      </c>
      <c r="BQ124" s="377">
        <v>91998164836</v>
      </c>
      <c r="BR124" s="370"/>
      <c r="BS124" s="372"/>
    </row>
    <row r="125" spans="1:71" x14ac:dyDescent="0.25">
      <c r="A125" s="376">
        <v>12016</v>
      </c>
      <c r="B125" s="377">
        <v>27</v>
      </c>
      <c r="C125" s="370" t="s">
        <v>2081</v>
      </c>
      <c r="D125" s="370" t="s">
        <v>342</v>
      </c>
      <c r="E125" s="371">
        <v>40058</v>
      </c>
      <c r="F125" s="370" t="s">
        <v>450</v>
      </c>
      <c r="G125" s="377" t="s">
        <v>2329</v>
      </c>
      <c r="H125" s="370" t="s">
        <v>2330</v>
      </c>
      <c r="I125" s="377" t="s">
        <v>2331</v>
      </c>
      <c r="J125" s="370" t="s">
        <v>2330</v>
      </c>
      <c r="K125" s="377" t="s">
        <v>2262</v>
      </c>
      <c r="L125" s="370" t="s">
        <v>2263</v>
      </c>
      <c r="M125" s="377" t="s">
        <v>2264</v>
      </c>
      <c r="N125" s="370" t="s">
        <v>2265</v>
      </c>
      <c r="O125" s="377" t="s">
        <v>781</v>
      </c>
      <c r="P125" s="370" t="s">
        <v>832</v>
      </c>
      <c r="Q125" s="377">
        <v>80</v>
      </c>
      <c r="R125" s="377">
        <v>5000</v>
      </c>
      <c r="S125" s="377"/>
      <c r="T125" s="377"/>
      <c r="U125" s="377"/>
      <c r="V125" s="377"/>
      <c r="W125" s="377"/>
      <c r="X125" s="377" t="s">
        <v>783</v>
      </c>
      <c r="Y125" s="377"/>
      <c r="Z125" s="377"/>
      <c r="AA125" s="377" t="s">
        <v>2090</v>
      </c>
      <c r="AB125" s="377">
        <v>80</v>
      </c>
      <c r="AC125" s="377" t="s">
        <v>2090</v>
      </c>
      <c r="AD125" s="377">
        <v>0</v>
      </c>
      <c r="AE125" s="377"/>
      <c r="AF125" s="377"/>
      <c r="AG125" s="377"/>
      <c r="AH125" s="377"/>
      <c r="AI125" s="377">
        <v>1005925</v>
      </c>
      <c r="AJ125" s="370" t="s">
        <v>784</v>
      </c>
      <c r="AK125" s="377">
        <v>1</v>
      </c>
      <c r="AL125" s="370" t="s">
        <v>578</v>
      </c>
      <c r="AM125" s="377" t="s">
        <v>786</v>
      </c>
      <c r="AN125" s="377" t="s">
        <v>146</v>
      </c>
      <c r="AO125" s="377" t="s">
        <v>787</v>
      </c>
      <c r="AP125" s="377" t="s">
        <v>800</v>
      </c>
      <c r="AQ125" s="377" t="s">
        <v>893</v>
      </c>
      <c r="AR125" s="380">
        <v>16676</v>
      </c>
      <c r="AS125" s="380">
        <v>16676</v>
      </c>
      <c r="AT125" s="380">
        <v>40058</v>
      </c>
      <c r="AU125" s="377" t="s">
        <v>800</v>
      </c>
      <c r="AV125" s="377" t="s">
        <v>894</v>
      </c>
      <c r="AW125" s="380">
        <v>18199</v>
      </c>
      <c r="AX125" s="380">
        <v>18199</v>
      </c>
      <c r="AY125" s="380">
        <v>40058</v>
      </c>
      <c r="AZ125" s="377" t="s">
        <v>790</v>
      </c>
      <c r="BA125" s="381">
        <v>40909</v>
      </c>
      <c r="BB125" s="380">
        <v>40917</v>
      </c>
      <c r="BC125" s="380">
        <v>40917</v>
      </c>
      <c r="BD125" s="380">
        <v>41004</v>
      </c>
      <c r="BE125" s="380">
        <v>1503</v>
      </c>
      <c r="BF125" s="377"/>
      <c r="BG125" s="377"/>
      <c r="BH125" s="377"/>
      <c r="BI125" s="377"/>
      <c r="BJ125" s="377"/>
      <c r="BK125" s="377"/>
      <c r="BL125" s="377"/>
      <c r="BM125" s="377"/>
      <c r="BN125" s="384">
        <v>27779890287</v>
      </c>
      <c r="BO125" s="370" t="s">
        <v>896</v>
      </c>
      <c r="BP125" s="370" t="s">
        <v>897</v>
      </c>
      <c r="BQ125" s="377">
        <v>91984179532</v>
      </c>
      <c r="BR125" s="370"/>
      <c r="BS125" s="372"/>
    </row>
    <row r="126" spans="1:71" x14ac:dyDescent="0.25">
      <c r="A126" s="376">
        <v>115161</v>
      </c>
      <c r="B126" s="377">
        <v>2222</v>
      </c>
      <c r="C126" s="370" t="s">
        <v>2081</v>
      </c>
      <c r="D126" s="370" t="s">
        <v>346</v>
      </c>
      <c r="E126" s="371">
        <v>40058</v>
      </c>
      <c r="F126" s="370" t="s">
        <v>453</v>
      </c>
      <c r="G126" s="377" t="s">
        <v>2151</v>
      </c>
      <c r="H126" s="370" t="s">
        <v>2152</v>
      </c>
      <c r="I126" s="377" t="s">
        <v>2153</v>
      </c>
      <c r="J126" s="370" t="s">
        <v>2154</v>
      </c>
      <c r="K126" s="377" t="s">
        <v>2086</v>
      </c>
      <c r="L126" s="370" t="s">
        <v>2087</v>
      </c>
      <c r="M126" s="377" t="s">
        <v>785</v>
      </c>
      <c r="N126" s="370" t="s">
        <v>2087</v>
      </c>
      <c r="O126" s="377" t="s">
        <v>1246</v>
      </c>
      <c r="P126" s="370" t="s">
        <v>782</v>
      </c>
      <c r="Q126" s="377">
        <v>500</v>
      </c>
      <c r="R126" s="377">
        <v>2800</v>
      </c>
      <c r="S126" s="377"/>
      <c r="T126" s="377"/>
      <c r="U126" s="377"/>
      <c r="V126" s="377"/>
      <c r="W126" s="377"/>
      <c r="X126" s="377" t="s">
        <v>783</v>
      </c>
      <c r="Y126" s="377"/>
      <c r="Z126" s="377"/>
      <c r="AA126" s="377"/>
      <c r="AB126" s="377"/>
      <c r="AC126" s="377"/>
      <c r="AD126" s="377"/>
      <c r="AE126" s="377"/>
      <c r="AF126" s="377"/>
      <c r="AG126" s="377" t="s">
        <v>2090</v>
      </c>
      <c r="AH126" s="377">
        <v>500</v>
      </c>
      <c r="AI126" s="377">
        <v>1060676</v>
      </c>
      <c r="AJ126" s="370" t="s">
        <v>1382</v>
      </c>
      <c r="AK126" s="377">
        <v>24</v>
      </c>
      <c r="AL126" s="370"/>
      <c r="AM126" s="377" t="s">
        <v>1384</v>
      </c>
      <c r="AN126" s="377" t="s">
        <v>1385</v>
      </c>
      <c r="AO126" s="377" t="s">
        <v>787</v>
      </c>
      <c r="AP126" s="377"/>
      <c r="AQ126" s="377">
        <v>3611</v>
      </c>
      <c r="AR126" s="380">
        <v>39377</v>
      </c>
      <c r="AS126" s="380">
        <v>39377</v>
      </c>
      <c r="AT126" s="380">
        <v>40058</v>
      </c>
      <c r="AU126" s="377"/>
      <c r="AV126" s="377"/>
      <c r="AW126" s="377"/>
      <c r="AX126" s="377"/>
      <c r="AY126" s="377"/>
      <c r="AZ126" s="377" t="s">
        <v>790</v>
      </c>
      <c r="BA126" s="377">
        <v>155</v>
      </c>
      <c r="BB126" s="380">
        <v>45099</v>
      </c>
      <c r="BC126" s="380">
        <v>45099</v>
      </c>
      <c r="BD126" s="380">
        <v>45100</v>
      </c>
      <c r="BE126" s="380">
        <v>39449</v>
      </c>
      <c r="BF126" s="377"/>
      <c r="BG126" s="377">
        <v>4</v>
      </c>
      <c r="BH126" s="377">
        <v>2013</v>
      </c>
      <c r="BI126" s="377">
        <v>3</v>
      </c>
      <c r="BJ126" s="377">
        <v>264</v>
      </c>
      <c r="BK126" s="377">
        <v>2017</v>
      </c>
      <c r="BL126" s="377">
        <v>2</v>
      </c>
      <c r="BM126" s="377">
        <v>2017</v>
      </c>
      <c r="BN126" s="384">
        <v>71069720291</v>
      </c>
      <c r="BO126" s="370" t="s">
        <v>1468</v>
      </c>
      <c r="BP126" s="370" t="s">
        <v>1469</v>
      </c>
      <c r="BQ126" s="377">
        <v>91981700652</v>
      </c>
      <c r="BR126" s="370"/>
      <c r="BS126" s="372" t="s">
        <v>2108</v>
      </c>
    </row>
    <row r="127" spans="1:71" x14ac:dyDescent="0.25">
      <c r="A127" s="376">
        <v>114892</v>
      </c>
      <c r="B127" s="377">
        <v>45</v>
      </c>
      <c r="C127" s="370" t="s">
        <v>2081</v>
      </c>
      <c r="D127" s="370" t="s">
        <v>407</v>
      </c>
      <c r="E127" s="371">
        <v>40058</v>
      </c>
      <c r="F127" s="370" t="s">
        <v>453</v>
      </c>
      <c r="G127" s="377" t="s">
        <v>2183</v>
      </c>
      <c r="H127" s="370" t="s">
        <v>2184</v>
      </c>
      <c r="I127" s="377" t="s">
        <v>2084</v>
      </c>
      <c r="J127" s="370" t="s">
        <v>2085</v>
      </c>
      <c r="K127" s="377" t="s">
        <v>2086</v>
      </c>
      <c r="L127" s="370" t="s">
        <v>2087</v>
      </c>
      <c r="M127" s="377" t="s">
        <v>785</v>
      </c>
      <c r="N127" s="370" t="s">
        <v>2087</v>
      </c>
      <c r="O127" s="377" t="s">
        <v>1246</v>
      </c>
      <c r="P127" s="370" t="s">
        <v>782</v>
      </c>
      <c r="Q127" s="377">
        <v>30</v>
      </c>
      <c r="R127" s="377">
        <v>2800</v>
      </c>
      <c r="S127" s="377"/>
      <c r="T127" s="377"/>
      <c r="U127" s="377"/>
      <c r="V127" s="377"/>
      <c r="W127" s="377"/>
      <c r="X127" s="377" t="s">
        <v>783</v>
      </c>
      <c r="Y127" s="377"/>
      <c r="Z127" s="377"/>
      <c r="AA127" s="377"/>
      <c r="AB127" s="377"/>
      <c r="AC127" s="377"/>
      <c r="AD127" s="377"/>
      <c r="AE127" s="377"/>
      <c r="AF127" s="377"/>
      <c r="AG127" s="377" t="s">
        <v>2090</v>
      </c>
      <c r="AH127" s="377">
        <v>30</v>
      </c>
      <c r="AI127" s="377">
        <v>1056918</v>
      </c>
      <c r="AJ127" s="370" t="s">
        <v>963</v>
      </c>
      <c r="AK127" s="377">
        <v>1752</v>
      </c>
      <c r="AL127" s="370" t="s">
        <v>1254</v>
      </c>
      <c r="AM127" s="377" t="s">
        <v>965</v>
      </c>
      <c r="AN127" s="377" t="s">
        <v>211</v>
      </c>
      <c r="AO127" s="377" t="s">
        <v>787</v>
      </c>
      <c r="AP127" s="377" t="s">
        <v>788</v>
      </c>
      <c r="AQ127" s="377" t="s">
        <v>1374</v>
      </c>
      <c r="AR127" s="380">
        <v>39163</v>
      </c>
      <c r="AS127" s="380">
        <v>39163</v>
      </c>
      <c r="AT127" s="380">
        <v>40058</v>
      </c>
      <c r="AU127" s="377" t="s">
        <v>790</v>
      </c>
      <c r="AV127" s="377" t="s">
        <v>1375</v>
      </c>
      <c r="AW127" s="380">
        <v>41997</v>
      </c>
      <c r="AX127" s="380">
        <v>41997</v>
      </c>
      <c r="AY127" s="380">
        <v>42268</v>
      </c>
      <c r="AZ127" s="377" t="s">
        <v>790</v>
      </c>
      <c r="BA127" s="377">
        <v>155</v>
      </c>
      <c r="BB127" s="380">
        <v>45099</v>
      </c>
      <c r="BC127" s="380">
        <v>45099</v>
      </c>
      <c r="BD127" s="380">
        <v>45100</v>
      </c>
      <c r="BE127" s="380">
        <v>39723</v>
      </c>
      <c r="BF127" s="377"/>
      <c r="BG127" s="377">
        <v>2</v>
      </c>
      <c r="BH127" s="377">
        <v>2013</v>
      </c>
      <c r="BI127" s="377">
        <v>3</v>
      </c>
      <c r="BJ127" s="377">
        <v>221</v>
      </c>
      <c r="BK127" s="377">
        <v>2021</v>
      </c>
      <c r="BL127" s="377">
        <v>1</v>
      </c>
      <c r="BM127" s="377">
        <v>2021</v>
      </c>
      <c r="BN127" s="384">
        <v>21876592249</v>
      </c>
      <c r="BO127" s="370" t="s">
        <v>1092</v>
      </c>
      <c r="BP127" s="370" t="s">
        <v>1093</v>
      </c>
      <c r="BQ127" s="377">
        <v>91981394866</v>
      </c>
      <c r="BR127" s="370"/>
      <c r="BS127" s="372" t="s">
        <v>2108</v>
      </c>
    </row>
    <row r="128" spans="1:71" x14ac:dyDescent="0.25">
      <c r="A128" s="376">
        <v>12111</v>
      </c>
      <c r="B128" s="377">
        <v>43</v>
      </c>
      <c r="C128" s="370" t="s">
        <v>2081</v>
      </c>
      <c r="D128" s="370" t="s">
        <v>25</v>
      </c>
      <c r="E128" s="371">
        <v>40058</v>
      </c>
      <c r="F128" s="370" t="s">
        <v>453</v>
      </c>
      <c r="G128" s="377" t="s">
        <v>2091</v>
      </c>
      <c r="H128" s="370" t="s">
        <v>2092</v>
      </c>
      <c r="I128" s="377" t="s">
        <v>2093</v>
      </c>
      <c r="J128" s="370" t="s">
        <v>2094</v>
      </c>
      <c r="K128" s="377" t="s">
        <v>2086</v>
      </c>
      <c r="L128" s="370" t="s">
        <v>2087</v>
      </c>
      <c r="M128" s="377" t="s">
        <v>785</v>
      </c>
      <c r="N128" s="370" t="s">
        <v>2087</v>
      </c>
      <c r="O128" s="377" t="s">
        <v>781</v>
      </c>
      <c r="P128" s="370" t="s">
        <v>798</v>
      </c>
      <c r="Q128" s="377">
        <v>50</v>
      </c>
      <c r="R128" s="377">
        <v>3390</v>
      </c>
      <c r="S128" s="377">
        <v>0</v>
      </c>
      <c r="T128" s="377">
        <v>405</v>
      </c>
      <c r="U128" s="377">
        <v>200</v>
      </c>
      <c r="V128" s="377">
        <v>120</v>
      </c>
      <c r="W128" s="377">
        <v>60</v>
      </c>
      <c r="X128" s="377" t="s">
        <v>783</v>
      </c>
      <c r="Y128" s="377" t="s">
        <v>2102</v>
      </c>
      <c r="Z128" s="377">
        <v>50</v>
      </c>
      <c r="AA128" s="377"/>
      <c r="AB128" s="377"/>
      <c r="AC128" s="377"/>
      <c r="AD128" s="377"/>
      <c r="AE128" s="377"/>
      <c r="AF128" s="377"/>
      <c r="AG128" s="377"/>
      <c r="AH128" s="377"/>
      <c r="AI128" s="377">
        <v>1071713</v>
      </c>
      <c r="AJ128" s="370" t="s">
        <v>958</v>
      </c>
      <c r="AK128" s="377">
        <v>3418</v>
      </c>
      <c r="AL128" s="370" t="s">
        <v>595</v>
      </c>
      <c r="AM128" s="377" t="s">
        <v>960</v>
      </c>
      <c r="AN128" s="377" t="s">
        <v>211</v>
      </c>
      <c r="AO128" s="377" t="s">
        <v>787</v>
      </c>
      <c r="AP128" s="377" t="s">
        <v>788</v>
      </c>
      <c r="AQ128" s="377" t="s">
        <v>927</v>
      </c>
      <c r="AR128" s="380">
        <v>31446</v>
      </c>
      <c r="AS128" s="380">
        <v>31446</v>
      </c>
      <c r="AT128" s="380">
        <v>40058</v>
      </c>
      <c r="AU128" s="377" t="s">
        <v>800</v>
      </c>
      <c r="AV128" s="377" t="s">
        <v>840</v>
      </c>
      <c r="AW128" s="380">
        <v>19861</v>
      </c>
      <c r="AX128" s="380">
        <v>19861</v>
      </c>
      <c r="AY128" s="380">
        <v>40058</v>
      </c>
      <c r="AZ128" s="377" t="s">
        <v>790</v>
      </c>
      <c r="BA128" s="377">
        <v>921</v>
      </c>
      <c r="BB128" s="380">
        <v>43462</v>
      </c>
      <c r="BC128" s="380">
        <v>43462</v>
      </c>
      <c r="BD128" s="380">
        <v>43489</v>
      </c>
      <c r="BE128" s="380">
        <v>34885</v>
      </c>
      <c r="BF128" s="377">
        <v>202321326</v>
      </c>
      <c r="BG128" s="377">
        <v>5</v>
      </c>
      <c r="BH128" s="377">
        <v>2025</v>
      </c>
      <c r="BI128" s="377">
        <v>4</v>
      </c>
      <c r="BJ128" s="377">
        <v>297</v>
      </c>
      <c r="BK128" s="377">
        <v>2021</v>
      </c>
      <c r="BL128" s="377">
        <v>3</v>
      </c>
      <c r="BM128" s="377">
        <v>2021</v>
      </c>
      <c r="BN128" s="384">
        <v>25723324268</v>
      </c>
      <c r="BO128" s="370" t="s">
        <v>1013</v>
      </c>
      <c r="BP128" s="370" t="s">
        <v>1014</v>
      </c>
      <c r="BQ128" s="377">
        <v>91991030640</v>
      </c>
      <c r="BR128" s="370"/>
      <c r="BS128" s="372" t="s">
        <v>962</v>
      </c>
    </row>
    <row r="129" spans="1:71" x14ac:dyDescent="0.25">
      <c r="A129" s="376">
        <v>12029</v>
      </c>
      <c r="B129" s="377">
        <v>36</v>
      </c>
      <c r="C129" s="370" t="s">
        <v>2081</v>
      </c>
      <c r="D129" s="370" t="s">
        <v>22</v>
      </c>
      <c r="E129" s="371">
        <v>40058</v>
      </c>
      <c r="F129" s="370" t="s">
        <v>453</v>
      </c>
      <c r="G129" s="377" t="s">
        <v>2156</v>
      </c>
      <c r="H129" s="370" t="s">
        <v>2157</v>
      </c>
      <c r="I129" s="377" t="s">
        <v>2084</v>
      </c>
      <c r="J129" s="370" t="s">
        <v>2085</v>
      </c>
      <c r="K129" s="377" t="s">
        <v>2086</v>
      </c>
      <c r="L129" s="370" t="s">
        <v>2087</v>
      </c>
      <c r="M129" s="377" t="s">
        <v>785</v>
      </c>
      <c r="N129" s="370" t="s">
        <v>2087</v>
      </c>
      <c r="O129" s="377" t="s">
        <v>781</v>
      </c>
      <c r="P129" s="370" t="s">
        <v>832</v>
      </c>
      <c r="Q129" s="377">
        <v>100</v>
      </c>
      <c r="R129" s="377">
        <v>2910</v>
      </c>
      <c r="S129" s="377"/>
      <c r="T129" s="377"/>
      <c r="U129" s="377"/>
      <c r="V129" s="377"/>
      <c r="W129" s="377"/>
      <c r="X129" s="377" t="s">
        <v>783</v>
      </c>
      <c r="Y129" s="377"/>
      <c r="Z129" s="377"/>
      <c r="AA129" s="377" t="s">
        <v>2112</v>
      </c>
      <c r="AB129" s="377">
        <v>50</v>
      </c>
      <c r="AC129" s="377"/>
      <c r="AD129" s="377"/>
      <c r="AE129" s="377" t="s">
        <v>2112</v>
      </c>
      <c r="AF129" s="377">
        <v>50</v>
      </c>
      <c r="AG129" s="377"/>
      <c r="AH129" s="377"/>
      <c r="AI129" s="377">
        <v>256</v>
      </c>
      <c r="AJ129" s="370" t="s">
        <v>924</v>
      </c>
      <c r="AK129" s="377" t="s">
        <v>925</v>
      </c>
      <c r="AL129" s="370"/>
      <c r="AM129" s="377" t="s">
        <v>926</v>
      </c>
      <c r="AN129" s="377" t="s">
        <v>154</v>
      </c>
      <c r="AO129" s="377" t="s">
        <v>787</v>
      </c>
      <c r="AP129" s="377" t="s">
        <v>788</v>
      </c>
      <c r="AQ129" s="377" t="s">
        <v>927</v>
      </c>
      <c r="AR129" s="380">
        <v>31446</v>
      </c>
      <c r="AS129" s="380">
        <v>31446</v>
      </c>
      <c r="AT129" s="380">
        <v>40058</v>
      </c>
      <c r="AU129" s="377" t="s">
        <v>800</v>
      </c>
      <c r="AV129" s="377" t="s">
        <v>840</v>
      </c>
      <c r="AW129" s="380">
        <v>19861</v>
      </c>
      <c r="AX129" s="380">
        <v>19861</v>
      </c>
      <c r="AY129" s="380">
        <v>40058</v>
      </c>
      <c r="AZ129" s="377"/>
      <c r="BA129" s="377"/>
      <c r="BB129" s="377"/>
      <c r="BC129" s="377"/>
      <c r="BD129" s="377"/>
      <c r="BE129" s="380">
        <v>19784</v>
      </c>
      <c r="BF129" s="377"/>
      <c r="BG129" s="377"/>
      <c r="BH129" s="377"/>
      <c r="BI129" s="377"/>
      <c r="BJ129" s="377"/>
      <c r="BK129" s="377"/>
      <c r="BL129" s="377"/>
      <c r="BM129" s="377"/>
      <c r="BN129" s="384">
        <v>73515094253</v>
      </c>
      <c r="BO129" s="370" t="s">
        <v>930</v>
      </c>
      <c r="BP129" s="370" t="s">
        <v>931</v>
      </c>
      <c r="BQ129" s="377">
        <v>9137511131</v>
      </c>
      <c r="BR129" s="370"/>
      <c r="BS129" s="372"/>
    </row>
    <row r="130" spans="1:71" x14ac:dyDescent="0.25">
      <c r="A130" s="376">
        <v>311991</v>
      </c>
      <c r="B130" s="377">
        <v>33</v>
      </c>
      <c r="C130" s="370" t="s">
        <v>2081</v>
      </c>
      <c r="D130" s="370" t="s">
        <v>130</v>
      </c>
      <c r="E130" s="371">
        <v>40382</v>
      </c>
      <c r="F130" s="370" t="s">
        <v>450</v>
      </c>
      <c r="G130" s="377" t="s">
        <v>2188</v>
      </c>
      <c r="H130" s="370" t="s">
        <v>2189</v>
      </c>
      <c r="I130" s="377" t="s">
        <v>2190</v>
      </c>
      <c r="J130" s="370" t="s">
        <v>2191</v>
      </c>
      <c r="K130" s="377" t="s">
        <v>2192</v>
      </c>
      <c r="L130" s="370" t="s">
        <v>2193</v>
      </c>
      <c r="M130" s="377" t="s">
        <v>2129</v>
      </c>
      <c r="N130" s="370" t="s">
        <v>2130</v>
      </c>
      <c r="O130" s="377" t="s">
        <v>781</v>
      </c>
      <c r="P130" s="370" t="s">
        <v>798</v>
      </c>
      <c r="Q130" s="377">
        <v>30</v>
      </c>
      <c r="R130" s="377">
        <v>2495</v>
      </c>
      <c r="S130" s="377">
        <v>0</v>
      </c>
      <c r="T130" s="377">
        <v>200</v>
      </c>
      <c r="U130" s="377">
        <v>200</v>
      </c>
      <c r="V130" s="377">
        <v>90</v>
      </c>
      <c r="W130" s="377">
        <v>45</v>
      </c>
      <c r="X130" s="377" t="s">
        <v>783</v>
      </c>
      <c r="Y130" s="377"/>
      <c r="Z130" s="377"/>
      <c r="AA130" s="377" t="s">
        <v>2102</v>
      </c>
      <c r="AB130" s="377">
        <v>30</v>
      </c>
      <c r="AC130" s="377"/>
      <c r="AD130" s="377"/>
      <c r="AE130" s="377"/>
      <c r="AF130" s="377"/>
      <c r="AG130" s="377"/>
      <c r="AH130" s="377"/>
      <c r="AI130" s="377">
        <v>1005925</v>
      </c>
      <c r="AJ130" s="370" t="s">
        <v>784</v>
      </c>
      <c r="AK130" s="377">
        <v>1</v>
      </c>
      <c r="AL130" s="370" t="s">
        <v>578</v>
      </c>
      <c r="AM130" s="377" t="s">
        <v>786</v>
      </c>
      <c r="AN130" s="377" t="s">
        <v>146</v>
      </c>
      <c r="AO130" s="377" t="s">
        <v>787</v>
      </c>
      <c r="AP130" s="377" t="s">
        <v>800</v>
      </c>
      <c r="AQ130" s="377" t="s">
        <v>814</v>
      </c>
      <c r="AR130" s="380">
        <v>19831</v>
      </c>
      <c r="AS130" s="380">
        <v>19831</v>
      </c>
      <c r="AT130" s="380">
        <v>40382</v>
      </c>
      <c r="AU130" s="377" t="s">
        <v>800</v>
      </c>
      <c r="AV130" s="377" t="s">
        <v>814</v>
      </c>
      <c r="AW130" s="380">
        <v>19831</v>
      </c>
      <c r="AX130" s="380">
        <v>19831</v>
      </c>
      <c r="AY130" s="380">
        <v>40382</v>
      </c>
      <c r="AZ130" s="377" t="s">
        <v>790</v>
      </c>
      <c r="BA130" s="377">
        <v>154</v>
      </c>
      <c r="BB130" s="380">
        <v>45099</v>
      </c>
      <c r="BC130" s="380">
        <v>45099</v>
      </c>
      <c r="BD130" s="380">
        <v>45100</v>
      </c>
      <c r="BE130" s="380">
        <v>19784</v>
      </c>
      <c r="BF130" s="377"/>
      <c r="BG130" s="377">
        <v>3</v>
      </c>
      <c r="BH130" s="377">
        <v>2016</v>
      </c>
      <c r="BI130" s="377">
        <v>4</v>
      </c>
      <c r="BJ130" s="377">
        <v>304</v>
      </c>
      <c r="BK130" s="377">
        <v>2017</v>
      </c>
      <c r="BL130" s="377">
        <v>4</v>
      </c>
      <c r="BM130" s="377">
        <v>2017</v>
      </c>
      <c r="BN130" s="384">
        <v>945791488</v>
      </c>
      <c r="BO130" s="370" t="s">
        <v>2332</v>
      </c>
      <c r="BP130" s="370" t="s">
        <v>2333</v>
      </c>
      <c r="BQ130" s="377">
        <v>919984033371</v>
      </c>
      <c r="BR130" s="370"/>
      <c r="BS130" s="372"/>
    </row>
    <row r="131" spans="1:71" x14ac:dyDescent="0.25">
      <c r="A131" s="376">
        <v>115150</v>
      </c>
      <c r="B131" s="377">
        <v>59</v>
      </c>
      <c r="C131" s="370" t="s">
        <v>2081</v>
      </c>
      <c r="D131" s="370" t="s">
        <v>38</v>
      </c>
      <c r="E131" s="371">
        <v>40058</v>
      </c>
      <c r="F131" s="370" t="s">
        <v>450</v>
      </c>
      <c r="G131" s="377" t="s">
        <v>2168</v>
      </c>
      <c r="H131" s="370" t="s">
        <v>2169</v>
      </c>
      <c r="I131" s="377" t="s">
        <v>2170</v>
      </c>
      <c r="J131" s="370" t="s">
        <v>2171</v>
      </c>
      <c r="K131" s="377" t="s">
        <v>2172</v>
      </c>
      <c r="L131" s="370" t="s">
        <v>2173</v>
      </c>
      <c r="M131" s="377" t="s">
        <v>2174</v>
      </c>
      <c r="N131" s="370" t="s">
        <v>2173</v>
      </c>
      <c r="O131" s="377" t="s">
        <v>781</v>
      </c>
      <c r="P131" s="370" t="s">
        <v>782</v>
      </c>
      <c r="Q131" s="377">
        <v>35</v>
      </c>
      <c r="R131" s="377">
        <v>3200</v>
      </c>
      <c r="S131" s="377"/>
      <c r="T131" s="377"/>
      <c r="U131" s="377"/>
      <c r="V131" s="377"/>
      <c r="W131" s="377"/>
      <c r="X131" s="377" t="s">
        <v>783</v>
      </c>
      <c r="Y131" s="377"/>
      <c r="Z131" s="377"/>
      <c r="AA131" s="377" t="s">
        <v>2090</v>
      </c>
      <c r="AB131" s="377">
        <v>35</v>
      </c>
      <c r="AC131" s="377"/>
      <c r="AD131" s="377"/>
      <c r="AE131" s="377"/>
      <c r="AF131" s="377"/>
      <c r="AG131" s="377"/>
      <c r="AH131" s="377"/>
      <c r="AI131" s="377">
        <v>26622</v>
      </c>
      <c r="AJ131" s="370" t="s">
        <v>1085</v>
      </c>
      <c r="AK131" s="377" t="s">
        <v>1086</v>
      </c>
      <c r="AL131" s="370"/>
      <c r="AM131" s="377" t="s">
        <v>1087</v>
      </c>
      <c r="AN131" s="377" t="s">
        <v>1088</v>
      </c>
      <c r="AO131" s="377" t="s">
        <v>787</v>
      </c>
      <c r="AP131" s="377"/>
      <c r="AQ131" s="377">
        <v>3707</v>
      </c>
      <c r="AR131" s="380">
        <v>39563</v>
      </c>
      <c r="AS131" s="380">
        <v>39563</v>
      </c>
      <c r="AT131" s="380">
        <v>40058</v>
      </c>
      <c r="AU131" s="377"/>
      <c r="AV131" s="377"/>
      <c r="AW131" s="377"/>
      <c r="AX131" s="377"/>
      <c r="AY131" s="377"/>
      <c r="AZ131" s="377"/>
      <c r="BA131" s="377"/>
      <c r="BB131" s="377"/>
      <c r="BC131" s="377"/>
      <c r="BD131" s="377"/>
      <c r="BE131" s="380">
        <v>39601</v>
      </c>
      <c r="BF131" s="377"/>
      <c r="BG131" s="377"/>
      <c r="BH131" s="377"/>
      <c r="BI131" s="377"/>
      <c r="BJ131" s="377"/>
      <c r="BK131" s="377"/>
      <c r="BL131" s="377"/>
      <c r="BM131" s="377"/>
      <c r="BN131" s="384">
        <v>4902459272</v>
      </c>
      <c r="BO131" s="370" t="s">
        <v>1310</v>
      </c>
      <c r="BP131" s="370" t="s">
        <v>1311</v>
      </c>
      <c r="BQ131" s="377">
        <v>9132017138</v>
      </c>
      <c r="BR131" s="370"/>
      <c r="BS131" s="372" t="s">
        <v>794</v>
      </c>
    </row>
    <row r="132" spans="1:71" x14ac:dyDescent="0.25">
      <c r="A132" s="376">
        <v>1330342</v>
      </c>
      <c r="B132" s="377">
        <v>34</v>
      </c>
      <c r="C132" s="370" t="s">
        <v>2081</v>
      </c>
      <c r="D132" s="370" t="s">
        <v>48</v>
      </c>
      <c r="E132" s="371">
        <v>42341</v>
      </c>
      <c r="F132" s="370" t="s">
        <v>453</v>
      </c>
      <c r="G132" s="377" t="s">
        <v>2149</v>
      </c>
      <c r="H132" s="370" t="s">
        <v>2150</v>
      </c>
      <c r="I132" s="377" t="s">
        <v>2084</v>
      </c>
      <c r="J132" s="370" t="s">
        <v>2085</v>
      </c>
      <c r="K132" s="377" t="s">
        <v>2086</v>
      </c>
      <c r="L132" s="370" t="s">
        <v>2087</v>
      </c>
      <c r="M132" s="377" t="s">
        <v>785</v>
      </c>
      <c r="N132" s="370" t="s">
        <v>2087</v>
      </c>
      <c r="O132" s="377" t="s">
        <v>781</v>
      </c>
      <c r="P132" s="370" t="s">
        <v>798</v>
      </c>
      <c r="Q132" s="377">
        <v>50</v>
      </c>
      <c r="R132" s="377">
        <v>3200</v>
      </c>
      <c r="S132" s="377">
        <v>0</v>
      </c>
      <c r="T132" s="377">
        <v>480</v>
      </c>
      <c r="U132" s="377">
        <v>200</v>
      </c>
      <c r="V132" s="377">
        <v>90</v>
      </c>
      <c r="W132" s="377">
        <v>60</v>
      </c>
      <c r="X132" s="377" t="s">
        <v>783</v>
      </c>
      <c r="Y132" s="377"/>
      <c r="Z132" s="377"/>
      <c r="AA132" s="377"/>
      <c r="AB132" s="377"/>
      <c r="AC132" s="377" t="s">
        <v>2102</v>
      </c>
      <c r="AD132" s="377">
        <v>40</v>
      </c>
      <c r="AE132" s="377"/>
      <c r="AF132" s="377"/>
      <c r="AG132" s="377"/>
      <c r="AH132" s="377"/>
      <c r="AI132" s="377">
        <v>1060767</v>
      </c>
      <c r="AJ132" s="370" t="s">
        <v>1609</v>
      </c>
      <c r="AK132" s="377" t="s">
        <v>1086</v>
      </c>
      <c r="AL132" s="370"/>
      <c r="AM132" s="377" t="s">
        <v>1610</v>
      </c>
      <c r="AN132" s="377" t="s">
        <v>153</v>
      </c>
      <c r="AO132" s="377" t="s">
        <v>787</v>
      </c>
      <c r="AP132" s="377" t="s">
        <v>790</v>
      </c>
      <c r="AQ132" s="377" t="s">
        <v>1611</v>
      </c>
      <c r="AR132" s="380">
        <v>42341</v>
      </c>
      <c r="AS132" s="380">
        <v>42341</v>
      </c>
      <c r="AT132" s="380">
        <v>42341</v>
      </c>
      <c r="AU132" s="377" t="s">
        <v>790</v>
      </c>
      <c r="AV132" s="377" t="s">
        <v>1615</v>
      </c>
      <c r="AW132" s="380">
        <v>44400</v>
      </c>
      <c r="AX132" s="380">
        <v>44400</v>
      </c>
      <c r="AY132" s="380">
        <v>44400</v>
      </c>
      <c r="AZ132" s="377"/>
      <c r="BA132" s="377"/>
      <c r="BB132" s="377"/>
      <c r="BC132" s="377"/>
      <c r="BD132" s="377"/>
      <c r="BE132" s="380">
        <v>42555</v>
      </c>
      <c r="BF132" s="377">
        <v>202317986</v>
      </c>
      <c r="BG132" s="377">
        <v>5</v>
      </c>
      <c r="BH132" s="377">
        <v>2025</v>
      </c>
      <c r="BI132" s="377"/>
      <c r="BJ132" s="377"/>
      <c r="BK132" s="377"/>
      <c r="BL132" s="377"/>
      <c r="BM132" s="377"/>
      <c r="BN132" s="384">
        <v>5942102406</v>
      </c>
      <c r="BO132" s="370" t="s">
        <v>2334</v>
      </c>
      <c r="BP132" s="370" t="s">
        <v>2335</v>
      </c>
      <c r="BQ132" s="377">
        <v>91983991925</v>
      </c>
      <c r="BR132" s="370"/>
      <c r="BS132" s="372"/>
    </row>
    <row r="133" spans="1:71" x14ac:dyDescent="0.25">
      <c r="A133" s="376">
        <v>5001237</v>
      </c>
      <c r="B133" s="377">
        <v>2618</v>
      </c>
      <c r="C133" s="370"/>
      <c r="D133" s="370" t="s">
        <v>128</v>
      </c>
      <c r="E133" s="371">
        <v>41934</v>
      </c>
      <c r="F133" s="370" t="s">
        <v>453</v>
      </c>
      <c r="G133" s="377" t="s">
        <v>2336</v>
      </c>
      <c r="H133" s="370" t="s">
        <v>2337</v>
      </c>
      <c r="I133" s="377" t="s">
        <v>2084</v>
      </c>
      <c r="J133" s="370" t="s">
        <v>2085</v>
      </c>
      <c r="K133" s="377" t="s">
        <v>2086</v>
      </c>
      <c r="L133" s="370" t="s">
        <v>2087</v>
      </c>
      <c r="M133" s="377" t="s">
        <v>785</v>
      </c>
      <c r="N133" s="370" t="s">
        <v>2087</v>
      </c>
      <c r="O133" s="377" t="s">
        <v>781</v>
      </c>
      <c r="P133" s="370" t="s">
        <v>798</v>
      </c>
      <c r="Q133" s="377">
        <v>120</v>
      </c>
      <c r="R133" s="377">
        <v>4369</v>
      </c>
      <c r="S133" s="377">
        <v>0</v>
      </c>
      <c r="T133" s="377">
        <v>400</v>
      </c>
      <c r="U133" s="377">
        <v>204</v>
      </c>
      <c r="V133" s="377">
        <v>60</v>
      </c>
      <c r="W133" s="377">
        <v>60</v>
      </c>
      <c r="X133" s="377" t="s">
        <v>783</v>
      </c>
      <c r="Y133" s="377" t="s">
        <v>2109</v>
      </c>
      <c r="Z133" s="377">
        <v>120</v>
      </c>
      <c r="AA133" s="377"/>
      <c r="AB133" s="377"/>
      <c r="AC133" s="377"/>
      <c r="AD133" s="377"/>
      <c r="AE133" s="377"/>
      <c r="AF133" s="377"/>
      <c r="AG133" s="377"/>
      <c r="AH133" s="377"/>
      <c r="AI133" s="377">
        <v>263</v>
      </c>
      <c r="AJ133" s="370" t="s">
        <v>991</v>
      </c>
      <c r="AK133" s="377">
        <v>2417</v>
      </c>
      <c r="AL133" s="370"/>
      <c r="AM133" s="377" t="s">
        <v>993</v>
      </c>
      <c r="AN133" s="377" t="s">
        <v>149</v>
      </c>
      <c r="AO133" s="377" t="s">
        <v>787</v>
      </c>
      <c r="AP133" s="377" t="s">
        <v>1693</v>
      </c>
      <c r="AQ133" s="377">
        <v>11</v>
      </c>
      <c r="AR133" s="380">
        <v>41535</v>
      </c>
      <c r="AS133" s="380">
        <v>41535</v>
      </c>
      <c r="AT133" s="380">
        <v>41934</v>
      </c>
      <c r="AU133" s="377" t="s">
        <v>790</v>
      </c>
      <c r="AV133" s="377" t="s">
        <v>1697</v>
      </c>
      <c r="AW133" s="380">
        <v>43087</v>
      </c>
      <c r="AX133" s="380">
        <v>43087</v>
      </c>
      <c r="AY133" s="380">
        <v>43088</v>
      </c>
      <c r="AZ133" s="377"/>
      <c r="BA133" s="377"/>
      <c r="BB133" s="377"/>
      <c r="BC133" s="377"/>
      <c r="BD133" s="377"/>
      <c r="BE133" s="380">
        <v>41821</v>
      </c>
      <c r="BF133" s="377">
        <v>202318088</v>
      </c>
      <c r="BG133" s="377">
        <v>4</v>
      </c>
      <c r="BH133" s="377">
        <v>2017</v>
      </c>
      <c r="BI133" s="377"/>
      <c r="BJ133" s="377"/>
      <c r="BK133" s="377"/>
      <c r="BL133" s="377"/>
      <c r="BM133" s="377"/>
      <c r="BN133" s="384">
        <v>513099204</v>
      </c>
      <c r="BO133" s="370" t="s">
        <v>2338</v>
      </c>
      <c r="BP133" s="370" t="s">
        <v>2339</v>
      </c>
      <c r="BQ133" s="377">
        <v>91982720648</v>
      </c>
      <c r="BR133" s="370"/>
      <c r="BS133" s="372"/>
    </row>
    <row r="134" spans="1:71" x14ac:dyDescent="0.25">
      <c r="A134" s="376">
        <v>86396</v>
      </c>
      <c r="B134" s="377">
        <v>36</v>
      </c>
      <c r="C134" s="370" t="s">
        <v>2081</v>
      </c>
      <c r="D134" s="370" t="s">
        <v>22</v>
      </c>
      <c r="E134" s="371">
        <v>40058</v>
      </c>
      <c r="F134" s="370" t="s">
        <v>453</v>
      </c>
      <c r="G134" s="377" t="s">
        <v>2156</v>
      </c>
      <c r="H134" s="370" t="s">
        <v>2157</v>
      </c>
      <c r="I134" s="377" t="s">
        <v>2084</v>
      </c>
      <c r="J134" s="370" t="s">
        <v>2085</v>
      </c>
      <c r="K134" s="377" t="s">
        <v>2086</v>
      </c>
      <c r="L134" s="370" t="s">
        <v>2087</v>
      </c>
      <c r="M134" s="377" t="s">
        <v>785</v>
      </c>
      <c r="N134" s="370" t="s">
        <v>2087</v>
      </c>
      <c r="O134" s="377" t="s">
        <v>1246</v>
      </c>
      <c r="P134" s="370" t="s">
        <v>782</v>
      </c>
      <c r="Q134" s="377">
        <v>55</v>
      </c>
      <c r="R134" s="377">
        <v>3095</v>
      </c>
      <c r="S134" s="377">
        <v>0</v>
      </c>
      <c r="T134" s="377">
        <v>465</v>
      </c>
      <c r="U134" s="377">
        <v>200</v>
      </c>
      <c r="V134" s="377">
        <v>105</v>
      </c>
      <c r="W134" s="377">
        <v>30</v>
      </c>
      <c r="X134" s="377" t="s">
        <v>783</v>
      </c>
      <c r="Y134" s="377"/>
      <c r="Z134" s="377"/>
      <c r="AA134" s="377"/>
      <c r="AB134" s="377"/>
      <c r="AC134" s="377"/>
      <c r="AD134" s="377"/>
      <c r="AE134" s="377"/>
      <c r="AF134" s="377"/>
      <c r="AG134" s="377" t="s">
        <v>2167</v>
      </c>
      <c r="AH134" s="377">
        <v>55</v>
      </c>
      <c r="AI134" s="377">
        <v>1005925</v>
      </c>
      <c r="AJ134" s="370" t="s">
        <v>784</v>
      </c>
      <c r="AK134" s="377">
        <v>1</v>
      </c>
      <c r="AL134" s="370" t="s">
        <v>578</v>
      </c>
      <c r="AM134" s="377" t="s">
        <v>786</v>
      </c>
      <c r="AN134" s="377" t="s">
        <v>146</v>
      </c>
      <c r="AO134" s="377" t="s">
        <v>787</v>
      </c>
      <c r="AP134" s="377"/>
      <c r="AQ134" s="377">
        <v>891</v>
      </c>
      <c r="AR134" s="380">
        <v>38019</v>
      </c>
      <c r="AS134" s="380">
        <v>38019</v>
      </c>
      <c r="AT134" s="380">
        <v>40058</v>
      </c>
      <c r="AU134" s="377" t="s">
        <v>790</v>
      </c>
      <c r="AV134" s="377" t="s">
        <v>1248</v>
      </c>
      <c r="AW134" s="380">
        <v>39335</v>
      </c>
      <c r="AX134" s="380">
        <v>39335</v>
      </c>
      <c r="AY134" s="380">
        <v>40058</v>
      </c>
      <c r="AZ134" s="377" t="s">
        <v>790</v>
      </c>
      <c r="BA134" s="377">
        <v>913</v>
      </c>
      <c r="BB134" s="380">
        <v>43462</v>
      </c>
      <c r="BC134" s="380">
        <v>43462</v>
      </c>
      <c r="BD134" s="380">
        <v>43488</v>
      </c>
      <c r="BE134" s="380">
        <v>37622</v>
      </c>
      <c r="BF134" s="377">
        <v>202321897</v>
      </c>
      <c r="BG134" s="377"/>
      <c r="BH134" s="377"/>
      <c r="BI134" s="377">
        <v>3</v>
      </c>
      <c r="BJ134" s="377">
        <v>271</v>
      </c>
      <c r="BK134" s="377">
        <v>2021</v>
      </c>
      <c r="BL134" s="377">
        <v>2</v>
      </c>
      <c r="BM134" s="377">
        <v>2021</v>
      </c>
      <c r="BN134" s="384">
        <v>21416906843</v>
      </c>
      <c r="BO134" s="370" t="s">
        <v>842</v>
      </c>
      <c r="BP134" s="370" t="s">
        <v>843</v>
      </c>
      <c r="BQ134" s="377">
        <v>91988771136</v>
      </c>
      <c r="BR134" s="370"/>
      <c r="BS134" s="372" t="s">
        <v>2108</v>
      </c>
    </row>
    <row r="135" spans="1:71" x14ac:dyDescent="0.25">
      <c r="A135" s="376">
        <v>12025</v>
      </c>
      <c r="B135" s="377">
        <v>63</v>
      </c>
      <c r="C135" s="370" t="s">
        <v>2081</v>
      </c>
      <c r="D135" s="370" t="s">
        <v>535</v>
      </c>
      <c r="E135" s="371">
        <v>40058</v>
      </c>
      <c r="F135" s="370" t="s">
        <v>450</v>
      </c>
      <c r="G135" s="377" t="s">
        <v>2340</v>
      </c>
      <c r="H135" s="370" t="s">
        <v>2341</v>
      </c>
      <c r="I135" s="377" t="s">
        <v>2170</v>
      </c>
      <c r="J135" s="370" t="s">
        <v>2171</v>
      </c>
      <c r="K135" s="377" t="s">
        <v>2172</v>
      </c>
      <c r="L135" s="370" t="s">
        <v>2173</v>
      </c>
      <c r="M135" s="377" t="s">
        <v>2174</v>
      </c>
      <c r="N135" s="370" t="s">
        <v>2173</v>
      </c>
      <c r="O135" s="377" t="s">
        <v>781</v>
      </c>
      <c r="P135" s="370" t="s">
        <v>798</v>
      </c>
      <c r="Q135" s="377">
        <v>40</v>
      </c>
      <c r="R135" s="377">
        <v>3570</v>
      </c>
      <c r="S135" s="377">
        <v>0</v>
      </c>
      <c r="T135" s="377">
        <v>102</v>
      </c>
      <c r="U135" s="377">
        <v>408</v>
      </c>
      <c r="V135" s="377">
        <v>102</v>
      </c>
      <c r="W135" s="377">
        <v>30</v>
      </c>
      <c r="X135" s="377" t="s">
        <v>783</v>
      </c>
      <c r="Y135" s="377"/>
      <c r="Z135" s="377"/>
      <c r="AA135" s="377"/>
      <c r="AB135" s="377"/>
      <c r="AC135" s="377" t="s">
        <v>2167</v>
      </c>
      <c r="AD135" s="377">
        <v>40</v>
      </c>
      <c r="AE135" s="377"/>
      <c r="AF135" s="377"/>
      <c r="AG135" s="377"/>
      <c r="AH135" s="377"/>
      <c r="AI135" s="377">
        <v>1005925</v>
      </c>
      <c r="AJ135" s="370" t="s">
        <v>784</v>
      </c>
      <c r="AK135" s="377">
        <v>1</v>
      </c>
      <c r="AL135" s="370" t="s">
        <v>578</v>
      </c>
      <c r="AM135" s="377" t="s">
        <v>786</v>
      </c>
      <c r="AN135" s="377" t="s">
        <v>146</v>
      </c>
      <c r="AO135" s="377" t="s">
        <v>787</v>
      </c>
      <c r="AP135" s="377" t="s">
        <v>788</v>
      </c>
      <c r="AQ135" s="377" t="s">
        <v>915</v>
      </c>
      <c r="AR135" s="380">
        <v>33119</v>
      </c>
      <c r="AS135" s="380">
        <v>33119</v>
      </c>
      <c r="AT135" s="380">
        <v>40058</v>
      </c>
      <c r="AU135" s="377" t="s">
        <v>790</v>
      </c>
      <c r="AV135" s="377" t="s">
        <v>916</v>
      </c>
      <c r="AW135" s="380">
        <v>34953</v>
      </c>
      <c r="AX135" s="380">
        <v>34953</v>
      </c>
      <c r="AY135" s="380">
        <v>40058</v>
      </c>
      <c r="AZ135" s="377" t="s">
        <v>790</v>
      </c>
      <c r="BA135" s="377">
        <v>921</v>
      </c>
      <c r="BB135" s="380">
        <v>43462</v>
      </c>
      <c r="BC135" s="380">
        <v>43462</v>
      </c>
      <c r="BD135" s="380">
        <v>43489</v>
      </c>
      <c r="BE135" s="380">
        <v>32945</v>
      </c>
      <c r="BF135" s="377">
        <v>202321313</v>
      </c>
      <c r="BG135" s="377">
        <v>5</v>
      </c>
      <c r="BH135" s="377">
        <v>2025</v>
      </c>
      <c r="BI135" s="377">
        <v>4</v>
      </c>
      <c r="BJ135" s="377">
        <v>309</v>
      </c>
      <c r="BK135" s="377">
        <v>2017</v>
      </c>
      <c r="BL135" s="377">
        <v>4</v>
      </c>
      <c r="BM135" s="377">
        <v>2017</v>
      </c>
      <c r="BN135" s="384">
        <v>90847296253</v>
      </c>
      <c r="BO135" s="370" t="s">
        <v>917</v>
      </c>
      <c r="BP135" s="370" t="s">
        <v>918</v>
      </c>
      <c r="BQ135" s="377">
        <v>16981692987</v>
      </c>
      <c r="BR135" s="370"/>
      <c r="BS135" s="372"/>
    </row>
    <row r="136" spans="1:71" x14ac:dyDescent="0.25">
      <c r="A136" s="376">
        <v>42283</v>
      </c>
      <c r="B136" s="377">
        <v>34</v>
      </c>
      <c r="C136" s="370" t="s">
        <v>2081</v>
      </c>
      <c r="D136" s="370" t="s">
        <v>48</v>
      </c>
      <c r="E136" s="371">
        <v>40058</v>
      </c>
      <c r="F136" s="370" t="s">
        <v>453</v>
      </c>
      <c r="G136" s="377" t="s">
        <v>2149</v>
      </c>
      <c r="H136" s="370" t="s">
        <v>2150</v>
      </c>
      <c r="I136" s="377" t="s">
        <v>2084</v>
      </c>
      <c r="J136" s="370" t="s">
        <v>2085</v>
      </c>
      <c r="K136" s="377" t="s">
        <v>2086</v>
      </c>
      <c r="L136" s="370" t="s">
        <v>2087</v>
      </c>
      <c r="M136" s="377" t="s">
        <v>785</v>
      </c>
      <c r="N136" s="370" t="s">
        <v>2087</v>
      </c>
      <c r="O136" s="377" t="s">
        <v>781</v>
      </c>
      <c r="P136" s="370" t="s">
        <v>782</v>
      </c>
      <c r="Q136" s="377">
        <v>40</v>
      </c>
      <c r="R136" s="377">
        <v>2288</v>
      </c>
      <c r="S136" s="377"/>
      <c r="T136" s="377"/>
      <c r="U136" s="377"/>
      <c r="V136" s="377"/>
      <c r="W136" s="377"/>
      <c r="X136" s="377" t="s">
        <v>783</v>
      </c>
      <c r="Y136" s="377"/>
      <c r="Z136" s="377"/>
      <c r="AA136" s="377" t="s">
        <v>2090</v>
      </c>
      <c r="AB136" s="377">
        <v>40</v>
      </c>
      <c r="AC136" s="377" t="s">
        <v>2090</v>
      </c>
      <c r="AD136" s="377">
        <v>0</v>
      </c>
      <c r="AE136" s="377"/>
      <c r="AF136" s="377"/>
      <c r="AG136" s="377"/>
      <c r="AH136" s="377"/>
      <c r="AI136" s="377">
        <v>681</v>
      </c>
      <c r="AJ136" s="370" t="s">
        <v>1114</v>
      </c>
      <c r="AK136" s="377" t="s">
        <v>925</v>
      </c>
      <c r="AL136" s="370"/>
      <c r="AM136" s="377" t="s">
        <v>1001</v>
      </c>
      <c r="AN136" s="377" t="s">
        <v>1115</v>
      </c>
      <c r="AO136" s="377" t="s">
        <v>787</v>
      </c>
      <c r="AP136" s="377" t="s">
        <v>788</v>
      </c>
      <c r="AQ136" s="377" t="s">
        <v>955</v>
      </c>
      <c r="AR136" s="380">
        <v>31446</v>
      </c>
      <c r="AS136" s="380">
        <v>31446</v>
      </c>
      <c r="AT136" s="380">
        <v>40058</v>
      </c>
      <c r="AU136" s="377" t="s">
        <v>800</v>
      </c>
      <c r="AV136" s="377" t="s">
        <v>814</v>
      </c>
      <c r="AW136" s="380">
        <v>19831</v>
      </c>
      <c r="AX136" s="380">
        <v>19831</v>
      </c>
      <c r="AY136" s="380">
        <v>40058</v>
      </c>
      <c r="AZ136" s="377"/>
      <c r="BA136" s="377"/>
      <c r="BB136" s="377"/>
      <c r="BC136" s="377"/>
      <c r="BD136" s="377"/>
      <c r="BE136" s="380">
        <v>36586</v>
      </c>
      <c r="BF136" s="377"/>
      <c r="BG136" s="377"/>
      <c r="BH136" s="377"/>
      <c r="BI136" s="377"/>
      <c r="BJ136" s="377"/>
      <c r="BK136" s="377"/>
      <c r="BL136" s="377"/>
      <c r="BM136" s="377"/>
      <c r="BN136" s="384">
        <v>79415172720</v>
      </c>
      <c r="BO136" s="370" t="s">
        <v>968</v>
      </c>
      <c r="BP136" s="370" t="s">
        <v>969</v>
      </c>
      <c r="BQ136" s="377">
        <v>9132017750</v>
      </c>
      <c r="BR136" s="370"/>
      <c r="BS136" s="372" t="s">
        <v>794</v>
      </c>
    </row>
    <row r="137" spans="1:71" x14ac:dyDescent="0.25">
      <c r="A137" s="376">
        <v>12022</v>
      </c>
      <c r="B137" s="377">
        <v>29</v>
      </c>
      <c r="C137" s="370" t="s">
        <v>2081</v>
      </c>
      <c r="D137" s="370" t="s">
        <v>364</v>
      </c>
      <c r="E137" s="371">
        <v>40058</v>
      </c>
      <c r="F137" s="370" t="s">
        <v>453</v>
      </c>
      <c r="G137" s="377" t="s">
        <v>2145</v>
      </c>
      <c r="H137" s="370" t="s">
        <v>2146</v>
      </c>
      <c r="I137" s="377" t="s">
        <v>2084</v>
      </c>
      <c r="J137" s="370" t="s">
        <v>2085</v>
      </c>
      <c r="K137" s="377" t="s">
        <v>2086</v>
      </c>
      <c r="L137" s="370" t="s">
        <v>2087</v>
      </c>
      <c r="M137" s="377" t="s">
        <v>785</v>
      </c>
      <c r="N137" s="370" t="s">
        <v>2087</v>
      </c>
      <c r="O137" s="377" t="s">
        <v>781</v>
      </c>
      <c r="P137" s="370" t="s">
        <v>798</v>
      </c>
      <c r="Q137" s="377">
        <v>100</v>
      </c>
      <c r="R137" s="377">
        <v>3056</v>
      </c>
      <c r="S137" s="377">
        <v>0</v>
      </c>
      <c r="T137" s="377">
        <v>408</v>
      </c>
      <c r="U137" s="377">
        <v>200</v>
      </c>
      <c r="V137" s="377">
        <v>34</v>
      </c>
      <c r="W137" s="377">
        <v>60</v>
      </c>
      <c r="X137" s="377" t="s">
        <v>783</v>
      </c>
      <c r="Y137" s="377"/>
      <c r="Z137" s="377"/>
      <c r="AA137" s="377"/>
      <c r="AB137" s="377"/>
      <c r="AC137" s="377" t="s">
        <v>2102</v>
      </c>
      <c r="AD137" s="377">
        <v>50</v>
      </c>
      <c r="AE137" s="377" t="s">
        <v>2102</v>
      </c>
      <c r="AF137" s="377">
        <v>50</v>
      </c>
      <c r="AG137" s="377"/>
      <c r="AH137" s="377"/>
      <c r="AI137" s="377">
        <v>1005925</v>
      </c>
      <c r="AJ137" s="370" t="s">
        <v>784</v>
      </c>
      <c r="AK137" s="377">
        <v>1</v>
      </c>
      <c r="AL137" s="370" t="s">
        <v>578</v>
      </c>
      <c r="AM137" s="377" t="s">
        <v>786</v>
      </c>
      <c r="AN137" s="377" t="s">
        <v>146</v>
      </c>
      <c r="AO137" s="377" t="s">
        <v>787</v>
      </c>
      <c r="AP137" s="377" t="s">
        <v>788</v>
      </c>
      <c r="AQ137" s="377" t="s">
        <v>844</v>
      </c>
      <c r="AR137" s="380">
        <v>23368</v>
      </c>
      <c r="AS137" s="380">
        <v>23368</v>
      </c>
      <c r="AT137" s="380">
        <v>40058</v>
      </c>
      <c r="AU137" s="377" t="s">
        <v>800</v>
      </c>
      <c r="AV137" s="377" t="s">
        <v>845</v>
      </c>
      <c r="AW137" s="380">
        <v>26529</v>
      </c>
      <c r="AX137" s="380">
        <v>26529</v>
      </c>
      <c r="AY137" s="380">
        <v>40058</v>
      </c>
      <c r="AZ137" s="377" t="s">
        <v>790</v>
      </c>
      <c r="BA137" s="377">
        <v>154</v>
      </c>
      <c r="BB137" s="380">
        <v>45099</v>
      </c>
      <c r="BC137" s="380">
        <v>45099</v>
      </c>
      <c r="BD137" s="380">
        <v>45100</v>
      </c>
      <c r="BE137" s="380">
        <v>22341</v>
      </c>
      <c r="BF137" s="377"/>
      <c r="BG137" s="377">
        <v>3</v>
      </c>
      <c r="BH137" s="377">
        <v>2011</v>
      </c>
      <c r="BI137" s="377">
        <v>3</v>
      </c>
      <c r="BJ137" s="377">
        <v>260</v>
      </c>
      <c r="BK137" s="377">
        <v>2017</v>
      </c>
      <c r="BL137" s="377">
        <v>2</v>
      </c>
      <c r="BM137" s="377">
        <v>2017</v>
      </c>
      <c r="BN137" s="384">
        <v>3305562234</v>
      </c>
      <c r="BO137" s="370" t="s">
        <v>582</v>
      </c>
      <c r="BP137" s="370" t="s">
        <v>2342</v>
      </c>
      <c r="BQ137" s="377">
        <v>91984135198</v>
      </c>
      <c r="BR137" s="370"/>
      <c r="BS137" s="372"/>
    </row>
    <row r="138" spans="1:71" x14ac:dyDescent="0.25">
      <c r="A138" s="376">
        <v>12092</v>
      </c>
      <c r="B138" s="377">
        <v>12</v>
      </c>
      <c r="C138" s="370" t="s">
        <v>2081</v>
      </c>
      <c r="D138" s="370" t="s">
        <v>433</v>
      </c>
      <c r="E138" s="371">
        <v>40058</v>
      </c>
      <c r="F138" s="370" t="s">
        <v>453</v>
      </c>
      <c r="G138" s="377" t="s">
        <v>2143</v>
      </c>
      <c r="H138" s="370" t="s">
        <v>2144</v>
      </c>
      <c r="I138" s="377" t="s">
        <v>2084</v>
      </c>
      <c r="J138" s="370" t="s">
        <v>2085</v>
      </c>
      <c r="K138" s="377" t="s">
        <v>2086</v>
      </c>
      <c r="L138" s="370" t="s">
        <v>2087</v>
      </c>
      <c r="M138" s="377" t="s">
        <v>785</v>
      </c>
      <c r="N138" s="370" t="s">
        <v>2087</v>
      </c>
      <c r="O138" s="377" t="s">
        <v>781</v>
      </c>
      <c r="P138" s="370" t="s">
        <v>782</v>
      </c>
      <c r="Q138" s="377">
        <v>0</v>
      </c>
      <c r="R138" s="377">
        <v>2850</v>
      </c>
      <c r="S138" s="377"/>
      <c r="T138" s="377"/>
      <c r="U138" s="377"/>
      <c r="V138" s="377"/>
      <c r="W138" s="377"/>
      <c r="X138" s="377" t="s">
        <v>783</v>
      </c>
      <c r="Y138" s="377"/>
      <c r="Z138" s="377"/>
      <c r="AA138" s="377" t="s">
        <v>2090</v>
      </c>
      <c r="AB138" s="377">
        <v>0</v>
      </c>
      <c r="AC138" s="377" t="s">
        <v>2090</v>
      </c>
      <c r="AD138" s="377">
        <v>0</v>
      </c>
      <c r="AE138" s="377"/>
      <c r="AF138" s="377"/>
      <c r="AG138" s="377"/>
      <c r="AH138" s="377"/>
      <c r="AI138" s="377">
        <v>1005930</v>
      </c>
      <c r="AJ138" s="370" t="s">
        <v>946</v>
      </c>
      <c r="AK138" s="377">
        <v>0</v>
      </c>
      <c r="AL138" s="370" t="s">
        <v>604</v>
      </c>
      <c r="AM138" s="377" t="s">
        <v>948</v>
      </c>
      <c r="AN138" s="377" t="s">
        <v>151</v>
      </c>
      <c r="AO138" s="377" t="s">
        <v>787</v>
      </c>
      <c r="AP138" s="377" t="s">
        <v>788</v>
      </c>
      <c r="AQ138" s="377" t="s">
        <v>982</v>
      </c>
      <c r="AR138" s="380">
        <v>31446</v>
      </c>
      <c r="AS138" s="380">
        <v>31446</v>
      </c>
      <c r="AT138" s="380">
        <v>40058</v>
      </c>
      <c r="AU138" s="377" t="s">
        <v>800</v>
      </c>
      <c r="AV138" s="377" t="s">
        <v>983</v>
      </c>
      <c r="AW138" s="380">
        <v>19861</v>
      </c>
      <c r="AX138" s="380">
        <v>19861</v>
      </c>
      <c r="AY138" s="380">
        <v>40058</v>
      </c>
      <c r="AZ138" s="377"/>
      <c r="BA138" s="377"/>
      <c r="BB138" s="377"/>
      <c r="BC138" s="377"/>
      <c r="BD138" s="377"/>
      <c r="BE138" s="380">
        <v>34520</v>
      </c>
      <c r="BF138" s="377"/>
      <c r="BG138" s="377"/>
      <c r="BH138" s="377"/>
      <c r="BI138" s="377"/>
      <c r="BJ138" s="377"/>
      <c r="BK138" s="377"/>
      <c r="BL138" s="377"/>
      <c r="BM138" s="377"/>
      <c r="BN138" s="384">
        <v>456071253</v>
      </c>
      <c r="BO138" s="370" t="s">
        <v>989</v>
      </c>
      <c r="BP138" s="370" t="s">
        <v>990</v>
      </c>
      <c r="BQ138" s="377">
        <v>9132018375</v>
      </c>
      <c r="BR138" s="370"/>
      <c r="BS138" s="372" t="s">
        <v>794</v>
      </c>
    </row>
    <row r="139" spans="1:71" x14ac:dyDescent="0.25">
      <c r="A139" s="376">
        <v>1703577</v>
      </c>
      <c r="B139" s="377">
        <v>4641</v>
      </c>
      <c r="C139" s="370"/>
      <c r="D139" s="370" t="s">
        <v>652</v>
      </c>
      <c r="E139" s="371">
        <v>45925</v>
      </c>
      <c r="F139" s="370" t="s">
        <v>453</v>
      </c>
      <c r="G139" s="377" t="s">
        <v>2103</v>
      </c>
      <c r="H139" s="370" t="s">
        <v>2104</v>
      </c>
      <c r="I139" s="377" t="s">
        <v>2105</v>
      </c>
      <c r="J139" s="370" t="s">
        <v>2104</v>
      </c>
      <c r="K139" s="377" t="s">
        <v>2106</v>
      </c>
      <c r="L139" s="370" t="s">
        <v>2104</v>
      </c>
      <c r="M139" s="377" t="s">
        <v>785</v>
      </c>
      <c r="N139" s="370" t="s">
        <v>2087</v>
      </c>
      <c r="O139" s="377" t="s">
        <v>2215</v>
      </c>
      <c r="P139" s="370" t="s">
        <v>798</v>
      </c>
      <c r="Q139" s="377">
        <v>240</v>
      </c>
      <c r="R139" s="377">
        <v>3380</v>
      </c>
      <c r="S139" s="377">
        <v>0</v>
      </c>
      <c r="T139" s="377">
        <v>405</v>
      </c>
      <c r="U139" s="377">
        <v>200</v>
      </c>
      <c r="V139" s="377">
        <v>60</v>
      </c>
      <c r="W139" s="377">
        <v>45</v>
      </c>
      <c r="X139" s="377"/>
      <c r="Y139" s="377"/>
      <c r="Z139" s="377"/>
      <c r="AA139" s="377"/>
      <c r="AB139" s="377"/>
      <c r="AC139" s="377"/>
      <c r="AD139" s="377"/>
      <c r="AE139" s="377"/>
      <c r="AF139" s="377"/>
      <c r="AG139" s="377"/>
      <c r="AH139" s="377"/>
      <c r="AI139" s="377">
        <v>1005925</v>
      </c>
      <c r="AJ139" s="370" t="s">
        <v>784</v>
      </c>
      <c r="AK139" s="377">
        <v>1</v>
      </c>
      <c r="AL139" s="370" t="s">
        <v>578</v>
      </c>
      <c r="AM139" s="377" t="s">
        <v>786</v>
      </c>
      <c r="AN139" s="377" t="s">
        <v>146</v>
      </c>
      <c r="AO139" s="377" t="s">
        <v>787</v>
      </c>
      <c r="AP139" s="377"/>
      <c r="AQ139" s="377"/>
      <c r="AR139" s="377"/>
      <c r="AS139" s="377"/>
      <c r="AT139" s="377"/>
      <c r="AU139" s="377"/>
      <c r="AV139" s="377"/>
      <c r="AW139" s="377"/>
      <c r="AX139" s="377"/>
      <c r="AY139" s="377"/>
      <c r="AZ139" s="377"/>
      <c r="BA139" s="377"/>
      <c r="BB139" s="377"/>
      <c r="BC139" s="377"/>
      <c r="BD139" s="377"/>
      <c r="BE139" s="377"/>
      <c r="BF139" s="377"/>
      <c r="BG139" s="377"/>
      <c r="BH139" s="377"/>
      <c r="BI139" s="377"/>
      <c r="BJ139" s="377"/>
      <c r="BK139" s="377"/>
      <c r="BL139" s="377"/>
      <c r="BM139" s="377"/>
      <c r="BN139" s="384">
        <v>58121978220</v>
      </c>
      <c r="BO139" s="370" t="s">
        <v>654</v>
      </c>
      <c r="BP139" s="370" t="s">
        <v>1643</v>
      </c>
      <c r="BQ139" s="377">
        <v>91981377122</v>
      </c>
      <c r="BR139" s="370"/>
      <c r="BS139" s="372"/>
    </row>
    <row r="140" spans="1:71" x14ac:dyDescent="0.25">
      <c r="A140" s="376">
        <v>1148597</v>
      </c>
      <c r="B140" s="377">
        <v>16</v>
      </c>
      <c r="C140" s="370" t="s">
        <v>2081</v>
      </c>
      <c r="D140" s="370" t="s">
        <v>362</v>
      </c>
      <c r="E140" s="371">
        <v>40626</v>
      </c>
      <c r="F140" s="370" t="s">
        <v>450</v>
      </c>
      <c r="G140" s="377" t="s">
        <v>2343</v>
      </c>
      <c r="H140" s="370" t="s">
        <v>2344</v>
      </c>
      <c r="I140" s="377" t="s">
        <v>2345</v>
      </c>
      <c r="J140" s="370" t="s">
        <v>2346</v>
      </c>
      <c r="K140" s="377" t="s">
        <v>2347</v>
      </c>
      <c r="L140" s="370" t="s">
        <v>2348</v>
      </c>
      <c r="M140" s="377" t="s">
        <v>1598</v>
      </c>
      <c r="N140" s="370" t="s">
        <v>2101</v>
      </c>
      <c r="O140" s="377" t="s">
        <v>781</v>
      </c>
      <c r="P140" s="370" t="s">
        <v>798</v>
      </c>
      <c r="Q140" s="377">
        <v>26</v>
      </c>
      <c r="R140" s="377">
        <v>3116</v>
      </c>
      <c r="S140" s="377">
        <v>0</v>
      </c>
      <c r="T140" s="377">
        <v>85</v>
      </c>
      <c r="U140" s="377">
        <v>200</v>
      </c>
      <c r="V140" s="377">
        <v>68</v>
      </c>
      <c r="W140" s="377">
        <v>45</v>
      </c>
      <c r="X140" s="377" t="s">
        <v>783</v>
      </c>
      <c r="Y140" s="377"/>
      <c r="Z140" s="377"/>
      <c r="AA140" s="377" t="s">
        <v>2102</v>
      </c>
      <c r="AB140" s="377">
        <v>26</v>
      </c>
      <c r="AC140" s="377"/>
      <c r="AD140" s="377"/>
      <c r="AE140" s="377"/>
      <c r="AF140" s="377"/>
      <c r="AG140" s="377"/>
      <c r="AH140" s="377"/>
      <c r="AI140" s="377">
        <v>1005925</v>
      </c>
      <c r="AJ140" s="370" t="s">
        <v>784</v>
      </c>
      <c r="AK140" s="377">
        <v>1</v>
      </c>
      <c r="AL140" s="370" t="s">
        <v>578</v>
      </c>
      <c r="AM140" s="377" t="s">
        <v>786</v>
      </c>
      <c r="AN140" s="377" t="s">
        <v>146</v>
      </c>
      <c r="AO140" s="377" t="s">
        <v>787</v>
      </c>
      <c r="AP140" s="377" t="s">
        <v>788</v>
      </c>
      <c r="AQ140" s="377" t="s">
        <v>1533</v>
      </c>
      <c r="AR140" s="380">
        <v>40268</v>
      </c>
      <c r="AS140" s="380">
        <v>40268</v>
      </c>
      <c r="AT140" s="380">
        <v>42433</v>
      </c>
      <c r="AU140" s="377" t="s">
        <v>790</v>
      </c>
      <c r="AV140" s="377" t="s">
        <v>1525</v>
      </c>
      <c r="AW140" s="380">
        <v>42625</v>
      </c>
      <c r="AX140" s="380">
        <v>42625</v>
      </c>
      <c r="AY140" s="380">
        <v>42625</v>
      </c>
      <c r="AZ140" s="377" t="s">
        <v>790</v>
      </c>
      <c r="BA140" s="377" t="s">
        <v>2349</v>
      </c>
      <c r="BB140" s="380">
        <v>45712</v>
      </c>
      <c r="BC140" s="380">
        <v>45712</v>
      </c>
      <c r="BD140" s="380">
        <v>45712</v>
      </c>
      <c r="BE140" s="380">
        <v>39814</v>
      </c>
      <c r="BF140" s="377"/>
      <c r="BG140" s="377">
        <v>4</v>
      </c>
      <c r="BH140" s="377">
        <v>2023</v>
      </c>
      <c r="BI140" s="377"/>
      <c r="BJ140" s="377"/>
      <c r="BK140" s="377"/>
      <c r="BL140" s="377"/>
      <c r="BM140" s="377"/>
      <c r="BN140" s="384">
        <v>88092917272</v>
      </c>
      <c r="BO140" s="370" t="s">
        <v>597</v>
      </c>
      <c r="BP140" s="370" t="s">
        <v>1534</v>
      </c>
      <c r="BQ140" s="377">
        <v>91980520005</v>
      </c>
      <c r="BR140" s="370"/>
      <c r="BS140" s="372"/>
    </row>
    <row r="141" spans="1:71" x14ac:dyDescent="0.25">
      <c r="A141" s="376">
        <v>12018</v>
      </c>
      <c r="B141" s="377">
        <v>41</v>
      </c>
      <c r="C141" s="370" t="s">
        <v>2081</v>
      </c>
      <c r="D141" s="370" t="s">
        <v>464</v>
      </c>
      <c r="E141" s="371">
        <v>40058</v>
      </c>
      <c r="F141" s="370" t="s">
        <v>450</v>
      </c>
      <c r="G141" s="377" t="s">
        <v>2350</v>
      </c>
      <c r="H141" s="370" t="s">
        <v>2351</v>
      </c>
      <c r="I141" s="377" t="s">
        <v>2260</v>
      </c>
      <c r="J141" s="370" t="s">
        <v>2261</v>
      </c>
      <c r="K141" s="377" t="s">
        <v>2262</v>
      </c>
      <c r="L141" s="370" t="s">
        <v>2263</v>
      </c>
      <c r="M141" s="377" t="s">
        <v>2264</v>
      </c>
      <c r="N141" s="370" t="s">
        <v>2265</v>
      </c>
      <c r="O141" s="377" t="s">
        <v>781</v>
      </c>
      <c r="P141" s="370" t="s">
        <v>798</v>
      </c>
      <c r="Q141" s="377">
        <v>64</v>
      </c>
      <c r="R141" s="377">
        <v>3950</v>
      </c>
      <c r="S141" s="377">
        <v>0</v>
      </c>
      <c r="T141" s="377">
        <v>840</v>
      </c>
      <c r="U141" s="377">
        <v>300</v>
      </c>
      <c r="V141" s="377">
        <v>60</v>
      </c>
      <c r="W141" s="377">
        <v>10</v>
      </c>
      <c r="X141" s="377" t="s">
        <v>783</v>
      </c>
      <c r="Y141" s="377" t="s">
        <v>2167</v>
      </c>
      <c r="Z141" s="377">
        <v>64</v>
      </c>
      <c r="AA141" s="377"/>
      <c r="AB141" s="377"/>
      <c r="AC141" s="377"/>
      <c r="AD141" s="377"/>
      <c r="AE141" s="377"/>
      <c r="AF141" s="377"/>
      <c r="AG141" s="377"/>
      <c r="AH141" s="377"/>
      <c r="AI141" s="377">
        <v>1005925</v>
      </c>
      <c r="AJ141" s="370" t="s">
        <v>784</v>
      </c>
      <c r="AK141" s="377">
        <v>1</v>
      </c>
      <c r="AL141" s="370" t="s">
        <v>578</v>
      </c>
      <c r="AM141" s="377" t="s">
        <v>786</v>
      </c>
      <c r="AN141" s="377" t="s">
        <v>146</v>
      </c>
      <c r="AO141" s="377" t="s">
        <v>787</v>
      </c>
      <c r="AP141" s="377" t="s">
        <v>788</v>
      </c>
      <c r="AQ141" s="377" t="s">
        <v>900</v>
      </c>
      <c r="AR141" s="380">
        <v>26807</v>
      </c>
      <c r="AS141" s="380">
        <v>26807</v>
      </c>
      <c r="AT141" s="380">
        <v>40058</v>
      </c>
      <c r="AU141" s="377" t="s">
        <v>800</v>
      </c>
      <c r="AV141" s="377" t="s">
        <v>901</v>
      </c>
      <c r="AW141" s="380">
        <v>28927</v>
      </c>
      <c r="AX141" s="380">
        <v>28927</v>
      </c>
      <c r="AY141" s="380">
        <v>40058</v>
      </c>
      <c r="AZ141" s="377" t="s">
        <v>790</v>
      </c>
      <c r="BA141" s="377">
        <v>111</v>
      </c>
      <c r="BB141" s="380">
        <v>44232</v>
      </c>
      <c r="BC141" s="380">
        <v>44232</v>
      </c>
      <c r="BD141" s="380">
        <v>44235</v>
      </c>
      <c r="BE141" s="380">
        <v>27106</v>
      </c>
      <c r="BF141" s="377"/>
      <c r="BG141" s="377">
        <v>3</v>
      </c>
      <c r="BH141" s="377">
        <v>2008</v>
      </c>
      <c r="BI141" s="377">
        <v>4</v>
      </c>
      <c r="BJ141" s="377">
        <v>312</v>
      </c>
      <c r="BK141" s="377">
        <v>2023</v>
      </c>
      <c r="BL141" s="377">
        <v>4</v>
      </c>
      <c r="BM141" s="377">
        <v>2023</v>
      </c>
      <c r="BN141" s="384">
        <v>55894623200</v>
      </c>
      <c r="BO141" s="370" t="s">
        <v>664</v>
      </c>
      <c r="BP141" s="370" t="s">
        <v>902</v>
      </c>
      <c r="BQ141" s="377">
        <v>91981745766</v>
      </c>
      <c r="BR141" s="370"/>
      <c r="BS141" s="372"/>
    </row>
    <row r="142" spans="1:71" x14ac:dyDescent="0.25">
      <c r="A142" s="376">
        <v>53101</v>
      </c>
      <c r="B142" s="377">
        <v>3</v>
      </c>
      <c r="C142" s="370" t="s">
        <v>2081</v>
      </c>
      <c r="D142" s="370" t="s">
        <v>176</v>
      </c>
      <c r="E142" s="371">
        <v>40058</v>
      </c>
      <c r="F142" s="370" t="s">
        <v>450</v>
      </c>
      <c r="G142" s="377" t="s">
        <v>2238</v>
      </c>
      <c r="H142" s="370" t="s">
        <v>2239</v>
      </c>
      <c r="I142" s="377" t="s">
        <v>2240</v>
      </c>
      <c r="J142" s="370" t="s">
        <v>2241</v>
      </c>
      <c r="K142" s="377" t="s">
        <v>2242</v>
      </c>
      <c r="L142" s="370" t="s">
        <v>2243</v>
      </c>
      <c r="M142" s="377" t="s">
        <v>2244</v>
      </c>
      <c r="N142" s="370" t="s">
        <v>2245</v>
      </c>
      <c r="O142" s="377" t="s">
        <v>781</v>
      </c>
      <c r="P142" s="370" t="s">
        <v>798</v>
      </c>
      <c r="Q142" s="377">
        <v>40</v>
      </c>
      <c r="R142" s="377">
        <v>3600</v>
      </c>
      <c r="S142" s="377">
        <v>0</v>
      </c>
      <c r="T142" s="377">
        <v>180</v>
      </c>
      <c r="U142" s="377">
        <v>200</v>
      </c>
      <c r="V142" s="377">
        <v>45</v>
      </c>
      <c r="W142" s="377">
        <v>30</v>
      </c>
      <c r="X142" s="377" t="s">
        <v>783</v>
      </c>
      <c r="Y142" s="377" t="s">
        <v>2167</v>
      </c>
      <c r="Z142" s="377">
        <v>40</v>
      </c>
      <c r="AA142" s="377"/>
      <c r="AB142" s="377"/>
      <c r="AC142" s="377"/>
      <c r="AD142" s="377"/>
      <c r="AE142" s="377"/>
      <c r="AF142" s="377"/>
      <c r="AG142" s="377"/>
      <c r="AH142" s="377"/>
      <c r="AI142" s="377">
        <v>259</v>
      </c>
      <c r="AJ142" s="370" t="s">
        <v>932</v>
      </c>
      <c r="AK142" s="377">
        <v>2515</v>
      </c>
      <c r="AL142" s="370" t="s">
        <v>934</v>
      </c>
      <c r="AM142" s="377" t="s">
        <v>935</v>
      </c>
      <c r="AN142" s="377" t="s">
        <v>147</v>
      </c>
      <c r="AO142" s="377" t="s">
        <v>787</v>
      </c>
      <c r="AP142" s="377" t="s">
        <v>788</v>
      </c>
      <c r="AQ142" s="377" t="s">
        <v>1158</v>
      </c>
      <c r="AR142" s="380">
        <v>36818</v>
      </c>
      <c r="AS142" s="380">
        <v>36818</v>
      </c>
      <c r="AT142" s="380">
        <v>40058</v>
      </c>
      <c r="AU142" s="377" t="s">
        <v>790</v>
      </c>
      <c r="AV142" s="377" t="s">
        <v>1159</v>
      </c>
      <c r="AW142" s="380">
        <v>38700</v>
      </c>
      <c r="AX142" s="380">
        <v>38700</v>
      </c>
      <c r="AY142" s="380">
        <v>40058</v>
      </c>
      <c r="AZ142" s="377" t="s">
        <v>790</v>
      </c>
      <c r="BA142" s="377" t="s">
        <v>888</v>
      </c>
      <c r="BB142" s="380">
        <v>45427</v>
      </c>
      <c r="BC142" s="380">
        <v>45427</v>
      </c>
      <c r="BD142" s="380">
        <v>45427</v>
      </c>
      <c r="BE142" s="380">
        <v>36929</v>
      </c>
      <c r="BF142" s="377"/>
      <c r="BG142" s="377">
        <v>4</v>
      </c>
      <c r="BH142" s="377">
        <v>2019</v>
      </c>
      <c r="BI142" s="377">
        <v>4</v>
      </c>
      <c r="BJ142" s="377">
        <v>357</v>
      </c>
      <c r="BK142" s="377">
        <v>2023</v>
      </c>
      <c r="BL142" s="377">
        <v>4</v>
      </c>
      <c r="BM142" s="377">
        <v>2023</v>
      </c>
      <c r="BN142" s="384">
        <v>6088425407</v>
      </c>
      <c r="BO142" s="370" t="s">
        <v>583</v>
      </c>
      <c r="BP142" s="370" t="s">
        <v>1160</v>
      </c>
      <c r="BQ142" s="377">
        <v>93161252</v>
      </c>
      <c r="BR142" s="370"/>
      <c r="BS142" s="372"/>
    </row>
    <row r="143" spans="1:71" x14ac:dyDescent="0.25">
      <c r="A143" s="376">
        <v>12072</v>
      </c>
      <c r="B143" s="377">
        <v>33</v>
      </c>
      <c r="C143" s="370" t="s">
        <v>2081</v>
      </c>
      <c r="D143" s="370" t="s">
        <v>130</v>
      </c>
      <c r="E143" s="371">
        <v>40058</v>
      </c>
      <c r="F143" s="370" t="s">
        <v>453</v>
      </c>
      <c r="G143" s="377" t="s">
        <v>2082</v>
      </c>
      <c r="H143" s="370" t="s">
        <v>2083</v>
      </c>
      <c r="I143" s="377" t="s">
        <v>2084</v>
      </c>
      <c r="J143" s="370" t="s">
        <v>2085</v>
      </c>
      <c r="K143" s="377" t="s">
        <v>2086</v>
      </c>
      <c r="L143" s="370" t="s">
        <v>2087</v>
      </c>
      <c r="M143" s="377" t="s">
        <v>785</v>
      </c>
      <c r="N143" s="370" t="s">
        <v>2087</v>
      </c>
      <c r="O143" s="377" t="s">
        <v>781</v>
      </c>
      <c r="P143" s="370" t="s">
        <v>832</v>
      </c>
      <c r="Q143" s="377">
        <v>0</v>
      </c>
      <c r="R143" s="377">
        <v>2495</v>
      </c>
      <c r="S143" s="377"/>
      <c r="T143" s="377"/>
      <c r="U143" s="377"/>
      <c r="V143" s="377"/>
      <c r="W143" s="377"/>
      <c r="X143" s="377" t="s">
        <v>783</v>
      </c>
      <c r="Y143" s="377"/>
      <c r="Z143" s="377"/>
      <c r="AA143" s="377" t="s">
        <v>2090</v>
      </c>
      <c r="AB143" s="377">
        <v>0</v>
      </c>
      <c r="AC143" s="377" t="s">
        <v>2090</v>
      </c>
      <c r="AD143" s="377">
        <v>0</v>
      </c>
      <c r="AE143" s="377"/>
      <c r="AF143" s="377"/>
      <c r="AG143" s="377"/>
      <c r="AH143" s="377"/>
      <c r="AI143" s="377">
        <v>263</v>
      </c>
      <c r="AJ143" s="370" t="s">
        <v>991</v>
      </c>
      <c r="AK143" s="377">
        <v>2417</v>
      </c>
      <c r="AL143" s="370"/>
      <c r="AM143" s="377" t="s">
        <v>993</v>
      </c>
      <c r="AN143" s="377" t="s">
        <v>149</v>
      </c>
      <c r="AO143" s="377" t="s">
        <v>787</v>
      </c>
      <c r="AP143" s="377" t="s">
        <v>788</v>
      </c>
      <c r="AQ143" s="377" t="s">
        <v>955</v>
      </c>
      <c r="AR143" s="380">
        <v>31446</v>
      </c>
      <c r="AS143" s="380">
        <v>31446</v>
      </c>
      <c r="AT143" s="380">
        <v>40058</v>
      </c>
      <c r="AU143" s="377" t="s">
        <v>800</v>
      </c>
      <c r="AV143" s="377" t="s">
        <v>814</v>
      </c>
      <c r="AW143" s="380">
        <v>19831</v>
      </c>
      <c r="AX143" s="380">
        <v>19831</v>
      </c>
      <c r="AY143" s="380">
        <v>40058</v>
      </c>
      <c r="AZ143" s="377"/>
      <c r="BA143" s="377"/>
      <c r="BB143" s="377"/>
      <c r="BC143" s="377"/>
      <c r="BD143" s="377"/>
      <c r="BE143" s="380">
        <v>31782</v>
      </c>
      <c r="BF143" s="377"/>
      <c r="BG143" s="377"/>
      <c r="BH143" s="377"/>
      <c r="BI143" s="377"/>
      <c r="BJ143" s="377"/>
      <c r="BK143" s="377"/>
      <c r="BL143" s="377"/>
      <c r="BM143" s="377"/>
      <c r="BN143" s="384">
        <v>8630379847</v>
      </c>
      <c r="BO143" s="370" t="s">
        <v>966</v>
      </c>
      <c r="BP143" s="370" t="s">
        <v>967</v>
      </c>
      <c r="BQ143" s="377">
        <v>9132017996</v>
      </c>
      <c r="BR143" s="370"/>
      <c r="BS143" s="372"/>
    </row>
    <row r="144" spans="1:71" x14ac:dyDescent="0.25">
      <c r="A144" s="376">
        <v>115156</v>
      </c>
      <c r="B144" s="377">
        <v>35</v>
      </c>
      <c r="C144" s="370" t="s">
        <v>2081</v>
      </c>
      <c r="D144" s="370" t="s">
        <v>95</v>
      </c>
      <c r="E144" s="371">
        <v>40058</v>
      </c>
      <c r="F144" s="370" t="s">
        <v>453</v>
      </c>
      <c r="G144" s="377" t="s">
        <v>2151</v>
      </c>
      <c r="H144" s="370" t="s">
        <v>2152</v>
      </c>
      <c r="I144" s="377" t="s">
        <v>2153</v>
      </c>
      <c r="J144" s="370" t="s">
        <v>2154</v>
      </c>
      <c r="K144" s="377" t="s">
        <v>2086</v>
      </c>
      <c r="L144" s="370" t="s">
        <v>2087</v>
      </c>
      <c r="M144" s="377" t="s">
        <v>785</v>
      </c>
      <c r="N144" s="370" t="s">
        <v>2087</v>
      </c>
      <c r="O144" s="377" t="s">
        <v>781</v>
      </c>
      <c r="P144" s="370" t="s">
        <v>782</v>
      </c>
      <c r="Q144" s="377">
        <v>21</v>
      </c>
      <c r="R144" s="377">
        <v>2800</v>
      </c>
      <c r="S144" s="377"/>
      <c r="T144" s="377"/>
      <c r="U144" s="377"/>
      <c r="V144" s="377"/>
      <c r="W144" s="377"/>
      <c r="X144" s="377" t="s">
        <v>783</v>
      </c>
      <c r="Y144" s="377"/>
      <c r="Z144" s="377"/>
      <c r="AA144" s="377"/>
      <c r="AB144" s="377"/>
      <c r="AC144" s="377"/>
      <c r="AD144" s="377"/>
      <c r="AE144" s="377" t="s">
        <v>2112</v>
      </c>
      <c r="AF144" s="377">
        <v>21</v>
      </c>
      <c r="AG144" s="377"/>
      <c r="AH144" s="377"/>
      <c r="AI144" s="377">
        <v>706545</v>
      </c>
      <c r="AJ144" s="370" t="s">
        <v>1457</v>
      </c>
      <c r="AK144" s="377">
        <v>1</v>
      </c>
      <c r="AL144" s="370" t="s">
        <v>1459</v>
      </c>
      <c r="AM144" s="377" t="s">
        <v>1033</v>
      </c>
      <c r="AN144" s="377" t="s">
        <v>1258</v>
      </c>
      <c r="AO144" s="377" t="s">
        <v>787</v>
      </c>
      <c r="AP144" s="377"/>
      <c r="AQ144" s="377">
        <v>3502</v>
      </c>
      <c r="AR144" s="380">
        <v>39146</v>
      </c>
      <c r="AS144" s="380">
        <v>39146</v>
      </c>
      <c r="AT144" s="380">
        <v>40058</v>
      </c>
      <c r="AU144" s="377"/>
      <c r="AV144" s="377"/>
      <c r="AW144" s="377"/>
      <c r="AX144" s="377"/>
      <c r="AY144" s="377"/>
      <c r="AZ144" s="377"/>
      <c r="BA144" s="377"/>
      <c r="BB144" s="377"/>
      <c r="BC144" s="377"/>
      <c r="BD144" s="377"/>
      <c r="BE144" s="380">
        <v>39235</v>
      </c>
      <c r="BF144" s="377"/>
      <c r="BG144" s="377"/>
      <c r="BH144" s="377"/>
      <c r="BI144" s="377"/>
      <c r="BJ144" s="377"/>
      <c r="BK144" s="377"/>
      <c r="BL144" s="377">
        <v>4</v>
      </c>
      <c r="BM144" s="377">
        <v>2011</v>
      </c>
      <c r="BN144" s="384">
        <v>52281752291</v>
      </c>
      <c r="BO144" s="370" t="s">
        <v>1461</v>
      </c>
      <c r="BP144" s="370" t="s">
        <v>1462</v>
      </c>
      <c r="BQ144" s="377">
        <v>9188471506</v>
      </c>
      <c r="BR144" s="370"/>
      <c r="BS144" s="372" t="s">
        <v>794</v>
      </c>
    </row>
    <row r="145" spans="1:71" x14ac:dyDescent="0.25">
      <c r="A145" s="376">
        <v>86396</v>
      </c>
      <c r="B145" s="377">
        <v>36</v>
      </c>
      <c r="C145" s="370" t="s">
        <v>2081</v>
      </c>
      <c r="D145" s="370" t="s">
        <v>22</v>
      </c>
      <c r="E145" s="371">
        <v>40058</v>
      </c>
      <c r="F145" s="370" t="s">
        <v>453</v>
      </c>
      <c r="G145" s="377" t="s">
        <v>2156</v>
      </c>
      <c r="H145" s="370" t="s">
        <v>2157</v>
      </c>
      <c r="I145" s="377" t="s">
        <v>2084</v>
      </c>
      <c r="J145" s="370" t="s">
        <v>2085</v>
      </c>
      <c r="K145" s="377" t="s">
        <v>2086</v>
      </c>
      <c r="L145" s="370" t="s">
        <v>2087</v>
      </c>
      <c r="M145" s="377" t="s">
        <v>785</v>
      </c>
      <c r="N145" s="370" t="s">
        <v>2087</v>
      </c>
      <c r="O145" s="377" t="s">
        <v>1246</v>
      </c>
      <c r="P145" s="370" t="s">
        <v>782</v>
      </c>
      <c r="Q145" s="377">
        <v>55</v>
      </c>
      <c r="R145" s="377">
        <v>3095</v>
      </c>
      <c r="S145" s="377">
        <v>0</v>
      </c>
      <c r="T145" s="377">
        <v>465</v>
      </c>
      <c r="U145" s="377">
        <v>200</v>
      </c>
      <c r="V145" s="377">
        <v>105</v>
      </c>
      <c r="W145" s="377">
        <v>30</v>
      </c>
      <c r="X145" s="377" t="s">
        <v>783</v>
      </c>
      <c r="Y145" s="377"/>
      <c r="Z145" s="377"/>
      <c r="AA145" s="377"/>
      <c r="AB145" s="377"/>
      <c r="AC145" s="377"/>
      <c r="AD145" s="377"/>
      <c r="AE145" s="377"/>
      <c r="AF145" s="377"/>
      <c r="AG145" s="377" t="s">
        <v>2167</v>
      </c>
      <c r="AH145" s="377">
        <v>55</v>
      </c>
      <c r="AI145" s="377">
        <v>1056916</v>
      </c>
      <c r="AJ145" s="370" t="s">
        <v>1250</v>
      </c>
      <c r="AK145" s="377">
        <v>122</v>
      </c>
      <c r="AL145" s="370" t="s">
        <v>1252</v>
      </c>
      <c r="AM145" s="377" t="s">
        <v>1253</v>
      </c>
      <c r="AN145" s="377" t="s">
        <v>147</v>
      </c>
      <c r="AO145" s="377" t="s">
        <v>787</v>
      </c>
      <c r="AP145" s="377"/>
      <c r="AQ145" s="377">
        <v>891</v>
      </c>
      <c r="AR145" s="380">
        <v>38019</v>
      </c>
      <c r="AS145" s="380">
        <v>38019</v>
      </c>
      <c r="AT145" s="380">
        <v>40058</v>
      </c>
      <c r="AU145" s="377" t="s">
        <v>790</v>
      </c>
      <c r="AV145" s="377" t="s">
        <v>1248</v>
      </c>
      <c r="AW145" s="380">
        <v>39335</v>
      </c>
      <c r="AX145" s="380">
        <v>39335</v>
      </c>
      <c r="AY145" s="380">
        <v>40058</v>
      </c>
      <c r="AZ145" s="377" t="s">
        <v>790</v>
      </c>
      <c r="BA145" s="377">
        <v>913</v>
      </c>
      <c r="BB145" s="380">
        <v>43462</v>
      </c>
      <c r="BC145" s="380">
        <v>43462</v>
      </c>
      <c r="BD145" s="380">
        <v>43488</v>
      </c>
      <c r="BE145" s="380">
        <v>37622</v>
      </c>
      <c r="BF145" s="377">
        <v>202321897</v>
      </c>
      <c r="BG145" s="377"/>
      <c r="BH145" s="377"/>
      <c r="BI145" s="377">
        <v>3</v>
      </c>
      <c r="BJ145" s="377">
        <v>271</v>
      </c>
      <c r="BK145" s="377">
        <v>2021</v>
      </c>
      <c r="BL145" s="377">
        <v>2</v>
      </c>
      <c r="BM145" s="377">
        <v>2021</v>
      </c>
      <c r="BN145" s="384">
        <v>21416906843</v>
      </c>
      <c r="BO145" s="370" t="s">
        <v>842</v>
      </c>
      <c r="BP145" s="370" t="s">
        <v>843</v>
      </c>
      <c r="BQ145" s="377">
        <v>91988771136</v>
      </c>
      <c r="BR145" s="370"/>
      <c r="BS145" s="372" t="s">
        <v>2108</v>
      </c>
    </row>
    <row r="146" spans="1:71" x14ac:dyDescent="0.25">
      <c r="A146" s="376">
        <v>53193</v>
      </c>
      <c r="B146" s="377">
        <v>2217</v>
      </c>
      <c r="C146" s="370"/>
      <c r="D146" s="370" t="s">
        <v>611</v>
      </c>
      <c r="E146" s="371">
        <v>40058</v>
      </c>
      <c r="F146" s="370" t="s">
        <v>450</v>
      </c>
      <c r="G146" s="377" t="s">
        <v>2308</v>
      </c>
      <c r="H146" s="370" t="s">
        <v>2309</v>
      </c>
      <c r="I146" s="377" t="s">
        <v>2310</v>
      </c>
      <c r="J146" s="370" t="s">
        <v>2311</v>
      </c>
      <c r="K146" s="377" t="s">
        <v>2222</v>
      </c>
      <c r="L146" s="370" t="s">
        <v>2223</v>
      </c>
      <c r="M146" s="377" t="s">
        <v>2165</v>
      </c>
      <c r="N146" s="370" t="s">
        <v>2166</v>
      </c>
      <c r="O146" s="377" t="s">
        <v>781</v>
      </c>
      <c r="P146" s="370" t="s">
        <v>798</v>
      </c>
      <c r="Q146" s="377">
        <v>80</v>
      </c>
      <c r="R146" s="377">
        <v>3600</v>
      </c>
      <c r="S146" s="377">
        <v>0</v>
      </c>
      <c r="T146" s="377">
        <v>360</v>
      </c>
      <c r="U146" s="377">
        <v>120</v>
      </c>
      <c r="V146" s="377">
        <v>240</v>
      </c>
      <c r="W146" s="377">
        <v>30</v>
      </c>
      <c r="X146" s="377" t="s">
        <v>783</v>
      </c>
      <c r="Y146" s="377"/>
      <c r="Z146" s="377"/>
      <c r="AA146" s="377" t="s">
        <v>2167</v>
      </c>
      <c r="AB146" s="377">
        <v>32</v>
      </c>
      <c r="AC146" s="377" t="s">
        <v>2167</v>
      </c>
      <c r="AD146" s="377">
        <v>32</v>
      </c>
      <c r="AE146" s="377"/>
      <c r="AF146" s="377"/>
      <c r="AG146" s="377"/>
      <c r="AH146" s="377"/>
      <c r="AI146" s="377">
        <v>1005925</v>
      </c>
      <c r="AJ146" s="370" t="s">
        <v>784</v>
      </c>
      <c r="AK146" s="377">
        <v>1</v>
      </c>
      <c r="AL146" s="370" t="s">
        <v>578</v>
      </c>
      <c r="AM146" s="377" t="s">
        <v>786</v>
      </c>
      <c r="AN146" s="377" t="s">
        <v>146</v>
      </c>
      <c r="AO146" s="377" t="s">
        <v>787</v>
      </c>
      <c r="AP146" s="377" t="s">
        <v>800</v>
      </c>
      <c r="AQ146" s="377">
        <v>35456</v>
      </c>
      <c r="AR146" s="380">
        <v>19848</v>
      </c>
      <c r="AS146" s="380">
        <v>19848</v>
      </c>
      <c r="AT146" s="380">
        <v>40058</v>
      </c>
      <c r="AU146" s="377" t="s">
        <v>790</v>
      </c>
      <c r="AV146" s="377" t="s">
        <v>1161</v>
      </c>
      <c r="AW146" s="380">
        <v>38559</v>
      </c>
      <c r="AX146" s="380">
        <v>38559</v>
      </c>
      <c r="AY146" s="380">
        <v>40058</v>
      </c>
      <c r="AZ146" s="377" t="s">
        <v>790</v>
      </c>
      <c r="BA146" s="377">
        <v>948</v>
      </c>
      <c r="BB146" s="380">
        <v>44439</v>
      </c>
      <c r="BC146" s="380">
        <v>44439</v>
      </c>
      <c r="BD146" s="380">
        <v>44459</v>
      </c>
      <c r="BE146" s="380">
        <v>36962</v>
      </c>
      <c r="BF146" s="377"/>
      <c r="BG146" s="377">
        <v>5</v>
      </c>
      <c r="BH146" s="377">
        <v>2005</v>
      </c>
      <c r="BI146" s="377">
        <v>3</v>
      </c>
      <c r="BJ146" s="377">
        <v>256</v>
      </c>
      <c r="BK146" s="377">
        <v>2019</v>
      </c>
      <c r="BL146" s="377">
        <v>2</v>
      </c>
      <c r="BM146" s="377">
        <v>2019</v>
      </c>
      <c r="BN146" s="384">
        <v>94787786253</v>
      </c>
      <c r="BO146" s="370" t="s">
        <v>612</v>
      </c>
      <c r="BP146" s="370" t="s">
        <v>1162</v>
      </c>
      <c r="BQ146" s="377">
        <v>91981935494</v>
      </c>
      <c r="BR146" s="370"/>
      <c r="BS146" s="372"/>
    </row>
    <row r="147" spans="1:71" x14ac:dyDescent="0.25">
      <c r="A147" s="376">
        <v>21849</v>
      </c>
      <c r="B147" s="377">
        <v>21</v>
      </c>
      <c r="C147" s="370" t="s">
        <v>2081</v>
      </c>
      <c r="D147" s="370" t="s">
        <v>361</v>
      </c>
      <c r="E147" s="371">
        <v>40058</v>
      </c>
      <c r="F147" s="370" t="s">
        <v>453</v>
      </c>
      <c r="G147" s="377" t="s">
        <v>2275</v>
      </c>
      <c r="H147" s="370" t="s">
        <v>2276</v>
      </c>
      <c r="I147" s="377" t="s">
        <v>2084</v>
      </c>
      <c r="J147" s="370" t="s">
        <v>2085</v>
      </c>
      <c r="K147" s="377" t="s">
        <v>2086</v>
      </c>
      <c r="L147" s="370" t="s">
        <v>2087</v>
      </c>
      <c r="M147" s="377" t="s">
        <v>785</v>
      </c>
      <c r="N147" s="370" t="s">
        <v>2087</v>
      </c>
      <c r="O147" s="377" t="s">
        <v>781</v>
      </c>
      <c r="P147" s="370" t="s">
        <v>798</v>
      </c>
      <c r="Q147" s="377">
        <v>80</v>
      </c>
      <c r="R147" s="377">
        <v>3040</v>
      </c>
      <c r="S147" s="377">
        <v>0</v>
      </c>
      <c r="T147" s="377">
        <v>420</v>
      </c>
      <c r="U147" s="377">
        <v>200</v>
      </c>
      <c r="V147" s="377">
        <v>60</v>
      </c>
      <c r="W147" s="377">
        <v>30</v>
      </c>
      <c r="X147" s="377" t="s">
        <v>783</v>
      </c>
      <c r="Y147" s="377" t="s">
        <v>2102</v>
      </c>
      <c r="Z147" s="377">
        <v>68</v>
      </c>
      <c r="AA147" s="377"/>
      <c r="AB147" s="377"/>
      <c r="AC147" s="377"/>
      <c r="AD147" s="377"/>
      <c r="AE147" s="377"/>
      <c r="AF147" s="377"/>
      <c r="AG147" s="377"/>
      <c r="AH147" s="377"/>
      <c r="AI147" s="377">
        <v>1005930</v>
      </c>
      <c r="AJ147" s="370" t="s">
        <v>946</v>
      </c>
      <c r="AK147" s="377">
        <v>0</v>
      </c>
      <c r="AL147" s="370" t="s">
        <v>604</v>
      </c>
      <c r="AM147" s="377" t="s">
        <v>948</v>
      </c>
      <c r="AN147" s="377" t="s">
        <v>151</v>
      </c>
      <c r="AO147" s="377" t="s">
        <v>787</v>
      </c>
      <c r="AP147" s="377" t="s">
        <v>788</v>
      </c>
      <c r="AQ147" s="377" t="s">
        <v>1052</v>
      </c>
      <c r="AR147" s="380">
        <v>36419</v>
      </c>
      <c r="AS147" s="380">
        <v>36419</v>
      </c>
      <c r="AT147" s="380">
        <v>40058</v>
      </c>
      <c r="AU147" s="377" t="s">
        <v>790</v>
      </c>
      <c r="AV147" s="377" t="s">
        <v>1049</v>
      </c>
      <c r="AW147" s="380">
        <v>38309</v>
      </c>
      <c r="AX147" s="380">
        <v>38309</v>
      </c>
      <c r="AY147" s="380">
        <v>40058</v>
      </c>
      <c r="AZ147" s="377" t="s">
        <v>790</v>
      </c>
      <c r="BA147" s="377">
        <v>154</v>
      </c>
      <c r="BB147" s="380">
        <v>45099</v>
      </c>
      <c r="BC147" s="380">
        <v>45099</v>
      </c>
      <c r="BD147" s="380">
        <v>45100</v>
      </c>
      <c r="BE147" s="380">
        <v>36598</v>
      </c>
      <c r="BF147" s="377"/>
      <c r="BG147" s="377">
        <v>4</v>
      </c>
      <c r="BH147" s="377">
        <v>2008</v>
      </c>
      <c r="BI147" s="377">
        <v>4</v>
      </c>
      <c r="BJ147" s="377">
        <v>303</v>
      </c>
      <c r="BK147" s="377">
        <v>2017</v>
      </c>
      <c r="BL147" s="377">
        <v>4</v>
      </c>
      <c r="BM147" s="377">
        <v>2017</v>
      </c>
      <c r="BN147" s="384">
        <v>12584725894</v>
      </c>
      <c r="BO147" s="370" t="s">
        <v>1053</v>
      </c>
      <c r="BP147" s="370" t="s">
        <v>1054</v>
      </c>
      <c r="BQ147" s="377">
        <v>91999771291</v>
      </c>
      <c r="BR147" s="370"/>
      <c r="BS147" s="372"/>
    </row>
    <row r="148" spans="1:71" x14ac:dyDescent="0.25">
      <c r="A148" s="376">
        <v>41008</v>
      </c>
      <c r="B148" s="377">
        <v>35</v>
      </c>
      <c r="C148" s="370" t="s">
        <v>2081</v>
      </c>
      <c r="D148" s="370" t="s">
        <v>95</v>
      </c>
      <c r="E148" s="371">
        <v>40058</v>
      </c>
      <c r="F148" s="370" t="s">
        <v>453</v>
      </c>
      <c r="G148" s="377" t="s">
        <v>2151</v>
      </c>
      <c r="H148" s="370" t="s">
        <v>2152</v>
      </c>
      <c r="I148" s="377" t="s">
        <v>2153</v>
      </c>
      <c r="J148" s="370" t="s">
        <v>2154</v>
      </c>
      <c r="K148" s="377" t="s">
        <v>2086</v>
      </c>
      <c r="L148" s="370" t="s">
        <v>2087</v>
      </c>
      <c r="M148" s="377" t="s">
        <v>785</v>
      </c>
      <c r="N148" s="370" t="s">
        <v>2087</v>
      </c>
      <c r="O148" s="377" t="s">
        <v>781</v>
      </c>
      <c r="P148" s="370" t="s">
        <v>782</v>
      </c>
      <c r="Q148" s="377">
        <v>40</v>
      </c>
      <c r="R148" s="377">
        <v>2835</v>
      </c>
      <c r="S148" s="377"/>
      <c r="T148" s="377"/>
      <c r="U148" s="377"/>
      <c r="V148" s="377"/>
      <c r="W148" s="377"/>
      <c r="X148" s="377" t="s">
        <v>783</v>
      </c>
      <c r="Y148" s="377"/>
      <c r="Z148" s="377"/>
      <c r="AA148" s="377" t="s">
        <v>2090</v>
      </c>
      <c r="AB148" s="377">
        <v>40</v>
      </c>
      <c r="AC148" s="377" t="s">
        <v>2090</v>
      </c>
      <c r="AD148" s="377">
        <v>0</v>
      </c>
      <c r="AE148" s="377"/>
      <c r="AF148" s="377"/>
      <c r="AG148" s="377"/>
      <c r="AH148" s="377"/>
      <c r="AI148" s="377">
        <v>26622</v>
      </c>
      <c r="AJ148" s="370" t="s">
        <v>1085</v>
      </c>
      <c r="AK148" s="377" t="s">
        <v>1086</v>
      </c>
      <c r="AL148" s="370"/>
      <c r="AM148" s="377" t="s">
        <v>1087</v>
      </c>
      <c r="AN148" s="377" t="s">
        <v>1088</v>
      </c>
      <c r="AO148" s="377" t="s">
        <v>787</v>
      </c>
      <c r="AP148" s="377" t="s">
        <v>788</v>
      </c>
      <c r="AQ148" s="377" t="s">
        <v>927</v>
      </c>
      <c r="AR148" s="380">
        <v>31446</v>
      </c>
      <c r="AS148" s="380">
        <v>31446</v>
      </c>
      <c r="AT148" s="380">
        <v>40058</v>
      </c>
      <c r="AU148" s="377" t="s">
        <v>800</v>
      </c>
      <c r="AV148" s="377" t="s">
        <v>840</v>
      </c>
      <c r="AW148" s="380">
        <v>19861</v>
      </c>
      <c r="AX148" s="380">
        <v>19861</v>
      </c>
      <c r="AY148" s="380">
        <v>40058</v>
      </c>
      <c r="AZ148" s="377"/>
      <c r="BA148" s="377"/>
      <c r="BB148" s="377"/>
      <c r="BC148" s="377"/>
      <c r="BD148" s="377"/>
      <c r="BE148" s="380">
        <v>36586</v>
      </c>
      <c r="BF148" s="377"/>
      <c r="BG148" s="377"/>
      <c r="BH148" s="377"/>
      <c r="BI148" s="377"/>
      <c r="BJ148" s="377"/>
      <c r="BK148" s="377"/>
      <c r="BL148" s="377"/>
      <c r="BM148" s="377"/>
      <c r="BN148" s="384">
        <v>24805173220</v>
      </c>
      <c r="BO148" s="370" t="s">
        <v>1039</v>
      </c>
      <c r="BP148" s="370" t="s">
        <v>1040</v>
      </c>
      <c r="BQ148" s="377">
        <v>9181273922</v>
      </c>
      <c r="BR148" s="370"/>
      <c r="BS148" s="372" t="s">
        <v>794</v>
      </c>
    </row>
    <row r="149" spans="1:71" x14ac:dyDescent="0.25">
      <c r="A149" s="376">
        <v>18909</v>
      </c>
      <c r="B149" s="377">
        <v>43</v>
      </c>
      <c r="C149" s="370" t="s">
        <v>2081</v>
      </c>
      <c r="D149" s="370" t="s">
        <v>25</v>
      </c>
      <c r="E149" s="371">
        <v>40058</v>
      </c>
      <c r="F149" s="370" t="s">
        <v>453</v>
      </c>
      <c r="G149" s="377" t="s">
        <v>2091</v>
      </c>
      <c r="H149" s="370" t="s">
        <v>2092</v>
      </c>
      <c r="I149" s="377" t="s">
        <v>2093</v>
      </c>
      <c r="J149" s="370" t="s">
        <v>2094</v>
      </c>
      <c r="K149" s="377" t="s">
        <v>2086</v>
      </c>
      <c r="L149" s="370" t="s">
        <v>2087</v>
      </c>
      <c r="M149" s="377" t="s">
        <v>785</v>
      </c>
      <c r="N149" s="370" t="s">
        <v>2087</v>
      </c>
      <c r="O149" s="377" t="s">
        <v>781</v>
      </c>
      <c r="P149" s="370" t="s">
        <v>782</v>
      </c>
      <c r="Q149" s="377">
        <v>50</v>
      </c>
      <c r="R149" s="377">
        <v>2415</v>
      </c>
      <c r="S149" s="377"/>
      <c r="T149" s="377"/>
      <c r="U149" s="377"/>
      <c r="V149" s="377"/>
      <c r="W149" s="377"/>
      <c r="X149" s="377" t="s">
        <v>783</v>
      </c>
      <c r="Y149" s="377"/>
      <c r="Z149" s="377"/>
      <c r="AA149" s="377" t="s">
        <v>2090</v>
      </c>
      <c r="AB149" s="377">
        <v>50</v>
      </c>
      <c r="AC149" s="377" t="s">
        <v>2090</v>
      </c>
      <c r="AD149" s="377">
        <v>0</v>
      </c>
      <c r="AE149" s="377"/>
      <c r="AF149" s="377"/>
      <c r="AG149" s="377"/>
      <c r="AH149" s="377"/>
      <c r="AI149" s="377">
        <v>274</v>
      </c>
      <c r="AJ149" s="370" t="s">
        <v>1041</v>
      </c>
      <c r="AK149" s="377">
        <v>36</v>
      </c>
      <c r="AL149" s="370" t="s">
        <v>1043</v>
      </c>
      <c r="AM149" s="377" t="s">
        <v>1043</v>
      </c>
      <c r="AN149" s="377" t="s">
        <v>155</v>
      </c>
      <c r="AO149" s="377" t="s">
        <v>787</v>
      </c>
      <c r="AP149" s="377" t="s">
        <v>788</v>
      </c>
      <c r="AQ149" s="377" t="s">
        <v>927</v>
      </c>
      <c r="AR149" s="380">
        <v>31446</v>
      </c>
      <c r="AS149" s="380">
        <v>31446</v>
      </c>
      <c r="AT149" s="380">
        <v>40058</v>
      </c>
      <c r="AU149" s="377" t="s">
        <v>800</v>
      </c>
      <c r="AV149" s="377" t="s">
        <v>840</v>
      </c>
      <c r="AW149" s="380">
        <v>19861</v>
      </c>
      <c r="AX149" s="380">
        <v>19861</v>
      </c>
      <c r="AY149" s="380">
        <v>40058</v>
      </c>
      <c r="AZ149" s="377"/>
      <c r="BA149" s="377"/>
      <c r="BB149" s="377"/>
      <c r="BC149" s="377"/>
      <c r="BD149" s="377"/>
      <c r="BE149" s="380">
        <v>35886</v>
      </c>
      <c r="BF149" s="377"/>
      <c r="BG149" s="377"/>
      <c r="BH149" s="377"/>
      <c r="BI149" s="377"/>
      <c r="BJ149" s="377"/>
      <c r="BK149" s="377"/>
      <c r="BL149" s="377"/>
      <c r="BM149" s="377"/>
      <c r="BN149" s="384">
        <v>38538814753</v>
      </c>
      <c r="BO149" s="370" t="s">
        <v>1044</v>
      </c>
      <c r="BP149" s="370" t="s">
        <v>1045</v>
      </c>
      <c r="BQ149" s="377">
        <v>9499535136</v>
      </c>
      <c r="BR149" s="370"/>
      <c r="BS149" s="372" t="s">
        <v>794</v>
      </c>
    </row>
    <row r="150" spans="1:71" x14ac:dyDescent="0.25">
      <c r="A150" s="376">
        <v>18911</v>
      </c>
      <c r="B150" s="377">
        <v>36</v>
      </c>
      <c r="C150" s="370" t="s">
        <v>2081</v>
      </c>
      <c r="D150" s="370" t="s">
        <v>22</v>
      </c>
      <c r="E150" s="371">
        <v>40058</v>
      </c>
      <c r="F150" s="370" t="s">
        <v>453</v>
      </c>
      <c r="G150" s="377" t="s">
        <v>2156</v>
      </c>
      <c r="H150" s="370" t="s">
        <v>2157</v>
      </c>
      <c r="I150" s="377" t="s">
        <v>2084</v>
      </c>
      <c r="J150" s="370" t="s">
        <v>2085</v>
      </c>
      <c r="K150" s="377" t="s">
        <v>2086</v>
      </c>
      <c r="L150" s="370" t="s">
        <v>2087</v>
      </c>
      <c r="M150" s="377" t="s">
        <v>785</v>
      </c>
      <c r="N150" s="370" t="s">
        <v>2087</v>
      </c>
      <c r="O150" s="377" t="s">
        <v>781</v>
      </c>
      <c r="P150" s="370" t="s">
        <v>782</v>
      </c>
      <c r="Q150" s="377">
        <v>50</v>
      </c>
      <c r="R150" s="377">
        <v>2400</v>
      </c>
      <c r="S150" s="377"/>
      <c r="T150" s="377"/>
      <c r="U150" s="377"/>
      <c r="V150" s="377"/>
      <c r="W150" s="377"/>
      <c r="X150" s="377" t="s">
        <v>783</v>
      </c>
      <c r="Y150" s="377"/>
      <c r="Z150" s="377"/>
      <c r="AA150" s="377" t="s">
        <v>2090</v>
      </c>
      <c r="AB150" s="377">
        <v>50</v>
      </c>
      <c r="AC150" s="377" t="s">
        <v>2090</v>
      </c>
      <c r="AD150" s="377">
        <v>0</v>
      </c>
      <c r="AE150" s="377"/>
      <c r="AF150" s="377"/>
      <c r="AG150" s="377"/>
      <c r="AH150" s="377"/>
      <c r="AI150" s="377">
        <v>274</v>
      </c>
      <c r="AJ150" s="370" t="s">
        <v>1041</v>
      </c>
      <c r="AK150" s="377">
        <v>36</v>
      </c>
      <c r="AL150" s="370" t="s">
        <v>1043</v>
      </c>
      <c r="AM150" s="377" t="s">
        <v>1043</v>
      </c>
      <c r="AN150" s="377" t="s">
        <v>155</v>
      </c>
      <c r="AO150" s="377" t="s">
        <v>787</v>
      </c>
      <c r="AP150" s="377" t="s">
        <v>788</v>
      </c>
      <c r="AQ150" s="377" t="s">
        <v>927</v>
      </c>
      <c r="AR150" s="380">
        <v>31446</v>
      </c>
      <c r="AS150" s="380">
        <v>31446</v>
      </c>
      <c r="AT150" s="380">
        <v>40058</v>
      </c>
      <c r="AU150" s="377" t="s">
        <v>800</v>
      </c>
      <c r="AV150" s="377" t="s">
        <v>840</v>
      </c>
      <c r="AW150" s="380">
        <v>19861</v>
      </c>
      <c r="AX150" s="380">
        <v>19861</v>
      </c>
      <c r="AY150" s="380">
        <v>40058</v>
      </c>
      <c r="AZ150" s="377"/>
      <c r="BA150" s="377"/>
      <c r="BB150" s="377"/>
      <c r="BC150" s="377"/>
      <c r="BD150" s="377"/>
      <c r="BE150" s="380">
        <v>35886</v>
      </c>
      <c r="BF150" s="377"/>
      <c r="BG150" s="377"/>
      <c r="BH150" s="377"/>
      <c r="BI150" s="377"/>
      <c r="BJ150" s="377"/>
      <c r="BK150" s="377"/>
      <c r="BL150" s="377"/>
      <c r="BM150" s="377"/>
      <c r="BN150" s="384">
        <v>38538814753</v>
      </c>
      <c r="BO150" s="370" t="s">
        <v>1044</v>
      </c>
      <c r="BP150" s="370" t="s">
        <v>1045</v>
      </c>
      <c r="BQ150" s="377">
        <v>9499535136</v>
      </c>
      <c r="BR150" s="370"/>
      <c r="BS150" s="372" t="s">
        <v>794</v>
      </c>
    </row>
    <row r="151" spans="1:71" x14ac:dyDescent="0.25">
      <c r="A151" s="376">
        <v>1203245</v>
      </c>
      <c r="B151" s="377">
        <v>2469</v>
      </c>
      <c r="C151" s="370" t="s">
        <v>2081</v>
      </c>
      <c r="D151" s="370" t="s">
        <v>482</v>
      </c>
      <c r="E151" s="371">
        <v>41313</v>
      </c>
      <c r="F151" s="370" t="s">
        <v>450</v>
      </c>
      <c r="G151" s="377" t="s">
        <v>2139</v>
      </c>
      <c r="H151" s="370" t="s">
        <v>2140</v>
      </c>
      <c r="I151" s="377" t="s">
        <v>2115</v>
      </c>
      <c r="J151" s="370" t="s">
        <v>2116</v>
      </c>
      <c r="K151" s="377" t="s">
        <v>2117</v>
      </c>
      <c r="L151" s="370" t="s">
        <v>2118</v>
      </c>
      <c r="M151" s="377" t="s">
        <v>2119</v>
      </c>
      <c r="N151" s="370" t="s">
        <v>2120</v>
      </c>
      <c r="O151" s="377" t="s">
        <v>1246</v>
      </c>
      <c r="P151" s="370" t="s">
        <v>798</v>
      </c>
      <c r="Q151" s="377">
        <v>390</v>
      </c>
      <c r="R151" s="377">
        <v>3000</v>
      </c>
      <c r="S151" s="377">
        <v>0</v>
      </c>
      <c r="T151" s="377">
        <v>300</v>
      </c>
      <c r="U151" s="377">
        <v>120</v>
      </c>
      <c r="V151" s="377">
        <v>30</v>
      </c>
      <c r="W151" s="377">
        <v>30</v>
      </c>
      <c r="X151" s="377" t="s">
        <v>783</v>
      </c>
      <c r="Y151" s="377"/>
      <c r="Z151" s="377"/>
      <c r="AA151" s="377"/>
      <c r="AB151" s="377"/>
      <c r="AC151" s="377"/>
      <c r="AD151" s="377"/>
      <c r="AE151" s="377"/>
      <c r="AF151" s="377"/>
      <c r="AG151" s="377" t="s">
        <v>2102</v>
      </c>
      <c r="AH151" s="377">
        <v>390</v>
      </c>
      <c r="AI151" s="377">
        <v>1100468</v>
      </c>
      <c r="AJ151" s="370" t="s">
        <v>1262</v>
      </c>
      <c r="AK151" s="377">
        <v>39</v>
      </c>
      <c r="AL151" s="370" t="s">
        <v>1264</v>
      </c>
      <c r="AM151" s="377" t="s">
        <v>1265</v>
      </c>
      <c r="AN151" s="377" t="s">
        <v>1266</v>
      </c>
      <c r="AO151" s="377" t="s">
        <v>787</v>
      </c>
      <c r="AP151" s="377" t="s">
        <v>788</v>
      </c>
      <c r="AQ151" s="377" t="s">
        <v>1577</v>
      </c>
      <c r="AR151" s="380">
        <v>40527</v>
      </c>
      <c r="AS151" s="380">
        <v>40527</v>
      </c>
      <c r="AT151" s="380">
        <v>42433</v>
      </c>
      <c r="AU151" s="377" t="s">
        <v>790</v>
      </c>
      <c r="AV151" s="377" t="s">
        <v>1578</v>
      </c>
      <c r="AW151" s="380">
        <v>41851</v>
      </c>
      <c r="AX151" s="380">
        <v>41851</v>
      </c>
      <c r="AY151" s="380">
        <v>41855</v>
      </c>
      <c r="AZ151" s="377" t="s">
        <v>790</v>
      </c>
      <c r="BA151" s="377" t="s">
        <v>1579</v>
      </c>
      <c r="BB151" s="380">
        <v>45520</v>
      </c>
      <c r="BC151" s="380">
        <v>45520</v>
      </c>
      <c r="BD151" s="380">
        <v>45523</v>
      </c>
      <c r="BE151" s="380">
        <v>40210</v>
      </c>
      <c r="BF151" s="377"/>
      <c r="BG151" s="377">
        <v>4</v>
      </c>
      <c r="BH151" s="377">
        <v>2023</v>
      </c>
      <c r="BI151" s="377">
        <v>3</v>
      </c>
      <c r="BJ151" s="377">
        <v>205</v>
      </c>
      <c r="BK151" s="377">
        <v>2022</v>
      </c>
      <c r="BL151" s="377">
        <v>2</v>
      </c>
      <c r="BM151" s="377">
        <v>2022</v>
      </c>
      <c r="BN151" s="384">
        <v>5568242291</v>
      </c>
      <c r="BO151" s="370" t="s">
        <v>2141</v>
      </c>
      <c r="BP151" s="370" t="s">
        <v>2142</v>
      </c>
      <c r="BQ151" s="377">
        <v>91981376163</v>
      </c>
      <c r="BR151" s="370"/>
      <c r="BS151" s="372"/>
    </row>
    <row r="152" spans="1:71" x14ac:dyDescent="0.25">
      <c r="A152" s="376">
        <v>104640</v>
      </c>
      <c r="B152" s="377">
        <v>9</v>
      </c>
      <c r="C152" s="370" t="s">
        <v>2081</v>
      </c>
      <c r="D152" s="370" t="s">
        <v>465</v>
      </c>
      <c r="E152" s="371">
        <v>40058</v>
      </c>
      <c r="F152" s="370" t="s">
        <v>453</v>
      </c>
      <c r="G152" s="377" t="s">
        <v>2088</v>
      </c>
      <c r="H152" s="370" t="s">
        <v>2089</v>
      </c>
      <c r="I152" s="377" t="s">
        <v>2084</v>
      </c>
      <c r="J152" s="370" t="s">
        <v>2085</v>
      </c>
      <c r="K152" s="377" t="s">
        <v>2086</v>
      </c>
      <c r="L152" s="370" t="s">
        <v>2087</v>
      </c>
      <c r="M152" s="377" t="s">
        <v>785</v>
      </c>
      <c r="N152" s="370" t="s">
        <v>2087</v>
      </c>
      <c r="O152" s="377" t="s">
        <v>781</v>
      </c>
      <c r="P152" s="370" t="s">
        <v>798</v>
      </c>
      <c r="Q152" s="377">
        <v>30</v>
      </c>
      <c r="R152" s="377">
        <v>3255</v>
      </c>
      <c r="S152" s="377">
        <v>0</v>
      </c>
      <c r="T152" s="377">
        <v>380</v>
      </c>
      <c r="U152" s="377">
        <v>200</v>
      </c>
      <c r="V152" s="377">
        <v>132</v>
      </c>
      <c r="W152" s="377">
        <v>51</v>
      </c>
      <c r="X152" s="377" t="s">
        <v>783</v>
      </c>
      <c r="Y152" s="377"/>
      <c r="Z152" s="377"/>
      <c r="AA152" s="377"/>
      <c r="AB152" s="377"/>
      <c r="AC152" s="377" t="s">
        <v>2102</v>
      </c>
      <c r="AD152" s="377">
        <v>30</v>
      </c>
      <c r="AE152" s="377"/>
      <c r="AF152" s="377"/>
      <c r="AG152" s="377"/>
      <c r="AH152" s="377"/>
      <c r="AI152" s="377">
        <v>258</v>
      </c>
      <c r="AJ152" s="370" t="s">
        <v>953</v>
      </c>
      <c r="AK152" s="377" t="s">
        <v>925</v>
      </c>
      <c r="AL152" s="370"/>
      <c r="AM152" s="377" t="s">
        <v>954</v>
      </c>
      <c r="AN152" s="377" t="s">
        <v>148</v>
      </c>
      <c r="AO152" s="377" t="s">
        <v>787</v>
      </c>
      <c r="AP152" s="377" t="s">
        <v>788</v>
      </c>
      <c r="AQ152" s="377">
        <v>3381</v>
      </c>
      <c r="AR152" s="380">
        <v>38715</v>
      </c>
      <c r="AS152" s="380">
        <v>38715</v>
      </c>
      <c r="AT152" s="380">
        <v>40058</v>
      </c>
      <c r="AU152" s="377" t="s">
        <v>790</v>
      </c>
      <c r="AV152" s="377" t="s">
        <v>1339</v>
      </c>
      <c r="AW152" s="380">
        <v>41621</v>
      </c>
      <c r="AX152" s="380">
        <v>41621</v>
      </c>
      <c r="AY152" s="380">
        <v>41621</v>
      </c>
      <c r="AZ152" s="377" t="s">
        <v>790</v>
      </c>
      <c r="BA152" s="377">
        <v>154</v>
      </c>
      <c r="BB152" s="380">
        <v>45099</v>
      </c>
      <c r="BC152" s="380">
        <v>45099</v>
      </c>
      <c r="BD152" s="380">
        <v>45100</v>
      </c>
      <c r="BE152" s="380">
        <v>38719</v>
      </c>
      <c r="BF152" s="377"/>
      <c r="BG152" s="377">
        <v>3</v>
      </c>
      <c r="BH152" s="377">
        <v>2012</v>
      </c>
      <c r="BI152" s="377">
        <v>3</v>
      </c>
      <c r="BJ152" s="377">
        <v>280</v>
      </c>
      <c r="BK152" s="377">
        <v>2021</v>
      </c>
      <c r="BL152" s="377">
        <v>2</v>
      </c>
      <c r="BM152" s="377">
        <v>2021</v>
      </c>
      <c r="BN152" s="384">
        <v>6180436401</v>
      </c>
      <c r="BO152" s="370" t="s">
        <v>2352</v>
      </c>
      <c r="BP152" s="370" t="s">
        <v>2353</v>
      </c>
      <c r="BQ152" s="377">
        <v>91985641133</v>
      </c>
      <c r="BR152" s="370"/>
      <c r="BS152" s="372"/>
    </row>
    <row r="153" spans="1:71" x14ac:dyDescent="0.25">
      <c r="A153" s="376">
        <v>1203245</v>
      </c>
      <c r="B153" s="377">
        <v>2469</v>
      </c>
      <c r="C153" s="370" t="s">
        <v>2081</v>
      </c>
      <c r="D153" s="370" t="s">
        <v>482</v>
      </c>
      <c r="E153" s="371">
        <v>41313</v>
      </c>
      <c r="F153" s="370" t="s">
        <v>450</v>
      </c>
      <c r="G153" s="377" t="s">
        <v>2139</v>
      </c>
      <c r="H153" s="370" t="s">
        <v>2140</v>
      </c>
      <c r="I153" s="377" t="s">
        <v>2115</v>
      </c>
      <c r="J153" s="370" t="s">
        <v>2116</v>
      </c>
      <c r="K153" s="377" t="s">
        <v>2117</v>
      </c>
      <c r="L153" s="370" t="s">
        <v>2118</v>
      </c>
      <c r="M153" s="377" t="s">
        <v>2119</v>
      </c>
      <c r="N153" s="370" t="s">
        <v>2120</v>
      </c>
      <c r="O153" s="377" t="s">
        <v>1246</v>
      </c>
      <c r="P153" s="370" t="s">
        <v>798</v>
      </c>
      <c r="Q153" s="377">
        <v>390</v>
      </c>
      <c r="R153" s="377">
        <v>3000</v>
      </c>
      <c r="S153" s="377">
        <v>0</v>
      </c>
      <c r="T153" s="377">
        <v>300</v>
      </c>
      <c r="U153" s="377">
        <v>120</v>
      </c>
      <c r="V153" s="377">
        <v>30</v>
      </c>
      <c r="W153" s="377">
        <v>30</v>
      </c>
      <c r="X153" s="377" t="s">
        <v>783</v>
      </c>
      <c r="Y153" s="377"/>
      <c r="Z153" s="377"/>
      <c r="AA153" s="377"/>
      <c r="AB153" s="377"/>
      <c r="AC153" s="377"/>
      <c r="AD153" s="377"/>
      <c r="AE153" s="377"/>
      <c r="AF153" s="377"/>
      <c r="AG153" s="377" t="s">
        <v>2102</v>
      </c>
      <c r="AH153" s="377">
        <v>390</v>
      </c>
      <c r="AI153" s="377">
        <v>2006685</v>
      </c>
      <c r="AJ153" s="370" t="s">
        <v>1587</v>
      </c>
      <c r="AK153" s="377" t="s">
        <v>1086</v>
      </c>
      <c r="AL153" s="370"/>
      <c r="AM153" s="377" t="s">
        <v>1588</v>
      </c>
      <c r="AN153" s="377" t="s">
        <v>1323</v>
      </c>
      <c r="AO153" s="377" t="s">
        <v>787</v>
      </c>
      <c r="AP153" s="377" t="s">
        <v>788</v>
      </c>
      <c r="AQ153" s="377" t="s">
        <v>1577</v>
      </c>
      <c r="AR153" s="380">
        <v>40527</v>
      </c>
      <c r="AS153" s="380">
        <v>40527</v>
      </c>
      <c r="AT153" s="380">
        <v>42433</v>
      </c>
      <c r="AU153" s="377" t="s">
        <v>790</v>
      </c>
      <c r="AV153" s="377" t="s">
        <v>1578</v>
      </c>
      <c r="AW153" s="380">
        <v>41851</v>
      </c>
      <c r="AX153" s="380">
        <v>41851</v>
      </c>
      <c r="AY153" s="380">
        <v>41855</v>
      </c>
      <c r="AZ153" s="377" t="s">
        <v>790</v>
      </c>
      <c r="BA153" s="377" t="s">
        <v>1579</v>
      </c>
      <c r="BB153" s="380">
        <v>45520</v>
      </c>
      <c r="BC153" s="380">
        <v>45520</v>
      </c>
      <c r="BD153" s="380">
        <v>45523</v>
      </c>
      <c r="BE153" s="380">
        <v>40210</v>
      </c>
      <c r="BF153" s="377"/>
      <c r="BG153" s="377">
        <v>4</v>
      </c>
      <c r="BH153" s="377">
        <v>2023</v>
      </c>
      <c r="BI153" s="377">
        <v>3</v>
      </c>
      <c r="BJ153" s="377">
        <v>205</v>
      </c>
      <c r="BK153" s="377">
        <v>2022</v>
      </c>
      <c r="BL153" s="377">
        <v>2</v>
      </c>
      <c r="BM153" s="377">
        <v>2022</v>
      </c>
      <c r="BN153" s="384">
        <v>5568242291</v>
      </c>
      <c r="BO153" s="370" t="s">
        <v>2141</v>
      </c>
      <c r="BP153" s="370" t="s">
        <v>2142</v>
      </c>
      <c r="BQ153" s="377">
        <v>91981376163</v>
      </c>
      <c r="BR153" s="370"/>
      <c r="BS153" s="372"/>
    </row>
    <row r="154" spans="1:71" x14ac:dyDescent="0.25">
      <c r="A154" s="376">
        <v>26882</v>
      </c>
      <c r="B154" s="377">
        <v>44</v>
      </c>
      <c r="C154" s="370" t="s">
        <v>2081</v>
      </c>
      <c r="D154" s="370" t="s">
        <v>461</v>
      </c>
      <c r="E154" s="371">
        <v>40058</v>
      </c>
      <c r="F154" s="370" t="s">
        <v>453</v>
      </c>
      <c r="G154" s="377" t="s">
        <v>2354</v>
      </c>
      <c r="H154" s="370" t="s">
        <v>2355</v>
      </c>
      <c r="I154" s="377" t="s">
        <v>2084</v>
      </c>
      <c r="J154" s="370" t="s">
        <v>2085</v>
      </c>
      <c r="K154" s="377" t="s">
        <v>2086</v>
      </c>
      <c r="L154" s="370" t="s">
        <v>2087</v>
      </c>
      <c r="M154" s="377" t="s">
        <v>785</v>
      </c>
      <c r="N154" s="370" t="s">
        <v>2087</v>
      </c>
      <c r="O154" s="377" t="s">
        <v>781</v>
      </c>
      <c r="P154" s="370" t="s">
        <v>782</v>
      </c>
      <c r="Q154" s="377">
        <v>60</v>
      </c>
      <c r="R154" s="377">
        <v>3150</v>
      </c>
      <c r="S154" s="377"/>
      <c r="T154" s="377"/>
      <c r="U154" s="377"/>
      <c r="V154" s="377"/>
      <c r="W154" s="377"/>
      <c r="X154" s="377" t="s">
        <v>783</v>
      </c>
      <c r="Y154" s="377"/>
      <c r="Z154" s="377"/>
      <c r="AA154" s="377" t="s">
        <v>2090</v>
      </c>
      <c r="AB154" s="377">
        <v>60</v>
      </c>
      <c r="AC154" s="377" t="s">
        <v>2090</v>
      </c>
      <c r="AD154" s="377">
        <v>0</v>
      </c>
      <c r="AE154" s="377"/>
      <c r="AF154" s="377"/>
      <c r="AG154" s="377"/>
      <c r="AH154" s="377"/>
      <c r="AI154" s="377">
        <v>1005925</v>
      </c>
      <c r="AJ154" s="370" t="s">
        <v>784</v>
      </c>
      <c r="AK154" s="377">
        <v>1</v>
      </c>
      <c r="AL154" s="370" t="s">
        <v>578</v>
      </c>
      <c r="AM154" s="377" t="s">
        <v>786</v>
      </c>
      <c r="AN154" s="377" t="s">
        <v>146</v>
      </c>
      <c r="AO154" s="377" t="s">
        <v>787</v>
      </c>
      <c r="AP154" s="377" t="s">
        <v>788</v>
      </c>
      <c r="AQ154" s="377" t="s">
        <v>833</v>
      </c>
      <c r="AR154" s="380">
        <v>26819</v>
      </c>
      <c r="AS154" s="380">
        <v>26819</v>
      </c>
      <c r="AT154" s="380">
        <v>40058</v>
      </c>
      <c r="AU154" s="377" t="s">
        <v>790</v>
      </c>
      <c r="AV154" s="377" t="s">
        <v>834</v>
      </c>
      <c r="AW154" s="380">
        <v>29207</v>
      </c>
      <c r="AX154" s="380">
        <v>29207</v>
      </c>
      <c r="AY154" s="380">
        <v>40058</v>
      </c>
      <c r="AZ154" s="377"/>
      <c r="BA154" s="377"/>
      <c r="BB154" s="377"/>
      <c r="BC154" s="377"/>
      <c r="BD154" s="377"/>
      <c r="BE154" s="380">
        <v>26724</v>
      </c>
      <c r="BF154" s="377"/>
      <c r="BG154" s="377"/>
      <c r="BH154" s="377"/>
      <c r="BI154" s="377">
        <v>3</v>
      </c>
      <c r="BJ154" s="377">
        <v>247</v>
      </c>
      <c r="BK154" s="377">
        <v>2009</v>
      </c>
      <c r="BL154" s="377">
        <v>3</v>
      </c>
      <c r="BM154" s="377">
        <v>2009</v>
      </c>
      <c r="BN154" s="384">
        <v>17344239272</v>
      </c>
      <c r="BO154" s="370" t="s">
        <v>1069</v>
      </c>
      <c r="BP154" s="370" t="s">
        <v>1070</v>
      </c>
      <c r="BQ154" s="377">
        <v>9133114703</v>
      </c>
      <c r="BR154" s="370"/>
      <c r="BS154" s="372"/>
    </row>
    <row r="155" spans="1:71" x14ac:dyDescent="0.25">
      <c r="A155" s="376">
        <v>53098</v>
      </c>
      <c r="B155" s="377">
        <v>43</v>
      </c>
      <c r="C155" s="370" t="s">
        <v>2081</v>
      </c>
      <c r="D155" s="370" t="s">
        <v>25</v>
      </c>
      <c r="E155" s="371">
        <v>40058</v>
      </c>
      <c r="F155" s="370" t="s">
        <v>453</v>
      </c>
      <c r="G155" s="377" t="s">
        <v>2091</v>
      </c>
      <c r="H155" s="370" t="s">
        <v>2092</v>
      </c>
      <c r="I155" s="377" t="s">
        <v>2093</v>
      </c>
      <c r="J155" s="370" t="s">
        <v>2094</v>
      </c>
      <c r="K155" s="377" t="s">
        <v>2086</v>
      </c>
      <c r="L155" s="370" t="s">
        <v>2087</v>
      </c>
      <c r="M155" s="377" t="s">
        <v>785</v>
      </c>
      <c r="N155" s="370" t="s">
        <v>2087</v>
      </c>
      <c r="O155" s="377" t="s">
        <v>781</v>
      </c>
      <c r="P155" s="370" t="s">
        <v>782</v>
      </c>
      <c r="Q155" s="377">
        <v>50</v>
      </c>
      <c r="R155" s="377">
        <v>2380</v>
      </c>
      <c r="S155" s="377"/>
      <c r="T155" s="377"/>
      <c r="U155" s="377"/>
      <c r="V155" s="377"/>
      <c r="W155" s="377"/>
      <c r="X155" s="377" t="s">
        <v>783</v>
      </c>
      <c r="Y155" s="377" t="s">
        <v>2090</v>
      </c>
      <c r="Z155" s="377">
        <v>50</v>
      </c>
      <c r="AA155" s="377"/>
      <c r="AB155" s="377"/>
      <c r="AC155" s="377"/>
      <c r="AD155" s="377"/>
      <c r="AE155" s="377"/>
      <c r="AF155" s="377"/>
      <c r="AG155" s="377"/>
      <c r="AH155" s="377"/>
      <c r="AI155" s="377">
        <v>685</v>
      </c>
      <c r="AJ155" s="370" t="s">
        <v>1000</v>
      </c>
      <c r="AK155" s="377" t="s">
        <v>925</v>
      </c>
      <c r="AL155" s="370"/>
      <c r="AM155" s="377" t="s">
        <v>1001</v>
      </c>
      <c r="AN155" s="377" t="s">
        <v>1122</v>
      </c>
      <c r="AO155" s="377" t="s">
        <v>787</v>
      </c>
      <c r="AP155" s="377" t="s">
        <v>800</v>
      </c>
      <c r="AQ155" s="377">
        <v>35456</v>
      </c>
      <c r="AR155" s="380">
        <v>19848</v>
      </c>
      <c r="AS155" s="380">
        <v>19848</v>
      </c>
      <c r="AT155" s="380">
        <v>40058</v>
      </c>
      <c r="AU155" s="377" t="s">
        <v>800</v>
      </c>
      <c r="AV155" s="377">
        <v>35456</v>
      </c>
      <c r="AW155" s="380">
        <v>19848</v>
      </c>
      <c r="AX155" s="380">
        <v>19848</v>
      </c>
      <c r="AY155" s="380">
        <v>40058</v>
      </c>
      <c r="AZ155" s="377"/>
      <c r="BA155" s="377"/>
      <c r="BB155" s="377"/>
      <c r="BC155" s="377"/>
      <c r="BD155" s="377"/>
      <c r="BE155" s="380">
        <v>36929</v>
      </c>
      <c r="BF155" s="377"/>
      <c r="BG155" s="377"/>
      <c r="BH155" s="377"/>
      <c r="BI155" s="377"/>
      <c r="BJ155" s="377"/>
      <c r="BK155" s="377"/>
      <c r="BL155" s="377"/>
      <c r="BM155" s="377"/>
      <c r="BN155" s="384">
        <v>30626701856</v>
      </c>
      <c r="BO155" s="370" t="s">
        <v>1099</v>
      </c>
      <c r="BP155" s="370" t="s">
        <v>1100</v>
      </c>
      <c r="BQ155" s="377">
        <v>9137511107</v>
      </c>
      <c r="BR155" s="370"/>
      <c r="BS155" s="372" t="s">
        <v>794</v>
      </c>
    </row>
    <row r="156" spans="1:71" x14ac:dyDescent="0.25">
      <c r="A156" s="376">
        <v>1465787</v>
      </c>
      <c r="B156" s="377">
        <v>7</v>
      </c>
      <c r="C156" s="370" t="s">
        <v>2081</v>
      </c>
      <c r="D156" s="370" t="s">
        <v>131</v>
      </c>
      <c r="E156" s="371">
        <v>43479</v>
      </c>
      <c r="F156" s="370" t="s">
        <v>450</v>
      </c>
      <c r="G156" s="377" t="s">
        <v>2194</v>
      </c>
      <c r="H156" s="370" t="s">
        <v>262</v>
      </c>
      <c r="I156" s="377" t="s">
        <v>2125</v>
      </c>
      <c r="J156" s="370" t="s">
        <v>2126</v>
      </c>
      <c r="K156" s="377" t="s">
        <v>2127</v>
      </c>
      <c r="L156" s="370" t="s">
        <v>2128</v>
      </c>
      <c r="M156" s="377" t="s">
        <v>2129</v>
      </c>
      <c r="N156" s="370" t="s">
        <v>2130</v>
      </c>
      <c r="O156" s="377" t="s">
        <v>1246</v>
      </c>
      <c r="P156" s="370" t="s">
        <v>798</v>
      </c>
      <c r="Q156" s="377">
        <v>280</v>
      </c>
      <c r="R156" s="377">
        <v>2895</v>
      </c>
      <c r="S156" s="377">
        <v>0</v>
      </c>
      <c r="T156" s="377">
        <v>240</v>
      </c>
      <c r="U156" s="377">
        <v>120</v>
      </c>
      <c r="V156" s="377">
        <v>120</v>
      </c>
      <c r="W156" s="377">
        <v>30</v>
      </c>
      <c r="X156" s="377" t="s">
        <v>783</v>
      </c>
      <c r="Y156" s="377"/>
      <c r="Z156" s="377"/>
      <c r="AA156" s="377"/>
      <c r="AB156" s="377"/>
      <c r="AC156" s="377"/>
      <c r="AD156" s="377"/>
      <c r="AE156" s="377"/>
      <c r="AF156" s="377"/>
      <c r="AG156" s="377" t="s">
        <v>2102</v>
      </c>
      <c r="AH156" s="377">
        <v>280</v>
      </c>
      <c r="AI156" s="377">
        <v>1100691</v>
      </c>
      <c r="AJ156" s="370" t="s">
        <v>1653</v>
      </c>
      <c r="AK156" s="377">
        <v>91</v>
      </c>
      <c r="AL156" s="370" t="s">
        <v>1655</v>
      </c>
      <c r="AM156" s="377" t="s">
        <v>941</v>
      </c>
      <c r="AN156" s="377" t="s">
        <v>1656</v>
      </c>
      <c r="AO156" s="377" t="s">
        <v>1657</v>
      </c>
      <c r="AP156" s="377" t="s">
        <v>788</v>
      </c>
      <c r="AQ156" s="377">
        <v>5091</v>
      </c>
      <c r="AR156" s="380">
        <v>43376</v>
      </c>
      <c r="AS156" s="380">
        <v>43376</v>
      </c>
      <c r="AT156" s="380">
        <v>43479</v>
      </c>
      <c r="AU156" s="377"/>
      <c r="AV156" s="377"/>
      <c r="AW156" s="377"/>
      <c r="AX156" s="377"/>
      <c r="AY156" s="377"/>
      <c r="AZ156" s="377"/>
      <c r="BA156" s="377"/>
      <c r="BB156" s="377"/>
      <c r="BC156" s="377"/>
      <c r="BD156" s="377"/>
      <c r="BE156" s="380">
        <v>44543</v>
      </c>
      <c r="BF156" s="377">
        <v>202417983</v>
      </c>
      <c r="BG156" s="377">
        <v>5</v>
      </c>
      <c r="BH156" s="377">
        <v>2025</v>
      </c>
      <c r="BI156" s="377"/>
      <c r="BJ156" s="377"/>
      <c r="BK156" s="377"/>
      <c r="BL156" s="377"/>
      <c r="BM156" s="377"/>
      <c r="BN156" s="384">
        <v>17656389253</v>
      </c>
      <c r="BO156" s="370" t="s">
        <v>587</v>
      </c>
      <c r="BP156" s="370" t="s">
        <v>2195</v>
      </c>
      <c r="BQ156" s="377">
        <v>91980932329</v>
      </c>
      <c r="BR156" s="370"/>
      <c r="BS156" s="372"/>
    </row>
    <row r="157" spans="1:71" x14ac:dyDescent="0.25">
      <c r="A157" s="376">
        <v>60886</v>
      </c>
      <c r="B157" s="377">
        <v>3755</v>
      </c>
      <c r="C157" s="370" t="s">
        <v>2081</v>
      </c>
      <c r="D157" s="370" t="s">
        <v>495</v>
      </c>
      <c r="E157" s="371">
        <v>40058</v>
      </c>
      <c r="F157" s="370" t="s">
        <v>450</v>
      </c>
      <c r="G157" s="377" t="s">
        <v>2168</v>
      </c>
      <c r="H157" s="370" t="s">
        <v>2169</v>
      </c>
      <c r="I157" s="377" t="s">
        <v>2170</v>
      </c>
      <c r="J157" s="370" t="s">
        <v>2171</v>
      </c>
      <c r="K157" s="377" t="s">
        <v>2172</v>
      </c>
      <c r="L157" s="370" t="s">
        <v>2173</v>
      </c>
      <c r="M157" s="377" t="s">
        <v>2174</v>
      </c>
      <c r="N157" s="370" t="s">
        <v>2173</v>
      </c>
      <c r="O157" s="377" t="s">
        <v>781</v>
      </c>
      <c r="P157" s="370" t="s">
        <v>798</v>
      </c>
      <c r="Q157" s="377">
        <v>40</v>
      </c>
      <c r="R157" s="377">
        <v>3090</v>
      </c>
      <c r="S157" s="377">
        <v>0</v>
      </c>
      <c r="T157" s="377">
        <v>300</v>
      </c>
      <c r="U157" s="377">
        <v>80</v>
      </c>
      <c r="V157" s="377">
        <v>60</v>
      </c>
      <c r="W157" s="377">
        <v>60</v>
      </c>
      <c r="X157" s="377" t="s">
        <v>783</v>
      </c>
      <c r="Y157" s="377"/>
      <c r="Z157" s="377"/>
      <c r="AA157" s="377"/>
      <c r="AB157" s="377"/>
      <c r="AC157" s="377"/>
      <c r="AD157" s="377"/>
      <c r="AE157" s="377" t="s">
        <v>2102</v>
      </c>
      <c r="AF157" s="377">
        <v>40</v>
      </c>
      <c r="AG157" s="377"/>
      <c r="AH157" s="377"/>
      <c r="AI157" s="377">
        <v>1005925</v>
      </c>
      <c r="AJ157" s="370" t="s">
        <v>784</v>
      </c>
      <c r="AK157" s="377">
        <v>1</v>
      </c>
      <c r="AL157" s="370" t="s">
        <v>578</v>
      </c>
      <c r="AM157" s="377" t="s">
        <v>786</v>
      </c>
      <c r="AN157" s="377" t="s">
        <v>146</v>
      </c>
      <c r="AO157" s="377" t="s">
        <v>787</v>
      </c>
      <c r="AP157" s="377" t="s">
        <v>788</v>
      </c>
      <c r="AQ157" s="377">
        <v>2938</v>
      </c>
      <c r="AR157" s="380">
        <v>37266</v>
      </c>
      <c r="AS157" s="380">
        <v>37266</v>
      </c>
      <c r="AT157" s="380">
        <v>40058</v>
      </c>
      <c r="AU157" s="377" t="s">
        <v>790</v>
      </c>
      <c r="AV157" s="377" t="s">
        <v>1186</v>
      </c>
      <c r="AW157" s="380">
        <v>39129</v>
      </c>
      <c r="AX157" s="380">
        <v>39129</v>
      </c>
      <c r="AY157" s="380">
        <v>40058</v>
      </c>
      <c r="AZ157" s="377" t="s">
        <v>790</v>
      </c>
      <c r="BA157" s="377">
        <v>154</v>
      </c>
      <c r="BB157" s="380">
        <v>45099</v>
      </c>
      <c r="BC157" s="380">
        <v>45099</v>
      </c>
      <c r="BD157" s="380">
        <v>45100</v>
      </c>
      <c r="BE157" s="380">
        <v>37288</v>
      </c>
      <c r="BF157" s="377"/>
      <c r="BG157" s="377">
        <v>4</v>
      </c>
      <c r="BH157" s="377">
        <v>2006</v>
      </c>
      <c r="BI157" s="377">
        <v>3</v>
      </c>
      <c r="BJ157" s="377">
        <v>287</v>
      </c>
      <c r="BK157" s="377">
        <v>2017</v>
      </c>
      <c r="BL157" s="377">
        <v>3</v>
      </c>
      <c r="BM157" s="377">
        <v>2017</v>
      </c>
      <c r="BN157" s="384">
        <v>90847296253</v>
      </c>
      <c r="BO157" s="370" t="s">
        <v>917</v>
      </c>
      <c r="BP157" s="370" t="s">
        <v>918</v>
      </c>
      <c r="BQ157" s="377">
        <v>16981692987</v>
      </c>
      <c r="BR157" s="370"/>
      <c r="BS157" s="372"/>
    </row>
    <row r="158" spans="1:71" x14ac:dyDescent="0.25">
      <c r="A158" s="376">
        <v>1113582</v>
      </c>
      <c r="B158" s="377">
        <v>59</v>
      </c>
      <c r="C158" s="370" t="s">
        <v>2081</v>
      </c>
      <c r="D158" s="370" t="s">
        <v>38</v>
      </c>
      <c r="E158" s="371">
        <v>40274</v>
      </c>
      <c r="F158" s="370" t="s">
        <v>450</v>
      </c>
      <c r="G158" s="377" t="s">
        <v>2168</v>
      </c>
      <c r="H158" s="370" t="s">
        <v>2169</v>
      </c>
      <c r="I158" s="377" t="s">
        <v>2170</v>
      </c>
      <c r="J158" s="370" t="s">
        <v>2171</v>
      </c>
      <c r="K158" s="377" t="s">
        <v>2172</v>
      </c>
      <c r="L158" s="370" t="s">
        <v>2173</v>
      </c>
      <c r="M158" s="377" t="s">
        <v>2174</v>
      </c>
      <c r="N158" s="370" t="s">
        <v>2173</v>
      </c>
      <c r="O158" s="377" t="s">
        <v>781</v>
      </c>
      <c r="P158" s="370" t="s">
        <v>798</v>
      </c>
      <c r="Q158" s="377">
        <v>60</v>
      </c>
      <c r="R158" s="377">
        <v>3305</v>
      </c>
      <c r="S158" s="377">
        <v>0</v>
      </c>
      <c r="T158" s="377">
        <v>330</v>
      </c>
      <c r="U158" s="377">
        <v>136</v>
      </c>
      <c r="V158" s="377">
        <v>68</v>
      </c>
      <c r="W158" s="377">
        <v>68</v>
      </c>
      <c r="X158" s="377" t="s">
        <v>783</v>
      </c>
      <c r="Y158" s="377" t="s">
        <v>2102</v>
      </c>
      <c r="Z158" s="377">
        <v>30</v>
      </c>
      <c r="AA158" s="377" t="s">
        <v>2102</v>
      </c>
      <c r="AB158" s="377">
        <v>30</v>
      </c>
      <c r="AC158" s="377"/>
      <c r="AD158" s="377"/>
      <c r="AE158" s="377"/>
      <c r="AF158" s="377"/>
      <c r="AG158" s="377"/>
      <c r="AH158" s="377"/>
      <c r="AI158" s="377">
        <v>1005930</v>
      </c>
      <c r="AJ158" s="370" t="s">
        <v>946</v>
      </c>
      <c r="AK158" s="377">
        <v>0</v>
      </c>
      <c r="AL158" s="370" t="s">
        <v>604</v>
      </c>
      <c r="AM158" s="377" t="s">
        <v>948</v>
      </c>
      <c r="AN158" s="377" t="s">
        <v>151</v>
      </c>
      <c r="AO158" s="377" t="s">
        <v>787</v>
      </c>
      <c r="AP158" s="377" t="s">
        <v>788</v>
      </c>
      <c r="AQ158" s="377" t="s">
        <v>1518</v>
      </c>
      <c r="AR158" s="380">
        <v>39678</v>
      </c>
      <c r="AS158" s="380">
        <v>39678</v>
      </c>
      <c r="AT158" s="380">
        <v>42433</v>
      </c>
      <c r="AU158" s="377" t="s">
        <v>790</v>
      </c>
      <c r="AV158" s="377" t="s">
        <v>1521</v>
      </c>
      <c r="AW158" s="380">
        <v>41619</v>
      </c>
      <c r="AX158" s="380">
        <v>41619</v>
      </c>
      <c r="AY158" s="380">
        <v>41620</v>
      </c>
      <c r="AZ158" s="377" t="s">
        <v>790</v>
      </c>
      <c r="BA158" s="377">
        <v>154</v>
      </c>
      <c r="BB158" s="380">
        <v>45099</v>
      </c>
      <c r="BC158" s="380">
        <v>45099</v>
      </c>
      <c r="BD158" s="380">
        <v>45100</v>
      </c>
      <c r="BE158" s="380">
        <v>40028</v>
      </c>
      <c r="BF158" s="377"/>
      <c r="BG158" s="377">
        <v>3</v>
      </c>
      <c r="BH158" s="377">
        <v>2012</v>
      </c>
      <c r="BI158" s="377">
        <v>3</v>
      </c>
      <c r="BJ158" s="377">
        <v>252</v>
      </c>
      <c r="BK158" s="377">
        <v>2017</v>
      </c>
      <c r="BL158" s="377">
        <v>3</v>
      </c>
      <c r="BM158" s="377">
        <v>2017</v>
      </c>
      <c r="BN158" s="384">
        <v>61378291204</v>
      </c>
      <c r="BO158" s="370" t="s">
        <v>1522</v>
      </c>
      <c r="BP158" s="370" t="s">
        <v>1523</v>
      </c>
      <c r="BQ158" s="377">
        <v>91981776118</v>
      </c>
      <c r="BR158" s="370"/>
      <c r="BS158" s="372"/>
    </row>
    <row r="159" spans="1:71" x14ac:dyDescent="0.25">
      <c r="A159" s="376">
        <v>12034</v>
      </c>
      <c r="B159" s="377">
        <v>35</v>
      </c>
      <c r="C159" s="370" t="s">
        <v>2081</v>
      </c>
      <c r="D159" s="370" t="s">
        <v>95</v>
      </c>
      <c r="E159" s="371">
        <v>40058</v>
      </c>
      <c r="F159" s="370" t="s">
        <v>453</v>
      </c>
      <c r="G159" s="377" t="s">
        <v>2151</v>
      </c>
      <c r="H159" s="370" t="s">
        <v>2152</v>
      </c>
      <c r="I159" s="377" t="s">
        <v>2153</v>
      </c>
      <c r="J159" s="370" t="s">
        <v>2154</v>
      </c>
      <c r="K159" s="377" t="s">
        <v>2086</v>
      </c>
      <c r="L159" s="370" t="s">
        <v>2087</v>
      </c>
      <c r="M159" s="377" t="s">
        <v>785</v>
      </c>
      <c r="N159" s="370" t="s">
        <v>2087</v>
      </c>
      <c r="O159" s="377" t="s">
        <v>781</v>
      </c>
      <c r="P159" s="370" t="s">
        <v>782</v>
      </c>
      <c r="Q159" s="377">
        <v>0</v>
      </c>
      <c r="R159" s="377">
        <v>2835</v>
      </c>
      <c r="S159" s="377"/>
      <c r="T159" s="377"/>
      <c r="U159" s="377"/>
      <c r="V159" s="377"/>
      <c r="W159" s="377"/>
      <c r="X159" s="377" t="s">
        <v>783</v>
      </c>
      <c r="Y159" s="377"/>
      <c r="Z159" s="377"/>
      <c r="AA159" s="377" t="s">
        <v>2090</v>
      </c>
      <c r="AB159" s="377">
        <v>0</v>
      </c>
      <c r="AC159" s="377" t="s">
        <v>2090</v>
      </c>
      <c r="AD159" s="377">
        <v>0</v>
      </c>
      <c r="AE159" s="377"/>
      <c r="AF159" s="377"/>
      <c r="AG159" s="377"/>
      <c r="AH159" s="377"/>
      <c r="AI159" s="377">
        <v>1005930</v>
      </c>
      <c r="AJ159" s="370" t="s">
        <v>946</v>
      </c>
      <c r="AK159" s="377">
        <v>0</v>
      </c>
      <c r="AL159" s="370" t="s">
        <v>604</v>
      </c>
      <c r="AM159" s="377" t="s">
        <v>948</v>
      </c>
      <c r="AN159" s="377" t="s">
        <v>151</v>
      </c>
      <c r="AO159" s="377" t="s">
        <v>787</v>
      </c>
      <c r="AP159" s="377" t="s">
        <v>788</v>
      </c>
      <c r="AQ159" s="377" t="s">
        <v>927</v>
      </c>
      <c r="AR159" s="380">
        <v>31446</v>
      </c>
      <c r="AS159" s="380">
        <v>31446</v>
      </c>
      <c r="AT159" s="380">
        <v>40058</v>
      </c>
      <c r="AU159" s="377" t="s">
        <v>800</v>
      </c>
      <c r="AV159" s="377" t="s">
        <v>840</v>
      </c>
      <c r="AW159" s="380">
        <v>19861</v>
      </c>
      <c r="AX159" s="380">
        <v>19861</v>
      </c>
      <c r="AY159" s="380">
        <v>40058</v>
      </c>
      <c r="AZ159" s="377"/>
      <c r="BA159" s="377"/>
      <c r="BB159" s="377"/>
      <c r="BC159" s="377"/>
      <c r="BD159" s="377"/>
      <c r="BE159" s="380">
        <v>33604</v>
      </c>
      <c r="BF159" s="377"/>
      <c r="BG159" s="377"/>
      <c r="BH159" s="377"/>
      <c r="BI159" s="377"/>
      <c r="BJ159" s="377"/>
      <c r="BK159" s="377"/>
      <c r="BL159" s="377"/>
      <c r="BM159" s="377"/>
      <c r="BN159" s="384">
        <v>44850832253</v>
      </c>
      <c r="BO159" s="370" t="s">
        <v>949</v>
      </c>
      <c r="BP159" s="370" t="s">
        <v>950</v>
      </c>
      <c r="BQ159" s="377">
        <v>9188225227</v>
      </c>
      <c r="BR159" s="370"/>
      <c r="BS159" s="372" t="s">
        <v>794</v>
      </c>
    </row>
    <row r="160" spans="1:71" x14ac:dyDescent="0.25">
      <c r="A160" s="376">
        <v>114849</v>
      </c>
      <c r="B160" s="377">
        <v>2222</v>
      </c>
      <c r="C160" s="370" t="s">
        <v>2081</v>
      </c>
      <c r="D160" s="370" t="s">
        <v>346</v>
      </c>
      <c r="E160" s="371">
        <v>40058</v>
      </c>
      <c r="F160" s="370" t="s">
        <v>453</v>
      </c>
      <c r="G160" s="377" t="s">
        <v>2151</v>
      </c>
      <c r="H160" s="370" t="s">
        <v>2152</v>
      </c>
      <c r="I160" s="377" t="s">
        <v>2153</v>
      </c>
      <c r="J160" s="370" t="s">
        <v>2154</v>
      </c>
      <c r="K160" s="377" t="s">
        <v>2086</v>
      </c>
      <c r="L160" s="370" t="s">
        <v>2087</v>
      </c>
      <c r="M160" s="377" t="s">
        <v>785</v>
      </c>
      <c r="N160" s="370" t="s">
        <v>2087</v>
      </c>
      <c r="O160" s="377" t="s">
        <v>781</v>
      </c>
      <c r="P160" s="370" t="s">
        <v>782</v>
      </c>
      <c r="Q160" s="377">
        <v>40</v>
      </c>
      <c r="R160" s="377">
        <v>2835</v>
      </c>
      <c r="S160" s="377"/>
      <c r="T160" s="377"/>
      <c r="U160" s="377"/>
      <c r="V160" s="377"/>
      <c r="W160" s="377"/>
      <c r="X160" s="377" t="s">
        <v>783</v>
      </c>
      <c r="Y160" s="377"/>
      <c r="Z160" s="377"/>
      <c r="AA160" s="377" t="s">
        <v>2158</v>
      </c>
      <c r="AB160" s="377">
        <v>20</v>
      </c>
      <c r="AC160" s="377"/>
      <c r="AD160" s="377"/>
      <c r="AE160" s="377" t="s">
        <v>2158</v>
      </c>
      <c r="AF160" s="377">
        <v>20</v>
      </c>
      <c r="AG160" s="377"/>
      <c r="AH160" s="377"/>
      <c r="AI160" s="377">
        <v>263</v>
      </c>
      <c r="AJ160" s="370" t="s">
        <v>991</v>
      </c>
      <c r="AK160" s="377">
        <v>2417</v>
      </c>
      <c r="AL160" s="370"/>
      <c r="AM160" s="377" t="s">
        <v>993</v>
      </c>
      <c r="AN160" s="377" t="s">
        <v>149</v>
      </c>
      <c r="AO160" s="377" t="s">
        <v>787</v>
      </c>
      <c r="AP160" s="377"/>
      <c r="AQ160" s="377">
        <v>1355</v>
      </c>
      <c r="AR160" s="380">
        <v>31446</v>
      </c>
      <c r="AS160" s="380">
        <v>31446</v>
      </c>
      <c r="AT160" s="380">
        <v>40058</v>
      </c>
      <c r="AU160" s="377"/>
      <c r="AV160" s="377"/>
      <c r="AW160" s="377"/>
      <c r="AX160" s="377"/>
      <c r="AY160" s="377"/>
      <c r="AZ160" s="377"/>
      <c r="BA160" s="377"/>
      <c r="BB160" s="377"/>
      <c r="BC160" s="377"/>
      <c r="BD160" s="377"/>
      <c r="BE160" s="380">
        <v>39115</v>
      </c>
      <c r="BF160" s="377"/>
      <c r="BG160" s="377"/>
      <c r="BH160" s="377"/>
      <c r="BI160" s="377"/>
      <c r="BJ160" s="377"/>
      <c r="BK160" s="377"/>
      <c r="BL160" s="377"/>
      <c r="BM160" s="377"/>
      <c r="BN160" s="384">
        <v>37772104200</v>
      </c>
      <c r="BO160" s="370" t="s">
        <v>1350</v>
      </c>
      <c r="BP160" s="370" t="s">
        <v>1351</v>
      </c>
      <c r="BQ160" s="377">
        <v>9137811182</v>
      </c>
      <c r="BR160" s="370"/>
      <c r="BS160" s="372" t="s">
        <v>794</v>
      </c>
    </row>
    <row r="161" spans="1:71" x14ac:dyDescent="0.25">
      <c r="A161" s="376">
        <v>12033</v>
      </c>
      <c r="B161" s="377">
        <v>36</v>
      </c>
      <c r="C161" s="370" t="s">
        <v>2081</v>
      </c>
      <c r="D161" s="370" t="s">
        <v>22</v>
      </c>
      <c r="E161" s="371">
        <v>40058</v>
      </c>
      <c r="F161" s="370" t="s">
        <v>453</v>
      </c>
      <c r="G161" s="377" t="s">
        <v>2156</v>
      </c>
      <c r="H161" s="370" t="s">
        <v>2157</v>
      </c>
      <c r="I161" s="377" t="s">
        <v>2084</v>
      </c>
      <c r="J161" s="370" t="s">
        <v>2085</v>
      </c>
      <c r="K161" s="377" t="s">
        <v>2086</v>
      </c>
      <c r="L161" s="370" t="s">
        <v>2087</v>
      </c>
      <c r="M161" s="377" t="s">
        <v>785</v>
      </c>
      <c r="N161" s="370" t="s">
        <v>2087</v>
      </c>
      <c r="O161" s="377" t="s">
        <v>781</v>
      </c>
      <c r="P161" s="370" t="s">
        <v>798</v>
      </c>
      <c r="Q161" s="377">
        <v>100</v>
      </c>
      <c r="R161" s="377">
        <v>2955</v>
      </c>
      <c r="S161" s="377">
        <v>0</v>
      </c>
      <c r="T161" s="377">
        <v>405</v>
      </c>
      <c r="U161" s="377">
        <v>200</v>
      </c>
      <c r="V161" s="377">
        <v>30</v>
      </c>
      <c r="W161" s="377">
        <v>60</v>
      </c>
      <c r="X161" s="377" t="s">
        <v>783</v>
      </c>
      <c r="Y161" s="377"/>
      <c r="Z161" s="377"/>
      <c r="AA161" s="377" t="s">
        <v>2167</v>
      </c>
      <c r="AB161" s="377">
        <v>30</v>
      </c>
      <c r="AC161" s="377" t="s">
        <v>2167</v>
      </c>
      <c r="AD161" s="377">
        <v>44</v>
      </c>
      <c r="AE161" s="377" t="s">
        <v>2167</v>
      </c>
      <c r="AF161" s="377">
        <v>26</v>
      </c>
      <c r="AG161" s="377"/>
      <c r="AH161" s="377"/>
      <c r="AI161" s="377">
        <v>262</v>
      </c>
      <c r="AJ161" s="370" t="s">
        <v>940</v>
      </c>
      <c r="AK161" s="377" t="s">
        <v>925</v>
      </c>
      <c r="AL161" s="370"/>
      <c r="AM161" s="377" t="s">
        <v>941</v>
      </c>
      <c r="AN161" s="377" t="s">
        <v>152</v>
      </c>
      <c r="AO161" s="377" t="s">
        <v>787</v>
      </c>
      <c r="AP161" s="377" t="s">
        <v>788</v>
      </c>
      <c r="AQ161" s="377" t="s">
        <v>927</v>
      </c>
      <c r="AR161" s="380">
        <v>31446</v>
      </c>
      <c r="AS161" s="380">
        <v>31446</v>
      </c>
      <c r="AT161" s="380">
        <v>40058</v>
      </c>
      <c r="AU161" s="377" t="s">
        <v>800</v>
      </c>
      <c r="AV161" s="377" t="s">
        <v>840</v>
      </c>
      <c r="AW161" s="380">
        <v>19861</v>
      </c>
      <c r="AX161" s="380">
        <v>19861</v>
      </c>
      <c r="AY161" s="380">
        <v>40058</v>
      </c>
      <c r="AZ161" s="377" t="s">
        <v>790</v>
      </c>
      <c r="BA161" s="377">
        <v>154</v>
      </c>
      <c r="BB161" s="380">
        <v>45099</v>
      </c>
      <c r="BC161" s="380">
        <v>45099</v>
      </c>
      <c r="BD161" s="380">
        <v>45100</v>
      </c>
      <c r="BE161" s="380">
        <v>33678</v>
      </c>
      <c r="BF161" s="377"/>
      <c r="BG161" s="377">
        <v>3</v>
      </c>
      <c r="BH161" s="377">
        <v>2012</v>
      </c>
      <c r="BI161" s="377">
        <v>3</v>
      </c>
      <c r="BJ161" s="377">
        <v>245</v>
      </c>
      <c r="BK161" s="377">
        <v>2017</v>
      </c>
      <c r="BL161" s="377">
        <v>2</v>
      </c>
      <c r="BM161" s="377">
        <v>2017</v>
      </c>
      <c r="BN161" s="384">
        <v>68502281291</v>
      </c>
      <c r="BO161" s="370" t="s">
        <v>655</v>
      </c>
      <c r="BP161" s="370" t="s">
        <v>945</v>
      </c>
      <c r="BQ161" s="377">
        <v>91987611018</v>
      </c>
      <c r="BR161" s="370"/>
      <c r="BS161" s="372"/>
    </row>
    <row r="162" spans="1:71" x14ac:dyDescent="0.25">
      <c r="A162" s="376">
        <v>1299461</v>
      </c>
      <c r="B162" s="377">
        <v>176</v>
      </c>
      <c r="C162" s="370" t="s">
        <v>2081</v>
      </c>
      <c r="D162" s="370" t="s">
        <v>178</v>
      </c>
      <c r="E162" s="371">
        <v>41948</v>
      </c>
      <c r="F162" s="370" t="s">
        <v>511</v>
      </c>
      <c r="G162" s="377" t="s">
        <v>2356</v>
      </c>
      <c r="H162" s="370" t="s">
        <v>2357</v>
      </c>
      <c r="I162" s="377" t="s">
        <v>2197</v>
      </c>
      <c r="J162" s="370" t="s">
        <v>2198</v>
      </c>
      <c r="K162" s="377" t="s">
        <v>2199</v>
      </c>
      <c r="L162" s="370" t="s">
        <v>2200</v>
      </c>
      <c r="M162" s="377" t="s">
        <v>2137</v>
      </c>
      <c r="N162" s="370" t="s">
        <v>2138</v>
      </c>
      <c r="O162" s="377" t="s">
        <v>781</v>
      </c>
      <c r="P162" s="370" t="s">
        <v>798</v>
      </c>
      <c r="Q162" s="377">
        <v>40</v>
      </c>
      <c r="R162" s="377">
        <v>2409</v>
      </c>
      <c r="S162" s="377">
        <v>0</v>
      </c>
      <c r="T162" s="377">
        <v>240</v>
      </c>
      <c r="U162" s="377">
        <v>80</v>
      </c>
      <c r="V162" s="377">
        <v>90</v>
      </c>
      <c r="W162" s="377">
        <v>60</v>
      </c>
      <c r="X162" s="377" t="s">
        <v>783</v>
      </c>
      <c r="Y162" s="377"/>
      <c r="Z162" s="377"/>
      <c r="AA162" s="377" t="s">
        <v>2358</v>
      </c>
      <c r="AB162" s="377">
        <v>40</v>
      </c>
      <c r="AC162" s="377"/>
      <c r="AD162" s="377"/>
      <c r="AE162" s="377"/>
      <c r="AF162" s="377"/>
      <c r="AG162" s="377"/>
      <c r="AH162" s="377"/>
      <c r="AI162" s="377">
        <v>1125394</v>
      </c>
      <c r="AJ162" s="370" t="s">
        <v>1597</v>
      </c>
      <c r="AK162" s="377">
        <v>2</v>
      </c>
      <c r="AL162" s="370" t="s">
        <v>640</v>
      </c>
      <c r="AM162" s="377" t="s">
        <v>1257</v>
      </c>
      <c r="AN162" s="377" t="s">
        <v>153</v>
      </c>
      <c r="AO162" s="377" t="s">
        <v>787</v>
      </c>
      <c r="AP162" s="377" t="s">
        <v>790</v>
      </c>
      <c r="AQ162" s="377" t="s">
        <v>1599</v>
      </c>
      <c r="AR162" s="380">
        <v>41946</v>
      </c>
      <c r="AS162" s="380">
        <v>41946</v>
      </c>
      <c r="AT162" s="380">
        <v>41948</v>
      </c>
      <c r="AU162" s="377" t="s">
        <v>790</v>
      </c>
      <c r="AV162" s="377" t="s">
        <v>1600</v>
      </c>
      <c r="AW162" s="380">
        <v>42898</v>
      </c>
      <c r="AX162" s="380">
        <v>42898</v>
      </c>
      <c r="AY162" s="380">
        <v>42898</v>
      </c>
      <c r="AZ162" s="377"/>
      <c r="BA162" s="377"/>
      <c r="BB162" s="377"/>
      <c r="BC162" s="377"/>
      <c r="BD162" s="377"/>
      <c r="BE162" s="380">
        <v>41968</v>
      </c>
      <c r="BF162" s="377">
        <v>202317912</v>
      </c>
      <c r="BG162" s="377">
        <v>4</v>
      </c>
      <c r="BH162" s="377">
        <v>2025</v>
      </c>
      <c r="BI162" s="377"/>
      <c r="BJ162" s="377"/>
      <c r="BK162" s="377"/>
      <c r="BL162" s="377"/>
      <c r="BM162" s="377"/>
      <c r="BN162" s="384">
        <v>68679734268</v>
      </c>
      <c r="BO162" s="370" t="s">
        <v>1601</v>
      </c>
      <c r="BP162" s="370" t="s">
        <v>1602</v>
      </c>
      <c r="BQ162" s="377">
        <v>91992578836</v>
      </c>
      <c r="BR162" s="370"/>
      <c r="BS162" s="372"/>
    </row>
    <row r="163" spans="1:71" x14ac:dyDescent="0.25">
      <c r="A163" s="376">
        <v>41778</v>
      </c>
      <c r="B163" s="377">
        <v>43</v>
      </c>
      <c r="C163" s="370" t="s">
        <v>2081</v>
      </c>
      <c r="D163" s="370" t="s">
        <v>25</v>
      </c>
      <c r="E163" s="371">
        <v>40058</v>
      </c>
      <c r="F163" s="370" t="s">
        <v>453</v>
      </c>
      <c r="G163" s="377" t="s">
        <v>2091</v>
      </c>
      <c r="H163" s="370" t="s">
        <v>2092</v>
      </c>
      <c r="I163" s="377" t="s">
        <v>2093</v>
      </c>
      <c r="J163" s="370" t="s">
        <v>2094</v>
      </c>
      <c r="K163" s="377" t="s">
        <v>2086</v>
      </c>
      <c r="L163" s="370" t="s">
        <v>2087</v>
      </c>
      <c r="M163" s="377" t="s">
        <v>785</v>
      </c>
      <c r="N163" s="370" t="s">
        <v>2087</v>
      </c>
      <c r="O163" s="377" t="s">
        <v>781</v>
      </c>
      <c r="P163" s="370" t="s">
        <v>782</v>
      </c>
      <c r="Q163" s="377">
        <v>50</v>
      </c>
      <c r="R163" s="377">
        <v>3000</v>
      </c>
      <c r="S163" s="377"/>
      <c r="T163" s="377"/>
      <c r="U163" s="377"/>
      <c r="V163" s="377"/>
      <c r="W163" s="377"/>
      <c r="X163" s="377" t="s">
        <v>783</v>
      </c>
      <c r="Y163" s="377" t="s">
        <v>2090</v>
      </c>
      <c r="Z163" s="377">
        <v>40</v>
      </c>
      <c r="AA163" s="377" t="s">
        <v>2090</v>
      </c>
      <c r="AB163" s="377">
        <v>0</v>
      </c>
      <c r="AC163" s="377" t="s">
        <v>2090</v>
      </c>
      <c r="AD163" s="377">
        <v>0</v>
      </c>
      <c r="AE163" s="377"/>
      <c r="AF163" s="377"/>
      <c r="AG163" s="377"/>
      <c r="AH163" s="377"/>
      <c r="AI163" s="377">
        <v>671</v>
      </c>
      <c r="AJ163" s="370" t="s">
        <v>1102</v>
      </c>
      <c r="AK163" s="377" t="s">
        <v>925</v>
      </c>
      <c r="AL163" s="370" t="s">
        <v>1103</v>
      </c>
      <c r="AM163" s="377" t="s">
        <v>1009</v>
      </c>
      <c r="AN163" s="377" t="s">
        <v>1104</v>
      </c>
      <c r="AO163" s="377" t="s">
        <v>787</v>
      </c>
      <c r="AP163" s="377" t="s">
        <v>788</v>
      </c>
      <c r="AQ163" s="377" t="s">
        <v>927</v>
      </c>
      <c r="AR163" s="380">
        <v>31446</v>
      </c>
      <c r="AS163" s="380">
        <v>31446</v>
      </c>
      <c r="AT163" s="380">
        <v>40058</v>
      </c>
      <c r="AU163" s="377" t="s">
        <v>800</v>
      </c>
      <c r="AV163" s="377" t="s">
        <v>840</v>
      </c>
      <c r="AW163" s="380">
        <v>19861</v>
      </c>
      <c r="AX163" s="380">
        <v>19861</v>
      </c>
      <c r="AY163" s="380">
        <v>40058</v>
      </c>
      <c r="AZ163" s="377"/>
      <c r="BA163" s="377"/>
      <c r="BB163" s="377"/>
      <c r="BC163" s="377"/>
      <c r="BD163" s="377"/>
      <c r="BE163" s="380">
        <v>36586</v>
      </c>
      <c r="BF163" s="377"/>
      <c r="BG163" s="377"/>
      <c r="BH163" s="377"/>
      <c r="BI163" s="377"/>
      <c r="BJ163" s="377"/>
      <c r="BK163" s="377"/>
      <c r="BL163" s="377">
        <v>1</v>
      </c>
      <c r="BM163" s="377">
        <v>2008</v>
      </c>
      <c r="BN163" s="384">
        <v>38538814753</v>
      </c>
      <c r="BO163" s="370" t="s">
        <v>1044</v>
      </c>
      <c r="BP163" s="370" t="s">
        <v>1045</v>
      </c>
      <c r="BQ163" s="377">
        <v>9499535136</v>
      </c>
      <c r="BR163" s="370"/>
      <c r="BS163" s="372" t="s">
        <v>794</v>
      </c>
    </row>
    <row r="164" spans="1:71" x14ac:dyDescent="0.25">
      <c r="A164" s="376">
        <v>114847</v>
      </c>
      <c r="B164" s="377">
        <v>2220</v>
      </c>
      <c r="C164" s="370" t="s">
        <v>2081</v>
      </c>
      <c r="D164" s="370" t="s">
        <v>344</v>
      </c>
      <c r="E164" s="371">
        <v>40058</v>
      </c>
      <c r="F164" s="370" t="s">
        <v>453</v>
      </c>
      <c r="G164" s="377" t="s">
        <v>2234</v>
      </c>
      <c r="H164" s="370" t="s">
        <v>2235</v>
      </c>
      <c r="I164" s="377" t="s">
        <v>2153</v>
      </c>
      <c r="J164" s="370" t="s">
        <v>2154</v>
      </c>
      <c r="K164" s="377" t="s">
        <v>2086</v>
      </c>
      <c r="L164" s="370" t="s">
        <v>2087</v>
      </c>
      <c r="M164" s="377" t="s">
        <v>785</v>
      </c>
      <c r="N164" s="370" t="s">
        <v>2087</v>
      </c>
      <c r="O164" s="377" t="s">
        <v>781</v>
      </c>
      <c r="P164" s="370" t="s">
        <v>798</v>
      </c>
      <c r="Q164" s="377">
        <v>40</v>
      </c>
      <c r="R164" s="377">
        <v>3275</v>
      </c>
      <c r="S164" s="377">
        <v>0</v>
      </c>
      <c r="T164" s="377">
        <v>420</v>
      </c>
      <c r="U164" s="377">
        <v>200</v>
      </c>
      <c r="V164" s="377">
        <v>60</v>
      </c>
      <c r="W164" s="377">
        <v>60</v>
      </c>
      <c r="X164" s="377" t="s">
        <v>783</v>
      </c>
      <c r="Y164" s="377"/>
      <c r="Z164" s="377"/>
      <c r="AA164" s="377" t="s">
        <v>2109</v>
      </c>
      <c r="AB164" s="377">
        <v>20</v>
      </c>
      <c r="AC164" s="377"/>
      <c r="AD164" s="377"/>
      <c r="AE164" s="377" t="s">
        <v>2109</v>
      </c>
      <c r="AF164" s="377">
        <v>20</v>
      </c>
      <c r="AG164" s="377"/>
      <c r="AH164" s="377"/>
      <c r="AI164" s="377">
        <v>263</v>
      </c>
      <c r="AJ164" s="370" t="s">
        <v>991</v>
      </c>
      <c r="AK164" s="377">
        <v>2417</v>
      </c>
      <c r="AL164" s="370"/>
      <c r="AM164" s="377" t="s">
        <v>993</v>
      </c>
      <c r="AN164" s="377" t="s">
        <v>149</v>
      </c>
      <c r="AO164" s="377" t="s">
        <v>787</v>
      </c>
      <c r="AP164" s="377"/>
      <c r="AQ164" s="377">
        <v>1355</v>
      </c>
      <c r="AR164" s="380">
        <v>31446</v>
      </c>
      <c r="AS164" s="380">
        <v>31446</v>
      </c>
      <c r="AT164" s="380">
        <v>40058</v>
      </c>
      <c r="AU164" s="377" t="s">
        <v>790</v>
      </c>
      <c r="AV164" s="377" t="s">
        <v>1307</v>
      </c>
      <c r="AW164" s="380">
        <v>41794</v>
      </c>
      <c r="AX164" s="380">
        <v>41794</v>
      </c>
      <c r="AY164" s="380">
        <v>41794</v>
      </c>
      <c r="AZ164" s="377" t="s">
        <v>790</v>
      </c>
      <c r="BA164" s="377">
        <v>154</v>
      </c>
      <c r="BB164" s="380">
        <v>45099</v>
      </c>
      <c r="BC164" s="380">
        <v>45099</v>
      </c>
      <c r="BD164" s="380">
        <v>45100</v>
      </c>
      <c r="BE164" s="380">
        <v>39084</v>
      </c>
      <c r="BF164" s="377"/>
      <c r="BG164" s="377">
        <v>3</v>
      </c>
      <c r="BH164" s="377">
        <v>2018</v>
      </c>
      <c r="BI164" s="377">
        <v>3</v>
      </c>
      <c r="BJ164" s="377">
        <v>203</v>
      </c>
      <c r="BK164" s="377">
        <v>2017</v>
      </c>
      <c r="BL164" s="377">
        <v>2</v>
      </c>
      <c r="BM164" s="377">
        <v>2017</v>
      </c>
      <c r="BN164" s="384">
        <v>32329109806</v>
      </c>
      <c r="BO164" s="370" t="s">
        <v>2359</v>
      </c>
      <c r="BP164" s="370" t="s">
        <v>2360</v>
      </c>
      <c r="BQ164" s="377">
        <v>19998983516</v>
      </c>
      <c r="BR164" s="370"/>
      <c r="BS164" s="372"/>
    </row>
    <row r="165" spans="1:71" x14ac:dyDescent="0.25">
      <c r="A165" s="376">
        <v>115159</v>
      </c>
      <c r="B165" s="377">
        <v>2222</v>
      </c>
      <c r="C165" s="370" t="s">
        <v>2081</v>
      </c>
      <c r="D165" s="370" t="s">
        <v>346</v>
      </c>
      <c r="E165" s="371">
        <v>40058</v>
      </c>
      <c r="F165" s="370" t="s">
        <v>453</v>
      </c>
      <c r="G165" s="377" t="s">
        <v>2151</v>
      </c>
      <c r="H165" s="370" t="s">
        <v>2152</v>
      </c>
      <c r="I165" s="377" t="s">
        <v>2153</v>
      </c>
      <c r="J165" s="370" t="s">
        <v>2154</v>
      </c>
      <c r="K165" s="377" t="s">
        <v>2086</v>
      </c>
      <c r="L165" s="370" t="s">
        <v>2087</v>
      </c>
      <c r="M165" s="377" t="s">
        <v>785</v>
      </c>
      <c r="N165" s="370" t="s">
        <v>2087</v>
      </c>
      <c r="O165" s="377" t="s">
        <v>781</v>
      </c>
      <c r="P165" s="370" t="s">
        <v>782</v>
      </c>
      <c r="Q165" s="377">
        <v>50</v>
      </c>
      <c r="R165" s="377">
        <v>2800</v>
      </c>
      <c r="S165" s="377"/>
      <c r="T165" s="377"/>
      <c r="U165" s="377"/>
      <c r="V165" s="377"/>
      <c r="W165" s="377"/>
      <c r="X165" s="377" t="s">
        <v>783</v>
      </c>
      <c r="Y165" s="377"/>
      <c r="Z165" s="377"/>
      <c r="AA165" s="377" t="s">
        <v>2112</v>
      </c>
      <c r="AB165" s="377">
        <v>50</v>
      </c>
      <c r="AC165" s="377"/>
      <c r="AD165" s="377"/>
      <c r="AE165" s="377"/>
      <c r="AF165" s="377"/>
      <c r="AG165" s="377"/>
      <c r="AH165" s="377"/>
      <c r="AI165" s="377">
        <v>706546</v>
      </c>
      <c r="AJ165" s="370" t="s">
        <v>1457</v>
      </c>
      <c r="AK165" s="377">
        <v>1</v>
      </c>
      <c r="AL165" s="370" t="s">
        <v>1459</v>
      </c>
      <c r="AM165" s="377" t="s">
        <v>1033</v>
      </c>
      <c r="AN165" s="377" t="s">
        <v>1466</v>
      </c>
      <c r="AO165" s="377" t="s">
        <v>787</v>
      </c>
      <c r="AP165" s="377"/>
      <c r="AQ165" s="377">
        <v>3502</v>
      </c>
      <c r="AR165" s="380">
        <v>39146</v>
      </c>
      <c r="AS165" s="380">
        <v>39146</v>
      </c>
      <c r="AT165" s="380">
        <v>40058</v>
      </c>
      <c r="AU165" s="377"/>
      <c r="AV165" s="377"/>
      <c r="AW165" s="377"/>
      <c r="AX165" s="377"/>
      <c r="AY165" s="377"/>
      <c r="AZ165" s="377"/>
      <c r="BA165" s="377"/>
      <c r="BB165" s="377"/>
      <c r="BC165" s="377"/>
      <c r="BD165" s="377"/>
      <c r="BE165" s="380">
        <v>39235</v>
      </c>
      <c r="BF165" s="377"/>
      <c r="BG165" s="377"/>
      <c r="BH165" s="377"/>
      <c r="BI165" s="377"/>
      <c r="BJ165" s="377"/>
      <c r="BK165" s="377"/>
      <c r="BL165" s="377"/>
      <c r="BM165" s="377"/>
      <c r="BN165" s="384">
        <v>39152464253</v>
      </c>
      <c r="BO165" s="370" t="s">
        <v>903</v>
      </c>
      <c r="BP165" s="370" t="s">
        <v>904</v>
      </c>
      <c r="BQ165" s="377">
        <v>9132017770</v>
      </c>
      <c r="BR165" s="370"/>
      <c r="BS165" s="372" t="s">
        <v>794</v>
      </c>
    </row>
    <row r="166" spans="1:71" x14ac:dyDescent="0.25">
      <c r="A166" s="376">
        <v>312027</v>
      </c>
      <c r="B166" s="377">
        <v>9</v>
      </c>
      <c r="C166" s="370" t="s">
        <v>2081</v>
      </c>
      <c r="D166" s="370" t="s">
        <v>465</v>
      </c>
      <c r="E166" s="371">
        <v>40360</v>
      </c>
      <c r="F166" s="370" t="s">
        <v>453</v>
      </c>
      <c r="G166" s="377" t="s">
        <v>2088</v>
      </c>
      <c r="H166" s="370" t="s">
        <v>2089</v>
      </c>
      <c r="I166" s="377" t="s">
        <v>2084</v>
      </c>
      <c r="J166" s="370" t="s">
        <v>2085</v>
      </c>
      <c r="K166" s="377" t="s">
        <v>2086</v>
      </c>
      <c r="L166" s="370" t="s">
        <v>2087</v>
      </c>
      <c r="M166" s="377" t="s">
        <v>785</v>
      </c>
      <c r="N166" s="370" t="s">
        <v>2087</v>
      </c>
      <c r="O166" s="377" t="s">
        <v>781</v>
      </c>
      <c r="P166" s="370" t="s">
        <v>832</v>
      </c>
      <c r="Q166" s="377">
        <v>30</v>
      </c>
      <c r="R166" s="377">
        <v>3534</v>
      </c>
      <c r="S166" s="377"/>
      <c r="T166" s="377"/>
      <c r="U166" s="377"/>
      <c r="V166" s="377"/>
      <c r="W166" s="377"/>
      <c r="X166" s="377" t="s">
        <v>783</v>
      </c>
      <c r="Y166" s="377"/>
      <c r="Z166" s="377"/>
      <c r="AA166" s="377" t="s">
        <v>2112</v>
      </c>
      <c r="AB166" s="377">
        <v>30</v>
      </c>
      <c r="AC166" s="377"/>
      <c r="AD166" s="377"/>
      <c r="AE166" s="377"/>
      <c r="AF166" s="377"/>
      <c r="AG166" s="377"/>
      <c r="AH166" s="377"/>
      <c r="AI166" s="377">
        <v>1005925</v>
      </c>
      <c r="AJ166" s="370" t="s">
        <v>784</v>
      </c>
      <c r="AK166" s="377">
        <v>1</v>
      </c>
      <c r="AL166" s="370" t="s">
        <v>578</v>
      </c>
      <c r="AM166" s="377" t="s">
        <v>786</v>
      </c>
      <c r="AN166" s="377" t="s">
        <v>146</v>
      </c>
      <c r="AO166" s="377" t="s">
        <v>787</v>
      </c>
      <c r="AP166" s="377" t="s">
        <v>788</v>
      </c>
      <c r="AQ166" s="377" t="s">
        <v>922</v>
      </c>
      <c r="AR166" s="380">
        <v>25709</v>
      </c>
      <c r="AS166" s="380">
        <v>25709</v>
      </c>
      <c r="AT166" s="380">
        <v>40360</v>
      </c>
      <c r="AU166" s="377" t="s">
        <v>800</v>
      </c>
      <c r="AV166" s="377" t="s">
        <v>923</v>
      </c>
      <c r="AW166" s="380">
        <v>28636</v>
      </c>
      <c r="AX166" s="380">
        <v>28636</v>
      </c>
      <c r="AY166" s="380">
        <v>40360</v>
      </c>
      <c r="AZ166" s="377"/>
      <c r="BA166" s="377"/>
      <c r="BB166" s="377"/>
      <c r="BC166" s="377"/>
      <c r="BD166" s="377"/>
      <c r="BE166" s="380">
        <v>28550</v>
      </c>
      <c r="BF166" s="377"/>
      <c r="BG166" s="377"/>
      <c r="BH166" s="377"/>
      <c r="BI166" s="377"/>
      <c r="BJ166" s="377"/>
      <c r="BK166" s="377"/>
      <c r="BL166" s="377"/>
      <c r="BM166" s="377"/>
      <c r="BN166" s="384">
        <v>44269137215</v>
      </c>
      <c r="BO166" s="370" t="s">
        <v>1488</v>
      </c>
      <c r="BP166" s="370" t="s">
        <v>1489</v>
      </c>
      <c r="BQ166" s="377">
        <v>9132017102</v>
      </c>
      <c r="BR166" s="370"/>
      <c r="BS166" s="372"/>
    </row>
    <row r="167" spans="1:71" x14ac:dyDescent="0.25">
      <c r="A167" s="376">
        <v>1441235</v>
      </c>
      <c r="B167" s="377">
        <v>235</v>
      </c>
      <c r="C167" s="370" t="s">
        <v>2081</v>
      </c>
      <c r="D167" s="370" t="s">
        <v>370</v>
      </c>
      <c r="E167" s="371">
        <v>43895</v>
      </c>
      <c r="F167" s="370" t="s">
        <v>511</v>
      </c>
      <c r="G167" s="377" t="s">
        <v>2361</v>
      </c>
      <c r="H167" s="370" t="s">
        <v>2362</v>
      </c>
      <c r="I167" s="377" t="s">
        <v>2240</v>
      </c>
      <c r="J167" s="370" t="s">
        <v>2241</v>
      </c>
      <c r="K167" s="377" t="s">
        <v>2242</v>
      </c>
      <c r="L167" s="370" t="s">
        <v>2243</v>
      </c>
      <c r="M167" s="377" t="s">
        <v>2244</v>
      </c>
      <c r="N167" s="370" t="s">
        <v>2245</v>
      </c>
      <c r="O167" s="377" t="s">
        <v>781</v>
      </c>
      <c r="P167" s="370" t="s">
        <v>798</v>
      </c>
      <c r="Q167" s="377">
        <v>40</v>
      </c>
      <c r="R167" s="377">
        <v>2840</v>
      </c>
      <c r="S167" s="377">
        <v>0</v>
      </c>
      <c r="T167" s="377">
        <v>225</v>
      </c>
      <c r="U167" s="377">
        <v>200</v>
      </c>
      <c r="V167" s="377">
        <v>60</v>
      </c>
      <c r="W167" s="377">
        <v>45</v>
      </c>
      <c r="X167" s="377" t="s">
        <v>783</v>
      </c>
      <c r="Y167" s="377" t="s">
        <v>2214</v>
      </c>
      <c r="Z167" s="377">
        <v>40</v>
      </c>
      <c r="AA167" s="377"/>
      <c r="AB167" s="377"/>
      <c r="AC167" s="377"/>
      <c r="AD167" s="377"/>
      <c r="AE167" s="377"/>
      <c r="AF167" s="377"/>
      <c r="AG167" s="377"/>
      <c r="AH167" s="377"/>
      <c r="AI167" s="377">
        <v>256</v>
      </c>
      <c r="AJ167" s="370" t="s">
        <v>924</v>
      </c>
      <c r="AK167" s="377" t="s">
        <v>925</v>
      </c>
      <c r="AL167" s="370"/>
      <c r="AM167" s="377" t="s">
        <v>926</v>
      </c>
      <c r="AN167" s="377" t="s">
        <v>154</v>
      </c>
      <c r="AO167" s="377" t="s">
        <v>787</v>
      </c>
      <c r="AP167" s="377" t="s">
        <v>790</v>
      </c>
      <c r="AQ167" s="377">
        <v>63</v>
      </c>
      <c r="AR167" s="380">
        <v>43895</v>
      </c>
      <c r="AS167" s="380">
        <v>43895</v>
      </c>
      <c r="AT167" s="380">
        <v>43900</v>
      </c>
      <c r="AU167" s="377" t="s">
        <v>790</v>
      </c>
      <c r="AV167" s="377" t="s">
        <v>1633</v>
      </c>
      <c r="AW167" s="380">
        <v>45034</v>
      </c>
      <c r="AX167" s="380">
        <v>45034</v>
      </c>
      <c r="AY167" s="380">
        <v>45034</v>
      </c>
      <c r="AZ167" s="377"/>
      <c r="BA167" s="377"/>
      <c r="BB167" s="377"/>
      <c r="BC167" s="377"/>
      <c r="BD167" s="377"/>
      <c r="BE167" s="380">
        <v>43325</v>
      </c>
      <c r="BF167" s="377"/>
      <c r="BG167" s="377">
        <v>5</v>
      </c>
      <c r="BH167" s="377">
        <v>2022</v>
      </c>
      <c r="BI167" s="377"/>
      <c r="BJ167" s="377"/>
      <c r="BK167" s="377"/>
      <c r="BL167" s="377"/>
      <c r="BM167" s="377"/>
      <c r="BN167" s="384">
        <v>86758411249</v>
      </c>
      <c r="BO167" s="370" t="s">
        <v>1634</v>
      </c>
      <c r="BP167" s="370" t="s">
        <v>1635</v>
      </c>
      <c r="BQ167" s="377">
        <v>93991723252</v>
      </c>
      <c r="BR167" s="370"/>
      <c r="BS167" s="372"/>
    </row>
    <row r="168" spans="1:71" x14ac:dyDescent="0.25">
      <c r="A168" s="376">
        <v>12058</v>
      </c>
      <c r="B168" s="377">
        <v>34</v>
      </c>
      <c r="C168" s="370" t="s">
        <v>2081</v>
      </c>
      <c r="D168" s="370" t="s">
        <v>48</v>
      </c>
      <c r="E168" s="371">
        <v>40058</v>
      </c>
      <c r="F168" s="370" t="s">
        <v>453</v>
      </c>
      <c r="G168" s="377" t="s">
        <v>2149</v>
      </c>
      <c r="H168" s="370" t="s">
        <v>2150</v>
      </c>
      <c r="I168" s="377" t="s">
        <v>2084</v>
      </c>
      <c r="J168" s="370" t="s">
        <v>2085</v>
      </c>
      <c r="K168" s="377" t="s">
        <v>2086</v>
      </c>
      <c r="L168" s="370" t="s">
        <v>2087</v>
      </c>
      <c r="M168" s="377" t="s">
        <v>785</v>
      </c>
      <c r="N168" s="370" t="s">
        <v>2087</v>
      </c>
      <c r="O168" s="377" t="s">
        <v>781</v>
      </c>
      <c r="P168" s="370" t="s">
        <v>782</v>
      </c>
      <c r="Q168" s="377">
        <v>0</v>
      </c>
      <c r="R168" s="377">
        <v>2288</v>
      </c>
      <c r="S168" s="377"/>
      <c r="T168" s="377"/>
      <c r="U168" s="377"/>
      <c r="V168" s="377"/>
      <c r="W168" s="377"/>
      <c r="X168" s="377" t="s">
        <v>783</v>
      </c>
      <c r="Y168" s="377"/>
      <c r="Z168" s="377"/>
      <c r="AA168" s="377" t="s">
        <v>2112</v>
      </c>
      <c r="AB168" s="377">
        <v>0</v>
      </c>
      <c r="AC168" s="377" t="s">
        <v>2112</v>
      </c>
      <c r="AD168" s="377">
        <v>0</v>
      </c>
      <c r="AE168" s="377"/>
      <c r="AF168" s="377"/>
      <c r="AG168" s="377"/>
      <c r="AH168" s="377"/>
      <c r="AI168" s="377">
        <v>256</v>
      </c>
      <c r="AJ168" s="370" t="s">
        <v>924</v>
      </c>
      <c r="AK168" s="377" t="s">
        <v>925</v>
      </c>
      <c r="AL168" s="370"/>
      <c r="AM168" s="377" t="s">
        <v>926</v>
      </c>
      <c r="AN168" s="377" t="s">
        <v>154</v>
      </c>
      <c r="AO168" s="377" t="s">
        <v>787</v>
      </c>
      <c r="AP168" s="377" t="s">
        <v>788</v>
      </c>
      <c r="AQ168" s="377" t="s">
        <v>955</v>
      </c>
      <c r="AR168" s="380">
        <v>31446</v>
      </c>
      <c r="AS168" s="380">
        <v>31446</v>
      </c>
      <c r="AT168" s="380">
        <v>40058</v>
      </c>
      <c r="AU168" s="377" t="s">
        <v>800</v>
      </c>
      <c r="AV168" s="377" t="s">
        <v>814</v>
      </c>
      <c r="AW168" s="380">
        <v>19831</v>
      </c>
      <c r="AX168" s="380">
        <v>19831</v>
      </c>
      <c r="AY168" s="380">
        <v>40058</v>
      </c>
      <c r="AZ168" s="377"/>
      <c r="BA168" s="377"/>
      <c r="BB168" s="377"/>
      <c r="BC168" s="377"/>
      <c r="BD168" s="377"/>
      <c r="BE168" s="380">
        <v>31782</v>
      </c>
      <c r="BF168" s="377"/>
      <c r="BG168" s="377"/>
      <c r="BH168" s="377"/>
      <c r="BI168" s="377"/>
      <c r="BJ168" s="377"/>
      <c r="BK168" s="377"/>
      <c r="BL168" s="377"/>
      <c r="BM168" s="377"/>
      <c r="BN168" s="384">
        <v>29625874291</v>
      </c>
      <c r="BO168" s="370" t="s">
        <v>980</v>
      </c>
      <c r="BP168" s="370" t="s">
        <v>981</v>
      </c>
      <c r="BQ168" s="377">
        <v>9137511107</v>
      </c>
      <c r="BR168" s="370"/>
      <c r="BS168" s="372" t="s">
        <v>794</v>
      </c>
    </row>
    <row r="169" spans="1:71" x14ac:dyDescent="0.25">
      <c r="A169" s="376">
        <v>1203245</v>
      </c>
      <c r="B169" s="377">
        <v>2469</v>
      </c>
      <c r="C169" s="370" t="s">
        <v>2081</v>
      </c>
      <c r="D169" s="370" t="s">
        <v>482</v>
      </c>
      <c r="E169" s="371">
        <v>41313</v>
      </c>
      <c r="F169" s="370" t="s">
        <v>450</v>
      </c>
      <c r="G169" s="377" t="s">
        <v>2139</v>
      </c>
      <c r="H169" s="370" t="s">
        <v>2140</v>
      </c>
      <c r="I169" s="377" t="s">
        <v>2115</v>
      </c>
      <c r="J169" s="370" t="s">
        <v>2116</v>
      </c>
      <c r="K169" s="377" t="s">
        <v>2117</v>
      </c>
      <c r="L169" s="370" t="s">
        <v>2118</v>
      </c>
      <c r="M169" s="377" t="s">
        <v>2119</v>
      </c>
      <c r="N169" s="370" t="s">
        <v>2120</v>
      </c>
      <c r="O169" s="377" t="s">
        <v>1246</v>
      </c>
      <c r="P169" s="370" t="s">
        <v>798</v>
      </c>
      <c r="Q169" s="377">
        <v>390</v>
      </c>
      <c r="R169" s="377">
        <v>3000</v>
      </c>
      <c r="S169" s="377">
        <v>0</v>
      </c>
      <c r="T169" s="377">
        <v>300</v>
      </c>
      <c r="U169" s="377">
        <v>120</v>
      </c>
      <c r="V169" s="377">
        <v>30</v>
      </c>
      <c r="W169" s="377">
        <v>30</v>
      </c>
      <c r="X169" s="377" t="s">
        <v>783</v>
      </c>
      <c r="Y169" s="377"/>
      <c r="Z169" s="377"/>
      <c r="AA169" s="377"/>
      <c r="AB169" s="377"/>
      <c r="AC169" s="377"/>
      <c r="AD169" s="377"/>
      <c r="AE169" s="377"/>
      <c r="AF169" s="377"/>
      <c r="AG169" s="377" t="s">
        <v>2102</v>
      </c>
      <c r="AH169" s="377">
        <v>390</v>
      </c>
      <c r="AI169" s="377">
        <v>1101092</v>
      </c>
      <c r="AJ169" s="370" t="s">
        <v>1274</v>
      </c>
      <c r="AK169" s="377">
        <v>25</v>
      </c>
      <c r="AL169" s="370" t="s">
        <v>1276</v>
      </c>
      <c r="AM169" s="377" t="s">
        <v>1277</v>
      </c>
      <c r="AN169" s="377" t="s">
        <v>1278</v>
      </c>
      <c r="AO169" s="377" t="s">
        <v>787</v>
      </c>
      <c r="AP169" s="377" t="s">
        <v>788</v>
      </c>
      <c r="AQ169" s="377" t="s">
        <v>1577</v>
      </c>
      <c r="AR169" s="380">
        <v>40527</v>
      </c>
      <c r="AS169" s="380">
        <v>40527</v>
      </c>
      <c r="AT169" s="380">
        <v>42433</v>
      </c>
      <c r="AU169" s="377" t="s">
        <v>790</v>
      </c>
      <c r="AV169" s="377" t="s">
        <v>1578</v>
      </c>
      <c r="AW169" s="380">
        <v>41851</v>
      </c>
      <c r="AX169" s="380">
        <v>41851</v>
      </c>
      <c r="AY169" s="380">
        <v>41855</v>
      </c>
      <c r="AZ169" s="377" t="s">
        <v>790</v>
      </c>
      <c r="BA169" s="377" t="s">
        <v>1579</v>
      </c>
      <c r="BB169" s="380">
        <v>45520</v>
      </c>
      <c r="BC169" s="380">
        <v>45520</v>
      </c>
      <c r="BD169" s="380">
        <v>45523</v>
      </c>
      <c r="BE169" s="380">
        <v>40210</v>
      </c>
      <c r="BF169" s="377"/>
      <c r="BG169" s="377">
        <v>4</v>
      </c>
      <c r="BH169" s="377">
        <v>2023</v>
      </c>
      <c r="BI169" s="377">
        <v>3</v>
      </c>
      <c r="BJ169" s="377">
        <v>205</v>
      </c>
      <c r="BK169" s="377">
        <v>2022</v>
      </c>
      <c r="BL169" s="377">
        <v>2</v>
      </c>
      <c r="BM169" s="377">
        <v>2022</v>
      </c>
      <c r="BN169" s="384">
        <v>5568242291</v>
      </c>
      <c r="BO169" s="370" t="s">
        <v>2141</v>
      </c>
      <c r="BP169" s="370" t="s">
        <v>2142</v>
      </c>
      <c r="BQ169" s="377">
        <v>91981376163</v>
      </c>
      <c r="BR169" s="370"/>
      <c r="BS169" s="372"/>
    </row>
    <row r="170" spans="1:71" x14ac:dyDescent="0.25">
      <c r="A170" s="376">
        <v>311999</v>
      </c>
      <c r="B170" s="377">
        <v>36</v>
      </c>
      <c r="C170" s="370" t="s">
        <v>2081</v>
      </c>
      <c r="D170" s="370" t="s">
        <v>22</v>
      </c>
      <c r="E170" s="371">
        <v>40387</v>
      </c>
      <c r="F170" s="370" t="s">
        <v>450</v>
      </c>
      <c r="G170" s="377" t="s">
        <v>2363</v>
      </c>
      <c r="H170" s="370" t="s">
        <v>2364</v>
      </c>
      <c r="I170" s="377" t="s">
        <v>2365</v>
      </c>
      <c r="J170" s="370" t="s">
        <v>2364</v>
      </c>
      <c r="K170" s="377" t="s">
        <v>2366</v>
      </c>
      <c r="L170" s="370" t="s">
        <v>2367</v>
      </c>
      <c r="M170" s="377" t="s">
        <v>2137</v>
      </c>
      <c r="N170" s="370" t="s">
        <v>2138</v>
      </c>
      <c r="O170" s="377" t="s">
        <v>781</v>
      </c>
      <c r="P170" s="370" t="s">
        <v>782</v>
      </c>
      <c r="Q170" s="377">
        <v>120</v>
      </c>
      <c r="R170" s="377">
        <v>2400</v>
      </c>
      <c r="S170" s="377"/>
      <c r="T170" s="377"/>
      <c r="U170" s="377"/>
      <c r="V170" s="377"/>
      <c r="W170" s="377"/>
      <c r="X170" s="377" t="s">
        <v>783</v>
      </c>
      <c r="Y170" s="377"/>
      <c r="Z170" s="377"/>
      <c r="AA170" s="377" t="s">
        <v>2090</v>
      </c>
      <c r="AB170" s="377">
        <v>120</v>
      </c>
      <c r="AC170" s="377"/>
      <c r="AD170" s="377"/>
      <c r="AE170" s="377"/>
      <c r="AF170" s="377"/>
      <c r="AG170" s="377"/>
      <c r="AH170" s="377"/>
      <c r="AI170" s="377">
        <v>1005925</v>
      </c>
      <c r="AJ170" s="370" t="s">
        <v>784</v>
      </c>
      <c r="AK170" s="377">
        <v>1</v>
      </c>
      <c r="AL170" s="370" t="s">
        <v>578</v>
      </c>
      <c r="AM170" s="377" t="s">
        <v>786</v>
      </c>
      <c r="AN170" s="377" t="s">
        <v>146</v>
      </c>
      <c r="AO170" s="377" t="s">
        <v>787</v>
      </c>
      <c r="AP170" s="377" t="s">
        <v>800</v>
      </c>
      <c r="AQ170" s="377" t="s">
        <v>840</v>
      </c>
      <c r="AR170" s="380">
        <v>19861</v>
      </c>
      <c r="AS170" s="380">
        <v>19861</v>
      </c>
      <c r="AT170" s="380">
        <v>40387</v>
      </c>
      <c r="AU170" s="377" t="s">
        <v>800</v>
      </c>
      <c r="AV170" s="377" t="s">
        <v>841</v>
      </c>
      <c r="AW170" s="380">
        <v>19861</v>
      </c>
      <c r="AX170" s="380">
        <v>19861</v>
      </c>
      <c r="AY170" s="380">
        <v>40387</v>
      </c>
      <c r="AZ170" s="377"/>
      <c r="BA170" s="377"/>
      <c r="BB170" s="377"/>
      <c r="BC170" s="377"/>
      <c r="BD170" s="377"/>
      <c r="BE170" s="380">
        <v>19784</v>
      </c>
      <c r="BF170" s="377"/>
      <c r="BG170" s="377"/>
      <c r="BH170" s="377"/>
      <c r="BI170" s="377"/>
      <c r="BJ170" s="377"/>
      <c r="BK170" s="377"/>
      <c r="BL170" s="377"/>
      <c r="BM170" s="377"/>
      <c r="BN170" s="384">
        <v>37824570215</v>
      </c>
      <c r="BO170" s="370" t="s">
        <v>1486</v>
      </c>
      <c r="BP170" s="370" t="s">
        <v>1487</v>
      </c>
      <c r="BQ170" s="377">
        <v>9132017400</v>
      </c>
      <c r="BR170" s="370"/>
      <c r="BS170" s="372" t="s">
        <v>794</v>
      </c>
    </row>
    <row r="171" spans="1:71" x14ac:dyDescent="0.25">
      <c r="A171" s="376">
        <v>114894</v>
      </c>
      <c r="B171" s="377">
        <v>26</v>
      </c>
      <c r="C171" s="370" t="s">
        <v>2081</v>
      </c>
      <c r="D171" s="370" t="s">
        <v>473</v>
      </c>
      <c r="E171" s="371">
        <v>40058</v>
      </c>
      <c r="F171" s="370" t="s">
        <v>450</v>
      </c>
      <c r="G171" s="377" t="s">
        <v>2368</v>
      </c>
      <c r="H171" s="370" t="s">
        <v>2369</v>
      </c>
      <c r="I171" s="377" t="s">
        <v>2370</v>
      </c>
      <c r="J171" s="370" t="s">
        <v>2371</v>
      </c>
      <c r="K171" s="377" t="s">
        <v>2372</v>
      </c>
      <c r="L171" s="370" t="s">
        <v>2371</v>
      </c>
      <c r="M171" s="377" t="s">
        <v>2244</v>
      </c>
      <c r="N171" s="370" t="s">
        <v>2245</v>
      </c>
      <c r="O171" s="377" t="s">
        <v>781</v>
      </c>
      <c r="P171" s="370" t="s">
        <v>798</v>
      </c>
      <c r="Q171" s="377">
        <v>40</v>
      </c>
      <c r="R171" s="377">
        <v>4470</v>
      </c>
      <c r="S171" s="377">
        <v>0</v>
      </c>
      <c r="T171" s="377">
        <v>180</v>
      </c>
      <c r="U171" s="377">
        <v>200</v>
      </c>
      <c r="V171" s="377">
        <v>160</v>
      </c>
      <c r="W171" s="377">
        <v>45</v>
      </c>
      <c r="X171" s="377" t="s">
        <v>783</v>
      </c>
      <c r="Y171" s="377" t="s">
        <v>2167</v>
      </c>
      <c r="Z171" s="377">
        <v>40</v>
      </c>
      <c r="AA171" s="377"/>
      <c r="AB171" s="377"/>
      <c r="AC171" s="377"/>
      <c r="AD171" s="377"/>
      <c r="AE171" s="377"/>
      <c r="AF171" s="377"/>
      <c r="AG171" s="377"/>
      <c r="AH171" s="377"/>
      <c r="AI171" s="377">
        <v>259</v>
      </c>
      <c r="AJ171" s="370" t="s">
        <v>932</v>
      </c>
      <c r="AK171" s="377">
        <v>2515</v>
      </c>
      <c r="AL171" s="370" t="s">
        <v>934</v>
      </c>
      <c r="AM171" s="377" t="s">
        <v>935</v>
      </c>
      <c r="AN171" s="377" t="s">
        <v>147</v>
      </c>
      <c r="AO171" s="377" t="s">
        <v>787</v>
      </c>
      <c r="AP171" s="377"/>
      <c r="AQ171" s="377">
        <v>3742</v>
      </c>
      <c r="AR171" s="380">
        <v>39680</v>
      </c>
      <c r="AS171" s="380">
        <v>39680</v>
      </c>
      <c r="AT171" s="380">
        <v>40058</v>
      </c>
      <c r="AU171" s="377" t="s">
        <v>790</v>
      </c>
      <c r="AV171" s="377" t="s">
        <v>1409</v>
      </c>
      <c r="AW171" s="380">
        <v>41628</v>
      </c>
      <c r="AX171" s="380">
        <v>41628</v>
      </c>
      <c r="AY171" s="380">
        <v>41632</v>
      </c>
      <c r="AZ171" s="377" t="s">
        <v>790</v>
      </c>
      <c r="BA171" s="377">
        <v>111</v>
      </c>
      <c r="BB171" s="380">
        <v>44232</v>
      </c>
      <c r="BC171" s="380">
        <v>44232</v>
      </c>
      <c r="BD171" s="380">
        <v>44235</v>
      </c>
      <c r="BE171" s="380">
        <v>39815</v>
      </c>
      <c r="BF171" s="377"/>
      <c r="BG171" s="377">
        <v>4</v>
      </c>
      <c r="BH171" s="377">
        <v>2018</v>
      </c>
      <c r="BI171" s="377">
        <v>3</v>
      </c>
      <c r="BJ171" s="377">
        <v>205</v>
      </c>
      <c r="BK171" s="377">
        <v>2023</v>
      </c>
      <c r="BL171" s="377">
        <v>1</v>
      </c>
      <c r="BM171" s="377">
        <v>2023</v>
      </c>
      <c r="BN171" s="384">
        <v>71270620215</v>
      </c>
      <c r="BO171" s="370" t="s">
        <v>625</v>
      </c>
      <c r="BP171" s="370" t="s">
        <v>1410</v>
      </c>
      <c r="BQ171" s="377">
        <v>93991716112</v>
      </c>
      <c r="BR171" s="370"/>
      <c r="BS171" s="372"/>
    </row>
    <row r="172" spans="1:71" x14ac:dyDescent="0.25">
      <c r="A172" s="376">
        <v>12109</v>
      </c>
      <c r="B172" s="377">
        <v>10</v>
      </c>
      <c r="C172" s="370" t="s">
        <v>2081</v>
      </c>
      <c r="D172" s="370" t="s">
        <v>486</v>
      </c>
      <c r="E172" s="371">
        <v>40058</v>
      </c>
      <c r="F172" s="370" t="s">
        <v>450</v>
      </c>
      <c r="G172" s="377" t="s">
        <v>2325</v>
      </c>
      <c r="H172" s="370" t="s">
        <v>2326</v>
      </c>
      <c r="I172" s="377" t="s">
        <v>2327</v>
      </c>
      <c r="J172" s="370" t="s">
        <v>2328</v>
      </c>
      <c r="K172" s="377" t="s">
        <v>2117</v>
      </c>
      <c r="L172" s="370" t="s">
        <v>2118</v>
      </c>
      <c r="M172" s="377" t="s">
        <v>2119</v>
      </c>
      <c r="N172" s="370" t="s">
        <v>2120</v>
      </c>
      <c r="O172" s="377" t="s">
        <v>781</v>
      </c>
      <c r="P172" s="370" t="s">
        <v>782</v>
      </c>
      <c r="Q172" s="377">
        <v>50</v>
      </c>
      <c r="R172" s="377">
        <v>2700</v>
      </c>
      <c r="S172" s="377"/>
      <c r="T172" s="377"/>
      <c r="U172" s="377"/>
      <c r="V172" s="377"/>
      <c r="W172" s="377"/>
      <c r="X172" s="377" t="s">
        <v>783</v>
      </c>
      <c r="Y172" s="377"/>
      <c r="Z172" s="377"/>
      <c r="AA172" s="377" t="s">
        <v>2373</v>
      </c>
      <c r="AB172" s="377">
        <v>50</v>
      </c>
      <c r="AC172" s="377"/>
      <c r="AD172" s="377"/>
      <c r="AE172" s="377"/>
      <c r="AF172" s="377"/>
      <c r="AG172" s="377"/>
      <c r="AH172" s="377"/>
      <c r="AI172" s="377">
        <v>1048690</v>
      </c>
      <c r="AJ172" s="370" t="s">
        <v>1007</v>
      </c>
      <c r="AK172" s="377">
        <v>1201</v>
      </c>
      <c r="AL172" s="370"/>
      <c r="AM172" s="377" t="s">
        <v>1009</v>
      </c>
      <c r="AN172" s="377" t="s">
        <v>1010</v>
      </c>
      <c r="AO172" s="377" t="s">
        <v>787</v>
      </c>
      <c r="AP172" s="377" t="s">
        <v>800</v>
      </c>
      <c r="AQ172" s="377" t="s">
        <v>804</v>
      </c>
      <c r="AR172" s="380">
        <v>18046</v>
      </c>
      <c r="AS172" s="380">
        <v>18046</v>
      </c>
      <c r="AT172" s="380">
        <v>40058</v>
      </c>
      <c r="AU172" s="377" t="s">
        <v>800</v>
      </c>
      <c r="AV172" s="377" t="s">
        <v>805</v>
      </c>
      <c r="AW172" s="380">
        <v>33486</v>
      </c>
      <c r="AX172" s="380">
        <v>33486</v>
      </c>
      <c r="AY172" s="380">
        <v>40058</v>
      </c>
      <c r="AZ172" s="377"/>
      <c r="BA172" s="377"/>
      <c r="BB172" s="377"/>
      <c r="BC172" s="377"/>
      <c r="BD172" s="377"/>
      <c r="BE172" s="380">
        <v>34516</v>
      </c>
      <c r="BF172" s="377"/>
      <c r="BG172" s="377"/>
      <c r="BH172" s="377"/>
      <c r="BI172" s="377"/>
      <c r="BJ172" s="377"/>
      <c r="BK172" s="377"/>
      <c r="BL172" s="377">
        <v>0</v>
      </c>
      <c r="BM172" s="377">
        <v>2006</v>
      </c>
      <c r="BN172" s="384">
        <v>21000093204</v>
      </c>
      <c r="BO172" s="370" t="s">
        <v>810</v>
      </c>
      <c r="BP172" s="370" t="s">
        <v>2374</v>
      </c>
      <c r="BQ172" s="377">
        <v>91985021305</v>
      </c>
      <c r="BR172" s="370"/>
      <c r="BS172" s="372" t="s">
        <v>794</v>
      </c>
    </row>
    <row r="173" spans="1:71" x14ac:dyDescent="0.25">
      <c r="A173" s="376">
        <v>1465742</v>
      </c>
      <c r="B173" s="377">
        <v>4641</v>
      </c>
      <c r="C173" s="370"/>
      <c r="D173" s="370" t="s">
        <v>652</v>
      </c>
      <c r="E173" s="371">
        <v>43476</v>
      </c>
      <c r="F173" s="370" t="s">
        <v>453</v>
      </c>
      <c r="G173" s="377" t="s">
        <v>2103</v>
      </c>
      <c r="H173" s="370" t="s">
        <v>2104</v>
      </c>
      <c r="I173" s="377" t="s">
        <v>2105</v>
      </c>
      <c r="J173" s="370" t="s">
        <v>2104</v>
      </c>
      <c r="K173" s="377" t="s">
        <v>2106</v>
      </c>
      <c r="L173" s="370" t="s">
        <v>2104</v>
      </c>
      <c r="M173" s="377" t="s">
        <v>785</v>
      </c>
      <c r="N173" s="370" t="s">
        <v>2087</v>
      </c>
      <c r="O173" s="377" t="s">
        <v>1246</v>
      </c>
      <c r="P173" s="370" t="s">
        <v>782</v>
      </c>
      <c r="Q173" s="377">
        <v>240</v>
      </c>
      <c r="R173" s="377">
        <v>3380</v>
      </c>
      <c r="S173" s="377">
        <v>0</v>
      </c>
      <c r="T173" s="377">
        <v>405</v>
      </c>
      <c r="U173" s="377">
        <v>200</v>
      </c>
      <c r="V173" s="377">
        <v>60</v>
      </c>
      <c r="W173" s="377">
        <v>45</v>
      </c>
      <c r="X173" s="377" t="s">
        <v>783</v>
      </c>
      <c r="Y173" s="377"/>
      <c r="Z173" s="377"/>
      <c r="AA173" s="377"/>
      <c r="AB173" s="377"/>
      <c r="AC173" s="377"/>
      <c r="AD173" s="377"/>
      <c r="AE173" s="377"/>
      <c r="AF173" s="377"/>
      <c r="AG173" s="377" t="s">
        <v>2102</v>
      </c>
      <c r="AH173" s="377">
        <v>240</v>
      </c>
      <c r="AI173" s="377">
        <v>1100677</v>
      </c>
      <c r="AJ173" s="370" t="s">
        <v>1267</v>
      </c>
      <c r="AK173" s="377"/>
      <c r="AL173" s="370" t="s">
        <v>1268</v>
      </c>
      <c r="AM173" s="377" t="s">
        <v>1269</v>
      </c>
      <c r="AN173" s="377" t="s">
        <v>1270</v>
      </c>
      <c r="AO173" s="377" t="s">
        <v>787</v>
      </c>
      <c r="AP173" s="377" t="s">
        <v>788</v>
      </c>
      <c r="AQ173" s="377">
        <v>5105</v>
      </c>
      <c r="AR173" s="380">
        <v>43399</v>
      </c>
      <c r="AS173" s="380">
        <v>43399</v>
      </c>
      <c r="AT173" s="380">
        <v>43476</v>
      </c>
      <c r="AU173" s="377"/>
      <c r="AV173" s="377"/>
      <c r="AW173" s="377"/>
      <c r="AX173" s="377"/>
      <c r="AY173" s="377"/>
      <c r="AZ173" s="377"/>
      <c r="BA173" s="377"/>
      <c r="BB173" s="377"/>
      <c r="BC173" s="377"/>
      <c r="BD173" s="377"/>
      <c r="BE173" s="380">
        <v>44543</v>
      </c>
      <c r="BF173" s="377">
        <v>202417994</v>
      </c>
      <c r="BG173" s="377"/>
      <c r="BH173" s="377"/>
      <c r="BI173" s="377"/>
      <c r="BJ173" s="377"/>
      <c r="BK173" s="377"/>
      <c r="BL173" s="377"/>
      <c r="BM173" s="377"/>
      <c r="BN173" s="384">
        <v>58196242204</v>
      </c>
      <c r="BO173" s="370" t="s">
        <v>653</v>
      </c>
      <c r="BP173" s="370" t="s">
        <v>2107</v>
      </c>
      <c r="BQ173" s="377">
        <v>91981377122</v>
      </c>
      <c r="BR173" s="370"/>
      <c r="BS173" s="372" t="s">
        <v>2108</v>
      </c>
    </row>
    <row r="174" spans="1:71" x14ac:dyDescent="0.25">
      <c r="A174" s="376">
        <v>25795</v>
      </c>
      <c r="B174" s="377">
        <v>71</v>
      </c>
      <c r="C174" s="370" t="s">
        <v>2081</v>
      </c>
      <c r="D174" s="370" t="s">
        <v>332</v>
      </c>
      <c r="E174" s="371">
        <v>40058</v>
      </c>
      <c r="F174" s="370" t="s">
        <v>450</v>
      </c>
      <c r="G174" s="377" t="s">
        <v>2375</v>
      </c>
      <c r="H174" s="370" t="s">
        <v>2376</v>
      </c>
      <c r="I174" s="377" t="s">
        <v>2377</v>
      </c>
      <c r="J174" s="370" t="s">
        <v>2378</v>
      </c>
      <c r="K174" s="377" t="s">
        <v>2127</v>
      </c>
      <c r="L174" s="370" t="s">
        <v>2128</v>
      </c>
      <c r="M174" s="377" t="s">
        <v>2129</v>
      </c>
      <c r="N174" s="370" t="s">
        <v>2130</v>
      </c>
      <c r="O174" s="377" t="s">
        <v>781</v>
      </c>
      <c r="P174" s="370" t="s">
        <v>798</v>
      </c>
      <c r="Q174" s="377">
        <v>30</v>
      </c>
      <c r="R174" s="377">
        <v>3205</v>
      </c>
      <c r="S174" s="377">
        <v>0</v>
      </c>
      <c r="T174" s="377">
        <v>200</v>
      </c>
      <c r="U174" s="377">
        <v>440</v>
      </c>
      <c r="V174" s="377">
        <v>180</v>
      </c>
      <c r="W174" s="377">
        <v>60</v>
      </c>
      <c r="X174" s="377" t="s">
        <v>783</v>
      </c>
      <c r="Y174" s="377"/>
      <c r="Z174" s="377"/>
      <c r="AA174" s="377" t="s">
        <v>2167</v>
      </c>
      <c r="AB174" s="377">
        <v>30</v>
      </c>
      <c r="AC174" s="377"/>
      <c r="AD174" s="377"/>
      <c r="AE174" s="377"/>
      <c r="AF174" s="377"/>
      <c r="AG174" s="377"/>
      <c r="AH174" s="377"/>
      <c r="AI174" s="377">
        <v>1005925</v>
      </c>
      <c r="AJ174" s="370" t="s">
        <v>784</v>
      </c>
      <c r="AK174" s="377">
        <v>1</v>
      </c>
      <c r="AL174" s="370" t="s">
        <v>578</v>
      </c>
      <c r="AM174" s="377" t="s">
        <v>786</v>
      </c>
      <c r="AN174" s="377" t="s">
        <v>146</v>
      </c>
      <c r="AO174" s="377" t="s">
        <v>787</v>
      </c>
      <c r="AP174" s="377" t="s">
        <v>788</v>
      </c>
      <c r="AQ174" s="377" t="s">
        <v>905</v>
      </c>
      <c r="AR174" s="380">
        <v>27818</v>
      </c>
      <c r="AS174" s="380">
        <v>27818</v>
      </c>
      <c r="AT174" s="380">
        <v>40058</v>
      </c>
      <c r="AU174" s="377" t="s">
        <v>790</v>
      </c>
      <c r="AV174" s="377" t="s">
        <v>906</v>
      </c>
      <c r="AW174" s="380">
        <v>29642</v>
      </c>
      <c r="AX174" s="380">
        <v>29642</v>
      </c>
      <c r="AY174" s="380">
        <v>40058</v>
      </c>
      <c r="AZ174" s="377" t="s">
        <v>790</v>
      </c>
      <c r="BA174" s="377">
        <v>388</v>
      </c>
      <c r="BB174" s="380">
        <v>45518</v>
      </c>
      <c r="BC174" s="380">
        <v>45518</v>
      </c>
      <c r="BD174" s="380">
        <v>45520</v>
      </c>
      <c r="BE174" s="380">
        <v>27814</v>
      </c>
      <c r="BF174" s="377"/>
      <c r="BG174" s="377">
        <v>3</v>
      </c>
      <c r="BH174" s="377">
        <v>2014</v>
      </c>
      <c r="BI174" s="377">
        <v>4</v>
      </c>
      <c r="BJ174" s="377">
        <v>349</v>
      </c>
      <c r="BK174" s="377">
        <v>2022</v>
      </c>
      <c r="BL174" s="377">
        <v>4</v>
      </c>
      <c r="BM174" s="377">
        <v>2022</v>
      </c>
      <c r="BN174" s="384">
        <v>18444806234</v>
      </c>
      <c r="BO174" s="370" t="s">
        <v>2379</v>
      </c>
      <c r="BP174" s="370" t="s">
        <v>2380</v>
      </c>
      <c r="BQ174" s="377">
        <v>91992707772</v>
      </c>
      <c r="BR174" s="370"/>
      <c r="BS174" s="372"/>
    </row>
    <row r="175" spans="1:71" x14ac:dyDescent="0.25">
      <c r="A175" s="376">
        <v>115016</v>
      </c>
      <c r="B175" s="377">
        <v>45</v>
      </c>
      <c r="C175" s="370" t="s">
        <v>2081</v>
      </c>
      <c r="D175" s="370" t="s">
        <v>407</v>
      </c>
      <c r="E175" s="371">
        <v>40058</v>
      </c>
      <c r="F175" s="370" t="s">
        <v>453</v>
      </c>
      <c r="G175" s="377" t="s">
        <v>2183</v>
      </c>
      <c r="H175" s="370" t="s">
        <v>2184</v>
      </c>
      <c r="I175" s="377" t="s">
        <v>2084</v>
      </c>
      <c r="J175" s="370" t="s">
        <v>2085</v>
      </c>
      <c r="K175" s="377" t="s">
        <v>2086</v>
      </c>
      <c r="L175" s="370" t="s">
        <v>2087</v>
      </c>
      <c r="M175" s="377" t="s">
        <v>785</v>
      </c>
      <c r="N175" s="370" t="s">
        <v>2087</v>
      </c>
      <c r="O175" s="377" t="s">
        <v>1246</v>
      </c>
      <c r="P175" s="370" t="s">
        <v>832</v>
      </c>
      <c r="Q175" s="377">
        <v>75</v>
      </c>
      <c r="R175" s="377">
        <v>2800</v>
      </c>
      <c r="S175" s="377"/>
      <c r="T175" s="377"/>
      <c r="U175" s="377"/>
      <c r="V175" s="377"/>
      <c r="W175" s="377"/>
      <c r="X175" s="377" t="s">
        <v>783</v>
      </c>
      <c r="Y175" s="377"/>
      <c r="Z175" s="377"/>
      <c r="AA175" s="377"/>
      <c r="AB175" s="377"/>
      <c r="AC175" s="377"/>
      <c r="AD175" s="377"/>
      <c r="AE175" s="377"/>
      <c r="AF175" s="377"/>
      <c r="AG175" s="377" t="s">
        <v>2090</v>
      </c>
      <c r="AH175" s="377">
        <v>75</v>
      </c>
      <c r="AI175" s="377">
        <v>2006689</v>
      </c>
      <c r="AJ175" s="370" t="s">
        <v>1294</v>
      </c>
      <c r="AK175" s="377" t="s">
        <v>1086</v>
      </c>
      <c r="AL175" s="370" t="s">
        <v>1295</v>
      </c>
      <c r="AM175" s="377" t="s">
        <v>1296</v>
      </c>
      <c r="AN175" s="377" t="s">
        <v>1297</v>
      </c>
      <c r="AO175" s="377" t="s">
        <v>787</v>
      </c>
      <c r="AP175" s="377" t="s">
        <v>788</v>
      </c>
      <c r="AQ175" s="377" t="s">
        <v>1374</v>
      </c>
      <c r="AR175" s="380">
        <v>39163</v>
      </c>
      <c r="AS175" s="380">
        <v>39163</v>
      </c>
      <c r="AT175" s="380">
        <v>40058</v>
      </c>
      <c r="AU175" s="377"/>
      <c r="AV175" s="377"/>
      <c r="AW175" s="377"/>
      <c r="AX175" s="377"/>
      <c r="AY175" s="377"/>
      <c r="AZ175" s="377"/>
      <c r="BA175" s="377"/>
      <c r="BB175" s="377"/>
      <c r="BC175" s="377"/>
      <c r="BD175" s="377"/>
      <c r="BE175" s="380">
        <v>39723</v>
      </c>
      <c r="BF175" s="377"/>
      <c r="BG175" s="377"/>
      <c r="BH175" s="377"/>
      <c r="BI175" s="377"/>
      <c r="BJ175" s="377"/>
      <c r="BK175" s="377"/>
      <c r="BL175" s="377"/>
      <c r="BM175" s="377"/>
      <c r="BN175" s="384">
        <v>64167640244</v>
      </c>
      <c r="BO175" s="370" t="s">
        <v>1436</v>
      </c>
      <c r="BP175" s="370" t="s">
        <v>1437</v>
      </c>
      <c r="BQ175" s="377">
        <v>91988324689</v>
      </c>
      <c r="BR175" s="370"/>
      <c r="BS175" s="372"/>
    </row>
    <row r="176" spans="1:71" x14ac:dyDescent="0.25">
      <c r="A176" s="376">
        <v>1113541</v>
      </c>
      <c r="B176" s="377">
        <v>30</v>
      </c>
      <c r="C176" s="370" t="s">
        <v>2081</v>
      </c>
      <c r="D176" s="370" t="s">
        <v>168</v>
      </c>
      <c r="E176" s="371">
        <v>40273</v>
      </c>
      <c r="F176" s="370" t="s">
        <v>450</v>
      </c>
      <c r="G176" s="377" t="s">
        <v>2381</v>
      </c>
      <c r="H176" s="370" t="s">
        <v>194</v>
      </c>
      <c r="I176" s="377" t="s">
        <v>2260</v>
      </c>
      <c r="J176" s="370" t="s">
        <v>2261</v>
      </c>
      <c r="K176" s="377" t="s">
        <v>2262</v>
      </c>
      <c r="L176" s="370" t="s">
        <v>2263</v>
      </c>
      <c r="M176" s="377" t="s">
        <v>2264</v>
      </c>
      <c r="N176" s="370" t="s">
        <v>2265</v>
      </c>
      <c r="O176" s="377" t="s">
        <v>781</v>
      </c>
      <c r="P176" s="370" t="s">
        <v>798</v>
      </c>
      <c r="Q176" s="377">
        <v>30</v>
      </c>
      <c r="R176" s="377">
        <v>4650</v>
      </c>
      <c r="S176" s="377">
        <v>0</v>
      </c>
      <c r="T176" s="377">
        <v>1000</v>
      </c>
      <c r="U176" s="377">
        <v>270</v>
      </c>
      <c r="V176" s="377">
        <v>90</v>
      </c>
      <c r="W176" s="377">
        <v>45</v>
      </c>
      <c r="X176" s="377" t="s">
        <v>783</v>
      </c>
      <c r="Y176" s="377" t="s">
        <v>2167</v>
      </c>
      <c r="Z176" s="377">
        <v>30</v>
      </c>
      <c r="AA176" s="377"/>
      <c r="AB176" s="377"/>
      <c r="AC176" s="377"/>
      <c r="AD176" s="377"/>
      <c r="AE176" s="377"/>
      <c r="AF176" s="377"/>
      <c r="AG176" s="377"/>
      <c r="AH176" s="377"/>
      <c r="AI176" s="377">
        <v>1005925</v>
      </c>
      <c r="AJ176" s="370" t="s">
        <v>784</v>
      </c>
      <c r="AK176" s="377">
        <v>1</v>
      </c>
      <c r="AL176" s="370" t="s">
        <v>578</v>
      </c>
      <c r="AM176" s="377" t="s">
        <v>786</v>
      </c>
      <c r="AN176" s="377" t="s">
        <v>146</v>
      </c>
      <c r="AO176" s="377" t="s">
        <v>787</v>
      </c>
      <c r="AP176" s="377" t="s">
        <v>788</v>
      </c>
      <c r="AQ176" s="377" t="s">
        <v>1502</v>
      </c>
      <c r="AR176" s="380">
        <v>39986</v>
      </c>
      <c r="AS176" s="380">
        <v>39986</v>
      </c>
      <c r="AT176" s="380">
        <v>42433</v>
      </c>
      <c r="AU176" s="377" t="s">
        <v>790</v>
      </c>
      <c r="AV176" s="377" t="s">
        <v>1503</v>
      </c>
      <c r="AW176" s="380">
        <v>41935</v>
      </c>
      <c r="AX176" s="380">
        <v>41935</v>
      </c>
      <c r="AY176" s="380">
        <v>41955</v>
      </c>
      <c r="AZ176" s="377" t="s">
        <v>790</v>
      </c>
      <c r="BA176" s="377" t="s">
        <v>888</v>
      </c>
      <c r="BB176" s="380">
        <v>45427</v>
      </c>
      <c r="BC176" s="380">
        <v>45427</v>
      </c>
      <c r="BD176" s="380">
        <v>45427</v>
      </c>
      <c r="BE176" s="380">
        <v>40392</v>
      </c>
      <c r="BF176" s="377"/>
      <c r="BG176" s="377">
        <v>5</v>
      </c>
      <c r="BH176" s="377">
        <v>2018</v>
      </c>
      <c r="BI176" s="377">
        <v>4</v>
      </c>
      <c r="BJ176" s="377">
        <v>347</v>
      </c>
      <c r="BK176" s="377">
        <v>2023</v>
      </c>
      <c r="BL176" s="377">
        <v>4</v>
      </c>
      <c r="BM176" s="377">
        <v>2023</v>
      </c>
      <c r="BN176" s="384">
        <v>86322443291</v>
      </c>
      <c r="BO176" s="370" t="s">
        <v>638</v>
      </c>
      <c r="BP176" s="370" t="s">
        <v>1504</v>
      </c>
      <c r="BQ176" s="377">
        <v>981312696</v>
      </c>
      <c r="BR176" s="370"/>
      <c r="BS176" s="372"/>
    </row>
    <row r="177" spans="1:71" x14ac:dyDescent="0.25">
      <c r="A177" s="376">
        <v>115146</v>
      </c>
      <c r="B177" s="377">
        <v>35</v>
      </c>
      <c r="C177" s="370" t="s">
        <v>2081</v>
      </c>
      <c r="D177" s="370" t="s">
        <v>95</v>
      </c>
      <c r="E177" s="371">
        <v>40058</v>
      </c>
      <c r="F177" s="370" t="s">
        <v>453</v>
      </c>
      <c r="G177" s="377" t="s">
        <v>2151</v>
      </c>
      <c r="H177" s="370" t="s">
        <v>2152</v>
      </c>
      <c r="I177" s="377" t="s">
        <v>2153</v>
      </c>
      <c r="J177" s="370" t="s">
        <v>2154</v>
      </c>
      <c r="K177" s="377" t="s">
        <v>2086</v>
      </c>
      <c r="L177" s="370" t="s">
        <v>2087</v>
      </c>
      <c r="M177" s="377" t="s">
        <v>785</v>
      </c>
      <c r="N177" s="370" t="s">
        <v>2087</v>
      </c>
      <c r="O177" s="377" t="s">
        <v>1246</v>
      </c>
      <c r="P177" s="370" t="s">
        <v>832</v>
      </c>
      <c r="Q177" s="377">
        <v>50</v>
      </c>
      <c r="R177" s="377">
        <v>2800</v>
      </c>
      <c r="S177" s="377"/>
      <c r="T177" s="377"/>
      <c r="U177" s="377"/>
      <c r="V177" s="377"/>
      <c r="W177" s="377"/>
      <c r="X177" s="377" t="s">
        <v>783</v>
      </c>
      <c r="Y177" s="377"/>
      <c r="Z177" s="377"/>
      <c r="AA177" s="377"/>
      <c r="AB177" s="377"/>
      <c r="AC177" s="377"/>
      <c r="AD177" s="377"/>
      <c r="AE177" s="377"/>
      <c r="AF177" s="377"/>
      <c r="AG177" s="377" t="s">
        <v>2090</v>
      </c>
      <c r="AH177" s="377">
        <v>50</v>
      </c>
      <c r="AI177" s="377">
        <v>2006686</v>
      </c>
      <c r="AJ177" s="370" t="s">
        <v>1291</v>
      </c>
      <c r="AK177" s="377" t="s">
        <v>1086</v>
      </c>
      <c r="AL177" s="370" t="s">
        <v>1292</v>
      </c>
      <c r="AM177" s="377" t="s">
        <v>1293</v>
      </c>
      <c r="AN177" s="377" t="s">
        <v>1120</v>
      </c>
      <c r="AO177" s="377" t="s">
        <v>787</v>
      </c>
      <c r="AP177" s="377" t="s">
        <v>788</v>
      </c>
      <c r="AQ177" s="377">
        <v>3508</v>
      </c>
      <c r="AR177" s="380">
        <v>39163</v>
      </c>
      <c r="AS177" s="380">
        <v>39163</v>
      </c>
      <c r="AT177" s="380">
        <v>41905</v>
      </c>
      <c r="AU177" s="377"/>
      <c r="AV177" s="377"/>
      <c r="AW177" s="377"/>
      <c r="AX177" s="377"/>
      <c r="AY177" s="377"/>
      <c r="AZ177" s="377"/>
      <c r="BA177" s="377"/>
      <c r="BB177" s="377"/>
      <c r="BC177" s="377"/>
      <c r="BD177" s="377"/>
      <c r="BE177" s="380">
        <v>39449</v>
      </c>
      <c r="BF177" s="377"/>
      <c r="BG177" s="377"/>
      <c r="BH177" s="377"/>
      <c r="BI177" s="377"/>
      <c r="BJ177" s="377"/>
      <c r="BK177" s="377"/>
      <c r="BL177" s="377"/>
      <c r="BM177" s="377"/>
      <c r="BN177" s="384">
        <v>39152464253</v>
      </c>
      <c r="BO177" s="370" t="s">
        <v>903</v>
      </c>
      <c r="BP177" s="370" t="s">
        <v>904</v>
      </c>
      <c r="BQ177" s="377">
        <v>9132017770</v>
      </c>
      <c r="BR177" s="370"/>
      <c r="BS177" s="372"/>
    </row>
    <row r="178" spans="1:71" x14ac:dyDescent="0.25">
      <c r="A178" s="376">
        <v>1676674</v>
      </c>
      <c r="B178" s="377">
        <v>5642</v>
      </c>
      <c r="C178" s="370"/>
      <c r="D178" s="370" t="s">
        <v>1672</v>
      </c>
      <c r="E178" s="371">
        <v>45468</v>
      </c>
      <c r="F178" s="370" t="s">
        <v>453</v>
      </c>
      <c r="G178" s="377" t="s">
        <v>2382</v>
      </c>
      <c r="H178" s="370" t="s">
        <v>2383</v>
      </c>
      <c r="I178" s="377" t="s">
        <v>2093</v>
      </c>
      <c r="J178" s="370" t="s">
        <v>2094</v>
      </c>
      <c r="K178" s="377" t="s">
        <v>2086</v>
      </c>
      <c r="L178" s="370" t="s">
        <v>2087</v>
      </c>
      <c r="M178" s="377" t="s">
        <v>785</v>
      </c>
      <c r="N178" s="370" t="s">
        <v>2087</v>
      </c>
      <c r="O178" s="377" t="s">
        <v>781</v>
      </c>
      <c r="P178" s="370" t="s">
        <v>798</v>
      </c>
      <c r="Q178" s="377">
        <v>90</v>
      </c>
      <c r="R178" s="377">
        <v>3300</v>
      </c>
      <c r="S178" s="377">
        <v>0</v>
      </c>
      <c r="T178" s="377">
        <v>0</v>
      </c>
      <c r="U178" s="377">
        <v>0</v>
      </c>
      <c r="V178" s="377">
        <v>0</v>
      </c>
      <c r="W178" s="377">
        <v>0</v>
      </c>
      <c r="X178" s="377" t="s">
        <v>783</v>
      </c>
      <c r="Y178" s="377" t="s">
        <v>2102</v>
      </c>
      <c r="Z178" s="377">
        <v>40</v>
      </c>
      <c r="AA178" s="377"/>
      <c r="AB178" s="377"/>
      <c r="AC178" s="377"/>
      <c r="AD178" s="377"/>
      <c r="AE178" s="377"/>
      <c r="AF178" s="377"/>
      <c r="AG178" s="377"/>
      <c r="AH178" s="377"/>
      <c r="AI178" s="377">
        <v>1005925</v>
      </c>
      <c r="AJ178" s="370" t="s">
        <v>784</v>
      </c>
      <c r="AK178" s="377">
        <v>1</v>
      </c>
      <c r="AL178" s="370" t="s">
        <v>578</v>
      </c>
      <c r="AM178" s="377" t="s">
        <v>786</v>
      </c>
      <c r="AN178" s="377" t="s">
        <v>146</v>
      </c>
      <c r="AO178" s="377" t="s">
        <v>787</v>
      </c>
      <c r="AP178" s="377" t="s">
        <v>788</v>
      </c>
      <c r="AQ178" s="377">
        <v>5777</v>
      </c>
      <c r="AR178" s="380">
        <v>45440</v>
      </c>
      <c r="AS178" s="380">
        <v>45440</v>
      </c>
      <c r="AT178" s="380">
        <v>45468</v>
      </c>
      <c r="AU178" s="377"/>
      <c r="AV178" s="377"/>
      <c r="AW178" s="377"/>
      <c r="AX178" s="377"/>
      <c r="AY178" s="377"/>
      <c r="AZ178" s="377"/>
      <c r="BA178" s="377"/>
      <c r="BB178" s="377"/>
      <c r="BC178" s="377"/>
      <c r="BD178" s="377"/>
      <c r="BE178" s="377"/>
      <c r="BF178" s="377"/>
      <c r="BG178" s="377"/>
      <c r="BH178" s="377"/>
      <c r="BI178" s="377"/>
      <c r="BJ178" s="377"/>
      <c r="BK178" s="377"/>
      <c r="BL178" s="377"/>
      <c r="BM178" s="377"/>
      <c r="BN178" s="384">
        <v>58973176234</v>
      </c>
      <c r="BO178" s="370" t="s">
        <v>1674</v>
      </c>
      <c r="BP178" s="370" t="s">
        <v>1675</v>
      </c>
      <c r="BQ178" s="377">
        <v>9133114618</v>
      </c>
      <c r="BR178" s="370"/>
      <c r="BS178" s="372"/>
    </row>
    <row r="179" spans="1:71" x14ac:dyDescent="0.25">
      <c r="A179" s="376">
        <v>1194057</v>
      </c>
      <c r="B179" s="377">
        <v>33</v>
      </c>
      <c r="C179" s="370" t="s">
        <v>2081</v>
      </c>
      <c r="D179" s="370" t="s">
        <v>130</v>
      </c>
      <c r="E179" s="371">
        <v>41403</v>
      </c>
      <c r="F179" s="370" t="s">
        <v>453</v>
      </c>
      <c r="G179" s="377" t="s">
        <v>2082</v>
      </c>
      <c r="H179" s="370" t="s">
        <v>2083</v>
      </c>
      <c r="I179" s="377" t="s">
        <v>2084</v>
      </c>
      <c r="J179" s="370" t="s">
        <v>2085</v>
      </c>
      <c r="K179" s="377" t="s">
        <v>2086</v>
      </c>
      <c r="L179" s="370" t="s">
        <v>2087</v>
      </c>
      <c r="M179" s="377" t="s">
        <v>785</v>
      </c>
      <c r="N179" s="370" t="s">
        <v>2087</v>
      </c>
      <c r="O179" s="377" t="s">
        <v>781</v>
      </c>
      <c r="P179" s="370" t="s">
        <v>798</v>
      </c>
      <c r="Q179" s="377">
        <v>60</v>
      </c>
      <c r="R179" s="377">
        <v>3215</v>
      </c>
      <c r="S179" s="377">
        <v>0</v>
      </c>
      <c r="T179" s="377">
        <v>420</v>
      </c>
      <c r="U179" s="377">
        <v>200</v>
      </c>
      <c r="V179" s="377">
        <v>60</v>
      </c>
      <c r="W179" s="377">
        <v>60</v>
      </c>
      <c r="X179" s="377" t="s">
        <v>783</v>
      </c>
      <c r="Y179" s="377" t="s">
        <v>2102</v>
      </c>
      <c r="Z179" s="377">
        <v>30</v>
      </c>
      <c r="AA179" s="377"/>
      <c r="AB179" s="377"/>
      <c r="AC179" s="377"/>
      <c r="AD179" s="377"/>
      <c r="AE179" s="377" t="s">
        <v>2109</v>
      </c>
      <c r="AF179" s="377">
        <v>30</v>
      </c>
      <c r="AG179" s="377"/>
      <c r="AH179" s="377"/>
      <c r="AI179" s="377">
        <v>263</v>
      </c>
      <c r="AJ179" s="370" t="s">
        <v>991</v>
      </c>
      <c r="AK179" s="377">
        <v>2417</v>
      </c>
      <c r="AL179" s="370"/>
      <c r="AM179" s="377" t="s">
        <v>993</v>
      </c>
      <c r="AN179" s="377" t="s">
        <v>149</v>
      </c>
      <c r="AO179" s="377" t="s">
        <v>787</v>
      </c>
      <c r="AP179" s="377"/>
      <c r="AQ179" s="377" t="s">
        <v>955</v>
      </c>
      <c r="AR179" s="380">
        <v>31446</v>
      </c>
      <c r="AS179" s="380">
        <v>31446</v>
      </c>
      <c r="AT179" s="380">
        <v>40058</v>
      </c>
      <c r="AU179" s="377"/>
      <c r="AV179" s="377" t="s">
        <v>814</v>
      </c>
      <c r="AW179" s="380">
        <v>19831</v>
      </c>
      <c r="AX179" s="380">
        <v>19831</v>
      </c>
      <c r="AY179" s="380">
        <v>40058</v>
      </c>
      <c r="AZ179" s="377" t="s">
        <v>790</v>
      </c>
      <c r="BA179" s="377">
        <v>154</v>
      </c>
      <c r="BB179" s="380">
        <v>45099</v>
      </c>
      <c r="BC179" s="380">
        <v>45099</v>
      </c>
      <c r="BD179" s="380">
        <v>45100</v>
      </c>
      <c r="BE179" s="380">
        <v>41379</v>
      </c>
      <c r="BF179" s="377"/>
      <c r="BG179" s="377">
        <v>4</v>
      </c>
      <c r="BH179" s="377">
        <v>2018</v>
      </c>
      <c r="BI179" s="377">
        <v>3</v>
      </c>
      <c r="BJ179" s="377">
        <v>289</v>
      </c>
      <c r="BK179" s="377">
        <v>2017</v>
      </c>
      <c r="BL179" s="377">
        <v>3</v>
      </c>
      <c r="BM179" s="377">
        <v>2017</v>
      </c>
      <c r="BN179" s="384">
        <v>68695659291</v>
      </c>
      <c r="BO179" s="370" t="s">
        <v>1570</v>
      </c>
      <c r="BP179" s="370" t="s">
        <v>1571</v>
      </c>
      <c r="BQ179" s="377">
        <v>91985371052</v>
      </c>
      <c r="BR179" s="370"/>
      <c r="BS179" s="372"/>
    </row>
    <row r="180" spans="1:71" x14ac:dyDescent="0.25">
      <c r="A180" s="376">
        <v>1465742</v>
      </c>
      <c r="B180" s="377">
        <v>4641</v>
      </c>
      <c r="C180" s="370"/>
      <c r="D180" s="370" t="s">
        <v>652</v>
      </c>
      <c r="E180" s="371">
        <v>43476</v>
      </c>
      <c r="F180" s="370" t="s">
        <v>453</v>
      </c>
      <c r="G180" s="377" t="s">
        <v>2103</v>
      </c>
      <c r="H180" s="370" t="s">
        <v>2104</v>
      </c>
      <c r="I180" s="377" t="s">
        <v>2105</v>
      </c>
      <c r="J180" s="370" t="s">
        <v>2104</v>
      </c>
      <c r="K180" s="377" t="s">
        <v>2106</v>
      </c>
      <c r="L180" s="370" t="s">
        <v>2104</v>
      </c>
      <c r="M180" s="377" t="s">
        <v>785</v>
      </c>
      <c r="N180" s="370" t="s">
        <v>2087</v>
      </c>
      <c r="O180" s="377" t="s">
        <v>1246</v>
      </c>
      <c r="P180" s="370" t="s">
        <v>782</v>
      </c>
      <c r="Q180" s="377">
        <v>240</v>
      </c>
      <c r="R180" s="377">
        <v>3380</v>
      </c>
      <c r="S180" s="377">
        <v>0</v>
      </c>
      <c r="T180" s="377">
        <v>405</v>
      </c>
      <c r="U180" s="377">
        <v>200</v>
      </c>
      <c r="V180" s="377">
        <v>60</v>
      </c>
      <c r="W180" s="377">
        <v>45</v>
      </c>
      <c r="X180" s="377" t="s">
        <v>783</v>
      </c>
      <c r="Y180" s="377"/>
      <c r="Z180" s="377"/>
      <c r="AA180" s="377"/>
      <c r="AB180" s="377"/>
      <c r="AC180" s="377"/>
      <c r="AD180" s="377"/>
      <c r="AE180" s="377"/>
      <c r="AF180" s="377"/>
      <c r="AG180" s="377" t="s">
        <v>2102</v>
      </c>
      <c r="AH180" s="377">
        <v>240</v>
      </c>
      <c r="AI180" s="377">
        <v>1100468</v>
      </c>
      <c r="AJ180" s="370" t="s">
        <v>1262</v>
      </c>
      <c r="AK180" s="377">
        <v>39</v>
      </c>
      <c r="AL180" s="370" t="s">
        <v>1264</v>
      </c>
      <c r="AM180" s="377" t="s">
        <v>1265</v>
      </c>
      <c r="AN180" s="377" t="s">
        <v>1266</v>
      </c>
      <c r="AO180" s="377" t="s">
        <v>787</v>
      </c>
      <c r="AP180" s="377" t="s">
        <v>788</v>
      </c>
      <c r="AQ180" s="377">
        <v>5105</v>
      </c>
      <c r="AR180" s="380">
        <v>43399</v>
      </c>
      <c r="AS180" s="380">
        <v>43399</v>
      </c>
      <c r="AT180" s="380">
        <v>43476</v>
      </c>
      <c r="AU180" s="377"/>
      <c r="AV180" s="377"/>
      <c r="AW180" s="377"/>
      <c r="AX180" s="377"/>
      <c r="AY180" s="377"/>
      <c r="AZ180" s="377"/>
      <c r="BA180" s="377"/>
      <c r="BB180" s="377"/>
      <c r="BC180" s="377"/>
      <c r="BD180" s="377"/>
      <c r="BE180" s="380">
        <v>44543</v>
      </c>
      <c r="BF180" s="377">
        <v>202417994</v>
      </c>
      <c r="BG180" s="377"/>
      <c r="BH180" s="377"/>
      <c r="BI180" s="377"/>
      <c r="BJ180" s="377"/>
      <c r="BK180" s="377"/>
      <c r="BL180" s="377"/>
      <c r="BM180" s="377"/>
      <c r="BN180" s="384">
        <v>58196242204</v>
      </c>
      <c r="BO180" s="370" t="s">
        <v>653</v>
      </c>
      <c r="BP180" s="370" t="s">
        <v>2107</v>
      </c>
      <c r="BQ180" s="377">
        <v>91981377122</v>
      </c>
      <c r="BR180" s="370"/>
      <c r="BS180" s="372" t="s">
        <v>2108</v>
      </c>
    </row>
    <row r="181" spans="1:71" x14ac:dyDescent="0.25">
      <c r="A181" s="376">
        <v>1423432</v>
      </c>
      <c r="B181" s="377">
        <v>4845</v>
      </c>
      <c r="C181" s="370"/>
      <c r="D181" s="370" t="s">
        <v>371</v>
      </c>
      <c r="E181" s="371">
        <v>43067</v>
      </c>
      <c r="F181" s="370" t="s">
        <v>450</v>
      </c>
      <c r="G181" s="377" t="s">
        <v>2384</v>
      </c>
      <c r="H181" s="370" t="s">
        <v>2385</v>
      </c>
      <c r="I181" s="377" t="s">
        <v>2386</v>
      </c>
      <c r="J181" s="370" t="s">
        <v>2385</v>
      </c>
      <c r="K181" s="377" t="s">
        <v>2387</v>
      </c>
      <c r="L181" s="370" t="s">
        <v>2385</v>
      </c>
      <c r="M181" s="377" t="s">
        <v>2244</v>
      </c>
      <c r="N181" s="370" t="s">
        <v>2245</v>
      </c>
      <c r="O181" s="377" t="s">
        <v>781</v>
      </c>
      <c r="P181" s="370" t="s">
        <v>798</v>
      </c>
      <c r="Q181" s="377">
        <v>45</v>
      </c>
      <c r="R181" s="377">
        <v>3275</v>
      </c>
      <c r="S181" s="377">
        <v>0</v>
      </c>
      <c r="T181" s="377">
        <v>300</v>
      </c>
      <c r="U181" s="377">
        <v>200</v>
      </c>
      <c r="V181" s="377">
        <v>60</v>
      </c>
      <c r="W181" s="377">
        <v>45</v>
      </c>
      <c r="X181" s="377" t="s">
        <v>783</v>
      </c>
      <c r="Y181" s="377"/>
      <c r="Z181" s="377"/>
      <c r="AA181" s="377"/>
      <c r="AB181" s="377"/>
      <c r="AC181" s="377" t="s">
        <v>2109</v>
      </c>
      <c r="AD181" s="377">
        <v>45</v>
      </c>
      <c r="AE181" s="377"/>
      <c r="AF181" s="377"/>
      <c r="AG181" s="377"/>
      <c r="AH181" s="377"/>
      <c r="AI181" s="377">
        <v>1005925</v>
      </c>
      <c r="AJ181" s="370" t="s">
        <v>784</v>
      </c>
      <c r="AK181" s="377">
        <v>1</v>
      </c>
      <c r="AL181" s="370" t="s">
        <v>578</v>
      </c>
      <c r="AM181" s="377" t="s">
        <v>786</v>
      </c>
      <c r="AN181" s="377" t="s">
        <v>146</v>
      </c>
      <c r="AO181" s="377" t="s">
        <v>787</v>
      </c>
      <c r="AP181" s="377" t="s">
        <v>788</v>
      </c>
      <c r="AQ181" s="377" t="s">
        <v>1630</v>
      </c>
      <c r="AR181" s="380">
        <v>43006</v>
      </c>
      <c r="AS181" s="380">
        <v>43006</v>
      </c>
      <c r="AT181" s="380">
        <v>43067</v>
      </c>
      <c r="AU181" s="377" t="s">
        <v>790</v>
      </c>
      <c r="AV181" s="377" t="s">
        <v>1573</v>
      </c>
      <c r="AW181" s="380">
        <v>45133</v>
      </c>
      <c r="AX181" s="380">
        <v>45133</v>
      </c>
      <c r="AY181" s="380">
        <v>45133</v>
      </c>
      <c r="AZ181" s="377"/>
      <c r="BA181" s="377"/>
      <c r="BB181" s="377"/>
      <c r="BC181" s="377"/>
      <c r="BD181" s="377"/>
      <c r="BE181" s="380">
        <v>43178</v>
      </c>
      <c r="BF181" s="377"/>
      <c r="BG181" s="377">
        <v>5</v>
      </c>
      <c r="BH181" s="377">
        <v>2022</v>
      </c>
      <c r="BI181" s="377"/>
      <c r="BJ181" s="377"/>
      <c r="BK181" s="377"/>
      <c r="BL181" s="377"/>
      <c r="BM181" s="377"/>
      <c r="BN181" s="384">
        <v>50885090225</v>
      </c>
      <c r="BO181" s="370" t="s">
        <v>600</v>
      </c>
      <c r="BP181" s="370" t="s">
        <v>1631</v>
      </c>
      <c r="BQ181" s="377">
        <v>91981219157</v>
      </c>
      <c r="BR181" s="370"/>
      <c r="BS181" s="372"/>
    </row>
    <row r="182" spans="1:71" x14ac:dyDescent="0.25">
      <c r="A182" s="376">
        <v>18487</v>
      </c>
      <c r="B182" s="377">
        <v>9</v>
      </c>
      <c r="C182" s="370" t="s">
        <v>2081</v>
      </c>
      <c r="D182" s="370" t="s">
        <v>465</v>
      </c>
      <c r="E182" s="371">
        <v>40058</v>
      </c>
      <c r="F182" s="370" t="s">
        <v>453</v>
      </c>
      <c r="G182" s="377" t="s">
        <v>2088</v>
      </c>
      <c r="H182" s="370" t="s">
        <v>2089</v>
      </c>
      <c r="I182" s="377" t="s">
        <v>2084</v>
      </c>
      <c r="J182" s="370" t="s">
        <v>2085</v>
      </c>
      <c r="K182" s="377" t="s">
        <v>2086</v>
      </c>
      <c r="L182" s="370" t="s">
        <v>2087</v>
      </c>
      <c r="M182" s="377" t="s">
        <v>785</v>
      </c>
      <c r="N182" s="370" t="s">
        <v>2087</v>
      </c>
      <c r="O182" s="377" t="s">
        <v>781</v>
      </c>
      <c r="P182" s="370" t="s">
        <v>798</v>
      </c>
      <c r="Q182" s="377">
        <v>40</v>
      </c>
      <c r="R182" s="377">
        <v>3605</v>
      </c>
      <c r="S182" s="377">
        <v>0</v>
      </c>
      <c r="T182" s="377">
        <v>405</v>
      </c>
      <c r="U182" s="377">
        <v>200</v>
      </c>
      <c r="V182" s="377">
        <v>90</v>
      </c>
      <c r="W182" s="377">
        <v>90</v>
      </c>
      <c r="X182" s="377" t="s">
        <v>783</v>
      </c>
      <c r="Y182" s="377"/>
      <c r="Z182" s="377"/>
      <c r="AA182" s="377" t="s">
        <v>2102</v>
      </c>
      <c r="AB182" s="377">
        <v>20</v>
      </c>
      <c r="AC182" s="377" t="s">
        <v>2102</v>
      </c>
      <c r="AD182" s="377">
        <v>20</v>
      </c>
      <c r="AE182" s="377"/>
      <c r="AF182" s="377"/>
      <c r="AG182" s="377"/>
      <c r="AH182" s="377"/>
      <c r="AI182" s="377">
        <v>262</v>
      </c>
      <c r="AJ182" s="370" t="s">
        <v>940</v>
      </c>
      <c r="AK182" s="377" t="s">
        <v>925</v>
      </c>
      <c r="AL182" s="370"/>
      <c r="AM182" s="377" t="s">
        <v>941</v>
      </c>
      <c r="AN182" s="377" t="s">
        <v>152</v>
      </c>
      <c r="AO182" s="377" t="s">
        <v>787</v>
      </c>
      <c r="AP182" s="377" t="s">
        <v>788</v>
      </c>
      <c r="AQ182" s="377" t="s">
        <v>1018</v>
      </c>
      <c r="AR182" s="380">
        <v>25709</v>
      </c>
      <c r="AS182" s="380">
        <v>25709</v>
      </c>
      <c r="AT182" s="380">
        <v>40058</v>
      </c>
      <c r="AU182" s="377" t="s">
        <v>800</v>
      </c>
      <c r="AV182" s="377" t="s">
        <v>910</v>
      </c>
      <c r="AW182" s="380">
        <v>28636</v>
      </c>
      <c r="AX182" s="380">
        <v>28636</v>
      </c>
      <c r="AY182" s="380">
        <v>40058</v>
      </c>
      <c r="AZ182" s="377" t="s">
        <v>790</v>
      </c>
      <c r="BA182" s="377">
        <v>921</v>
      </c>
      <c r="BB182" s="380">
        <v>43462</v>
      </c>
      <c r="BC182" s="380">
        <v>43462</v>
      </c>
      <c r="BD182" s="380">
        <v>43489</v>
      </c>
      <c r="BE182" s="380">
        <v>34090</v>
      </c>
      <c r="BF182" s="377">
        <v>202321554</v>
      </c>
      <c r="BG182" s="377">
        <v>4</v>
      </c>
      <c r="BH182" s="377">
        <v>2025</v>
      </c>
      <c r="BI182" s="377">
        <v>4</v>
      </c>
      <c r="BJ182" s="377">
        <v>326</v>
      </c>
      <c r="BK182" s="377">
        <v>2017</v>
      </c>
      <c r="BL182" s="377">
        <v>4</v>
      </c>
      <c r="BM182" s="377">
        <v>2017</v>
      </c>
      <c r="BN182" s="384">
        <v>91606616234</v>
      </c>
      <c r="BO182" s="370" t="s">
        <v>2388</v>
      </c>
      <c r="BP182" s="370" t="s">
        <v>2389</v>
      </c>
      <c r="BQ182" s="377">
        <v>91988780407</v>
      </c>
      <c r="BR182" s="370"/>
      <c r="BS182" s="372"/>
    </row>
    <row r="183" spans="1:71" x14ac:dyDescent="0.25">
      <c r="A183" s="376">
        <v>18493</v>
      </c>
      <c r="B183" s="377">
        <v>2323</v>
      </c>
      <c r="C183" s="370"/>
      <c r="D183" s="370" t="s">
        <v>1026</v>
      </c>
      <c r="E183" s="371">
        <v>40058</v>
      </c>
      <c r="F183" s="370" t="s">
        <v>453</v>
      </c>
      <c r="G183" s="377" t="s">
        <v>2390</v>
      </c>
      <c r="H183" s="370" t="s">
        <v>2391</v>
      </c>
      <c r="I183" s="377" t="s">
        <v>2084</v>
      </c>
      <c r="J183" s="370" t="s">
        <v>2085</v>
      </c>
      <c r="K183" s="377" t="s">
        <v>2086</v>
      </c>
      <c r="L183" s="370" t="s">
        <v>2087</v>
      </c>
      <c r="M183" s="377" t="s">
        <v>785</v>
      </c>
      <c r="N183" s="370" t="s">
        <v>2087</v>
      </c>
      <c r="O183" s="377" t="s">
        <v>781</v>
      </c>
      <c r="P183" s="370" t="s">
        <v>782</v>
      </c>
      <c r="Q183" s="377">
        <v>40</v>
      </c>
      <c r="R183" s="377">
        <v>2800</v>
      </c>
      <c r="S183" s="377"/>
      <c r="T183" s="377"/>
      <c r="U183" s="377"/>
      <c r="V183" s="377"/>
      <c r="W183" s="377"/>
      <c r="X183" s="377" t="s">
        <v>783</v>
      </c>
      <c r="Y183" s="377"/>
      <c r="Z183" s="377"/>
      <c r="AA183" s="377" t="s">
        <v>2090</v>
      </c>
      <c r="AB183" s="377">
        <v>40</v>
      </c>
      <c r="AC183" s="377" t="s">
        <v>2090</v>
      </c>
      <c r="AD183" s="377">
        <v>0</v>
      </c>
      <c r="AE183" s="377"/>
      <c r="AF183" s="377"/>
      <c r="AG183" s="377"/>
      <c r="AH183" s="377"/>
      <c r="AI183" s="377">
        <v>259</v>
      </c>
      <c r="AJ183" s="370" t="s">
        <v>932</v>
      </c>
      <c r="AK183" s="377">
        <v>2515</v>
      </c>
      <c r="AL183" s="370" t="s">
        <v>934</v>
      </c>
      <c r="AM183" s="377" t="s">
        <v>935</v>
      </c>
      <c r="AN183" s="377" t="s">
        <v>147</v>
      </c>
      <c r="AO183" s="377" t="s">
        <v>787</v>
      </c>
      <c r="AP183" s="377" t="s">
        <v>788</v>
      </c>
      <c r="AQ183" s="377" t="s">
        <v>1027</v>
      </c>
      <c r="AR183" s="380">
        <v>23008</v>
      </c>
      <c r="AS183" s="380">
        <v>23008</v>
      </c>
      <c r="AT183" s="380">
        <v>40058</v>
      </c>
      <c r="AU183" s="377" t="s">
        <v>790</v>
      </c>
      <c r="AV183" s="377" t="s">
        <v>1028</v>
      </c>
      <c r="AW183" s="380">
        <v>37320</v>
      </c>
      <c r="AX183" s="380">
        <v>37320</v>
      </c>
      <c r="AY183" s="380">
        <v>40058</v>
      </c>
      <c r="AZ183" s="377"/>
      <c r="BA183" s="377"/>
      <c r="BB183" s="377"/>
      <c r="BC183" s="377"/>
      <c r="BD183" s="377"/>
      <c r="BE183" s="380">
        <v>35551</v>
      </c>
      <c r="BF183" s="377"/>
      <c r="BG183" s="377"/>
      <c r="BH183" s="377"/>
      <c r="BI183" s="377"/>
      <c r="BJ183" s="377"/>
      <c r="BK183" s="377"/>
      <c r="BL183" s="377"/>
      <c r="BM183" s="377"/>
      <c r="BN183" s="384">
        <v>60179791249</v>
      </c>
      <c r="BO183" s="370" t="s">
        <v>1029</v>
      </c>
      <c r="BP183" s="370" t="s">
        <v>1030</v>
      </c>
      <c r="BQ183" s="377">
        <v>9335157316</v>
      </c>
      <c r="BR183" s="370"/>
      <c r="BS183" s="372" t="s">
        <v>794</v>
      </c>
    </row>
    <row r="184" spans="1:71" x14ac:dyDescent="0.25">
      <c r="A184" s="376">
        <v>1112432</v>
      </c>
      <c r="B184" s="377">
        <v>26</v>
      </c>
      <c r="C184" s="370" t="s">
        <v>2081</v>
      </c>
      <c r="D184" s="370" t="s">
        <v>473</v>
      </c>
      <c r="E184" s="371">
        <v>40273</v>
      </c>
      <c r="F184" s="370" t="s">
        <v>450</v>
      </c>
      <c r="G184" s="377" t="s">
        <v>2368</v>
      </c>
      <c r="H184" s="370" t="s">
        <v>2369</v>
      </c>
      <c r="I184" s="377" t="s">
        <v>2370</v>
      </c>
      <c r="J184" s="370" t="s">
        <v>2371</v>
      </c>
      <c r="K184" s="377" t="s">
        <v>2372</v>
      </c>
      <c r="L184" s="370" t="s">
        <v>2371</v>
      </c>
      <c r="M184" s="377" t="s">
        <v>2244</v>
      </c>
      <c r="N184" s="370" t="s">
        <v>2245</v>
      </c>
      <c r="O184" s="377" t="s">
        <v>781</v>
      </c>
      <c r="P184" s="370" t="s">
        <v>832</v>
      </c>
      <c r="Q184" s="377">
        <v>40</v>
      </c>
      <c r="R184" s="377">
        <v>4470</v>
      </c>
      <c r="S184" s="377"/>
      <c r="T184" s="377"/>
      <c r="U184" s="377"/>
      <c r="V184" s="377"/>
      <c r="W184" s="377"/>
      <c r="X184" s="377" t="s">
        <v>783</v>
      </c>
      <c r="Y184" s="377"/>
      <c r="Z184" s="377"/>
      <c r="AA184" s="377" t="s">
        <v>2392</v>
      </c>
      <c r="AB184" s="377">
        <v>40</v>
      </c>
      <c r="AC184" s="377"/>
      <c r="AD184" s="377"/>
      <c r="AE184" s="377"/>
      <c r="AF184" s="377"/>
      <c r="AG184" s="377"/>
      <c r="AH184" s="377"/>
      <c r="AI184" s="377">
        <v>259</v>
      </c>
      <c r="AJ184" s="370" t="s">
        <v>932</v>
      </c>
      <c r="AK184" s="377">
        <v>2515</v>
      </c>
      <c r="AL184" s="370" t="s">
        <v>934</v>
      </c>
      <c r="AM184" s="377" t="s">
        <v>935</v>
      </c>
      <c r="AN184" s="377" t="s">
        <v>147</v>
      </c>
      <c r="AO184" s="377" t="s">
        <v>787</v>
      </c>
      <c r="AP184" s="377"/>
      <c r="AQ184" s="377"/>
      <c r="AR184" s="377"/>
      <c r="AS184" s="377"/>
      <c r="AT184" s="377"/>
      <c r="AU184" s="377"/>
      <c r="AV184" s="377"/>
      <c r="AW184" s="377"/>
      <c r="AX184" s="377"/>
      <c r="AY184" s="377"/>
      <c r="AZ184" s="377"/>
      <c r="BA184" s="377"/>
      <c r="BB184" s="377"/>
      <c r="BC184" s="377"/>
      <c r="BD184" s="377"/>
      <c r="BE184" s="380">
        <v>40252</v>
      </c>
      <c r="BF184" s="377"/>
      <c r="BG184" s="377"/>
      <c r="BH184" s="377"/>
      <c r="BI184" s="377"/>
      <c r="BJ184" s="377"/>
      <c r="BK184" s="377"/>
      <c r="BL184" s="377"/>
      <c r="BM184" s="377"/>
      <c r="BN184" s="384">
        <v>59583339253</v>
      </c>
      <c r="BO184" s="370" t="s">
        <v>1500</v>
      </c>
      <c r="BP184" s="370" t="s">
        <v>1501</v>
      </c>
      <c r="BQ184" s="377">
        <v>9335157316</v>
      </c>
      <c r="BR184" s="370"/>
      <c r="BS184" s="372"/>
    </row>
    <row r="185" spans="1:71" x14ac:dyDescent="0.25">
      <c r="A185" s="376">
        <v>1188707</v>
      </c>
      <c r="B185" s="377">
        <v>4661</v>
      </c>
      <c r="C185" s="370"/>
      <c r="D185" s="370" t="s">
        <v>632</v>
      </c>
      <c r="E185" s="371">
        <v>41589</v>
      </c>
      <c r="F185" s="370" t="s">
        <v>450</v>
      </c>
      <c r="G185" s="377" t="s">
        <v>2228</v>
      </c>
      <c r="H185" s="370" t="s">
        <v>2229</v>
      </c>
      <c r="I185" s="377" t="s">
        <v>2230</v>
      </c>
      <c r="J185" s="370" t="s">
        <v>2231</v>
      </c>
      <c r="K185" s="377" t="s">
        <v>2222</v>
      </c>
      <c r="L185" s="370" t="s">
        <v>2223</v>
      </c>
      <c r="M185" s="377" t="s">
        <v>2165</v>
      </c>
      <c r="N185" s="370" t="s">
        <v>2166</v>
      </c>
      <c r="O185" s="377" t="s">
        <v>781</v>
      </c>
      <c r="P185" s="370" t="s">
        <v>798</v>
      </c>
      <c r="Q185" s="377">
        <v>40</v>
      </c>
      <c r="R185" s="377">
        <v>3855</v>
      </c>
      <c r="S185" s="377">
        <v>0</v>
      </c>
      <c r="T185" s="377">
        <v>240</v>
      </c>
      <c r="U185" s="377">
        <v>350</v>
      </c>
      <c r="V185" s="377">
        <v>60</v>
      </c>
      <c r="W185" s="377">
        <v>45</v>
      </c>
      <c r="X185" s="377" t="s">
        <v>783</v>
      </c>
      <c r="Y185" s="377"/>
      <c r="Z185" s="377"/>
      <c r="AA185" s="377" t="s">
        <v>2167</v>
      </c>
      <c r="AB185" s="377">
        <v>20</v>
      </c>
      <c r="AC185" s="377" t="s">
        <v>2167</v>
      </c>
      <c r="AD185" s="377">
        <v>20</v>
      </c>
      <c r="AE185" s="377"/>
      <c r="AF185" s="377"/>
      <c r="AG185" s="377"/>
      <c r="AH185" s="377"/>
      <c r="AI185" s="377">
        <v>274</v>
      </c>
      <c r="AJ185" s="370" t="s">
        <v>1041</v>
      </c>
      <c r="AK185" s="377">
        <v>36</v>
      </c>
      <c r="AL185" s="370" t="s">
        <v>1043</v>
      </c>
      <c r="AM185" s="377" t="s">
        <v>1043</v>
      </c>
      <c r="AN185" s="377" t="s">
        <v>155</v>
      </c>
      <c r="AO185" s="377" t="s">
        <v>787</v>
      </c>
      <c r="AP185" s="377" t="s">
        <v>790</v>
      </c>
      <c r="AQ185" s="377" t="s">
        <v>1558</v>
      </c>
      <c r="AR185" s="380">
        <v>41548</v>
      </c>
      <c r="AS185" s="380">
        <v>41548</v>
      </c>
      <c r="AT185" s="380">
        <v>41589</v>
      </c>
      <c r="AU185" s="377" t="s">
        <v>790</v>
      </c>
      <c r="AV185" s="377" t="s">
        <v>1559</v>
      </c>
      <c r="AW185" s="380">
        <v>43353</v>
      </c>
      <c r="AX185" s="380">
        <v>43353</v>
      </c>
      <c r="AY185" s="380">
        <v>43353</v>
      </c>
      <c r="AZ185" s="377" t="s">
        <v>790</v>
      </c>
      <c r="BA185" s="377">
        <v>111</v>
      </c>
      <c r="BB185" s="380">
        <v>44232</v>
      </c>
      <c r="BC185" s="380">
        <v>44232</v>
      </c>
      <c r="BD185" s="380">
        <v>44235</v>
      </c>
      <c r="BE185" s="380">
        <v>41519</v>
      </c>
      <c r="BF185" s="377"/>
      <c r="BG185" s="377">
        <v>4</v>
      </c>
      <c r="BH185" s="377">
        <v>2017</v>
      </c>
      <c r="BI185" s="377">
        <v>3</v>
      </c>
      <c r="BJ185" s="377">
        <v>207</v>
      </c>
      <c r="BK185" s="377">
        <v>2023</v>
      </c>
      <c r="BL185" s="377">
        <v>3</v>
      </c>
      <c r="BM185" s="377">
        <v>2023</v>
      </c>
      <c r="BN185" s="384">
        <v>154367214</v>
      </c>
      <c r="BO185" s="370" t="s">
        <v>633</v>
      </c>
      <c r="BP185" s="370" t="s">
        <v>1560</v>
      </c>
      <c r="BQ185" s="377">
        <v>91992424056</v>
      </c>
      <c r="BR185" s="370"/>
      <c r="BS185" s="372"/>
    </row>
    <row r="186" spans="1:71" x14ac:dyDescent="0.25">
      <c r="A186" s="376">
        <v>115158</v>
      </c>
      <c r="B186" s="377">
        <v>35</v>
      </c>
      <c r="C186" s="370" t="s">
        <v>2081</v>
      </c>
      <c r="D186" s="370" t="s">
        <v>95</v>
      </c>
      <c r="E186" s="371">
        <v>40058</v>
      </c>
      <c r="F186" s="370" t="s">
        <v>453</v>
      </c>
      <c r="G186" s="377" t="s">
        <v>2151</v>
      </c>
      <c r="H186" s="370" t="s">
        <v>2152</v>
      </c>
      <c r="I186" s="377" t="s">
        <v>2153</v>
      </c>
      <c r="J186" s="370" t="s">
        <v>2154</v>
      </c>
      <c r="K186" s="377" t="s">
        <v>2086</v>
      </c>
      <c r="L186" s="370" t="s">
        <v>2087</v>
      </c>
      <c r="M186" s="377" t="s">
        <v>785</v>
      </c>
      <c r="N186" s="370" t="s">
        <v>2087</v>
      </c>
      <c r="O186" s="377" t="s">
        <v>781</v>
      </c>
      <c r="P186" s="370" t="s">
        <v>782</v>
      </c>
      <c r="Q186" s="377">
        <v>50</v>
      </c>
      <c r="R186" s="377">
        <v>2800</v>
      </c>
      <c r="S186" s="377"/>
      <c r="T186" s="377"/>
      <c r="U186" s="377"/>
      <c r="V186" s="377"/>
      <c r="W186" s="377"/>
      <c r="X186" s="377" t="s">
        <v>783</v>
      </c>
      <c r="Y186" s="377"/>
      <c r="Z186" s="377"/>
      <c r="AA186" s="377" t="s">
        <v>2112</v>
      </c>
      <c r="AB186" s="377">
        <v>50</v>
      </c>
      <c r="AC186" s="377"/>
      <c r="AD186" s="377"/>
      <c r="AE186" s="377"/>
      <c r="AF186" s="377"/>
      <c r="AG186" s="377"/>
      <c r="AH186" s="377"/>
      <c r="AI186" s="377">
        <v>706546</v>
      </c>
      <c r="AJ186" s="370" t="s">
        <v>1457</v>
      </c>
      <c r="AK186" s="377">
        <v>1</v>
      </c>
      <c r="AL186" s="370" t="s">
        <v>1459</v>
      </c>
      <c r="AM186" s="377" t="s">
        <v>1033</v>
      </c>
      <c r="AN186" s="377" t="s">
        <v>1466</v>
      </c>
      <c r="AO186" s="377" t="s">
        <v>787</v>
      </c>
      <c r="AP186" s="377"/>
      <c r="AQ186" s="377">
        <v>3502</v>
      </c>
      <c r="AR186" s="380">
        <v>39146</v>
      </c>
      <c r="AS186" s="380">
        <v>39146</v>
      </c>
      <c r="AT186" s="380">
        <v>40058</v>
      </c>
      <c r="AU186" s="377"/>
      <c r="AV186" s="377"/>
      <c r="AW186" s="377"/>
      <c r="AX186" s="377"/>
      <c r="AY186" s="377"/>
      <c r="AZ186" s="377"/>
      <c r="BA186" s="377"/>
      <c r="BB186" s="377"/>
      <c r="BC186" s="377"/>
      <c r="BD186" s="377"/>
      <c r="BE186" s="380">
        <v>39235</v>
      </c>
      <c r="BF186" s="377"/>
      <c r="BG186" s="377"/>
      <c r="BH186" s="377"/>
      <c r="BI186" s="377"/>
      <c r="BJ186" s="377"/>
      <c r="BK186" s="377"/>
      <c r="BL186" s="377"/>
      <c r="BM186" s="377"/>
      <c r="BN186" s="384">
        <v>39152464253</v>
      </c>
      <c r="BO186" s="370" t="s">
        <v>903</v>
      </c>
      <c r="BP186" s="370" t="s">
        <v>904</v>
      </c>
      <c r="BQ186" s="377">
        <v>9132017770</v>
      </c>
      <c r="BR186" s="370"/>
      <c r="BS186" s="372" t="s">
        <v>794</v>
      </c>
    </row>
    <row r="187" spans="1:71" x14ac:dyDescent="0.25">
      <c r="A187" s="376">
        <v>1202639</v>
      </c>
      <c r="B187" s="377">
        <v>29</v>
      </c>
      <c r="C187" s="370" t="s">
        <v>2081</v>
      </c>
      <c r="D187" s="370" t="s">
        <v>364</v>
      </c>
      <c r="E187" s="371">
        <v>41319</v>
      </c>
      <c r="F187" s="370" t="s">
        <v>453</v>
      </c>
      <c r="G187" s="377" t="s">
        <v>2145</v>
      </c>
      <c r="H187" s="370" t="s">
        <v>2146</v>
      </c>
      <c r="I187" s="377" t="s">
        <v>2084</v>
      </c>
      <c r="J187" s="370" t="s">
        <v>2085</v>
      </c>
      <c r="K187" s="377" t="s">
        <v>2086</v>
      </c>
      <c r="L187" s="370" t="s">
        <v>2087</v>
      </c>
      <c r="M187" s="377" t="s">
        <v>785</v>
      </c>
      <c r="N187" s="370" t="s">
        <v>2087</v>
      </c>
      <c r="O187" s="377" t="s">
        <v>1246</v>
      </c>
      <c r="P187" s="370" t="s">
        <v>782</v>
      </c>
      <c r="Q187" s="377">
        <v>50</v>
      </c>
      <c r="R187" s="377">
        <v>3584</v>
      </c>
      <c r="S187" s="377">
        <v>0</v>
      </c>
      <c r="T187" s="377">
        <v>408</v>
      </c>
      <c r="U187" s="377">
        <v>204</v>
      </c>
      <c r="V187" s="377">
        <v>34</v>
      </c>
      <c r="W187" s="377">
        <v>68</v>
      </c>
      <c r="X187" s="377" t="s">
        <v>783</v>
      </c>
      <c r="Y187" s="377"/>
      <c r="Z187" s="377"/>
      <c r="AA187" s="377"/>
      <c r="AB187" s="377"/>
      <c r="AC187" s="377"/>
      <c r="AD187" s="377"/>
      <c r="AE187" s="377"/>
      <c r="AF187" s="377"/>
      <c r="AG187" s="377" t="s">
        <v>2102</v>
      </c>
      <c r="AH187" s="377">
        <v>50</v>
      </c>
      <c r="AI187" s="377">
        <v>2006686</v>
      </c>
      <c r="AJ187" s="370" t="s">
        <v>1291</v>
      </c>
      <c r="AK187" s="377" t="s">
        <v>1086</v>
      </c>
      <c r="AL187" s="370" t="s">
        <v>1292</v>
      </c>
      <c r="AM187" s="377" t="s">
        <v>1293</v>
      </c>
      <c r="AN187" s="377" t="s">
        <v>1120</v>
      </c>
      <c r="AO187" s="377" t="s">
        <v>787</v>
      </c>
      <c r="AP187" s="377" t="s">
        <v>788</v>
      </c>
      <c r="AQ187" s="377" t="s">
        <v>1575</v>
      </c>
      <c r="AR187" s="380">
        <v>40339</v>
      </c>
      <c r="AS187" s="380">
        <v>40339</v>
      </c>
      <c r="AT187" s="380">
        <v>42433</v>
      </c>
      <c r="AU187" s="377" t="s">
        <v>790</v>
      </c>
      <c r="AV187" s="377" t="s">
        <v>1576</v>
      </c>
      <c r="AW187" s="380">
        <v>42933</v>
      </c>
      <c r="AX187" s="380">
        <v>42933</v>
      </c>
      <c r="AY187" s="380">
        <v>42933</v>
      </c>
      <c r="AZ187" s="377"/>
      <c r="BA187" s="377"/>
      <c r="BB187" s="377"/>
      <c r="BC187" s="377"/>
      <c r="BD187" s="377"/>
      <c r="BE187" s="380">
        <v>41519</v>
      </c>
      <c r="BF187" s="377">
        <v>202318268</v>
      </c>
      <c r="BG187" s="377">
        <v>3</v>
      </c>
      <c r="BH187" s="377">
        <v>2017</v>
      </c>
      <c r="BI187" s="377"/>
      <c r="BJ187" s="377"/>
      <c r="BK187" s="377"/>
      <c r="BL187" s="377"/>
      <c r="BM187" s="377"/>
      <c r="BN187" s="384">
        <v>22741984204</v>
      </c>
      <c r="BO187" s="370" t="s">
        <v>2147</v>
      </c>
      <c r="BP187" s="370" t="s">
        <v>2148</v>
      </c>
      <c r="BQ187" s="377">
        <v>91981233209</v>
      </c>
      <c r="BR187" s="370"/>
      <c r="BS187" s="372" t="s">
        <v>2108</v>
      </c>
    </row>
    <row r="188" spans="1:71" x14ac:dyDescent="0.25">
      <c r="A188" s="376">
        <v>114892</v>
      </c>
      <c r="B188" s="377">
        <v>45</v>
      </c>
      <c r="C188" s="370" t="s">
        <v>2081</v>
      </c>
      <c r="D188" s="370" t="s">
        <v>407</v>
      </c>
      <c r="E188" s="371">
        <v>40058</v>
      </c>
      <c r="F188" s="370" t="s">
        <v>453</v>
      </c>
      <c r="G188" s="377" t="s">
        <v>2183</v>
      </c>
      <c r="H188" s="370" t="s">
        <v>2184</v>
      </c>
      <c r="I188" s="377" t="s">
        <v>2084</v>
      </c>
      <c r="J188" s="370" t="s">
        <v>2085</v>
      </c>
      <c r="K188" s="377" t="s">
        <v>2086</v>
      </c>
      <c r="L188" s="370" t="s">
        <v>2087</v>
      </c>
      <c r="M188" s="377" t="s">
        <v>785</v>
      </c>
      <c r="N188" s="370" t="s">
        <v>2087</v>
      </c>
      <c r="O188" s="377" t="s">
        <v>1246</v>
      </c>
      <c r="P188" s="370" t="s">
        <v>782</v>
      </c>
      <c r="Q188" s="377">
        <v>30</v>
      </c>
      <c r="R188" s="377">
        <v>2800</v>
      </c>
      <c r="S188" s="377"/>
      <c r="T188" s="377"/>
      <c r="U188" s="377"/>
      <c r="V188" s="377"/>
      <c r="W188" s="377"/>
      <c r="X188" s="377" t="s">
        <v>783</v>
      </c>
      <c r="Y188" s="377"/>
      <c r="Z188" s="377"/>
      <c r="AA188" s="377"/>
      <c r="AB188" s="377"/>
      <c r="AC188" s="377"/>
      <c r="AD188" s="377"/>
      <c r="AE188" s="377"/>
      <c r="AF188" s="377"/>
      <c r="AG188" s="377" t="s">
        <v>2090</v>
      </c>
      <c r="AH188" s="377">
        <v>30</v>
      </c>
      <c r="AI188" s="377">
        <v>1056917</v>
      </c>
      <c r="AJ188" s="370" t="s">
        <v>1378</v>
      </c>
      <c r="AK188" s="377">
        <v>300</v>
      </c>
      <c r="AL188" s="370"/>
      <c r="AM188" s="377" t="s">
        <v>1380</v>
      </c>
      <c r="AN188" s="377" t="s">
        <v>1381</v>
      </c>
      <c r="AO188" s="377" t="s">
        <v>787</v>
      </c>
      <c r="AP188" s="377" t="s">
        <v>788</v>
      </c>
      <c r="AQ188" s="377" t="s">
        <v>1374</v>
      </c>
      <c r="AR188" s="380">
        <v>39163</v>
      </c>
      <c r="AS188" s="380">
        <v>39163</v>
      </c>
      <c r="AT188" s="380">
        <v>40058</v>
      </c>
      <c r="AU188" s="377" t="s">
        <v>790</v>
      </c>
      <c r="AV188" s="377" t="s">
        <v>1375</v>
      </c>
      <c r="AW188" s="380">
        <v>41997</v>
      </c>
      <c r="AX188" s="380">
        <v>41997</v>
      </c>
      <c r="AY188" s="380">
        <v>42268</v>
      </c>
      <c r="AZ188" s="377" t="s">
        <v>790</v>
      </c>
      <c r="BA188" s="377">
        <v>155</v>
      </c>
      <c r="BB188" s="380">
        <v>45099</v>
      </c>
      <c r="BC188" s="380">
        <v>45099</v>
      </c>
      <c r="BD188" s="380">
        <v>45100</v>
      </c>
      <c r="BE188" s="380">
        <v>39723</v>
      </c>
      <c r="BF188" s="377"/>
      <c r="BG188" s="377">
        <v>2</v>
      </c>
      <c r="BH188" s="377">
        <v>2013</v>
      </c>
      <c r="BI188" s="377">
        <v>3</v>
      </c>
      <c r="BJ188" s="377">
        <v>221</v>
      </c>
      <c r="BK188" s="377">
        <v>2021</v>
      </c>
      <c r="BL188" s="377">
        <v>1</v>
      </c>
      <c r="BM188" s="377">
        <v>2021</v>
      </c>
      <c r="BN188" s="384">
        <v>21876592249</v>
      </c>
      <c r="BO188" s="370" t="s">
        <v>1092</v>
      </c>
      <c r="BP188" s="370" t="s">
        <v>1093</v>
      </c>
      <c r="BQ188" s="377">
        <v>91981394866</v>
      </c>
      <c r="BR188" s="370"/>
      <c r="BS188" s="372" t="s">
        <v>2108</v>
      </c>
    </row>
    <row r="189" spans="1:71" x14ac:dyDescent="0.25">
      <c r="A189" s="376">
        <v>12044</v>
      </c>
      <c r="B189" s="377">
        <v>36</v>
      </c>
      <c r="C189" s="370" t="s">
        <v>2081</v>
      </c>
      <c r="D189" s="370" t="s">
        <v>22</v>
      </c>
      <c r="E189" s="371">
        <v>40058</v>
      </c>
      <c r="F189" s="370" t="s">
        <v>453</v>
      </c>
      <c r="G189" s="377" t="s">
        <v>2156</v>
      </c>
      <c r="H189" s="370" t="s">
        <v>2157</v>
      </c>
      <c r="I189" s="377" t="s">
        <v>2084</v>
      </c>
      <c r="J189" s="370" t="s">
        <v>2085</v>
      </c>
      <c r="K189" s="377" t="s">
        <v>2086</v>
      </c>
      <c r="L189" s="370" t="s">
        <v>2087</v>
      </c>
      <c r="M189" s="377" t="s">
        <v>785</v>
      </c>
      <c r="N189" s="370" t="s">
        <v>2087</v>
      </c>
      <c r="O189" s="377" t="s">
        <v>781</v>
      </c>
      <c r="P189" s="370" t="s">
        <v>798</v>
      </c>
      <c r="Q189" s="377">
        <v>40</v>
      </c>
      <c r="R189" s="377">
        <v>3435</v>
      </c>
      <c r="S189" s="377">
        <v>0</v>
      </c>
      <c r="T189" s="377">
        <v>400</v>
      </c>
      <c r="U189" s="377">
        <v>200</v>
      </c>
      <c r="V189" s="377">
        <v>60</v>
      </c>
      <c r="W189" s="377">
        <v>60</v>
      </c>
      <c r="X189" s="377" t="s">
        <v>783</v>
      </c>
      <c r="Y189" s="377" t="s">
        <v>2102</v>
      </c>
      <c r="Z189" s="377">
        <v>15</v>
      </c>
      <c r="AA189" s="377" t="s">
        <v>2102</v>
      </c>
      <c r="AB189" s="377">
        <v>15</v>
      </c>
      <c r="AC189" s="377"/>
      <c r="AD189" s="377"/>
      <c r="AE189" s="377" t="s">
        <v>2109</v>
      </c>
      <c r="AF189" s="377">
        <v>10</v>
      </c>
      <c r="AG189" s="377"/>
      <c r="AH189" s="377"/>
      <c r="AI189" s="377">
        <v>1071713</v>
      </c>
      <c r="AJ189" s="370" t="s">
        <v>958</v>
      </c>
      <c r="AK189" s="377">
        <v>3418</v>
      </c>
      <c r="AL189" s="370" t="s">
        <v>595</v>
      </c>
      <c r="AM189" s="377" t="s">
        <v>960</v>
      </c>
      <c r="AN189" s="377" t="s">
        <v>211</v>
      </c>
      <c r="AO189" s="377" t="s">
        <v>787</v>
      </c>
      <c r="AP189" s="377" t="s">
        <v>788</v>
      </c>
      <c r="AQ189" s="377" t="s">
        <v>927</v>
      </c>
      <c r="AR189" s="380">
        <v>31446</v>
      </c>
      <c r="AS189" s="380">
        <v>31446</v>
      </c>
      <c r="AT189" s="380">
        <v>40058</v>
      </c>
      <c r="AU189" s="377" t="s">
        <v>800</v>
      </c>
      <c r="AV189" s="377" t="s">
        <v>840</v>
      </c>
      <c r="AW189" s="380">
        <v>19861</v>
      </c>
      <c r="AX189" s="380">
        <v>19861</v>
      </c>
      <c r="AY189" s="380">
        <v>40058</v>
      </c>
      <c r="AZ189" s="377" t="s">
        <v>790</v>
      </c>
      <c r="BA189" s="377">
        <v>921</v>
      </c>
      <c r="BB189" s="380">
        <v>43462</v>
      </c>
      <c r="BC189" s="380">
        <v>43462</v>
      </c>
      <c r="BD189" s="380">
        <v>43489</v>
      </c>
      <c r="BE189" s="380">
        <v>19848</v>
      </c>
      <c r="BF189" s="377">
        <v>202321318</v>
      </c>
      <c r="BG189" s="377">
        <v>4</v>
      </c>
      <c r="BH189" s="377">
        <v>2025</v>
      </c>
      <c r="BI189" s="377">
        <v>3</v>
      </c>
      <c r="BJ189" s="377">
        <v>244</v>
      </c>
      <c r="BK189" s="377">
        <v>2021</v>
      </c>
      <c r="BL189" s="377">
        <v>2</v>
      </c>
      <c r="BM189" s="377">
        <v>2021</v>
      </c>
      <c r="BN189" s="384">
        <v>58576487268</v>
      </c>
      <c r="BO189" s="370" t="s">
        <v>657</v>
      </c>
      <c r="BP189" s="370" t="s">
        <v>961</v>
      </c>
      <c r="BQ189" s="377">
        <v>91993059657</v>
      </c>
      <c r="BR189" s="370"/>
      <c r="BS189" s="372" t="s">
        <v>962</v>
      </c>
    </row>
    <row r="190" spans="1:71" x14ac:dyDescent="0.25">
      <c r="A190" s="376">
        <v>1187074</v>
      </c>
      <c r="B190" s="377">
        <v>2223</v>
      </c>
      <c r="C190" s="370" t="s">
        <v>2081</v>
      </c>
      <c r="D190" s="370" t="s">
        <v>125</v>
      </c>
      <c r="E190" s="371">
        <v>41459</v>
      </c>
      <c r="F190" s="370" t="s">
        <v>453</v>
      </c>
      <c r="G190" s="377" t="s">
        <v>2393</v>
      </c>
      <c r="H190" s="370" t="s">
        <v>2394</v>
      </c>
      <c r="I190" s="377" t="s">
        <v>2153</v>
      </c>
      <c r="J190" s="370" t="s">
        <v>2154</v>
      </c>
      <c r="K190" s="377" t="s">
        <v>2086</v>
      </c>
      <c r="L190" s="370" t="s">
        <v>2087</v>
      </c>
      <c r="M190" s="377" t="s">
        <v>785</v>
      </c>
      <c r="N190" s="370" t="s">
        <v>2087</v>
      </c>
      <c r="O190" s="377" t="s">
        <v>781</v>
      </c>
      <c r="P190" s="370" t="s">
        <v>798</v>
      </c>
      <c r="Q190" s="377">
        <v>40</v>
      </c>
      <c r="R190" s="377">
        <v>3260</v>
      </c>
      <c r="S190" s="377">
        <v>0</v>
      </c>
      <c r="T190" s="377">
        <v>400</v>
      </c>
      <c r="U190" s="377">
        <v>50</v>
      </c>
      <c r="V190" s="377">
        <v>60</v>
      </c>
      <c r="W190" s="377">
        <v>60</v>
      </c>
      <c r="X190" s="377" t="s">
        <v>783</v>
      </c>
      <c r="Y190" s="377"/>
      <c r="Z190" s="377"/>
      <c r="AA190" s="377" t="s">
        <v>2102</v>
      </c>
      <c r="AB190" s="377">
        <v>20</v>
      </c>
      <c r="AC190" s="377" t="s">
        <v>2102</v>
      </c>
      <c r="AD190" s="377">
        <v>20</v>
      </c>
      <c r="AE190" s="377"/>
      <c r="AF190" s="377"/>
      <c r="AG190" s="377"/>
      <c r="AH190" s="377"/>
      <c r="AI190" s="377">
        <v>1005930</v>
      </c>
      <c r="AJ190" s="370" t="s">
        <v>946</v>
      </c>
      <c r="AK190" s="377">
        <v>0</v>
      </c>
      <c r="AL190" s="370" t="s">
        <v>604</v>
      </c>
      <c r="AM190" s="377" t="s">
        <v>948</v>
      </c>
      <c r="AN190" s="377" t="s">
        <v>151</v>
      </c>
      <c r="AO190" s="377" t="s">
        <v>787</v>
      </c>
      <c r="AP190" s="377" t="s">
        <v>790</v>
      </c>
      <c r="AQ190" s="377" t="s">
        <v>1554</v>
      </c>
      <c r="AR190" s="380">
        <v>41341</v>
      </c>
      <c r="AS190" s="380">
        <v>41341</v>
      </c>
      <c r="AT190" s="380">
        <v>41459</v>
      </c>
      <c r="AU190" s="377" t="s">
        <v>790</v>
      </c>
      <c r="AV190" s="377" t="s">
        <v>1555</v>
      </c>
      <c r="AW190" s="380">
        <v>42503</v>
      </c>
      <c r="AX190" s="380">
        <v>42503</v>
      </c>
      <c r="AY190" s="380">
        <v>42506</v>
      </c>
      <c r="AZ190" s="377" t="s">
        <v>790</v>
      </c>
      <c r="BA190" s="377" t="s">
        <v>867</v>
      </c>
      <c r="BB190" s="380">
        <v>45434</v>
      </c>
      <c r="BC190" s="380">
        <v>45434</v>
      </c>
      <c r="BD190" s="380">
        <v>45434</v>
      </c>
      <c r="BE190" s="380">
        <v>40725</v>
      </c>
      <c r="BF190" s="377"/>
      <c r="BG190" s="377">
        <v>4</v>
      </c>
      <c r="BH190" s="377">
        <v>2023</v>
      </c>
      <c r="BI190" s="377"/>
      <c r="BJ190" s="377"/>
      <c r="BK190" s="377"/>
      <c r="BL190" s="377">
        <v>3</v>
      </c>
      <c r="BM190" s="377">
        <v>2014</v>
      </c>
      <c r="BN190" s="384">
        <v>62331523215</v>
      </c>
      <c r="BO190" s="370" t="s">
        <v>1556</v>
      </c>
      <c r="BP190" s="370" t="s">
        <v>1557</v>
      </c>
      <c r="BQ190" s="377">
        <v>11954242821</v>
      </c>
      <c r="BR190" s="370"/>
      <c r="BS190" s="372"/>
    </row>
    <row r="191" spans="1:71" x14ac:dyDescent="0.25">
      <c r="A191" s="376">
        <v>51141</v>
      </c>
      <c r="B191" s="377">
        <v>1898</v>
      </c>
      <c r="C191" s="370" t="s">
        <v>2081</v>
      </c>
      <c r="D191" s="370" t="s">
        <v>95</v>
      </c>
      <c r="E191" s="371">
        <v>40058</v>
      </c>
      <c r="F191" s="370" t="s">
        <v>453</v>
      </c>
      <c r="G191" s="377" t="s">
        <v>2151</v>
      </c>
      <c r="H191" s="370" t="s">
        <v>2152</v>
      </c>
      <c r="I191" s="377" t="s">
        <v>2153</v>
      </c>
      <c r="J191" s="370" t="s">
        <v>2154</v>
      </c>
      <c r="K191" s="377" t="s">
        <v>2086</v>
      </c>
      <c r="L191" s="370" t="s">
        <v>2087</v>
      </c>
      <c r="M191" s="377" t="s">
        <v>785</v>
      </c>
      <c r="N191" s="370" t="s">
        <v>2087</v>
      </c>
      <c r="O191" s="377" t="s">
        <v>781</v>
      </c>
      <c r="P191" s="370" t="s">
        <v>782</v>
      </c>
      <c r="Q191" s="377">
        <v>160</v>
      </c>
      <c r="R191" s="377">
        <v>2835</v>
      </c>
      <c r="S191" s="377"/>
      <c r="T191" s="377"/>
      <c r="U191" s="377"/>
      <c r="V191" s="377"/>
      <c r="W191" s="377"/>
      <c r="X191" s="377" t="s">
        <v>783</v>
      </c>
      <c r="Y191" s="377"/>
      <c r="Z191" s="377"/>
      <c r="AA191" s="377" t="s">
        <v>2158</v>
      </c>
      <c r="AB191" s="377">
        <v>80</v>
      </c>
      <c r="AC191" s="377" t="s">
        <v>2158</v>
      </c>
      <c r="AD191" s="377">
        <v>0</v>
      </c>
      <c r="AE191" s="377" t="s">
        <v>2158</v>
      </c>
      <c r="AF191" s="377">
        <v>80</v>
      </c>
      <c r="AG191" s="377"/>
      <c r="AH191" s="377"/>
      <c r="AI191" s="377">
        <v>1005925</v>
      </c>
      <c r="AJ191" s="370" t="s">
        <v>784</v>
      </c>
      <c r="AK191" s="377">
        <v>1</v>
      </c>
      <c r="AL191" s="370" t="s">
        <v>578</v>
      </c>
      <c r="AM191" s="377" t="s">
        <v>786</v>
      </c>
      <c r="AN191" s="377" t="s">
        <v>146</v>
      </c>
      <c r="AO191" s="377" t="s">
        <v>787</v>
      </c>
      <c r="AP191" s="377" t="s">
        <v>800</v>
      </c>
      <c r="AQ191" s="377">
        <v>35456</v>
      </c>
      <c r="AR191" s="380">
        <v>19848</v>
      </c>
      <c r="AS191" s="380">
        <v>19848</v>
      </c>
      <c r="AT191" s="380">
        <v>40058</v>
      </c>
      <c r="AU191" s="377" t="s">
        <v>800</v>
      </c>
      <c r="AV191" s="377">
        <v>35456</v>
      </c>
      <c r="AW191" s="380">
        <v>19848</v>
      </c>
      <c r="AX191" s="380">
        <v>19848</v>
      </c>
      <c r="AY191" s="380">
        <v>40058</v>
      </c>
      <c r="AZ191" s="377"/>
      <c r="BA191" s="377"/>
      <c r="BB191" s="377"/>
      <c r="BC191" s="377"/>
      <c r="BD191" s="377"/>
      <c r="BE191" s="380">
        <v>20149</v>
      </c>
      <c r="BF191" s="377"/>
      <c r="BG191" s="377"/>
      <c r="BH191" s="377"/>
      <c r="BI191" s="377"/>
      <c r="BJ191" s="377"/>
      <c r="BK191" s="377"/>
      <c r="BL191" s="377"/>
      <c r="BM191" s="377"/>
      <c r="BN191" s="384">
        <v>39152464253</v>
      </c>
      <c r="BO191" s="370" t="s">
        <v>903</v>
      </c>
      <c r="BP191" s="370" t="s">
        <v>904</v>
      </c>
      <c r="BQ191" s="377">
        <v>9132017770</v>
      </c>
      <c r="BR191" s="370"/>
      <c r="BS191" s="372" t="s">
        <v>794</v>
      </c>
    </row>
    <row r="192" spans="1:71" x14ac:dyDescent="0.25">
      <c r="A192" s="376">
        <v>12064</v>
      </c>
      <c r="B192" s="377">
        <v>33</v>
      </c>
      <c r="C192" s="370" t="s">
        <v>2081</v>
      </c>
      <c r="D192" s="370" t="s">
        <v>130</v>
      </c>
      <c r="E192" s="371">
        <v>40058</v>
      </c>
      <c r="F192" s="370" t="s">
        <v>453</v>
      </c>
      <c r="G192" s="377" t="s">
        <v>2082</v>
      </c>
      <c r="H192" s="370" t="s">
        <v>2083</v>
      </c>
      <c r="I192" s="377" t="s">
        <v>2084</v>
      </c>
      <c r="J192" s="370" t="s">
        <v>2085</v>
      </c>
      <c r="K192" s="377" t="s">
        <v>2086</v>
      </c>
      <c r="L192" s="370" t="s">
        <v>2087</v>
      </c>
      <c r="M192" s="377" t="s">
        <v>785</v>
      </c>
      <c r="N192" s="370" t="s">
        <v>2087</v>
      </c>
      <c r="O192" s="377" t="s">
        <v>781</v>
      </c>
      <c r="P192" s="370" t="s">
        <v>782</v>
      </c>
      <c r="Q192" s="377">
        <v>0</v>
      </c>
      <c r="R192" s="377">
        <v>2495</v>
      </c>
      <c r="S192" s="377"/>
      <c r="T192" s="377"/>
      <c r="U192" s="377"/>
      <c r="V192" s="377"/>
      <c r="W192" s="377"/>
      <c r="X192" s="377" t="s">
        <v>783</v>
      </c>
      <c r="Y192" s="377"/>
      <c r="Z192" s="377"/>
      <c r="AA192" s="377" t="s">
        <v>2090</v>
      </c>
      <c r="AB192" s="377">
        <v>0</v>
      </c>
      <c r="AC192" s="377" t="s">
        <v>2090</v>
      </c>
      <c r="AD192" s="377">
        <v>0</v>
      </c>
      <c r="AE192" s="377"/>
      <c r="AF192" s="377"/>
      <c r="AG192" s="377"/>
      <c r="AH192" s="377"/>
      <c r="AI192" s="377">
        <v>262</v>
      </c>
      <c r="AJ192" s="370" t="s">
        <v>940</v>
      </c>
      <c r="AK192" s="377" t="s">
        <v>925</v>
      </c>
      <c r="AL192" s="370"/>
      <c r="AM192" s="377" t="s">
        <v>941</v>
      </c>
      <c r="AN192" s="377" t="s">
        <v>152</v>
      </c>
      <c r="AO192" s="377" t="s">
        <v>787</v>
      </c>
      <c r="AP192" s="377" t="s">
        <v>788</v>
      </c>
      <c r="AQ192" s="377" t="s">
        <v>955</v>
      </c>
      <c r="AR192" s="380">
        <v>31446</v>
      </c>
      <c r="AS192" s="380">
        <v>31446</v>
      </c>
      <c r="AT192" s="380">
        <v>40058</v>
      </c>
      <c r="AU192" s="377" t="s">
        <v>800</v>
      </c>
      <c r="AV192" s="377" t="s">
        <v>814</v>
      </c>
      <c r="AW192" s="380">
        <v>19831</v>
      </c>
      <c r="AX192" s="380">
        <v>19831</v>
      </c>
      <c r="AY192" s="380">
        <v>40058</v>
      </c>
      <c r="AZ192" s="377"/>
      <c r="BA192" s="377"/>
      <c r="BB192" s="377"/>
      <c r="BC192" s="377"/>
      <c r="BD192" s="377"/>
      <c r="BE192" s="380">
        <v>31792</v>
      </c>
      <c r="BF192" s="377"/>
      <c r="BG192" s="377"/>
      <c r="BH192" s="377"/>
      <c r="BI192" s="377"/>
      <c r="BJ192" s="377"/>
      <c r="BK192" s="377"/>
      <c r="BL192" s="377"/>
      <c r="BM192" s="377"/>
      <c r="BN192" s="384">
        <v>8630379847</v>
      </c>
      <c r="BO192" s="370" t="s">
        <v>966</v>
      </c>
      <c r="BP192" s="370" t="s">
        <v>967</v>
      </c>
      <c r="BQ192" s="377">
        <v>9132017996</v>
      </c>
      <c r="BR192" s="370"/>
      <c r="BS192" s="372" t="s">
        <v>794</v>
      </c>
    </row>
    <row r="193" spans="1:71" x14ac:dyDescent="0.25">
      <c r="A193" s="376">
        <v>25083</v>
      </c>
      <c r="B193" s="377">
        <v>1898</v>
      </c>
      <c r="C193" s="370" t="s">
        <v>2081</v>
      </c>
      <c r="D193" s="370" t="s">
        <v>95</v>
      </c>
      <c r="E193" s="371">
        <v>40058</v>
      </c>
      <c r="F193" s="370" t="s">
        <v>453</v>
      </c>
      <c r="G193" s="377" t="s">
        <v>2151</v>
      </c>
      <c r="H193" s="370" t="s">
        <v>2152</v>
      </c>
      <c r="I193" s="377" t="s">
        <v>2153</v>
      </c>
      <c r="J193" s="370" t="s">
        <v>2154</v>
      </c>
      <c r="K193" s="377" t="s">
        <v>2086</v>
      </c>
      <c r="L193" s="370" t="s">
        <v>2087</v>
      </c>
      <c r="M193" s="377" t="s">
        <v>785</v>
      </c>
      <c r="N193" s="370" t="s">
        <v>2087</v>
      </c>
      <c r="O193" s="377" t="s">
        <v>781</v>
      </c>
      <c r="P193" s="370" t="s">
        <v>782</v>
      </c>
      <c r="Q193" s="377">
        <v>0</v>
      </c>
      <c r="R193" s="377">
        <v>2835</v>
      </c>
      <c r="S193" s="377"/>
      <c r="T193" s="377"/>
      <c r="U193" s="377"/>
      <c r="V193" s="377"/>
      <c r="W193" s="377"/>
      <c r="X193" s="377" t="s">
        <v>783</v>
      </c>
      <c r="Y193" s="377"/>
      <c r="Z193" s="377"/>
      <c r="AA193" s="377" t="s">
        <v>2112</v>
      </c>
      <c r="AB193" s="377">
        <v>0</v>
      </c>
      <c r="AC193" s="377"/>
      <c r="AD193" s="377"/>
      <c r="AE193" s="377" t="s">
        <v>2112</v>
      </c>
      <c r="AF193" s="377">
        <v>0</v>
      </c>
      <c r="AG193" s="377"/>
      <c r="AH193" s="377"/>
      <c r="AI193" s="377">
        <v>258</v>
      </c>
      <c r="AJ193" s="370" t="s">
        <v>953</v>
      </c>
      <c r="AK193" s="377" t="s">
        <v>925</v>
      </c>
      <c r="AL193" s="370"/>
      <c r="AM193" s="377" t="s">
        <v>954</v>
      </c>
      <c r="AN193" s="377" t="s">
        <v>148</v>
      </c>
      <c r="AO193" s="377" t="s">
        <v>787</v>
      </c>
      <c r="AP193" s="377" t="s">
        <v>788</v>
      </c>
      <c r="AQ193" s="377" t="s">
        <v>927</v>
      </c>
      <c r="AR193" s="380">
        <v>31446</v>
      </c>
      <c r="AS193" s="380">
        <v>31446</v>
      </c>
      <c r="AT193" s="380">
        <v>40058</v>
      </c>
      <c r="AU193" s="377" t="s">
        <v>800</v>
      </c>
      <c r="AV193" s="377" t="s">
        <v>840</v>
      </c>
      <c r="AW193" s="380">
        <v>19861</v>
      </c>
      <c r="AX193" s="380">
        <v>19861</v>
      </c>
      <c r="AY193" s="380">
        <v>40058</v>
      </c>
      <c r="AZ193" s="377"/>
      <c r="BA193" s="377"/>
      <c r="BB193" s="377"/>
      <c r="BC193" s="377"/>
      <c r="BD193" s="377"/>
      <c r="BE193" s="380">
        <v>35800</v>
      </c>
      <c r="BF193" s="377"/>
      <c r="BG193" s="377"/>
      <c r="BH193" s="377"/>
      <c r="BI193" s="377"/>
      <c r="BJ193" s="377"/>
      <c r="BK193" s="377"/>
      <c r="BL193" s="377">
        <v>3</v>
      </c>
      <c r="BM193" s="377">
        <v>2005</v>
      </c>
      <c r="BN193" s="384">
        <v>17595029287</v>
      </c>
      <c r="BO193" s="370" t="s">
        <v>1046</v>
      </c>
      <c r="BP193" s="370" t="s">
        <v>1047</v>
      </c>
      <c r="BQ193" s="377">
        <v>9137411261</v>
      </c>
      <c r="BR193" s="370"/>
      <c r="BS193" s="372" t="s">
        <v>794</v>
      </c>
    </row>
    <row r="194" spans="1:71" x14ac:dyDescent="0.25">
      <c r="A194" s="376">
        <v>1522596</v>
      </c>
      <c r="B194" s="377">
        <v>155</v>
      </c>
      <c r="C194" s="370" t="s">
        <v>2081</v>
      </c>
      <c r="D194" s="370" t="s">
        <v>527</v>
      </c>
      <c r="E194" s="371">
        <v>43913</v>
      </c>
      <c r="F194" s="370" t="s">
        <v>511</v>
      </c>
      <c r="G194" s="377" t="s">
        <v>2395</v>
      </c>
      <c r="H194" s="370" t="s">
        <v>2396</v>
      </c>
      <c r="I194" s="377" t="s">
        <v>2345</v>
      </c>
      <c r="J194" s="370" t="s">
        <v>2346</v>
      </c>
      <c r="K194" s="377" t="s">
        <v>2347</v>
      </c>
      <c r="L194" s="370" t="s">
        <v>2348</v>
      </c>
      <c r="M194" s="377" t="s">
        <v>1598</v>
      </c>
      <c r="N194" s="370" t="s">
        <v>2101</v>
      </c>
      <c r="O194" s="377" t="s">
        <v>781</v>
      </c>
      <c r="P194" s="370" t="s">
        <v>798</v>
      </c>
      <c r="Q194" s="377">
        <v>30</v>
      </c>
      <c r="R194" s="377">
        <v>2580</v>
      </c>
      <c r="S194" s="377">
        <v>0</v>
      </c>
      <c r="T194" s="377">
        <v>250</v>
      </c>
      <c r="U194" s="377">
        <v>200</v>
      </c>
      <c r="V194" s="377">
        <v>90</v>
      </c>
      <c r="W194" s="377">
        <v>60</v>
      </c>
      <c r="X194" s="377" t="s">
        <v>783</v>
      </c>
      <c r="Y194" s="377"/>
      <c r="Z194" s="377"/>
      <c r="AA194" s="377"/>
      <c r="AB194" s="377"/>
      <c r="AC194" s="377"/>
      <c r="AD194" s="377"/>
      <c r="AE194" s="377" t="s">
        <v>2214</v>
      </c>
      <c r="AF194" s="377">
        <v>30</v>
      </c>
      <c r="AG194" s="377"/>
      <c r="AH194" s="377"/>
      <c r="AI194" s="377">
        <v>1060772</v>
      </c>
      <c r="AJ194" s="370" t="s">
        <v>1424</v>
      </c>
      <c r="AK194" s="377">
        <v>820</v>
      </c>
      <c r="AL194" s="370" t="s">
        <v>599</v>
      </c>
      <c r="AM194" s="377" t="s">
        <v>1426</v>
      </c>
      <c r="AN194" s="377" t="s">
        <v>146</v>
      </c>
      <c r="AO194" s="377" t="s">
        <v>787</v>
      </c>
      <c r="AP194" s="377" t="s">
        <v>790</v>
      </c>
      <c r="AQ194" s="377">
        <v>5</v>
      </c>
      <c r="AR194" s="380">
        <v>43853</v>
      </c>
      <c r="AS194" s="380">
        <v>43853</v>
      </c>
      <c r="AT194" s="380">
        <v>43913</v>
      </c>
      <c r="AU194" s="377" t="s">
        <v>790</v>
      </c>
      <c r="AV194" s="377" t="s">
        <v>2397</v>
      </c>
      <c r="AW194" s="380">
        <v>45833</v>
      </c>
      <c r="AX194" s="380">
        <v>45833</v>
      </c>
      <c r="AY194" s="380">
        <v>45833</v>
      </c>
      <c r="AZ194" s="377"/>
      <c r="BA194" s="377"/>
      <c r="BB194" s="377"/>
      <c r="BC194" s="377"/>
      <c r="BD194" s="377"/>
      <c r="BE194" s="380">
        <v>43913</v>
      </c>
      <c r="BF194" s="377"/>
      <c r="BG194" s="377">
        <v>4</v>
      </c>
      <c r="BH194" s="377">
        <v>2025</v>
      </c>
      <c r="BI194" s="377"/>
      <c r="BJ194" s="377"/>
      <c r="BK194" s="377"/>
      <c r="BL194" s="377"/>
      <c r="BM194" s="377"/>
      <c r="BN194" s="384">
        <v>94275270215</v>
      </c>
      <c r="BO194" s="370" t="s">
        <v>2398</v>
      </c>
      <c r="BP194" s="370" t="s">
        <v>2399</v>
      </c>
      <c r="BQ194" s="377">
        <v>91982439277</v>
      </c>
      <c r="BR194" s="370"/>
      <c r="BS194" s="372"/>
    </row>
    <row r="195" spans="1:71" x14ac:dyDescent="0.25">
      <c r="A195" s="376">
        <v>104642</v>
      </c>
      <c r="B195" s="377">
        <v>66</v>
      </c>
      <c r="C195" s="370" t="s">
        <v>2081</v>
      </c>
      <c r="D195" s="370" t="s">
        <v>479</v>
      </c>
      <c r="E195" s="371">
        <v>40058</v>
      </c>
      <c r="F195" s="370" t="s">
        <v>453</v>
      </c>
      <c r="G195" s="377" t="s">
        <v>2256</v>
      </c>
      <c r="H195" s="370" t="s">
        <v>2257</v>
      </c>
      <c r="I195" s="377" t="s">
        <v>2084</v>
      </c>
      <c r="J195" s="370" t="s">
        <v>2085</v>
      </c>
      <c r="K195" s="377" t="s">
        <v>2086</v>
      </c>
      <c r="L195" s="370" t="s">
        <v>2087</v>
      </c>
      <c r="M195" s="377" t="s">
        <v>785</v>
      </c>
      <c r="N195" s="370" t="s">
        <v>2087</v>
      </c>
      <c r="O195" s="377" t="s">
        <v>781</v>
      </c>
      <c r="P195" s="370" t="s">
        <v>782</v>
      </c>
      <c r="Q195" s="377">
        <v>25</v>
      </c>
      <c r="R195" s="377">
        <v>3077</v>
      </c>
      <c r="S195" s="377"/>
      <c r="T195" s="377"/>
      <c r="U195" s="377"/>
      <c r="V195" s="377"/>
      <c r="W195" s="377"/>
      <c r="X195" s="377" t="s">
        <v>783</v>
      </c>
      <c r="Y195" s="377"/>
      <c r="Z195" s="377"/>
      <c r="AA195" s="377" t="s">
        <v>2112</v>
      </c>
      <c r="AB195" s="377">
        <v>25</v>
      </c>
      <c r="AC195" s="377"/>
      <c r="AD195" s="377"/>
      <c r="AE195" s="377"/>
      <c r="AF195" s="377"/>
      <c r="AG195" s="377"/>
      <c r="AH195" s="377"/>
      <c r="AI195" s="377">
        <v>258</v>
      </c>
      <c r="AJ195" s="370" t="s">
        <v>953</v>
      </c>
      <c r="AK195" s="377" t="s">
        <v>925</v>
      </c>
      <c r="AL195" s="370"/>
      <c r="AM195" s="377" t="s">
        <v>954</v>
      </c>
      <c r="AN195" s="377" t="s">
        <v>148</v>
      </c>
      <c r="AO195" s="377" t="s">
        <v>787</v>
      </c>
      <c r="AP195" s="377" t="s">
        <v>788</v>
      </c>
      <c r="AQ195" s="377">
        <v>3381</v>
      </c>
      <c r="AR195" s="380">
        <v>38715</v>
      </c>
      <c r="AS195" s="380">
        <v>38715</v>
      </c>
      <c r="AT195" s="380">
        <v>40058</v>
      </c>
      <c r="AU195" s="377"/>
      <c r="AV195" s="377"/>
      <c r="AW195" s="377"/>
      <c r="AX195" s="377"/>
      <c r="AY195" s="377"/>
      <c r="AZ195" s="377"/>
      <c r="BA195" s="377"/>
      <c r="BB195" s="377"/>
      <c r="BC195" s="377"/>
      <c r="BD195" s="377"/>
      <c r="BE195" s="380">
        <v>38719</v>
      </c>
      <c r="BF195" s="377"/>
      <c r="BG195" s="377"/>
      <c r="BH195" s="377"/>
      <c r="BI195" s="377"/>
      <c r="BJ195" s="377"/>
      <c r="BK195" s="377"/>
      <c r="BL195" s="377">
        <v>3</v>
      </c>
      <c r="BM195" s="377">
        <v>2011</v>
      </c>
      <c r="BN195" s="384">
        <v>42937388272</v>
      </c>
      <c r="BO195" s="370" t="s">
        <v>972</v>
      </c>
      <c r="BP195" s="370" t="s">
        <v>973</v>
      </c>
      <c r="BQ195" s="377">
        <v>9132017969</v>
      </c>
      <c r="BR195" s="370"/>
      <c r="BS195" s="372" t="s">
        <v>794</v>
      </c>
    </row>
    <row r="196" spans="1:71" x14ac:dyDescent="0.25">
      <c r="A196" s="376">
        <v>115161</v>
      </c>
      <c r="B196" s="377">
        <v>2222</v>
      </c>
      <c r="C196" s="370" t="s">
        <v>2081</v>
      </c>
      <c r="D196" s="370" t="s">
        <v>346</v>
      </c>
      <c r="E196" s="371">
        <v>40058</v>
      </c>
      <c r="F196" s="370" t="s">
        <v>453</v>
      </c>
      <c r="G196" s="377" t="s">
        <v>2151</v>
      </c>
      <c r="H196" s="370" t="s">
        <v>2152</v>
      </c>
      <c r="I196" s="377" t="s">
        <v>2153</v>
      </c>
      <c r="J196" s="370" t="s">
        <v>2154</v>
      </c>
      <c r="K196" s="377" t="s">
        <v>2086</v>
      </c>
      <c r="L196" s="370" t="s">
        <v>2087</v>
      </c>
      <c r="M196" s="377" t="s">
        <v>785</v>
      </c>
      <c r="N196" s="370" t="s">
        <v>2087</v>
      </c>
      <c r="O196" s="377" t="s">
        <v>1246</v>
      </c>
      <c r="P196" s="370" t="s">
        <v>782</v>
      </c>
      <c r="Q196" s="377">
        <v>500</v>
      </c>
      <c r="R196" s="377">
        <v>2800</v>
      </c>
      <c r="S196" s="377"/>
      <c r="T196" s="377"/>
      <c r="U196" s="377"/>
      <c r="V196" s="377"/>
      <c r="W196" s="377"/>
      <c r="X196" s="377" t="s">
        <v>783</v>
      </c>
      <c r="Y196" s="377"/>
      <c r="Z196" s="377"/>
      <c r="AA196" s="377"/>
      <c r="AB196" s="377"/>
      <c r="AC196" s="377"/>
      <c r="AD196" s="377"/>
      <c r="AE196" s="377"/>
      <c r="AF196" s="377"/>
      <c r="AG196" s="377" t="s">
        <v>2090</v>
      </c>
      <c r="AH196" s="377">
        <v>500</v>
      </c>
      <c r="AI196" s="377">
        <v>1101092</v>
      </c>
      <c r="AJ196" s="370" t="s">
        <v>1274</v>
      </c>
      <c r="AK196" s="377">
        <v>25</v>
      </c>
      <c r="AL196" s="370" t="s">
        <v>1276</v>
      </c>
      <c r="AM196" s="377" t="s">
        <v>1277</v>
      </c>
      <c r="AN196" s="377" t="s">
        <v>1278</v>
      </c>
      <c r="AO196" s="377" t="s">
        <v>787</v>
      </c>
      <c r="AP196" s="377"/>
      <c r="AQ196" s="377">
        <v>3611</v>
      </c>
      <c r="AR196" s="380">
        <v>39377</v>
      </c>
      <c r="AS196" s="380">
        <v>39377</v>
      </c>
      <c r="AT196" s="380">
        <v>40058</v>
      </c>
      <c r="AU196" s="377"/>
      <c r="AV196" s="377"/>
      <c r="AW196" s="377"/>
      <c r="AX196" s="377"/>
      <c r="AY196" s="377"/>
      <c r="AZ196" s="377" t="s">
        <v>790</v>
      </c>
      <c r="BA196" s="377">
        <v>155</v>
      </c>
      <c r="BB196" s="380">
        <v>45099</v>
      </c>
      <c r="BC196" s="380">
        <v>45099</v>
      </c>
      <c r="BD196" s="380">
        <v>45100</v>
      </c>
      <c r="BE196" s="380">
        <v>39449</v>
      </c>
      <c r="BF196" s="377"/>
      <c r="BG196" s="377">
        <v>4</v>
      </c>
      <c r="BH196" s="377">
        <v>2013</v>
      </c>
      <c r="BI196" s="377">
        <v>3</v>
      </c>
      <c r="BJ196" s="377">
        <v>264</v>
      </c>
      <c r="BK196" s="377">
        <v>2017</v>
      </c>
      <c r="BL196" s="377">
        <v>2</v>
      </c>
      <c r="BM196" s="377">
        <v>2017</v>
      </c>
      <c r="BN196" s="384">
        <v>71069720291</v>
      </c>
      <c r="BO196" s="370" t="s">
        <v>1468</v>
      </c>
      <c r="BP196" s="370" t="s">
        <v>1469</v>
      </c>
      <c r="BQ196" s="377">
        <v>91981700652</v>
      </c>
      <c r="BR196" s="370"/>
      <c r="BS196" s="372" t="s">
        <v>2108</v>
      </c>
    </row>
    <row r="197" spans="1:71" x14ac:dyDescent="0.25">
      <c r="A197" s="376">
        <v>1321458</v>
      </c>
      <c r="B197" s="377">
        <v>29</v>
      </c>
      <c r="C197" s="370" t="s">
        <v>2081</v>
      </c>
      <c r="D197" s="370" t="s">
        <v>364</v>
      </c>
      <c r="E197" s="371">
        <v>42037</v>
      </c>
      <c r="F197" s="370" t="s">
        <v>453</v>
      </c>
      <c r="G197" s="377" t="s">
        <v>2145</v>
      </c>
      <c r="H197" s="370" t="s">
        <v>2146</v>
      </c>
      <c r="I197" s="377" t="s">
        <v>2084</v>
      </c>
      <c r="J197" s="370" t="s">
        <v>2085</v>
      </c>
      <c r="K197" s="377" t="s">
        <v>2086</v>
      </c>
      <c r="L197" s="370" t="s">
        <v>2087</v>
      </c>
      <c r="M197" s="377" t="s">
        <v>785</v>
      </c>
      <c r="N197" s="370" t="s">
        <v>2087</v>
      </c>
      <c r="O197" s="377" t="s">
        <v>1246</v>
      </c>
      <c r="P197" s="370" t="s">
        <v>832</v>
      </c>
      <c r="Q197" s="377">
        <v>50</v>
      </c>
      <c r="R197" s="377">
        <v>3124</v>
      </c>
      <c r="S197" s="377"/>
      <c r="T197" s="377"/>
      <c r="U197" s="377"/>
      <c r="V197" s="377"/>
      <c r="W197" s="377"/>
      <c r="X197" s="377" t="s">
        <v>783</v>
      </c>
      <c r="Y197" s="377"/>
      <c r="Z197" s="377"/>
      <c r="AA197" s="377"/>
      <c r="AB197" s="377"/>
      <c r="AC197" s="377"/>
      <c r="AD197" s="377"/>
      <c r="AE197" s="377"/>
      <c r="AF197" s="377"/>
      <c r="AG197" s="377" t="s">
        <v>2112</v>
      </c>
      <c r="AH197" s="377">
        <v>50</v>
      </c>
      <c r="AI197" s="377">
        <v>1005925</v>
      </c>
      <c r="AJ197" s="370" t="s">
        <v>784</v>
      </c>
      <c r="AK197" s="377">
        <v>1</v>
      </c>
      <c r="AL197" s="370" t="s">
        <v>578</v>
      </c>
      <c r="AM197" s="377" t="s">
        <v>786</v>
      </c>
      <c r="AN197" s="377" t="s">
        <v>146</v>
      </c>
      <c r="AO197" s="377" t="s">
        <v>787</v>
      </c>
      <c r="AP197" s="377" t="s">
        <v>788</v>
      </c>
      <c r="AQ197" s="377" t="s">
        <v>1608</v>
      </c>
      <c r="AR197" s="380">
        <v>40339</v>
      </c>
      <c r="AS197" s="380">
        <v>40339</v>
      </c>
      <c r="AT197" s="380">
        <v>42037</v>
      </c>
      <c r="AU197" s="377"/>
      <c r="AV197" s="377"/>
      <c r="AW197" s="377"/>
      <c r="AX197" s="377"/>
      <c r="AY197" s="377"/>
      <c r="AZ197" s="377"/>
      <c r="BA197" s="377"/>
      <c r="BB197" s="377"/>
      <c r="BC197" s="377"/>
      <c r="BD197" s="377"/>
      <c r="BE197" s="380">
        <v>41519</v>
      </c>
      <c r="BF197" s="377"/>
      <c r="BG197" s="377"/>
      <c r="BH197" s="377"/>
      <c r="BI197" s="377"/>
      <c r="BJ197" s="377"/>
      <c r="BK197" s="377"/>
      <c r="BL197" s="377"/>
      <c r="BM197" s="377"/>
      <c r="BN197" s="384">
        <v>2983770206</v>
      </c>
      <c r="BO197" s="370" t="s">
        <v>636</v>
      </c>
      <c r="BP197" s="370" t="s">
        <v>1089</v>
      </c>
      <c r="BQ197" s="377">
        <v>9132017403</v>
      </c>
      <c r="BR197" s="370"/>
      <c r="BS197" s="372"/>
    </row>
    <row r="198" spans="1:71" x14ac:dyDescent="0.25">
      <c r="A198" s="376">
        <v>53058</v>
      </c>
      <c r="B198" s="377">
        <v>43</v>
      </c>
      <c r="C198" s="370" t="s">
        <v>2081</v>
      </c>
      <c r="D198" s="370" t="s">
        <v>25</v>
      </c>
      <c r="E198" s="371">
        <v>40058</v>
      </c>
      <c r="F198" s="370" t="s">
        <v>453</v>
      </c>
      <c r="G198" s="377" t="s">
        <v>2091</v>
      </c>
      <c r="H198" s="370" t="s">
        <v>2092</v>
      </c>
      <c r="I198" s="377" t="s">
        <v>2093</v>
      </c>
      <c r="J198" s="370" t="s">
        <v>2094</v>
      </c>
      <c r="K198" s="377" t="s">
        <v>2086</v>
      </c>
      <c r="L198" s="370" t="s">
        <v>2087</v>
      </c>
      <c r="M198" s="377" t="s">
        <v>785</v>
      </c>
      <c r="N198" s="370" t="s">
        <v>2087</v>
      </c>
      <c r="O198" s="377" t="s">
        <v>781</v>
      </c>
      <c r="P198" s="370" t="s">
        <v>782</v>
      </c>
      <c r="Q198" s="377">
        <v>50</v>
      </c>
      <c r="R198" s="377">
        <v>2380</v>
      </c>
      <c r="S198" s="377"/>
      <c r="T198" s="377"/>
      <c r="U198" s="377"/>
      <c r="V198" s="377"/>
      <c r="W198" s="377"/>
      <c r="X198" s="377" t="s">
        <v>783</v>
      </c>
      <c r="Y198" s="377" t="s">
        <v>2122</v>
      </c>
      <c r="Z198" s="377">
        <v>50</v>
      </c>
      <c r="AA198" s="377"/>
      <c r="AB198" s="377"/>
      <c r="AC198" s="377"/>
      <c r="AD198" s="377"/>
      <c r="AE198" s="377"/>
      <c r="AF198" s="377"/>
      <c r="AG198" s="377"/>
      <c r="AH198" s="377"/>
      <c r="AI198" s="377">
        <v>1613</v>
      </c>
      <c r="AJ198" s="370" t="s">
        <v>1140</v>
      </c>
      <c r="AK198" s="377" t="s">
        <v>925</v>
      </c>
      <c r="AL198" s="370" t="s">
        <v>1141</v>
      </c>
      <c r="AM198" s="377" t="s">
        <v>1009</v>
      </c>
      <c r="AN198" s="377" t="s">
        <v>1142</v>
      </c>
      <c r="AO198" s="377" t="s">
        <v>787</v>
      </c>
      <c r="AP198" s="377" t="s">
        <v>800</v>
      </c>
      <c r="AQ198" s="377">
        <v>35456</v>
      </c>
      <c r="AR198" s="380">
        <v>19848</v>
      </c>
      <c r="AS198" s="380">
        <v>19848</v>
      </c>
      <c r="AT198" s="380">
        <v>40058</v>
      </c>
      <c r="AU198" s="377" t="s">
        <v>800</v>
      </c>
      <c r="AV198" s="377">
        <v>35456</v>
      </c>
      <c r="AW198" s="380">
        <v>19848</v>
      </c>
      <c r="AX198" s="380">
        <v>19848</v>
      </c>
      <c r="AY198" s="380">
        <v>40058</v>
      </c>
      <c r="AZ198" s="377"/>
      <c r="BA198" s="377"/>
      <c r="BB198" s="377"/>
      <c r="BC198" s="377"/>
      <c r="BD198" s="377"/>
      <c r="BE198" s="380">
        <v>37074</v>
      </c>
      <c r="BF198" s="377"/>
      <c r="BG198" s="377"/>
      <c r="BH198" s="377"/>
      <c r="BI198" s="377">
        <v>0</v>
      </c>
      <c r="BJ198" s="377"/>
      <c r="BK198" s="377">
        <v>2011</v>
      </c>
      <c r="BL198" s="377">
        <v>2</v>
      </c>
      <c r="BM198" s="377">
        <v>2011</v>
      </c>
      <c r="BN198" s="384">
        <v>30626701856</v>
      </c>
      <c r="BO198" s="370" t="s">
        <v>1099</v>
      </c>
      <c r="BP198" s="370" t="s">
        <v>1100</v>
      </c>
      <c r="BQ198" s="377">
        <v>9137511107</v>
      </c>
      <c r="BR198" s="370"/>
      <c r="BS198" s="372"/>
    </row>
    <row r="199" spans="1:71" x14ac:dyDescent="0.25">
      <c r="A199" s="376">
        <v>1203245</v>
      </c>
      <c r="B199" s="377">
        <v>2469</v>
      </c>
      <c r="C199" s="370" t="s">
        <v>2081</v>
      </c>
      <c r="D199" s="370" t="s">
        <v>482</v>
      </c>
      <c r="E199" s="371">
        <v>41313</v>
      </c>
      <c r="F199" s="370" t="s">
        <v>450</v>
      </c>
      <c r="G199" s="377" t="s">
        <v>2139</v>
      </c>
      <c r="H199" s="370" t="s">
        <v>2140</v>
      </c>
      <c r="I199" s="377" t="s">
        <v>2115</v>
      </c>
      <c r="J199" s="370" t="s">
        <v>2116</v>
      </c>
      <c r="K199" s="377" t="s">
        <v>2117</v>
      </c>
      <c r="L199" s="370" t="s">
        <v>2118</v>
      </c>
      <c r="M199" s="377" t="s">
        <v>2119</v>
      </c>
      <c r="N199" s="370" t="s">
        <v>2120</v>
      </c>
      <c r="O199" s="377" t="s">
        <v>1246</v>
      </c>
      <c r="P199" s="370" t="s">
        <v>798</v>
      </c>
      <c r="Q199" s="377">
        <v>390</v>
      </c>
      <c r="R199" s="377">
        <v>3000</v>
      </c>
      <c r="S199" s="377">
        <v>0</v>
      </c>
      <c r="T199" s="377">
        <v>300</v>
      </c>
      <c r="U199" s="377">
        <v>120</v>
      </c>
      <c r="V199" s="377">
        <v>30</v>
      </c>
      <c r="W199" s="377">
        <v>30</v>
      </c>
      <c r="X199" s="377" t="s">
        <v>783</v>
      </c>
      <c r="Y199" s="377"/>
      <c r="Z199" s="377"/>
      <c r="AA199" s="377"/>
      <c r="AB199" s="377"/>
      <c r="AC199" s="377"/>
      <c r="AD199" s="377"/>
      <c r="AE199" s="377"/>
      <c r="AF199" s="377"/>
      <c r="AG199" s="377" t="s">
        <v>2102</v>
      </c>
      <c r="AH199" s="377">
        <v>390</v>
      </c>
      <c r="AI199" s="377">
        <v>263</v>
      </c>
      <c r="AJ199" s="370" t="s">
        <v>991</v>
      </c>
      <c r="AK199" s="377">
        <v>2417</v>
      </c>
      <c r="AL199" s="370"/>
      <c r="AM199" s="377" t="s">
        <v>993</v>
      </c>
      <c r="AN199" s="377" t="s">
        <v>149</v>
      </c>
      <c r="AO199" s="377" t="s">
        <v>787</v>
      </c>
      <c r="AP199" s="377" t="s">
        <v>788</v>
      </c>
      <c r="AQ199" s="377" t="s">
        <v>1577</v>
      </c>
      <c r="AR199" s="380">
        <v>40527</v>
      </c>
      <c r="AS199" s="380">
        <v>40527</v>
      </c>
      <c r="AT199" s="380">
        <v>42433</v>
      </c>
      <c r="AU199" s="377" t="s">
        <v>790</v>
      </c>
      <c r="AV199" s="377" t="s">
        <v>1578</v>
      </c>
      <c r="AW199" s="380">
        <v>41851</v>
      </c>
      <c r="AX199" s="380">
        <v>41851</v>
      </c>
      <c r="AY199" s="380">
        <v>41855</v>
      </c>
      <c r="AZ199" s="377" t="s">
        <v>790</v>
      </c>
      <c r="BA199" s="377" t="s">
        <v>1579</v>
      </c>
      <c r="BB199" s="380">
        <v>45520</v>
      </c>
      <c r="BC199" s="380">
        <v>45520</v>
      </c>
      <c r="BD199" s="380">
        <v>45523</v>
      </c>
      <c r="BE199" s="380">
        <v>40210</v>
      </c>
      <c r="BF199" s="377"/>
      <c r="BG199" s="377">
        <v>4</v>
      </c>
      <c r="BH199" s="377">
        <v>2023</v>
      </c>
      <c r="BI199" s="377">
        <v>3</v>
      </c>
      <c r="BJ199" s="377">
        <v>205</v>
      </c>
      <c r="BK199" s="377">
        <v>2022</v>
      </c>
      <c r="BL199" s="377">
        <v>2</v>
      </c>
      <c r="BM199" s="377">
        <v>2022</v>
      </c>
      <c r="BN199" s="384">
        <v>5568242291</v>
      </c>
      <c r="BO199" s="370" t="s">
        <v>2141</v>
      </c>
      <c r="BP199" s="370" t="s">
        <v>2142</v>
      </c>
      <c r="BQ199" s="377">
        <v>91981376163</v>
      </c>
      <c r="BR199" s="370"/>
      <c r="BS199" s="372"/>
    </row>
    <row r="200" spans="1:71" x14ac:dyDescent="0.25">
      <c r="A200" s="376">
        <v>86324</v>
      </c>
      <c r="B200" s="377">
        <v>17</v>
      </c>
      <c r="C200" s="370" t="s">
        <v>2081</v>
      </c>
      <c r="D200" s="370" t="s">
        <v>8</v>
      </c>
      <c r="E200" s="371">
        <v>40058</v>
      </c>
      <c r="F200" s="370" t="s">
        <v>450</v>
      </c>
      <c r="G200" s="377" t="s">
        <v>2400</v>
      </c>
      <c r="H200" s="370" t="s">
        <v>2401</v>
      </c>
      <c r="I200" s="377" t="s">
        <v>2377</v>
      </c>
      <c r="J200" s="370" t="s">
        <v>2378</v>
      </c>
      <c r="K200" s="377" t="s">
        <v>2127</v>
      </c>
      <c r="L200" s="370" t="s">
        <v>2128</v>
      </c>
      <c r="M200" s="377" t="s">
        <v>2129</v>
      </c>
      <c r="N200" s="370" t="s">
        <v>2130</v>
      </c>
      <c r="O200" s="377" t="s">
        <v>781</v>
      </c>
      <c r="P200" s="370" t="s">
        <v>832</v>
      </c>
      <c r="Q200" s="377">
        <v>30</v>
      </c>
      <c r="R200" s="377">
        <v>2700</v>
      </c>
      <c r="S200" s="377"/>
      <c r="T200" s="377"/>
      <c r="U200" s="377"/>
      <c r="V200" s="377"/>
      <c r="W200" s="377"/>
      <c r="X200" s="377" t="s">
        <v>783</v>
      </c>
      <c r="Y200" s="377"/>
      <c r="Z200" s="377"/>
      <c r="AA200" s="377" t="s">
        <v>2090</v>
      </c>
      <c r="AB200" s="377">
        <v>30</v>
      </c>
      <c r="AC200" s="377"/>
      <c r="AD200" s="377"/>
      <c r="AE200" s="377"/>
      <c r="AF200" s="377"/>
      <c r="AG200" s="377"/>
      <c r="AH200" s="377"/>
      <c r="AI200" s="377">
        <v>26622</v>
      </c>
      <c r="AJ200" s="370" t="s">
        <v>1085</v>
      </c>
      <c r="AK200" s="377" t="s">
        <v>1086</v>
      </c>
      <c r="AL200" s="370"/>
      <c r="AM200" s="377" t="s">
        <v>1087</v>
      </c>
      <c r="AN200" s="377" t="s">
        <v>1088</v>
      </c>
      <c r="AO200" s="377" t="s">
        <v>787</v>
      </c>
      <c r="AP200" s="377" t="s">
        <v>788</v>
      </c>
      <c r="AQ200" s="377">
        <v>3185</v>
      </c>
      <c r="AR200" s="380">
        <v>38019</v>
      </c>
      <c r="AS200" s="380">
        <v>38019</v>
      </c>
      <c r="AT200" s="380">
        <v>40058</v>
      </c>
      <c r="AU200" s="377"/>
      <c r="AV200" s="377"/>
      <c r="AW200" s="377"/>
      <c r="AX200" s="377"/>
      <c r="AY200" s="377"/>
      <c r="AZ200" s="377"/>
      <c r="BA200" s="377"/>
      <c r="BB200" s="377"/>
      <c r="BC200" s="377"/>
      <c r="BD200" s="377"/>
      <c r="BE200" s="380">
        <v>38019</v>
      </c>
      <c r="BF200" s="377"/>
      <c r="BG200" s="377"/>
      <c r="BH200" s="377"/>
      <c r="BI200" s="377"/>
      <c r="BJ200" s="377"/>
      <c r="BK200" s="377"/>
      <c r="BL200" s="377"/>
      <c r="BM200" s="377"/>
      <c r="BN200" s="384">
        <v>2922363287</v>
      </c>
      <c r="BO200" s="370" t="s">
        <v>907</v>
      </c>
      <c r="BP200" s="370" t="s">
        <v>908</v>
      </c>
      <c r="BQ200" s="377">
        <v>9132017584</v>
      </c>
      <c r="BR200" s="370"/>
      <c r="BS200" s="372"/>
    </row>
    <row r="201" spans="1:71" x14ac:dyDescent="0.25">
      <c r="A201" s="376">
        <v>1703576</v>
      </c>
      <c r="B201" s="377">
        <v>2222</v>
      </c>
      <c r="C201" s="370" t="s">
        <v>2081</v>
      </c>
      <c r="D201" s="370" t="s">
        <v>346</v>
      </c>
      <c r="E201" s="371">
        <v>45925</v>
      </c>
      <c r="F201" s="370" t="s">
        <v>453</v>
      </c>
      <c r="G201" s="377" t="s">
        <v>2151</v>
      </c>
      <c r="H201" s="370" t="s">
        <v>2152</v>
      </c>
      <c r="I201" s="377" t="s">
        <v>2153</v>
      </c>
      <c r="J201" s="370" t="s">
        <v>2154</v>
      </c>
      <c r="K201" s="377" t="s">
        <v>2086</v>
      </c>
      <c r="L201" s="370" t="s">
        <v>2087</v>
      </c>
      <c r="M201" s="377" t="s">
        <v>785</v>
      </c>
      <c r="N201" s="370" t="s">
        <v>2087</v>
      </c>
      <c r="O201" s="377" t="s">
        <v>2215</v>
      </c>
      <c r="P201" s="370" t="s">
        <v>798</v>
      </c>
      <c r="Q201" s="377">
        <v>500</v>
      </c>
      <c r="R201" s="377">
        <v>2800</v>
      </c>
      <c r="S201" s="377">
        <v>0</v>
      </c>
      <c r="T201" s="377">
        <v>0</v>
      </c>
      <c r="U201" s="377">
        <v>0</v>
      </c>
      <c r="V201" s="377">
        <v>0</v>
      </c>
      <c r="W201" s="377">
        <v>0</v>
      </c>
      <c r="X201" s="377"/>
      <c r="Y201" s="377"/>
      <c r="Z201" s="377"/>
      <c r="AA201" s="377"/>
      <c r="AB201" s="377"/>
      <c r="AC201" s="377"/>
      <c r="AD201" s="377"/>
      <c r="AE201" s="377"/>
      <c r="AF201" s="377"/>
      <c r="AG201" s="377"/>
      <c r="AH201" s="377"/>
      <c r="AI201" s="377">
        <v>1005925</v>
      </c>
      <c r="AJ201" s="370" t="s">
        <v>784</v>
      </c>
      <c r="AK201" s="377">
        <v>1</v>
      </c>
      <c r="AL201" s="370" t="s">
        <v>578</v>
      </c>
      <c r="AM201" s="377" t="s">
        <v>786</v>
      </c>
      <c r="AN201" s="377" t="s">
        <v>146</v>
      </c>
      <c r="AO201" s="377" t="s">
        <v>787</v>
      </c>
      <c r="AP201" s="377"/>
      <c r="AQ201" s="377"/>
      <c r="AR201" s="377"/>
      <c r="AS201" s="377"/>
      <c r="AT201" s="377"/>
      <c r="AU201" s="377"/>
      <c r="AV201" s="377"/>
      <c r="AW201" s="377"/>
      <c r="AX201" s="377"/>
      <c r="AY201" s="377"/>
      <c r="AZ201" s="377"/>
      <c r="BA201" s="377"/>
      <c r="BB201" s="377"/>
      <c r="BC201" s="377"/>
      <c r="BD201" s="377"/>
      <c r="BE201" s="377"/>
      <c r="BF201" s="377"/>
      <c r="BG201" s="377"/>
      <c r="BH201" s="377"/>
      <c r="BI201" s="377"/>
      <c r="BJ201" s="377"/>
      <c r="BK201" s="377"/>
      <c r="BL201" s="377"/>
      <c r="BM201" s="377"/>
      <c r="BN201" s="384"/>
      <c r="BO201" s="370"/>
      <c r="BP201" s="370"/>
      <c r="BQ201" s="377"/>
      <c r="BR201" s="370"/>
      <c r="BS201" s="372"/>
    </row>
    <row r="202" spans="1:71" x14ac:dyDescent="0.25">
      <c r="A202" s="376">
        <v>311992</v>
      </c>
      <c r="B202" s="377">
        <v>12</v>
      </c>
      <c r="C202" s="370" t="s">
        <v>2081</v>
      </c>
      <c r="D202" s="370" t="s">
        <v>433</v>
      </c>
      <c r="E202" s="371">
        <v>40387</v>
      </c>
      <c r="F202" s="370" t="s">
        <v>450</v>
      </c>
      <c r="G202" s="377" t="s">
        <v>2402</v>
      </c>
      <c r="H202" s="370" t="s">
        <v>2403</v>
      </c>
      <c r="I202" s="377" t="s">
        <v>2190</v>
      </c>
      <c r="J202" s="370" t="s">
        <v>2191</v>
      </c>
      <c r="K202" s="377" t="s">
        <v>2192</v>
      </c>
      <c r="L202" s="370" t="s">
        <v>2193</v>
      </c>
      <c r="M202" s="377" t="s">
        <v>2129</v>
      </c>
      <c r="N202" s="370" t="s">
        <v>2130</v>
      </c>
      <c r="O202" s="377" t="s">
        <v>781</v>
      </c>
      <c r="P202" s="370" t="s">
        <v>798</v>
      </c>
      <c r="Q202" s="377">
        <v>80</v>
      </c>
      <c r="R202" s="377">
        <v>2690</v>
      </c>
      <c r="S202" s="377"/>
      <c r="T202" s="377"/>
      <c r="U202" s="377"/>
      <c r="V202" s="377"/>
      <c r="W202" s="377"/>
      <c r="X202" s="377" t="s">
        <v>783</v>
      </c>
      <c r="Y202" s="377"/>
      <c r="Z202" s="377"/>
      <c r="AA202" s="377" t="s">
        <v>2112</v>
      </c>
      <c r="AB202" s="377">
        <v>32</v>
      </c>
      <c r="AC202" s="377"/>
      <c r="AD202" s="377"/>
      <c r="AE202" s="377" t="s">
        <v>2112</v>
      </c>
      <c r="AF202" s="377">
        <v>32</v>
      </c>
      <c r="AG202" s="377"/>
      <c r="AH202" s="377"/>
      <c r="AI202" s="377">
        <v>1005925</v>
      </c>
      <c r="AJ202" s="370" t="s">
        <v>784</v>
      </c>
      <c r="AK202" s="377">
        <v>1</v>
      </c>
      <c r="AL202" s="370" t="s">
        <v>578</v>
      </c>
      <c r="AM202" s="377" t="s">
        <v>786</v>
      </c>
      <c r="AN202" s="377" t="s">
        <v>146</v>
      </c>
      <c r="AO202" s="377" t="s">
        <v>787</v>
      </c>
      <c r="AP202" s="377" t="s">
        <v>800</v>
      </c>
      <c r="AQ202" s="377" t="s">
        <v>818</v>
      </c>
      <c r="AR202" s="380">
        <v>19861</v>
      </c>
      <c r="AS202" s="380">
        <v>19861</v>
      </c>
      <c r="AT202" s="380">
        <v>40387</v>
      </c>
      <c r="AU202" s="377" t="s">
        <v>800</v>
      </c>
      <c r="AV202" s="377" t="s">
        <v>819</v>
      </c>
      <c r="AW202" s="380">
        <v>19861</v>
      </c>
      <c r="AX202" s="380">
        <v>19861</v>
      </c>
      <c r="AY202" s="380">
        <v>40387</v>
      </c>
      <c r="AZ202" s="377" t="s">
        <v>790</v>
      </c>
      <c r="BA202" s="377">
        <v>154</v>
      </c>
      <c r="BB202" s="380">
        <v>45099</v>
      </c>
      <c r="BC202" s="380">
        <v>45099</v>
      </c>
      <c r="BD202" s="380">
        <v>45100</v>
      </c>
      <c r="BE202" s="380">
        <v>19784</v>
      </c>
      <c r="BF202" s="377"/>
      <c r="BG202" s="377">
        <v>4</v>
      </c>
      <c r="BH202" s="377">
        <v>2018</v>
      </c>
      <c r="BI202" s="377">
        <v>3</v>
      </c>
      <c r="BJ202" s="377">
        <v>241</v>
      </c>
      <c r="BK202" s="377">
        <v>2017</v>
      </c>
      <c r="BL202" s="377">
        <v>2</v>
      </c>
      <c r="BM202" s="377">
        <v>2017</v>
      </c>
      <c r="BN202" s="384">
        <v>31857717880</v>
      </c>
      <c r="BO202" s="370" t="s">
        <v>820</v>
      </c>
      <c r="BP202" s="370" t="s">
        <v>821</v>
      </c>
      <c r="BQ202" s="377">
        <v>919903048644</v>
      </c>
      <c r="BR202" s="370"/>
      <c r="BS202" s="372"/>
    </row>
    <row r="203" spans="1:71" x14ac:dyDescent="0.25">
      <c r="A203" s="376">
        <v>115174</v>
      </c>
      <c r="B203" s="377">
        <v>1</v>
      </c>
      <c r="C203" s="370" t="s">
        <v>2081</v>
      </c>
      <c r="D203" s="370" t="s">
        <v>174</v>
      </c>
      <c r="E203" s="371">
        <v>40058</v>
      </c>
      <c r="F203" s="370" t="s">
        <v>450</v>
      </c>
      <c r="G203" s="377" t="s">
        <v>2113</v>
      </c>
      <c r="H203" s="370" t="s">
        <v>2114</v>
      </c>
      <c r="I203" s="377" t="s">
        <v>2115</v>
      </c>
      <c r="J203" s="370" t="s">
        <v>2116</v>
      </c>
      <c r="K203" s="377" t="s">
        <v>2117</v>
      </c>
      <c r="L203" s="370" t="s">
        <v>2118</v>
      </c>
      <c r="M203" s="377" t="s">
        <v>2119</v>
      </c>
      <c r="N203" s="370" t="s">
        <v>2120</v>
      </c>
      <c r="O203" s="377" t="s">
        <v>1246</v>
      </c>
      <c r="P203" s="370" t="s">
        <v>832</v>
      </c>
      <c r="Q203" s="377">
        <v>50</v>
      </c>
      <c r="R203" s="377">
        <v>3200</v>
      </c>
      <c r="S203" s="377"/>
      <c r="T203" s="377"/>
      <c r="U203" s="377"/>
      <c r="V203" s="377"/>
      <c r="W203" s="377"/>
      <c r="X203" s="377" t="s">
        <v>783</v>
      </c>
      <c r="Y203" s="377"/>
      <c r="Z203" s="377"/>
      <c r="AA203" s="377"/>
      <c r="AB203" s="377"/>
      <c r="AC203" s="377"/>
      <c r="AD203" s="377"/>
      <c r="AE203" s="377"/>
      <c r="AF203" s="377"/>
      <c r="AG203" s="377" t="s">
        <v>2121</v>
      </c>
      <c r="AH203" s="377">
        <v>50</v>
      </c>
      <c r="AI203" s="377">
        <v>2006690</v>
      </c>
      <c r="AJ203" s="370" t="s">
        <v>1477</v>
      </c>
      <c r="AK203" s="377" t="s">
        <v>1086</v>
      </c>
      <c r="AL203" s="370" t="s">
        <v>1478</v>
      </c>
      <c r="AM203" s="377" t="s">
        <v>1009</v>
      </c>
      <c r="AN203" s="377" t="s">
        <v>1479</v>
      </c>
      <c r="AO203" s="377" t="s">
        <v>787</v>
      </c>
      <c r="AP203" s="377"/>
      <c r="AQ203" s="377">
        <v>3361</v>
      </c>
      <c r="AR203" s="380">
        <v>38416</v>
      </c>
      <c r="AS203" s="380">
        <v>38416</v>
      </c>
      <c r="AT203" s="380">
        <v>40058</v>
      </c>
      <c r="AU203" s="377"/>
      <c r="AV203" s="377"/>
      <c r="AW203" s="377"/>
      <c r="AX203" s="377"/>
      <c r="AY203" s="377"/>
      <c r="AZ203" s="377"/>
      <c r="BA203" s="377"/>
      <c r="BB203" s="377"/>
      <c r="BC203" s="377"/>
      <c r="BD203" s="377"/>
      <c r="BE203" s="380">
        <v>38749</v>
      </c>
      <c r="BF203" s="377"/>
      <c r="BG203" s="377"/>
      <c r="BH203" s="377"/>
      <c r="BI203" s="377"/>
      <c r="BJ203" s="377"/>
      <c r="BK203" s="377"/>
      <c r="BL203" s="377"/>
      <c r="BM203" s="377"/>
      <c r="BN203" s="384">
        <v>9257675220</v>
      </c>
      <c r="BO203" s="370" t="s">
        <v>1481</v>
      </c>
      <c r="BP203" s="370" t="s">
        <v>1482</v>
      </c>
      <c r="BQ203" s="377">
        <v>91983896870</v>
      </c>
      <c r="BR203" s="370"/>
      <c r="BS203" s="372" t="s">
        <v>794</v>
      </c>
    </row>
    <row r="204" spans="1:71" x14ac:dyDescent="0.25">
      <c r="A204" s="376">
        <v>86312</v>
      </c>
      <c r="B204" s="377">
        <v>43</v>
      </c>
      <c r="C204" s="370" t="s">
        <v>2081</v>
      </c>
      <c r="D204" s="370" t="s">
        <v>25</v>
      </c>
      <c r="E204" s="371">
        <v>40058</v>
      </c>
      <c r="F204" s="370" t="s">
        <v>453</v>
      </c>
      <c r="G204" s="377" t="s">
        <v>2091</v>
      </c>
      <c r="H204" s="370" t="s">
        <v>2092</v>
      </c>
      <c r="I204" s="377" t="s">
        <v>2093</v>
      </c>
      <c r="J204" s="370" t="s">
        <v>2094</v>
      </c>
      <c r="K204" s="377" t="s">
        <v>2086</v>
      </c>
      <c r="L204" s="370" t="s">
        <v>2087</v>
      </c>
      <c r="M204" s="377" t="s">
        <v>785</v>
      </c>
      <c r="N204" s="370" t="s">
        <v>2087</v>
      </c>
      <c r="O204" s="377" t="s">
        <v>781</v>
      </c>
      <c r="P204" s="370" t="s">
        <v>782</v>
      </c>
      <c r="Q204" s="377">
        <v>50</v>
      </c>
      <c r="R204" s="377">
        <v>2650</v>
      </c>
      <c r="S204" s="377"/>
      <c r="T204" s="377"/>
      <c r="U204" s="377"/>
      <c r="V204" s="377"/>
      <c r="W204" s="377"/>
      <c r="X204" s="377" t="s">
        <v>783</v>
      </c>
      <c r="Y204" s="377"/>
      <c r="Z204" s="377"/>
      <c r="AA204" s="377" t="s">
        <v>2090</v>
      </c>
      <c r="AB204" s="377">
        <v>50</v>
      </c>
      <c r="AC204" s="377"/>
      <c r="AD204" s="377"/>
      <c r="AE204" s="377"/>
      <c r="AF204" s="377"/>
      <c r="AG204" s="377"/>
      <c r="AH204" s="377"/>
      <c r="AI204" s="377">
        <v>266</v>
      </c>
      <c r="AJ204" s="370" t="s">
        <v>1031</v>
      </c>
      <c r="AK204" s="377" t="s">
        <v>925</v>
      </c>
      <c r="AL204" s="370" t="s">
        <v>1032</v>
      </c>
      <c r="AM204" s="377" t="s">
        <v>1033</v>
      </c>
      <c r="AN204" s="377" t="s">
        <v>1010</v>
      </c>
      <c r="AO204" s="377" t="s">
        <v>787</v>
      </c>
      <c r="AP204" s="377"/>
      <c r="AQ204" s="377">
        <v>3197</v>
      </c>
      <c r="AR204" s="380">
        <v>38019</v>
      </c>
      <c r="AS204" s="380">
        <v>38019</v>
      </c>
      <c r="AT204" s="380">
        <v>40058</v>
      </c>
      <c r="AU204" s="377"/>
      <c r="AV204" s="377"/>
      <c r="AW204" s="377"/>
      <c r="AX204" s="377"/>
      <c r="AY204" s="377"/>
      <c r="AZ204" s="377"/>
      <c r="BA204" s="377"/>
      <c r="BB204" s="377"/>
      <c r="BC204" s="377"/>
      <c r="BD204" s="377"/>
      <c r="BE204" s="380">
        <v>38169</v>
      </c>
      <c r="BF204" s="377"/>
      <c r="BG204" s="377"/>
      <c r="BH204" s="377"/>
      <c r="BI204" s="377"/>
      <c r="BJ204" s="377"/>
      <c r="BK204" s="377"/>
      <c r="BL204" s="377"/>
      <c r="BM204" s="377"/>
      <c r="BN204" s="384">
        <v>6944108291</v>
      </c>
      <c r="BO204" s="370" t="s">
        <v>1232</v>
      </c>
      <c r="BP204" s="370" t="s">
        <v>1179</v>
      </c>
      <c r="BQ204" s="377">
        <v>91981233209</v>
      </c>
      <c r="BR204" s="370"/>
      <c r="BS204" s="372" t="s">
        <v>794</v>
      </c>
    </row>
    <row r="205" spans="1:71" x14ac:dyDescent="0.25">
      <c r="A205" s="376">
        <v>53200</v>
      </c>
      <c r="B205" s="377">
        <v>43</v>
      </c>
      <c r="C205" s="370" t="s">
        <v>2081</v>
      </c>
      <c r="D205" s="370" t="s">
        <v>25</v>
      </c>
      <c r="E205" s="371">
        <v>40058</v>
      </c>
      <c r="F205" s="370" t="s">
        <v>453</v>
      </c>
      <c r="G205" s="377" t="s">
        <v>2091</v>
      </c>
      <c r="H205" s="370" t="s">
        <v>2092</v>
      </c>
      <c r="I205" s="377" t="s">
        <v>2093</v>
      </c>
      <c r="J205" s="370" t="s">
        <v>2094</v>
      </c>
      <c r="K205" s="377" t="s">
        <v>2086</v>
      </c>
      <c r="L205" s="370" t="s">
        <v>2087</v>
      </c>
      <c r="M205" s="377" t="s">
        <v>785</v>
      </c>
      <c r="N205" s="370" t="s">
        <v>2087</v>
      </c>
      <c r="O205" s="377" t="s">
        <v>781</v>
      </c>
      <c r="P205" s="370" t="s">
        <v>782</v>
      </c>
      <c r="Q205" s="377">
        <v>50</v>
      </c>
      <c r="R205" s="377">
        <v>2380</v>
      </c>
      <c r="S205" s="377"/>
      <c r="T205" s="377"/>
      <c r="U205" s="377"/>
      <c r="V205" s="377"/>
      <c r="W205" s="377"/>
      <c r="X205" s="377" t="s">
        <v>783</v>
      </c>
      <c r="Y205" s="377"/>
      <c r="Z205" s="377"/>
      <c r="AA205" s="377" t="s">
        <v>2090</v>
      </c>
      <c r="AB205" s="377">
        <v>50</v>
      </c>
      <c r="AC205" s="377"/>
      <c r="AD205" s="377"/>
      <c r="AE205" s="377"/>
      <c r="AF205" s="377"/>
      <c r="AG205" s="377"/>
      <c r="AH205" s="377"/>
      <c r="AI205" s="377">
        <v>1611</v>
      </c>
      <c r="AJ205" s="370" t="s">
        <v>1165</v>
      </c>
      <c r="AK205" s="377" t="s">
        <v>925</v>
      </c>
      <c r="AL205" s="370" t="s">
        <v>1166</v>
      </c>
      <c r="AM205" s="377" t="s">
        <v>941</v>
      </c>
      <c r="AN205" s="377" t="s">
        <v>1167</v>
      </c>
      <c r="AO205" s="377" t="s">
        <v>787</v>
      </c>
      <c r="AP205" s="377" t="s">
        <v>800</v>
      </c>
      <c r="AQ205" s="377">
        <v>35456</v>
      </c>
      <c r="AR205" s="380">
        <v>19848</v>
      </c>
      <c r="AS205" s="380">
        <v>19848</v>
      </c>
      <c r="AT205" s="380">
        <v>40058</v>
      </c>
      <c r="AU205" s="377" t="s">
        <v>800</v>
      </c>
      <c r="AV205" s="377">
        <v>35456</v>
      </c>
      <c r="AW205" s="380">
        <v>19848</v>
      </c>
      <c r="AX205" s="380">
        <v>19848</v>
      </c>
      <c r="AY205" s="380">
        <v>40058</v>
      </c>
      <c r="AZ205" s="377"/>
      <c r="BA205" s="377"/>
      <c r="BB205" s="377"/>
      <c r="BC205" s="377"/>
      <c r="BD205" s="377"/>
      <c r="BE205" s="380">
        <v>37074</v>
      </c>
      <c r="BF205" s="377"/>
      <c r="BG205" s="377"/>
      <c r="BH205" s="377"/>
      <c r="BI205" s="377"/>
      <c r="BJ205" s="377"/>
      <c r="BK205" s="377"/>
      <c r="BL205" s="377">
        <v>0</v>
      </c>
      <c r="BM205" s="377">
        <v>2005</v>
      </c>
      <c r="BN205" s="384">
        <v>4911105291</v>
      </c>
      <c r="BO205" s="370" t="s">
        <v>1109</v>
      </c>
      <c r="BP205" s="370" t="s">
        <v>1110</v>
      </c>
      <c r="BQ205" s="377">
        <v>9132018340</v>
      </c>
      <c r="BR205" s="370"/>
      <c r="BS205" s="372" t="s">
        <v>794</v>
      </c>
    </row>
    <row r="206" spans="1:71" x14ac:dyDescent="0.25">
      <c r="A206" s="376">
        <v>11997</v>
      </c>
      <c r="B206" s="377">
        <v>44</v>
      </c>
      <c r="C206" s="370" t="s">
        <v>2081</v>
      </c>
      <c r="D206" s="370" t="s">
        <v>461</v>
      </c>
      <c r="E206" s="371">
        <v>40058</v>
      </c>
      <c r="F206" s="370" t="s">
        <v>450</v>
      </c>
      <c r="G206" s="377" t="s">
        <v>2404</v>
      </c>
      <c r="H206" s="370" t="s">
        <v>2405</v>
      </c>
      <c r="I206" s="377" t="s">
        <v>2406</v>
      </c>
      <c r="J206" s="370" t="s">
        <v>2405</v>
      </c>
      <c r="K206" s="377" t="s">
        <v>2192</v>
      </c>
      <c r="L206" s="370" t="s">
        <v>2193</v>
      </c>
      <c r="M206" s="377" t="s">
        <v>2129</v>
      </c>
      <c r="N206" s="370" t="s">
        <v>2130</v>
      </c>
      <c r="O206" s="377" t="s">
        <v>781</v>
      </c>
      <c r="P206" s="370" t="s">
        <v>832</v>
      </c>
      <c r="Q206" s="377">
        <v>60</v>
      </c>
      <c r="R206" s="377">
        <v>3150</v>
      </c>
      <c r="S206" s="377"/>
      <c r="T206" s="377"/>
      <c r="U206" s="377"/>
      <c r="V206" s="377"/>
      <c r="W206" s="377"/>
      <c r="X206" s="377" t="s">
        <v>783</v>
      </c>
      <c r="Y206" s="377"/>
      <c r="Z206" s="377"/>
      <c r="AA206" s="377" t="s">
        <v>2090</v>
      </c>
      <c r="AB206" s="377">
        <v>60</v>
      </c>
      <c r="AC206" s="377" t="s">
        <v>2090</v>
      </c>
      <c r="AD206" s="377">
        <v>0</v>
      </c>
      <c r="AE206" s="377"/>
      <c r="AF206" s="377"/>
      <c r="AG206" s="377"/>
      <c r="AH206" s="377"/>
      <c r="AI206" s="377">
        <v>1005925</v>
      </c>
      <c r="AJ206" s="370" t="s">
        <v>784</v>
      </c>
      <c r="AK206" s="377">
        <v>1</v>
      </c>
      <c r="AL206" s="370" t="s">
        <v>578</v>
      </c>
      <c r="AM206" s="377" t="s">
        <v>786</v>
      </c>
      <c r="AN206" s="377" t="s">
        <v>146</v>
      </c>
      <c r="AO206" s="377" t="s">
        <v>787</v>
      </c>
      <c r="AP206" s="377" t="s">
        <v>788</v>
      </c>
      <c r="AQ206" s="377" t="s">
        <v>833</v>
      </c>
      <c r="AR206" s="380">
        <v>26819</v>
      </c>
      <c r="AS206" s="380">
        <v>26819</v>
      </c>
      <c r="AT206" s="380">
        <v>40058</v>
      </c>
      <c r="AU206" s="377" t="s">
        <v>790</v>
      </c>
      <c r="AV206" s="377" t="s">
        <v>834</v>
      </c>
      <c r="AW206" s="380">
        <v>29207</v>
      </c>
      <c r="AX206" s="380">
        <v>29207</v>
      </c>
      <c r="AY206" s="380">
        <v>40058</v>
      </c>
      <c r="AZ206" s="377"/>
      <c r="BA206" s="377"/>
      <c r="BB206" s="377"/>
      <c r="BC206" s="377"/>
      <c r="BD206" s="377"/>
      <c r="BE206" s="380">
        <v>26724</v>
      </c>
      <c r="BF206" s="377"/>
      <c r="BG206" s="377"/>
      <c r="BH206" s="377"/>
      <c r="BI206" s="377"/>
      <c r="BJ206" s="377"/>
      <c r="BK206" s="377"/>
      <c r="BL206" s="377"/>
      <c r="BM206" s="377"/>
      <c r="BN206" s="384">
        <v>13703412615</v>
      </c>
      <c r="BO206" s="370" t="s">
        <v>835</v>
      </c>
      <c r="BP206" s="370" t="s">
        <v>836</v>
      </c>
      <c r="BQ206" s="377">
        <v>9132018849</v>
      </c>
      <c r="BR206" s="370"/>
      <c r="BS206" s="372"/>
    </row>
    <row r="207" spans="1:71" x14ac:dyDescent="0.25">
      <c r="A207" s="376">
        <v>11996</v>
      </c>
      <c r="B207" s="377">
        <v>43</v>
      </c>
      <c r="C207" s="370" t="s">
        <v>2081</v>
      </c>
      <c r="D207" s="370" t="s">
        <v>25</v>
      </c>
      <c r="E207" s="371">
        <v>40058</v>
      </c>
      <c r="F207" s="370" t="s">
        <v>453</v>
      </c>
      <c r="G207" s="377" t="s">
        <v>2091</v>
      </c>
      <c r="H207" s="370" t="s">
        <v>2092</v>
      </c>
      <c r="I207" s="377" t="s">
        <v>2093</v>
      </c>
      <c r="J207" s="370" t="s">
        <v>2094</v>
      </c>
      <c r="K207" s="377" t="s">
        <v>2086</v>
      </c>
      <c r="L207" s="370" t="s">
        <v>2087</v>
      </c>
      <c r="M207" s="377" t="s">
        <v>785</v>
      </c>
      <c r="N207" s="370" t="s">
        <v>2087</v>
      </c>
      <c r="O207" s="377" t="s">
        <v>781</v>
      </c>
      <c r="P207" s="370" t="s">
        <v>798</v>
      </c>
      <c r="Q207" s="377">
        <v>180</v>
      </c>
      <c r="R207" s="377">
        <v>3211</v>
      </c>
      <c r="S207" s="377">
        <v>0</v>
      </c>
      <c r="T207" s="377">
        <v>400</v>
      </c>
      <c r="U207" s="377">
        <v>100</v>
      </c>
      <c r="V207" s="377">
        <v>68</v>
      </c>
      <c r="W207" s="377">
        <v>68</v>
      </c>
      <c r="X207" s="377" t="s">
        <v>783</v>
      </c>
      <c r="Y207" s="377"/>
      <c r="Z207" s="377"/>
      <c r="AA207" s="377" t="s">
        <v>2102</v>
      </c>
      <c r="AB207" s="377">
        <v>90</v>
      </c>
      <c r="AC207" s="377"/>
      <c r="AD207" s="377"/>
      <c r="AE207" s="377" t="s">
        <v>2102</v>
      </c>
      <c r="AF207" s="377">
        <v>90</v>
      </c>
      <c r="AG207" s="377"/>
      <c r="AH207" s="377"/>
      <c r="AI207" s="377">
        <v>1005925</v>
      </c>
      <c r="AJ207" s="370" t="s">
        <v>784</v>
      </c>
      <c r="AK207" s="377">
        <v>1</v>
      </c>
      <c r="AL207" s="370" t="s">
        <v>578</v>
      </c>
      <c r="AM207" s="377" t="s">
        <v>786</v>
      </c>
      <c r="AN207" s="377" t="s">
        <v>146</v>
      </c>
      <c r="AO207" s="377" t="s">
        <v>787</v>
      </c>
      <c r="AP207" s="377" t="s">
        <v>800</v>
      </c>
      <c r="AQ207" s="377" t="s">
        <v>814</v>
      </c>
      <c r="AR207" s="380">
        <v>19861</v>
      </c>
      <c r="AS207" s="380">
        <v>19861</v>
      </c>
      <c r="AT207" s="380">
        <v>40058</v>
      </c>
      <c r="AU207" s="377" t="s">
        <v>800</v>
      </c>
      <c r="AV207" s="377" t="s">
        <v>828</v>
      </c>
      <c r="AW207" s="380">
        <v>19861</v>
      </c>
      <c r="AX207" s="380">
        <v>19861</v>
      </c>
      <c r="AY207" s="380">
        <v>40058</v>
      </c>
      <c r="AZ207" s="377" t="s">
        <v>790</v>
      </c>
      <c r="BA207" s="377">
        <v>921</v>
      </c>
      <c r="BB207" s="380">
        <v>43462</v>
      </c>
      <c r="BC207" s="380">
        <v>43462</v>
      </c>
      <c r="BD207" s="380">
        <v>43489</v>
      </c>
      <c r="BE207" s="380">
        <v>18323</v>
      </c>
      <c r="BF207" s="377">
        <v>202321310</v>
      </c>
      <c r="BG207" s="377">
        <v>5</v>
      </c>
      <c r="BH207" s="377">
        <v>2025</v>
      </c>
      <c r="BI207" s="377">
        <v>3</v>
      </c>
      <c r="BJ207" s="377">
        <v>294</v>
      </c>
      <c r="BK207" s="377">
        <v>2017</v>
      </c>
      <c r="BL207" s="377">
        <v>3</v>
      </c>
      <c r="BM207" s="377">
        <v>2017</v>
      </c>
      <c r="BN207" s="384">
        <v>5378644909</v>
      </c>
      <c r="BO207" s="370" t="s">
        <v>2407</v>
      </c>
      <c r="BP207" s="370" t="s">
        <v>2408</v>
      </c>
      <c r="BQ207" s="377">
        <v>91984033033</v>
      </c>
      <c r="BR207" s="370"/>
      <c r="BS207" s="372"/>
    </row>
    <row r="208" spans="1:71" x14ac:dyDescent="0.25">
      <c r="A208" s="376">
        <v>114892</v>
      </c>
      <c r="B208" s="377">
        <v>45</v>
      </c>
      <c r="C208" s="370" t="s">
        <v>2081</v>
      </c>
      <c r="D208" s="370" t="s">
        <v>407</v>
      </c>
      <c r="E208" s="371">
        <v>40058</v>
      </c>
      <c r="F208" s="370" t="s">
        <v>453</v>
      </c>
      <c r="G208" s="377" t="s">
        <v>2183</v>
      </c>
      <c r="H208" s="370" t="s">
        <v>2184</v>
      </c>
      <c r="I208" s="377" t="s">
        <v>2084</v>
      </c>
      <c r="J208" s="370" t="s">
        <v>2085</v>
      </c>
      <c r="K208" s="377" t="s">
        <v>2086</v>
      </c>
      <c r="L208" s="370" t="s">
        <v>2087</v>
      </c>
      <c r="M208" s="377" t="s">
        <v>785</v>
      </c>
      <c r="N208" s="370" t="s">
        <v>2087</v>
      </c>
      <c r="O208" s="377" t="s">
        <v>1246</v>
      </c>
      <c r="P208" s="370" t="s">
        <v>782</v>
      </c>
      <c r="Q208" s="377">
        <v>30</v>
      </c>
      <c r="R208" s="377">
        <v>2800</v>
      </c>
      <c r="S208" s="377"/>
      <c r="T208" s="377"/>
      <c r="U208" s="377"/>
      <c r="V208" s="377"/>
      <c r="W208" s="377"/>
      <c r="X208" s="377" t="s">
        <v>783</v>
      </c>
      <c r="Y208" s="377"/>
      <c r="Z208" s="377"/>
      <c r="AA208" s="377"/>
      <c r="AB208" s="377"/>
      <c r="AC208" s="377"/>
      <c r="AD208" s="377"/>
      <c r="AE208" s="377"/>
      <c r="AF208" s="377"/>
      <c r="AG208" s="377" t="s">
        <v>2090</v>
      </c>
      <c r="AH208" s="377">
        <v>30</v>
      </c>
      <c r="AI208" s="377">
        <v>267</v>
      </c>
      <c r="AJ208" s="370" t="s">
        <v>963</v>
      </c>
      <c r="AK208" s="377">
        <v>1752</v>
      </c>
      <c r="AL208" s="370"/>
      <c r="AM208" s="377" t="s">
        <v>965</v>
      </c>
      <c r="AN208" s="377" t="s">
        <v>211</v>
      </c>
      <c r="AO208" s="377" t="s">
        <v>787</v>
      </c>
      <c r="AP208" s="377" t="s">
        <v>788</v>
      </c>
      <c r="AQ208" s="377" t="s">
        <v>1374</v>
      </c>
      <c r="AR208" s="380">
        <v>39163</v>
      </c>
      <c r="AS208" s="380">
        <v>39163</v>
      </c>
      <c r="AT208" s="380">
        <v>40058</v>
      </c>
      <c r="AU208" s="377" t="s">
        <v>790</v>
      </c>
      <c r="AV208" s="377" t="s">
        <v>1375</v>
      </c>
      <c r="AW208" s="380">
        <v>41997</v>
      </c>
      <c r="AX208" s="380">
        <v>41997</v>
      </c>
      <c r="AY208" s="380">
        <v>42268</v>
      </c>
      <c r="AZ208" s="377" t="s">
        <v>790</v>
      </c>
      <c r="BA208" s="377">
        <v>155</v>
      </c>
      <c r="BB208" s="380">
        <v>45099</v>
      </c>
      <c r="BC208" s="380">
        <v>45099</v>
      </c>
      <c r="BD208" s="380">
        <v>45100</v>
      </c>
      <c r="BE208" s="380">
        <v>39723</v>
      </c>
      <c r="BF208" s="377"/>
      <c r="BG208" s="377">
        <v>2</v>
      </c>
      <c r="BH208" s="377">
        <v>2013</v>
      </c>
      <c r="BI208" s="377">
        <v>3</v>
      </c>
      <c r="BJ208" s="377">
        <v>221</v>
      </c>
      <c r="BK208" s="377">
        <v>2021</v>
      </c>
      <c r="BL208" s="377">
        <v>1</v>
      </c>
      <c r="BM208" s="377">
        <v>2021</v>
      </c>
      <c r="BN208" s="384">
        <v>21876592249</v>
      </c>
      <c r="BO208" s="370" t="s">
        <v>1092</v>
      </c>
      <c r="BP208" s="370" t="s">
        <v>1093</v>
      </c>
      <c r="BQ208" s="377">
        <v>91981394866</v>
      </c>
      <c r="BR208" s="370"/>
      <c r="BS208" s="372" t="s">
        <v>2108</v>
      </c>
    </row>
    <row r="209" spans="1:71" x14ac:dyDescent="0.25">
      <c r="A209" s="376">
        <v>115161</v>
      </c>
      <c r="B209" s="377">
        <v>2222</v>
      </c>
      <c r="C209" s="370" t="s">
        <v>2081</v>
      </c>
      <c r="D209" s="370" t="s">
        <v>346</v>
      </c>
      <c r="E209" s="371">
        <v>40058</v>
      </c>
      <c r="F209" s="370" t="s">
        <v>453</v>
      </c>
      <c r="G209" s="377" t="s">
        <v>2151</v>
      </c>
      <c r="H209" s="370" t="s">
        <v>2152</v>
      </c>
      <c r="I209" s="377" t="s">
        <v>2153</v>
      </c>
      <c r="J209" s="370" t="s">
        <v>2154</v>
      </c>
      <c r="K209" s="377" t="s">
        <v>2086</v>
      </c>
      <c r="L209" s="370" t="s">
        <v>2087</v>
      </c>
      <c r="M209" s="377" t="s">
        <v>785</v>
      </c>
      <c r="N209" s="370" t="s">
        <v>2087</v>
      </c>
      <c r="O209" s="377" t="s">
        <v>1246</v>
      </c>
      <c r="P209" s="370" t="s">
        <v>782</v>
      </c>
      <c r="Q209" s="377">
        <v>500</v>
      </c>
      <c r="R209" s="377">
        <v>2800</v>
      </c>
      <c r="S209" s="377"/>
      <c r="T209" s="377"/>
      <c r="U209" s="377"/>
      <c r="V209" s="377"/>
      <c r="W209" s="377"/>
      <c r="X209" s="377" t="s">
        <v>783</v>
      </c>
      <c r="Y209" s="377"/>
      <c r="Z209" s="377"/>
      <c r="AA209" s="377"/>
      <c r="AB209" s="377"/>
      <c r="AC209" s="377"/>
      <c r="AD209" s="377"/>
      <c r="AE209" s="377"/>
      <c r="AF209" s="377"/>
      <c r="AG209" s="377" t="s">
        <v>2090</v>
      </c>
      <c r="AH209" s="377">
        <v>500</v>
      </c>
      <c r="AI209" s="377">
        <v>26622</v>
      </c>
      <c r="AJ209" s="370" t="s">
        <v>1085</v>
      </c>
      <c r="AK209" s="377" t="s">
        <v>1086</v>
      </c>
      <c r="AL209" s="370"/>
      <c r="AM209" s="377" t="s">
        <v>1087</v>
      </c>
      <c r="AN209" s="377" t="s">
        <v>1088</v>
      </c>
      <c r="AO209" s="377" t="s">
        <v>787</v>
      </c>
      <c r="AP209" s="377"/>
      <c r="AQ209" s="377">
        <v>3611</v>
      </c>
      <c r="AR209" s="380">
        <v>39377</v>
      </c>
      <c r="AS209" s="380">
        <v>39377</v>
      </c>
      <c r="AT209" s="380">
        <v>40058</v>
      </c>
      <c r="AU209" s="377"/>
      <c r="AV209" s="377"/>
      <c r="AW209" s="377"/>
      <c r="AX209" s="377"/>
      <c r="AY209" s="377"/>
      <c r="AZ209" s="377" t="s">
        <v>790</v>
      </c>
      <c r="BA209" s="377">
        <v>155</v>
      </c>
      <c r="BB209" s="380">
        <v>45099</v>
      </c>
      <c r="BC209" s="380">
        <v>45099</v>
      </c>
      <c r="BD209" s="380">
        <v>45100</v>
      </c>
      <c r="BE209" s="380">
        <v>39449</v>
      </c>
      <c r="BF209" s="377"/>
      <c r="BG209" s="377">
        <v>4</v>
      </c>
      <c r="BH209" s="377">
        <v>2013</v>
      </c>
      <c r="BI209" s="377">
        <v>3</v>
      </c>
      <c r="BJ209" s="377">
        <v>264</v>
      </c>
      <c r="BK209" s="377">
        <v>2017</v>
      </c>
      <c r="BL209" s="377">
        <v>2</v>
      </c>
      <c r="BM209" s="377">
        <v>2017</v>
      </c>
      <c r="BN209" s="384">
        <v>71069720291</v>
      </c>
      <c r="BO209" s="370" t="s">
        <v>1468</v>
      </c>
      <c r="BP209" s="370" t="s">
        <v>1469</v>
      </c>
      <c r="BQ209" s="377">
        <v>91981700652</v>
      </c>
      <c r="BR209" s="370"/>
      <c r="BS209" s="372" t="s">
        <v>2108</v>
      </c>
    </row>
    <row r="210" spans="1:71" x14ac:dyDescent="0.25">
      <c r="A210" s="376">
        <v>1465787</v>
      </c>
      <c r="B210" s="377">
        <v>7</v>
      </c>
      <c r="C210" s="370" t="s">
        <v>2081</v>
      </c>
      <c r="D210" s="370" t="s">
        <v>131</v>
      </c>
      <c r="E210" s="371">
        <v>43479</v>
      </c>
      <c r="F210" s="370" t="s">
        <v>450</v>
      </c>
      <c r="G210" s="377" t="s">
        <v>2194</v>
      </c>
      <c r="H210" s="370" t="s">
        <v>262</v>
      </c>
      <c r="I210" s="377" t="s">
        <v>2125</v>
      </c>
      <c r="J210" s="370" t="s">
        <v>2126</v>
      </c>
      <c r="K210" s="377" t="s">
        <v>2127</v>
      </c>
      <c r="L210" s="370" t="s">
        <v>2128</v>
      </c>
      <c r="M210" s="377" t="s">
        <v>2129</v>
      </c>
      <c r="N210" s="370" t="s">
        <v>2130</v>
      </c>
      <c r="O210" s="377" t="s">
        <v>1246</v>
      </c>
      <c r="P210" s="370" t="s">
        <v>798</v>
      </c>
      <c r="Q210" s="377">
        <v>280</v>
      </c>
      <c r="R210" s="377">
        <v>2895</v>
      </c>
      <c r="S210" s="377">
        <v>0</v>
      </c>
      <c r="T210" s="377">
        <v>240</v>
      </c>
      <c r="U210" s="377">
        <v>120</v>
      </c>
      <c r="V210" s="377">
        <v>120</v>
      </c>
      <c r="W210" s="377">
        <v>30</v>
      </c>
      <c r="X210" s="377" t="s">
        <v>783</v>
      </c>
      <c r="Y210" s="377"/>
      <c r="Z210" s="377"/>
      <c r="AA210" s="377"/>
      <c r="AB210" s="377"/>
      <c r="AC210" s="377"/>
      <c r="AD210" s="377"/>
      <c r="AE210" s="377"/>
      <c r="AF210" s="377"/>
      <c r="AG210" s="377" t="s">
        <v>2102</v>
      </c>
      <c r="AH210" s="377">
        <v>280</v>
      </c>
      <c r="AI210" s="377">
        <v>1056918</v>
      </c>
      <c r="AJ210" s="370" t="s">
        <v>963</v>
      </c>
      <c r="AK210" s="377">
        <v>1752</v>
      </c>
      <c r="AL210" s="370" t="s">
        <v>1254</v>
      </c>
      <c r="AM210" s="377" t="s">
        <v>965</v>
      </c>
      <c r="AN210" s="377" t="s">
        <v>211</v>
      </c>
      <c r="AO210" s="377" t="s">
        <v>787</v>
      </c>
      <c r="AP210" s="377" t="s">
        <v>788</v>
      </c>
      <c r="AQ210" s="377">
        <v>5091</v>
      </c>
      <c r="AR210" s="380">
        <v>43376</v>
      </c>
      <c r="AS210" s="380">
        <v>43376</v>
      </c>
      <c r="AT210" s="380">
        <v>43479</v>
      </c>
      <c r="AU210" s="377"/>
      <c r="AV210" s="377"/>
      <c r="AW210" s="377"/>
      <c r="AX210" s="377"/>
      <c r="AY210" s="377"/>
      <c r="AZ210" s="377"/>
      <c r="BA210" s="377"/>
      <c r="BB210" s="377"/>
      <c r="BC210" s="377"/>
      <c r="BD210" s="377"/>
      <c r="BE210" s="380">
        <v>44543</v>
      </c>
      <c r="BF210" s="377">
        <v>202417983</v>
      </c>
      <c r="BG210" s="377">
        <v>5</v>
      </c>
      <c r="BH210" s="377">
        <v>2025</v>
      </c>
      <c r="BI210" s="377"/>
      <c r="BJ210" s="377"/>
      <c r="BK210" s="377"/>
      <c r="BL210" s="377"/>
      <c r="BM210" s="377"/>
      <c r="BN210" s="384">
        <v>17656389253</v>
      </c>
      <c r="BO210" s="370" t="s">
        <v>587</v>
      </c>
      <c r="BP210" s="370" t="s">
        <v>2195</v>
      </c>
      <c r="BQ210" s="377">
        <v>91980932329</v>
      </c>
      <c r="BR210" s="370"/>
      <c r="BS210" s="372"/>
    </row>
    <row r="211" spans="1:71" x14ac:dyDescent="0.25">
      <c r="A211" s="376">
        <v>114892</v>
      </c>
      <c r="B211" s="377">
        <v>45</v>
      </c>
      <c r="C211" s="370" t="s">
        <v>2081</v>
      </c>
      <c r="D211" s="370" t="s">
        <v>407</v>
      </c>
      <c r="E211" s="371">
        <v>40058</v>
      </c>
      <c r="F211" s="370" t="s">
        <v>453</v>
      </c>
      <c r="G211" s="377" t="s">
        <v>2183</v>
      </c>
      <c r="H211" s="370" t="s">
        <v>2184</v>
      </c>
      <c r="I211" s="377" t="s">
        <v>2084</v>
      </c>
      <c r="J211" s="370" t="s">
        <v>2085</v>
      </c>
      <c r="K211" s="377" t="s">
        <v>2086</v>
      </c>
      <c r="L211" s="370" t="s">
        <v>2087</v>
      </c>
      <c r="M211" s="377" t="s">
        <v>785</v>
      </c>
      <c r="N211" s="370" t="s">
        <v>2087</v>
      </c>
      <c r="O211" s="377" t="s">
        <v>1246</v>
      </c>
      <c r="P211" s="370" t="s">
        <v>782</v>
      </c>
      <c r="Q211" s="377">
        <v>30</v>
      </c>
      <c r="R211" s="377">
        <v>2800</v>
      </c>
      <c r="S211" s="377"/>
      <c r="T211" s="377"/>
      <c r="U211" s="377"/>
      <c r="V211" s="377"/>
      <c r="W211" s="377"/>
      <c r="X211" s="377" t="s">
        <v>783</v>
      </c>
      <c r="Y211" s="377"/>
      <c r="Z211" s="377"/>
      <c r="AA211" s="377"/>
      <c r="AB211" s="377"/>
      <c r="AC211" s="377"/>
      <c r="AD211" s="377"/>
      <c r="AE211" s="377"/>
      <c r="AF211" s="377"/>
      <c r="AG211" s="377" t="s">
        <v>2090</v>
      </c>
      <c r="AH211" s="377">
        <v>30</v>
      </c>
      <c r="AI211" s="377">
        <v>259</v>
      </c>
      <c r="AJ211" s="370" t="s">
        <v>932</v>
      </c>
      <c r="AK211" s="377">
        <v>2515</v>
      </c>
      <c r="AL211" s="370" t="s">
        <v>934</v>
      </c>
      <c r="AM211" s="377" t="s">
        <v>935</v>
      </c>
      <c r="AN211" s="377" t="s">
        <v>147</v>
      </c>
      <c r="AO211" s="377" t="s">
        <v>787</v>
      </c>
      <c r="AP211" s="377" t="s">
        <v>788</v>
      </c>
      <c r="AQ211" s="377" t="s">
        <v>1374</v>
      </c>
      <c r="AR211" s="380">
        <v>39163</v>
      </c>
      <c r="AS211" s="380">
        <v>39163</v>
      </c>
      <c r="AT211" s="380">
        <v>40058</v>
      </c>
      <c r="AU211" s="377" t="s">
        <v>790</v>
      </c>
      <c r="AV211" s="377" t="s">
        <v>1375</v>
      </c>
      <c r="AW211" s="380">
        <v>41997</v>
      </c>
      <c r="AX211" s="380">
        <v>41997</v>
      </c>
      <c r="AY211" s="380">
        <v>42268</v>
      </c>
      <c r="AZ211" s="377" t="s">
        <v>790</v>
      </c>
      <c r="BA211" s="377">
        <v>155</v>
      </c>
      <c r="BB211" s="380">
        <v>45099</v>
      </c>
      <c r="BC211" s="380">
        <v>45099</v>
      </c>
      <c r="BD211" s="380">
        <v>45100</v>
      </c>
      <c r="BE211" s="380">
        <v>39723</v>
      </c>
      <c r="BF211" s="377"/>
      <c r="BG211" s="377">
        <v>2</v>
      </c>
      <c r="BH211" s="377">
        <v>2013</v>
      </c>
      <c r="BI211" s="377">
        <v>3</v>
      </c>
      <c r="BJ211" s="377">
        <v>221</v>
      </c>
      <c r="BK211" s="377">
        <v>2021</v>
      </c>
      <c r="BL211" s="377">
        <v>1</v>
      </c>
      <c r="BM211" s="377">
        <v>2021</v>
      </c>
      <c r="BN211" s="384">
        <v>21876592249</v>
      </c>
      <c r="BO211" s="370" t="s">
        <v>1092</v>
      </c>
      <c r="BP211" s="370" t="s">
        <v>1093</v>
      </c>
      <c r="BQ211" s="377">
        <v>91981394866</v>
      </c>
      <c r="BR211" s="370"/>
      <c r="BS211" s="372" t="s">
        <v>2108</v>
      </c>
    </row>
    <row r="212" spans="1:71" x14ac:dyDescent="0.25">
      <c r="A212" s="376">
        <v>11991</v>
      </c>
      <c r="B212" s="377">
        <v>33</v>
      </c>
      <c r="C212" s="370" t="s">
        <v>2081</v>
      </c>
      <c r="D212" s="370" t="s">
        <v>130</v>
      </c>
      <c r="E212" s="371">
        <v>40058</v>
      </c>
      <c r="F212" s="370" t="s">
        <v>453</v>
      </c>
      <c r="G212" s="377" t="s">
        <v>2082</v>
      </c>
      <c r="H212" s="370" t="s">
        <v>2083</v>
      </c>
      <c r="I212" s="377" t="s">
        <v>2084</v>
      </c>
      <c r="J212" s="370" t="s">
        <v>2085</v>
      </c>
      <c r="K212" s="377" t="s">
        <v>2086</v>
      </c>
      <c r="L212" s="370" t="s">
        <v>2087</v>
      </c>
      <c r="M212" s="377" t="s">
        <v>785</v>
      </c>
      <c r="N212" s="370" t="s">
        <v>2087</v>
      </c>
      <c r="O212" s="377" t="s">
        <v>781</v>
      </c>
      <c r="P212" s="370" t="s">
        <v>798</v>
      </c>
      <c r="Q212" s="377">
        <v>110</v>
      </c>
      <c r="R212" s="377">
        <v>3294</v>
      </c>
      <c r="S212" s="377">
        <v>0</v>
      </c>
      <c r="T212" s="377">
        <v>400</v>
      </c>
      <c r="U212" s="377">
        <v>200</v>
      </c>
      <c r="V212" s="377">
        <v>60</v>
      </c>
      <c r="W212" s="377">
        <v>10</v>
      </c>
      <c r="X212" s="377" t="s">
        <v>783</v>
      </c>
      <c r="Y212" s="377" t="s">
        <v>2102</v>
      </c>
      <c r="Z212" s="377">
        <v>30</v>
      </c>
      <c r="AA212" s="377" t="s">
        <v>2102</v>
      </c>
      <c r="AB212" s="377">
        <v>40</v>
      </c>
      <c r="AC212" s="377"/>
      <c r="AD212" s="377"/>
      <c r="AE212" s="377" t="s">
        <v>2102</v>
      </c>
      <c r="AF212" s="377">
        <v>40</v>
      </c>
      <c r="AG212" s="377"/>
      <c r="AH212" s="377"/>
      <c r="AI212" s="377">
        <v>1005925</v>
      </c>
      <c r="AJ212" s="370" t="s">
        <v>784</v>
      </c>
      <c r="AK212" s="377">
        <v>1</v>
      </c>
      <c r="AL212" s="370" t="s">
        <v>578</v>
      </c>
      <c r="AM212" s="377" t="s">
        <v>786</v>
      </c>
      <c r="AN212" s="377" t="s">
        <v>146</v>
      </c>
      <c r="AO212" s="377" t="s">
        <v>787</v>
      </c>
      <c r="AP212" s="377" t="s">
        <v>800</v>
      </c>
      <c r="AQ212" s="377" t="s">
        <v>814</v>
      </c>
      <c r="AR212" s="380">
        <v>19831</v>
      </c>
      <c r="AS212" s="380">
        <v>19831</v>
      </c>
      <c r="AT212" s="380">
        <v>40058</v>
      </c>
      <c r="AU212" s="377" t="s">
        <v>800</v>
      </c>
      <c r="AV212" s="377" t="s">
        <v>814</v>
      </c>
      <c r="AW212" s="380">
        <v>19831</v>
      </c>
      <c r="AX212" s="380">
        <v>19831</v>
      </c>
      <c r="AY212" s="380">
        <v>40058</v>
      </c>
      <c r="AZ212" s="377" t="s">
        <v>790</v>
      </c>
      <c r="BA212" s="377">
        <v>154</v>
      </c>
      <c r="BB212" s="380">
        <v>45099</v>
      </c>
      <c r="BC212" s="380">
        <v>45099</v>
      </c>
      <c r="BD212" s="380">
        <v>45100</v>
      </c>
      <c r="BE212" s="380">
        <v>19784</v>
      </c>
      <c r="BF212" s="377"/>
      <c r="BG212" s="377">
        <v>4</v>
      </c>
      <c r="BH212" s="377">
        <v>2014</v>
      </c>
      <c r="BI212" s="377">
        <v>3</v>
      </c>
      <c r="BJ212" s="377">
        <v>258</v>
      </c>
      <c r="BK212" s="377">
        <v>2017</v>
      </c>
      <c r="BL212" s="377">
        <v>2</v>
      </c>
      <c r="BM212" s="377">
        <v>2017</v>
      </c>
      <c r="BN212" s="384">
        <v>945791488</v>
      </c>
      <c r="BO212" s="370" t="s">
        <v>2332</v>
      </c>
      <c r="BP212" s="370" t="s">
        <v>2333</v>
      </c>
      <c r="BQ212" s="377">
        <v>919984033371</v>
      </c>
      <c r="BR212" s="370"/>
      <c r="BS212" s="372"/>
    </row>
    <row r="213" spans="1:71" x14ac:dyDescent="0.25">
      <c r="A213" s="376">
        <v>114856</v>
      </c>
      <c r="B213" s="377">
        <v>35</v>
      </c>
      <c r="C213" s="370" t="s">
        <v>2081</v>
      </c>
      <c r="D213" s="370" t="s">
        <v>95</v>
      </c>
      <c r="E213" s="371">
        <v>40058</v>
      </c>
      <c r="F213" s="370" t="s">
        <v>453</v>
      </c>
      <c r="G213" s="377" t="s">
        <v>2151</v>
      </c>
      <c r="H213" s="370" t="s">
        <v>2152</v>
      </c>
      <c r="I213" s="377" t="s">
        <v>2153</v>
      </c>
      <c r="J213" s="370" t="s">
        <v>2154</v>
      </c>
      <c r="K213" s="377" t="s">
        <v>2086</v>
      </c>
      <c r="L213" s="370" t="s">
        <v>2087</v>
      </c>
      <c r="M213" s="377" t="s">
        <v>785</v>
      </c>
      <c r="N213" s="370" t="s">
        <v>2087</v>
      </c>
      <c r="O213" s="377" t="s">
        <v>781</v>
      </c>
      <c r="P213" s="370" t="s">
        <v>782</v>
      </c>
      <c r="Q213" s="377">
        <v>40</v>
      </c>
      <c r="R213" s="377">
        <v>2835</v>
      </c>
      <c r="S213" s="377"/>
      <c r="T213" s="377"/>
      <c r="U213" s="377"/>
      <c r="V213" s="377"/>
      <c r="W213" s="377"/>
      <c r="X213" s="377" t="s">
        <v>783</v>
      </c>
      <c r="Y213" s="377" t="s">
        <v>2090</v>
      </c>
      <c r="Z213" s="377">
        <v>40</v>
      </c>
      <c r="AA213" s="377" t="s">
        <v>2090</v>
      </c>
      <c r="AB213" s="377">
        <v>0</v>
      </c>
      <c r="AC213" s="377"/>
      <c r="AD213" s="377"/>
      <c r="AE213" s="377"/>
      <c r="AF213" s="377"/>
      <c r="AG213" s="377"/>
      <c r="AH213" s="377"/>
      <c r="AI213" s="377">
        <v>1005930</v>
      </c>
      <c r="AJ213" s="370" t="s">
        <v>946</v>
      </c>
      <c r="AK213" s="377">
        <v>0</v>
      </c>
      <c r="AL213" s="370" t="s">
        <v>604</v>
      </c>
      <c r="AM213" s="377" t="s">
        <v>948</v>
      </c>
      <c r="AN213" s="377" t="s">
        <v>151</v>
      </c>
      <c r="AO213" s="377" t="s">
        <v>787</v>
      </c>
      <c r="AP213" s="377"/>
      <c r="AQ213" s="377">
        <v>3361</v>
      </c>
      <c r="AR213" s="380">
        <v>38569</v>
      </c>
      <c r="AS213" s="380">
        <v>38569</v>
      </c>
      <c r="AT213" s="380">
        <v>40058</v>
      </c>
      <c r="AU213" s="377"/>
      <c r="AV213" s="377"/>
      <c r="AW213" s="377"/>
      <c r="AX213" s="377"/>
      <c r="AY213" s="377"/>
      <c r="AZ213" s="377"/>
      <c r="BA213" s="377"/>
      <c r="BB213" s="377"/>
      <c r="BC213" s="377"/>
      <c r="BD213" s="377"/>
      <c r="BE213" s="380">
        <v>39449</v>
      </c>
      <c r="BF213" s="377"/>
      <c r="BG213" s="377"/>
      <c r="BH213" s="377"/>
      <c r="BI213" s="377"/>
      <c r="BJ213" s="377"/>
      <c r="BK213" s="377"/>
      <c r="BL213" s="377"/>
      <c r="BM213" s="377"/>
      <c r="BN213" s="384">
        <v>39249867204</v>
      </c>
      <c r="BO213" s="370" t="s">
        <v>648</v>
      </c>
      <c r="BP213" s="370" t="s">
        <v>1359</v>
      </c>
      <c r="BQ213" s="377">
        <v>91991961275</v>
      </c>
      <c r="BR213" s="370"/>
      <c r="BS213" s="372" t="s">
        <v>794</v>
      </c>
    </row>
    <row r="214" spans="1:71" x14ac:dyDescent="0.25">
      <c r="A214" s="376">
        <v>66739</v>
      </c>
      <c r="B214" s="377">
        <v>3922</v>
      </c>
      <c r="C214" s="370"/>
      <c r="D214" s="370" t="s">
        <v>639</v>
      </c>
      <c r="E214" s="371">
        <v>40058</v>
      </c>
      <c r="F214" s="370" t="s">
        <v>450</v>
      </c>
      <c r="G214" s="377" t="s">
        <v>2409</v>
      </c>
      <c r="H214" s="370" t="s">
        <v>2410</v>
      </c>
      <c r="I214" s="377" t="s">
        <v>2197</v>
      </c>
      <c r="J214" s="370" t="s">
        <v>2198</v>
      </c>
      <c r="K214" s="377" t="s">
        <v>2199</v>
      </c>
      <c r="L214" s="370" t="s">
        <v>2200</v>
      </c>
      <c r="M214" s="377" t="s">
        <v>2137</v>
      </c>
      <c r="N214" s="370" t="s">
        <v>2138</v>
      </c>
      <c r="O214" s="377" t="s">
        <v>781</v>
      </c>
      <c r="P214" s="370" t="s">
        <v>798</v>
      </c>
      <c r="Q214" s="377">
        <v>40</v>
      </c>
      <c r="R214" s="377">
        <v>3750</v>
      </c>
      <c r="S214" s="377">
        <v>0</v>
      </c>
      <c r="T214" s="377">
        <v>120</v>
      </c>
      <c r="U214" s="377">
        <v>150</v>
      </c>
      <c r="V214" s="377">
        <v>60</v>
      </c>
      <c r="W214" s="377">
        <v>45</v>
      </c>
      <c r="X214" s="377" t="s">
        <v>783</v>
      </c>
      <c r="Y214" s="377" t="s">
        <v>2167</v>
      </c>
      <c r="Z214" s="377">
        <v>40</v>
      </c>
      <c r="AA214" s="377"/>
      <c r="AB214" s="377"/>
      <c r="AC214" s="377"/>
      <c r="AD214" s="377"/>
      <c r="AE214" s="377"/>
      <c r="AF214" s="377"/>
      <c r="AG214" s="377"/>
      <c r="AH214" s="377"/>
      <c r="AI214" s="377">
        <v>1005925</v>
      </c>
      <c r="AJ214" s="370" t="s">
        <v>784</v>
      </c>
      <c r="AK214" s="377">
        <v>1</v>
      </c>
      <c r="AL214" s="370" t="s">
        <v>578</v>
      </c>
      <c r="AM214" s="377" t="s">
        <v>786</v>
      </c>
      <c r="AN214" s="377" t="s">
        <v>146</v>
      </c>
      <c r="AO214" s="377" t="s">
        <v>787</v>
      </c>
      <c r="AP214" s="377" t="s">
        <v>788</v>
      </c>
      <c r="AQ214" s="377">
        <v>2886</v>
      </c>
      <c r="AR214" s="380">
        <v>37292</v>
      </c>
      <c r="AS214" s="380">
        <v>37292</v>
      </c>
      <c r="AT214" s="380">
        <v>40058</v>
      </c>
      <c r="AU214" s="377" t="s">
        <v>790</v>
      </c>
      <c r="AV214" s="377" t="s">
        <v>1210</v>
      </c>
      <c r="AW214" s="380">
        <v>39892</v>
      </c>
      <c r="AX214" s="380">
        <v>39892</v>
      </c>
      <c r="AY214" s="380">
        <v>40058</v>
      </c>
      <c r="AZ214" s="377" t="s">
        <v>790</v>
      </c>
      <c r="BA214" s="377" t="s">
        <v>1211</v>
      </c>
      <c r="BB214" s="380">
        <v>42954</v>
      </c>
      <c r="BC214" s="380">
        <v>42954</v>
      </c>
      <c r="BD214" s="380">
        <v>42955</v>
      </c>
      <c r="BE214" s="380">
        <v>37711</v>
      </c>
      <c r="BF214" s="377">
        <v>202316304</v>
      </c>
      <c r="BG214" s="377">
        <v>5</v>
      </c>
      <c r="BH214" s="377">
        <v>2024</v>
      </c>
      <c r="BI214" s="377"/>
      <c r="BJ214" s="377"/>
      <c r="BK214" s="377"/>
      <c r="BL214" s="377"/>
      <c r="BM214" s="377"/>
      <c r="BN214" s="384">
        <v>26219595807</v>
      </c>
      <c r="BO214" s="370" t="s">
        <v>1212</v>
      </c>
      <c r="BP214" s="370" t="s">
        <v>1213</v>
      </c>
      <c r="BQ214" s="377">
        <v>91984646767</v>
      </c>
      <c r="BR214" s="370"/>
      <c r="BS214" s="372"/>
    </row>
    <row r="215" spans="1:71" x14ac:dyDescent="0.25">
      <c r="A215" s="376">
        <v>86396</v>
      </c>
      <c r="B215" s="377">
        <v>36</v>
      </c>
      <c r="C215" s="370" t="s">
        <v>2081</v>
      </c>
      <c r="D215" s="370" t="s">
        <v>22</v>
      </c>
      <c r="E215" s="371">
        <v>40058</v>
      </c>
      <c r="F215" s="370" t="s">
        <v>453</v>
      </c>
      <c r="G215" s="377" t="s">
        <v>2156</v>
      </c>
      <c r="H215" s="370" t="s">
        <v>2157</v>
      </c>
      <c r="I215" s="377" t="s">
        <v>2084</v>
      </c>
      <c r="J215" s="370" t="s">
        <v>2085</v>
      </c>
      <c r="K215" s="377" t="s">
        <v>2086</v>
      </c>
      <c r="L215" s="370" t="s">
        <v>2087</v>
      </c>
      <c r="M215" s="377" t="s">
        <v>785</v>
      </c>
      <c r="N215" s="370" t="s">
        <v>2087</v>
      </c>
      <c r="O215" s="377" t="s">
        <v>1246</v>
      </c>
      <c r="P215" s="370" t="s">
        <v>782</v>
      </c>
      <c r="Q215" s="377">
        <v>55</v>
      </c>
      <c r="R215" s="377">
        <v>3095</v>
      </c>
      <c r="S215" s="377">
        <v>0</v>
      </c>
      <c r="T215" s="377">
        <v>465</v>
      </c>
      <c r="U215" s="377">
        <v>200</v>
      </c>
      <c r="V215" s="377">
        <v>105</v>
      </c>
      <c r="W215" s="377">
        <v>30</v>
      </c>
      <c r="X215" s="377" t="s">
        <v>783</v>
      </c>
      <c r="Y215" s="377"/>
      <c r="Z215" s="377"/>
      <c r="AA215" s="377"/>
      <c r="AB215" s="377"/>
      <c r="AC215" s="377"/>
      <c r="AD215" s="377"/>
      <c r="AE215" s="377"/>
      <c r="AF215" s="377"/>
      <c r="AG215" s="377" t="s">
        <v>2167</v>
      </c>
      <c r="AH215" s="377">
        <v>55</v>
      </c>
      <c r="AI215" s="377">
        <v>2006686</v>
      </c>
      <c r="AJ215" s="370" t="s">
        <v>1291</v>
      </c>
      <c r="AK215" s="377" t="s">
        <v>1086</v>
      </c>
      <c r="AL215" s="370" t="s">
        <v>1292</v>
      </c>
      <c r="AM215" s="377" t="s">
        <v>1293</v>
      </c>
      <c r="AN215" s="377" t="s">
        <v>1120</v>
      </c>
      <c r="AO215" s="377" t="s">
        <v>787</v>
      </c>
      <c r="AP215" s="377"/>
      <c r="AQ215" s="377">
        <v>891</v>
      </c>
      <c r="AR215" s="380">
        <v>38019</v>
      </c>
      <c r="AS215" s="380">
        <v>38019</v>
      </c>
      <c r="AT215" s="380">
        <v>40058</v>
      </c>
      <c r="AU215" s="377" t="s">
        <v>790</v>
      </c>
      <c r="AV215" s="377" t="s">
        <v>1248</v>
      </c>
      <c r="AW215" s="380">
        <v>39335</v>
      </c>
      <c r="AX215" s="380">
        <v>39335</v>
      </c>
      <c r="AY215" s="380">
        <v>40058</v>
      </c>
      <c r="AZ215" s="377" t="s">
        <v>790</v>
      </c>
      <c r="BA215" s="377">
        <v>913</v>
      </c>
      <c r="BB215" s="380">
        <v>43462</v>
      </c>
      <c r="BC215" s="380">
        <v>43462</v>
      </c>
      <c r="BD215" s="380">
        <v>43488</v>
      </c>
      <c r="BE215" s="380">
        <v>37622</v>
      </c>
      <c r="BF215" s="377">
        <v>202321897</v>
      </c>
      <c r="BG215" s="377"/>
      <c r="BH215" s="377"/>
      <c r="BI215" s="377">
        <v>3</v>
      </c>
      <c r="BJ215" s="377">
        <v>271</v>
      </c>
      <c r="BK215" s="377">
        <v>2021</v>
      </c>
      <c r="BL215" s="377">
        <v>2</v>
      </c>
      <c r="BM215" s="377">
        <v>2021</v>
      </c>
      <c r="BN215" s="384">
        <v>21416906843</v>
      </c>
      <c r="BO215" s="370" t="s">
        <v>842</v>
      </c>
      <c r="BP215" s="370" t="s">
        <v>843</v>
      </c>
      <c r="BQ215" s="377">
        <v>91988771136</v>
      </c>
      <c r="BR215" s="370"/>
      <c r="BS215" s="372" t="s">
        <v>2108</v>
      </c>
    </row>
    <row r="216" spans="1:71" x14ac:dyDescent="0.25">
      <c r="A216" s="376">
        <v>1148030</v>
      </c>
      <c r="B216" s="377">
        <v>9</v>
      </c>
      <c r="C216" s="370" t="s">
        <v>2081</v>
      </c>
      <c r="D216" s="370" t="s">
        <v>465</v>
      </c>
      <c r="E216" s="371">
        <v>40623</v>
      </c>
      <c r="F216" s="370" t="s">
        <v>453</v>
      </c>
      <c r="G216" s="377" t="s">
        <v>2088</v>
      </c>
      <c r="H216" s="370" t="s">
        <v>2089</v>
      </c>
      <c r="I216" s="377" t="s">
        <v>2084</v>
      </c>
      <c r="J216" s="370" t="s">
        <v>2085</v>
      </c>
      <c r="K216" s="377" t="s">
        <v>2086</v>
      </c>
      <c r="L216" s="370" t="s">
        <v>2087</v>
      </c>
      <c r="M216" s="377" t="s">
        <v>785</v>
      </c>
      <c r="N216" s="370" t="s">
        <v>2087</v>
      </c>
      <c r="O216" s="377" t="s">
        <v>1246</v>
      </c>
      <c r="P216" s="370" t="s">
        <v>782</v>
      </c>
      <c r="Q216" s="377">
        <v>200</v>
      </c>
      <c r="R216" s="377">
        <v>3328</v>
      </c>
      <c r="S216" s="377">
        <v>0</v>
      </c>
      <c r="T216" s="377">
        <v>306</v>
      </c>
      <c r="U216" s="377">
        <v>200</v>
      </c>
      <c r="V216" s="377">
        <v>34</v>
      </c>
      <c r="W216" s="377">
        <v>34</v>
      </c>
      <c r="X216" s="377" t="s">
        <v>783</v>
      </c>
      <c r="Y216" s="377"/>
      <c r="Z216" s="377"/>
      <c r="AA216" s="377"/>
      <c r="AB216" s="377"/>
      <c r="AC216" s="377"/>
      <c r="AD216" s="377"/>
      <c r="AE216" s="377"/>
      <c r="AF216" s="377"/>
      <c r="AG216" s="377" t="s">
        <v>2102</v>
      </c>
      <c r="AH216" s="377">
        <v>200</v>
      </c>
      <c r="AI216" s="377">
        <v>1005925</v>
      </c>
      <c r="AJ216" s="370" t="s">
        <v>784</v>
      </c>
      <c r="AK216" s="377">
        <v>1</v>
      </c>
      <c r="AL216" s="370" t="s">
        <v>578</v>
      </c>
      <c r="AM216" s="377" t="s">
        <v>786</v>
      </c>
      <c r="AN216" s="377" t="s">
        <v>146</v>
      </c>
      <c r="AO216" s="377" t="s">
        <v>787</v>
      </c>
      <c r="AP216" s="377" t="s">
        <v>788</v>
      </c>
      <c r="AQ216" s="377">
        <v>3508</v>
      </c>
      <c r="AR216" s="380">
        <v>39163</v>
      </c>
      <c r="AS216" s="380">
        <v>39163</v>
      </c>
      <c r="AT216" s="380">
        <v>41905</v>
      </c>
      <c r="AU216" s="377" t="s">
        <v>790</v>
      </c>
      <c r="AV216" s="377" t="s">
        <v>1527</v>
      </c>
      <c r="AW216" s="380">
        <v>41383</v>
      </c>
      <c r="AX216" s="380">
        <v>41383</v>
      </c>
      <c r="AY216" s="380">
        <v>41400</v>
      </c>
      <c r="AZ216" s="377" t="s">
        <v>790</v>
      </c>
      <c r="BA216" s="377">
        <v>155</v>
      </c>
      <c r="BB216" s="380">
        <v>45099</v>
      </c>
      <c r="BC216" s="380">
        <v>45099</v>
      </c>
      <c r="BD216" s="380">
        <v>45100</v>
      </c>
      <c r="BE216" s="380">
        <v>38750</v>
      </c>
      <c r="BF216" s="377"/>
      <c r="BG216" s="377">
        <v>3</v>
      </c>
      <c r="BH216" s="377">
        <v>2012</v>
      </c>
      <c r="BI216" s="377">
        <v>3</v>
      </c>
      <c r="BJ216" s="377">
        <v>207</v>
      </c>
      <c r="BK216" s="377">
        <v>2021</v>
      </c>
      <c r="BL216" s="377">
        <v>2</v>
      </c>
      <c r="BM216" s="377">
        <v>2021</v>
      </c>
      <c r="BN216" s="384">
        <v>64402177987</v>
      </c>
      <c r="BO216" s="370" t="s">
        <v>1528</v>
      </c>
      <c r="BP216" s="370" t="s">
        <v>2155</v>
      </c>
      <c r="BQ216" s="377">
        <v>91982286766</v>
      </c>
      <c r="BR216" s="370"/>
      <c r="BS216" s="372" t="s">
        <v>2108</v>
      </c>
    </row>
    <row r="217" spans="1:71" x14ac:dyDescent="0.25">
      <c r="A217" s="376">
        <v>12002</v>
      </c>
      <c r="B217" s="377">
        <v>4636</v>
      </c>
      <c r="C217" s="370" t="s">
        <v>2081</v>
      </c>
      <c r="D217" s="370" t="s">
        <v>519</v>
      </c>
      <c r="E217" s="371">
        <v>40058</v>
      </c>
      <c r="F217" s="370" t="s">
        <v>450</v>
      </c>
      <c r="G217" s="377" t="s">
        <v>2411</v>
      </c>
      <c r="H217" s="370" t="s">
        <v>2412</v>
      </c>
      <c r="I217" s="377" t="s">
        <v>2413</v>
      </c>
      <c r="J217" s="370" t="s">
        <v>2414</v>
      </c>
      <c r="K217" s="377" t="s">
        <v>2304</v>
      </c>
      <c r="L217" s="370" t="s">
        <v>2305</v>
      </c>
      <c r="M217" s="377" t="s">
        <v>2165</v>
      </c>
      <c r="N217" s="370" t="s">
        <v>2166</v>
      </c>
      <c r="O217" s="377" t="s">
        <v>781</v>
      </c>
      <c r="P217" s="370" t="s">
        <v>798</v>
      </c>
      <c r="Q217" s="377">
        <v>60</v>
      </c>
      <c r="R217" s="377">
        <v>4125</v>
      </c>
      <c r="S217" s="377">
        <v>0</v>
      </c>
      <c r="T217" s="377">
        <v>90</v>
      </c>
      <c r="U217" s="377">
        <v>200</v>
      </c>
      <c r="V217" s="377">
        <v>180</v>
      </c>
      <c r="W217" s="377">
        <v>30</v>
      </c>
      <c r="X217" s="377" t="s">
        <v>783</v>
      </c>
      <c r="Y217" s="377"/>
      <c r="Z217" s="377"/>
      <c r="AA217" s="377" t="s">
        <v>2167</v>
      </c>
      <c r="AB217" s="377">
        <v>30</v>
      </c>
      <c r="AC217" s="377" t="s">
        <v>2167</v>
      </c>
      <c r="AD217" s="377">
        <v>30</v>
      </c>
      <c r="AE217" s="377"/>
      <c r="AF217" s="377"/>
      <c r="AG217" s="377"/>
      <c r="AH217" s="377"/>
      <c r="AI217" s="377">
        <v>1005925</v>
      </c>
      <c r="AJ217" s="370" t="s">
        <v>784</v>
      </c>
      <c r="AK217" s="377">
        <v>1</v>
      </c>
      <c r="AL217" s="370" t="s">
        <v>578</v>
      </c>
      <c r="AM217" s="377" t="s">
        <v>786</v>
      </c>
      <c r="AN217" s="377" t="s">
        <v>146</v>
      </c>
      <c r="AO217" s="377" t="s">
        <v>787</v>
      </c>
      <c r="AP217" s="377" t="s">
        <v>788</v>
      </c>
      <c r="AQ217" s="377" t="s">
        <v>850</v>
      </c>
      <c r="AR217" s="380">
        <v>23003</v>
      </c>
      <c r="AS217" s="380">
        <v>23003</v>
      </c>
      <c r="AT217" s="380">
        <v>40058</v>
      </c>
      <c r="AU217" s="377" t="s">
        <v>800</v>
      </c>
      <c r="AV217" s="377" t="s">
        <v>851</v>
      </c>
      <c r="AW217" s="380">
        <v>26529</v>
      </c>
      <c r="AX217" s="380">
        <v>26529</v>
      </c>
      <c r="AY217" s="380">
        <v>40058</v>
      </c>
      <c r="AZ217" s="377" t="s">
        <v>790</v>
      </c>
      <c r="BA217" s="377">
        <v>111</v>
      </c>
      <c r="BB217" s="380">
        <v>44232</v>
      </c>
      <c r="BC217" s="380">
        <v>44232</v>
      </c>
      <c r="BD217" s="380">
        <v>44235</v>
      </c>
      <c r="BE217" s="380">
        <v>23437</v>
      </c>
      <c r="BF217" s="377"/>
      <c r="BG217" s="377"/>
      <c r="BH217" s="377"/>
      <c r="BI217" s="377">
        <v>4</v>
      </c>
      <c r="BJ217" s="377">
        <v>326</v>
      </c>
      <c r="BK217" s="377">
        <v>2023</v>
      </c>
      <c r="BL217" s="377">
        <v>4</v>
      </c>
      <c r="BM217" s="377">
        <v>2023</v>
      </c>
      <c r="BN217" s="384">
        <v>60186968272</v>
      </c>
      <c r="BO217" s="370" t="s">
        <v>2415</v>
      </c>
      <c r="BP217" s="370" t="s">
        <v>2416</v>
      </c>
      <c r="BQ217" s="377">
        <v>91984104243</v>
      </c>
      <c r="BR217" s="370"/>
      <c r="BS217" s="372"/>
    </row>
    <row r="218" spans="1:71" x14ac:dyDescent="0.25">
      <c r="A218" s="376">
        <v>114892</v>
      </c>
      <c r="B218" s="377">
        <v>45</v>
      </c>
      <c r="C218" s="370" t="s">
        <v>2081</v>
      </c>
      <c r="D218" s="370" t="s">
        <v>407</v>
      </c>
      <c r="E218" s="371">
        <v>40058</v>
      </c>
      <c r="F218" s="370" t="s">
        <v>453</v>
      </c>
      <c r="G218" s="377" t="s">
        <v>2183</v>
      </c>
      <c r="H218" s="370" t="s">
        <v>2184</v>
      </c>
      <c r="I218" s="377" t="s">
        <v>2084</v>
      </c>
      <c r="J218" s="370" t="s">
        <v>2085</v>
      </c>
      <c r="K218" s="377" t="s">
        <v>2086</v>
      </c>
      <c r="L218" s="370" t="s">
        <v>2087</v>
      </c>
      <c r="M218" s="377" t="s">
        <v>785</v>
      </c>
      <c r="N218" s="370" t="s">
        <v>2087</v>
      </c>
      <c r="O218" s="377" t="s">
        <v>1246</v>
      </c>
      <c r="P218" s="370" t="s">
        <v>782</v>
      </c>
      <c r="Q218" s="377">
        <v>30</v>
      </c>
      <c r="R218" s="377">
        <v>2800</v>
      </c>
      <c r="S218" s="377"/>
      <c r="T218" s="377"/>
      <c r="U218" s="377"/>
      <c r="V218" s="377"/>
      <c r="W218" s="377"/>
      <c r="X218" s="377" t="s">
        <v>783</v>
      </c>
      <c r="Y218" s="377"/>
      <c r="Z218" s="377"/>
      <c r="AA218" s="377"/>
      <c r="AB218" s="377"/>
      <c r="AC218" s="377"/>
      <c r="AD218" s="377"/>
      <c r="AE218" s="377"/>
      <c r="AF218" s="377"/>
      <c r="AG218" s="377" t="s">
        <v>2090</v>
      </c>
      <c r="AH218" s="377">
        <v>30</v>
      </c>
      <c r="AI218" s="377">
        <v>257</v>
      </c>
      <c r="AJ218" s="370" t="s">
        <v>1322</v>
      </c>
      <c r="AK218" s="377" t="s">
        <v>925</v>
      </c>
      <c r="AL218" s="370"/>
      <c r="AM218" s="377" t="s">
        <v>1372</v>
      </c>
      <c r="AN218" s="377" t="s">
        <v>1373</v>
      </c>
      <c r="AO218" s="377" t="s">
        <v>787</v>
      </c>
      <c r="AP218" s="377" t="s">
        <v>788</v>
      </c>
      <c r="AQ218" s="377" t="s">
        <v>1374</v>
      </c>
      <c r="AR218" s="380">
        <v>39163</v>
      </c>
      <c r="AS218" s="380">
        <v>39163</v>
      </c>
      <c r="AT218" s="380">
        <v>40058</v>
      </c>
      <c r="AU218" s="377" t="s">
        <v>790</v>
      </c>
      <c r="AV218" s="377" t="s">
        <v>1375</v>
      </c>
      <c r="AW218" s="380">
        <v>41997</v>
      </c>
      <c r="AX218" s="380">
        <v>41997</v>
      </c>
      <c r="AY218" s="380">
        <v>42268</v>
      </c>
      <c r="AZ218" s="377" t="s">
        <v>790</v>
      </c>
      <c r="BA218" s="377">
        <v>155</v>
      </c>
      <c r="BB218" s="380">
        <v>45099</v>
      </c>
      <c r="BC218" s="380">
        <v>45099</v>
      </c>
      <c r="BD218" s="380">
        <v>45100</v>
      </c>
      <c r="BE218" s="380">
        <v>39723</v>
      </c>
      <c r="BF218" s="377"/>
      <c r="BG218" s="377">
        <v>2</v>
      </c>
      <c r="BH218" s="377">
        <v>2013</v>
      </c>
      <c r="BI218" s="377">
        <v>3</v>
      </c>
      <c r="BJ218" s="377">
        <v>221</v>
      </c>
      <c r="BK218" s="377">
        <v>2021</v>
      </c>
      <c r="BL218" s="377">
        <v>1</v>
      </c>
      <c r="BM218" s="377">
        <v>2021</v>
      </c>
      <c r="BN218" s="384">
        <v>21876592249</v>
      </c>
      <c r="BO218" s="370" t="s">
        <v>1092</v>
      </c>
      <c r="BP218" s="370" t="s">
        <v>1093</v>
      </c>
      <c r="BQ218" s="377">
        <v>91981394866</v>
      </c>
      <c r="BR218" s="370"/>
      <c r="BS218" s="372" t="s">
        <v>2108</v>
      </c>
    </row>
    <row r="219" spans="1:71" x14ac:dyDescent="0.25">
      <c r="A219" s="376">
        <v>87758</v>
      </c>
      <c r="B219" s="377">
        <v>87</v>
      </c>
      <c r="C219" s="370" t="s">
        <v>2081</v>
      </c>
      <c r="D219" s="370" t="s">
        <v>15</v>
      </c>
      <c r="E219" s="371">
        <v>40058</v>
      </c>
      <c r="F219" s="370" t="s">
        <v>450</v>
      </c>
      <c r="G219" s="377" t="s">
        <v>2417</v>
      </c>
      <c r="H219" s="370" t="s">
        <v>2418</v>
      </c>
      <c r="I219" s="377" t="s">
        <v>2298</v>
      </c>
      <c r="J219" s="370" t="s">
        <v>2299</v>
      </c>
      <c r="K219" s="377" t="s">
        <v>2222</v>
      </c>
      <c r="L219" s="370" t="s">
        <v>2223</v>
      </c>
      <c r="M219" s="377" t="s">
        <v>2165</v>
      </c>
      <c r="N219" s="370" t="s">
        <v>2166</v>
      </c>
      <c r="O219" s="377" t="s">
        <v>781</v>
      </c>
      <c r="P219" s="370" t="s">
        <v>798</v>
      </c>
      <c r="Q219" s="377">
        <v>26</v>
      </c>
      <c r="R219" s="377">
        <v>4090</v>
      </c>
      <c r="S219" s="377">
        <v>0</v>
      </c>
      <c r="T219" s="377">
        <v>160</v>
      </c>
      <c r="U219" s="377">
        <v>120</v>
      </c>
      <c r="V219" s="377">
        <v>30</v>
      </c>
      <c r="W219" s="377">
        <v>30</v>
      </c>
      <c r="X219" s="377" t="s">
        <v>783</v>
      </c>
      <c r="Y219" s="377"/>
      <c r="Z219" s="377"/>
      <c r="AA219" s="377" t="s">
        <v>2167</v>
      </c>
      <c r="AB219" s="377">
        <v>26</v>
      </c>
      <c r="AC219" s="377"/>
      <c r="AD219" s="377"/>
      <c r="AE219" s="377"/>
      <c r="AF219" s="377"/>
      <c r="AG219" s="377"/>
      <c r="AH219" s="377"/>
      <c r="AI219" s="377">
        <v>1005925</v>
      </c>
      <c r="AJ219" s="370" t="s">
        <v>784</v>
      </c>
      <c r="AK219" s="377">
        <v>1</v>
      </c>
      <c r="AL219" s="370" t="s">
        <v>578</v>
      </c>
      <c r="AM219" s="377" t="s">
        <v>786</v>
      </c>
      <c r="AN219" s="377" t="s">
        <v>146</v>
      </c>
      <c r="AO219" s="377" t="s">
        <v>787</v>
      </c>
      <c r="AP219" s="377" t="s">
        <v>788</v>
      </c>
      <c r="AQ219" s="377">
        <v>3197</v>
      </c>
      <c r="AR219" s="380">
        <v>38233</v>
      </c>
      <c r="AS219" s="380">
        <v>38233</v>
      </c>
      <c r="AT219" s="380">
        <v>40058</v>
      </c>
      <c r="AU219" s="377" t="s">
        <v>790</v>
      </c>
      <c r="AV219" s="377" t="s">
        <v>1298</v>
      </c>
      <c r="AW219" s="380">
        <v>40974</v>
      </c>
      <c r="AX219" s="380">
        <v>40974</v>
      </c>
      <c r="AY219" s="380">
        <v>40974</v>
      </c>
      <c r="AZ219" s="377" t="s">
        <v>790</v>
      </c>
      <c r="BA219" s="377">
        <v>921</v>
      </c>
      <c r="BB219" s="380">
        <v>43462</v>
      </c>
      <c r="BC219" s="380">
        <v>43462</v>
      </c>
      <c r="BD219" s="380">
        <v>43489</v>
      </c>
      <c r="BE219" s="380">
        <v>38354</v>
      </c>
      <c r="BF219" s="377"/>
      <c r="BG219" s="377">
        <v>5</v>
      </c>
      <c r="BH219" s="377">
        <v>2011</v>
      </c>
      <c r="BI219" s="377">
        <v>4</v>
      </c>
      <c r="BJ219" s="377">
        <v>310</v>
      </c>
      <c r="BK219" s="377">
        <v>2017</v>
      </c>
      <c r="BL219" s="377">
        <v>4</v>
      </c>
      <c r="BM219" s="377">
        <v>2017</v>
      </c>
      <c r="BN219" s="384">
        <v>100435270</v>
      </c>
      <c r="BO219" s="370" t="s">
        <v>628</v>
      </c>
      <c r="BP219" s="370" t="s">
        <v>1299</v>
      </c>
      <c r="BQ219" s="377">
        <v>9132017455</v>
      </c>
      <c r="BR219" s="370"/>
      <c r="BS219" s="372"/>
    </row>
    <row r="220" spans="1:71" x14ac:dyDescent="0.25">
      <c r="A220" s="376">
        <v>12030</v>
      </c>
      <c r="B220" s="377">
        <v>35</v>
      </c>
      <c r="C220" s="370" t="s">
        <v>2081</v>
      </c>
      <c r="D220" s="370" t="s">
        <v>95</v>
      </c>
      <c r="E220" s="371">
        <v>40058</v>
      </c>
      <c r="F220" s="370" t="s">
        <v>453</v>
      </c>
      <c r="G220" s="377" t="s">
        <v>2151</v>
      </c>
      <c r="H220" s="370" t="s">
        <v>2152</v>
      </c>
      <c r="I220" s="377" t="s">
        <v>2153</v>
      </c>
      <c r="J220" s="370" t="s">
        <v>2154</v>
      </c>
      <c r="K220" s="377" t="s">
        <v>2086</v>
      </c>
      <c r="L220" s="370" t="s">
        <v>2087</v>
      </c>
      <c r="M220" s="377" t="s">
        <v>785</v>
      </c>
      <c r="N220" s="370" t="s">
        <v>2087</v>
      </c>
      <c r="O220" s="377" t="s">
        <v>781</v>
      </c>
      <c r="P220" s="370" t="s">
        <v>782</v>
      </c>
      <c r="Q220" s="377">
        <v>120</v>
      </c>
      <c r="R220" s="377">
        <v>2835</v>
      </c>
      <c r="S220" s="377"/>
      <c r="T220" s="377"/>
      <c r="U220" s="377"/>
      <c r="V220" s="377"/>
      <c r="W220" s="377"/>
      <c r="X220" s="377" t="s">
        <v>783</v>
      </c>
      <c r="Y220" s="377"/>
      <c r="Z220" s="377"/>
      <c r="AA220" s="377" t="s">
        <v>2090</v>
      </c>
      <c r="AB220" s="377">
        <v>80</v>
      </c>
      <c r="AC220" s="377" t="s">
        <v>2090</v>
      </c>
      <c r="AD220" s="377">
        <v>0</v>
      </c>
      <c r="AE220" s="377" t="s">
        <v>2090</v>
      </c>
      <c r="AF220" s="377">
        <v>40</v>
      </c>
      <c r="AG220" s="377"/>
      <c r="AH220" s="377"/>
      <c r="AI220" s="377">
        <v>259</v>
      </c>
      <c r="AJ220" s="370" t="s">
        <v>932</v>
      </c>
      <c r="AK220" s="377">
        <v>2515</v>
      </c>
      <c r="AL220" s="370" t="s">
        <v>934</v>
      </c>
      <c r="AM220" s="377" t="s">
        <v>935</v>
      </c>
      <c r="AN220" s="377" t="s">
        <v>147</v>
      </c>
      <c r="AO220" s="377" t="s">
        <v>787</v>
      </c>
      <c r="AP220" s="377" t="s">
        <v>788</v>
      </c>
      <c r="AQ220" s="377" t="s">
        <v>927</v>
      </c>
      <c r="AR220" s="380">
        <v>31446</v>
      </c>
      <c r="AS220" s="380">
        <v>31446</v>
      </c>
      <c r="AT220" s="380">
        <v>40058</v>
      </c>
      <c r="AU220" s="377" t="s">
        <v>800</v>
      </c>
      <c r="AV220" s="377" t="s">
        <v>840</v>
      </c>
      <c r="AW220" s="380">
        <v>19861</v>
      </c>
      <c r="AX220" s="380">
        <v>19861</v>
      </c>
      <c r="AY220" s="380">
        <v>40058</v>
      </c>
      <c r="AZ220" s="377"/>
      <c r="BA220" s="377"/>
      <c r="BB220" s="377"/>
      <c r="BC220" s="377"/>
      <c r="BD220" s="377"/>
      <c r="BE220" s="380">
        <v>31782</v>
      </c>
      <c r="BF220" s="377"/>
      <c r="BG220" s="377"/>
      <c r="BH220" s="377"/>
      <c r="BI220" s="377"/>
      <c r="BJ220" s="377"/>
      <c r="BK220" s="377"/>
      <c r="BL220" s="377">
        <v>3</v>
      </c>
      <c r="BM220" s="377">
        <v>2008</v>
      </c>
      <c r="BN220" s="384">
        <v>13612263234</v>
      </c>
      <c r="BO220" s="370" t="s">
        <v>936</v>
      </c>
      <c r="BP220" s="370" t="s">
        <v>937</v>
      </c>
      <c r="BQ220" s="377">
        <v>9335151079</v>
      </c>
      <c r="BR220" s="370"/>
      <c r="BS220" s="372" t="s">
        <v>794</v>
      </c>
    </row>
    <row r="221" spans="1:71" x14ac:dyDescent="0.25">
      <c r="A221" s="376">
        <v>86396</v>
      </c>
      <c r="B221" s="377">
        <v>36</v>
      </c>
      <c r="C221" s="370" t="s">
        <v>2081</v>
      </c>
      <c r="D221" s="370" t="s">
        <v>22</v>
      </c>
      <c r="E221" s="371">
        <v>40058</v>
      </c>
      <c r="F221" s="370" t="s">
        <v>453</v>
      </c>
      <c r="G221" s="377" t="s">
        <v>2156</v>
      </c>
      <c r="H221" s="370" t="s">
        <v>2157</v>
      </c>
      <c r="I221" s="377" t="s">
        <v>2084</v>
      </c>
      <c r="J221" s="370" t="s">
        <v>2085</v>
      </c>
      <c r="K221" s="377" t="s">
        <v>2086</v>
      </c>
      <c r="L221" s="370" t="s">
        <v>2087</v>
      </c>
      <c r="M221" s="377" t="s">
        <v>785</v>
      </c>
      <c r="N221" s="370" t="s">
        <v>2087</v>
      </c>
      <c r="O221" s="377" t="s">
        <v>1246</v>
      </c>
      <c r="P221" s="370" t="s">
        <v>782</v>
      </c>
      <c r="Q221" s="377">
        <v>55</v>
      </c>
      <c r="R221" s="377">
        <v>3095</v>
      </c>
      <c r="S221" s="377">
        <v>0</v>
      </c>
      <c r="T221" s="377">
        <v>465</v>
      </c>
      <c r="U221" s="377">
        <v>200</v>
      </c>
      <c r="V221" s="377">
        <v>105</v>
      </c>
      <c r="W221" s="377">
        <v>30</v>
      </c>
      <c r="X221" s="377" t="s">
        <v>783</v>
      </c>
      <c r="Y221" s="377"/>
      <c r="Z221" s="377"/>
      <c r="AA221" s="377"/>
      <c r="AB221" s="377"/>
      <c r="AC221" s="377"/>
      <c r="AD221" s="377"/>
      <c r="AE221" s="377"/>
      <c r="AF221" s="377"/>
      <c r="AG221" s="377" t="s">
        <v>2167</v>
      </c>
      <c r="AH221" s="377">
        <v>55</v>
      </c>
      <c r="AI221" s="377">
        <v>2006689</v>
      </c>
      <c r="AJ221" s="370" t="s">
        <v>1294</v>
      </c>
      <c r="AK221" s="377" t="s">
        <v>1086</v>
      </c>
      <c r="AL221" s="370" t="s">
        <v>1295</v>
      </c>
      <c r="AM221" s="377" t="s">
        <v>1296</v>
      </c>
      <c r="AN221" s="377" t="s">
        <v>1297</v>
      </c>
      <c r="AO221" s="377" t="s">
        <v>787</v>
      </c>
      <c r="AP221" s="377"/>
      <c r="AQ221" s="377">
        <v>891</v>
      </c>
      <c r="AR221" s="380">
        <v>38019</v>
      </c>
      <c r="AS221" s="380">
        <v>38019</v>
      </c>
      <c r="AT221" s="380">
        <v>40058</v>
      </c>
      <c r="AU221" s="377" t="s">
        <v>790</v>
      </c>
      <c r="AV221" s="377" t="s">
        <v>1248</v>
      </c>
      <c r="AW221" s="380">
        <v>39335</v>
      </c>
      <c r="AX221" s="380">
        <v>39335</v>
      </c>
      <c r="AY221" s="380">
        <v>40058</v>
      </c>
      <c r="AZ221" s="377" t="s">
        <v>790</v>
      </c>
      <c r="BA221" s="377">
        <v>913</v>
      </c>
      <c r="BB221" s="380">
        <v>43462</v>
      </c>
      <c r="BC221" s="380">
        <v>43462</v>
      </c>
      <c r="BD221" s="380">
        <v>43488</v>
      </c>
      <c r="BE221" s="380">
        <v>37622</v>
      </c>
      <c r="BF221" s="377">
        <v>202321897</v>
      </c>
      <c r="BG221" s="377"/>
      <c r="BH221" s="377"/>
      <c r="BI221" s="377">
        <v>3</v>
      </c>
      <c r="BJ221" s="377">
        <v>271</v>
      </c>
      <c r="BK221" s="377">
        <v>2021</v>
      </c>
      <c r="BL221" s="377">
        <v>2</v>
      </c>
      <c r="BM221" s="377">
        <v>2021</v>
      </c>
      <c r="BN221" s="384">
        <v>21416906843</v>
      </c>
      <c r="BO221" s="370" t="s">
        <v>842</v>
      </c>
      <c r="BP221" s="370" t="s">
        <v>843</v>
      </c>
      <c r="BQ221" s="377">
        <v>91988771136</v>
      </c>
      <c r="BR221" s="370"/>
      <c r="BS221" s="372" t="s">
        <v>2108</v>
      </c>
    </row>
    <row r="222" spans="1:71" x14ac:dyDescent="0.25">
      <c r="A222" s="376">
        <v>1113553</v>
      </c>
      <c r="B222" s="377">
        <v>3297</v>
      </c>
      <c r="C222" s="370"/>
      <c r="D222" s="370" t="s">
        <v>471</v>
      </c>
      <c r="E222" s="371">
        <v>40273</v>
      </c>
      <c r="F222" s="370" t="s">
        <v>450</v>
      </c>
      <c r="G222" s="377" t="s">
        <v>2300</v>
      </c>
      <c r="H222" s="370" t="s">
        <v>2301</v>
      </c>
      <c r="I222" s="377" t="s">
        <v>2302</v>
      </c>
      <c r="J222" s="370" t="s">
        <v>2303</v>
      </c>
      <c r="K222" s="377" t="s">
        <v>2304</v>
      </c>
      <c r="L222" s="370" t="s">
        <v>2305</v>
      </c>
      <c r="M222" s="377" t="s">
        <v>2165</v>
      </c>
      <c r="N222" s="370" t="s">
        <v>2166</v>
      </c>
      <c r="O222" s="377" t="s">
        <v>781</v>
      </c>
      <c r="P222" s="370" t="s">
        <v>832</v>
      </c>
      <c r="Q222" s="377">
        <v>40</v>
      </c>
      <c r="R222" s="377">
        <v>3760</v>
      </c>
      <c r="S222" s="377"/>
      <c r="T222" s="377"/>
      <c r="U222" s="377"/>
      <c r="V222" s="377"/>
      <c r="W222" s="377"/>
      <c r="X222" s="377" t="s">
        <v>783</v>
      </c>
      <c r="Y222" s="377"/>
      <c r="Z222" s="377"/>
      <c r="AA222" s="377"/>
      <c r="AB222" s="377"/>
      <c r="AC222" s="377" t="s">
        <v>2090</v>
      </c>
      <c r="AD222" s="377">
        <v>40</v>
      </c>
      <c r="AE222" s="377"/>
      <c r="AF222" s="377"/>
      <c r="AG222" s="377"/>
      <c r="AH222" s="377"/>
      <c r="AI222" s="377">
        <v>274</v>
      </c>
      <c r="AJ222" s="370" t="s">
        <v>1041</v>
      </c>
      <c r="AK222" s="377">
        <v>36</v>
      </c>
      <c r="AL222" s="370" t="s">
        <v>1043</v>
      </c>
      <c r="AM222" s="377" t="s">
        <v>1043</v>
      </c>
      <c r="AN222" s="377" t="s">
        <v>155</v>
      </c>
      <c r="AO222" s="377" t="s">
        <v>787</v>
      </c>
      <c r="AP222" s="377"/>
      <c r="AQ222" s="377">
        <v>204</v>
      </c>
      <c r="AR222" s="380">
        <v>40707</v>
      </c>
      <c r="AS222" s="380">
        <v>40707</v>
      </c>
      <c r="AT222" s="380">
        <v>41213</v>
      </c>
      <c r="AU222" s="377" t="s">
        <v>790</v>
      </c>
      <c r="AV222" s="377">
        <v>578</v>
      </c>
      <c r="AW222" s="380">
        <v>44176</v>
      </c>
      <c r="AX222" s="380">
        <v>44176</v>
      </c>
      <c r="AY222" s="380">
        <v>44204</v>
      </c>
      <c r="AZ222" s="377"/>
      <c r="BA222" s="377"/>
      <c r="BB222" s="377"/>
      <c r="BC222" s="377"/>
      <c r="BD222" s="377"/>
      <c r="BE222" s="380">
        <v>40252</v>
      </c>
      <c r="BF222" s="377"/>
      <c r="BG222" s="377"/>
      <c r="BH222" s="377"/>
      <c r="BI222" s="377"/>
      <c r="BJ222" s="377"/>
      <c r="BK222" s="377"/>
      <c r="BL222" s="377"/>
      <c r="BM222" s="377"/>
      <c r="BN222" s="384">
        <v>61520055234</v>
      </c>
      <c r="BO222" s="370" t="s">
        <v>1513</v>
      </c>
      <c r="BP222" s="370" t="s">
        <v>1514</v>
      </c>
      <c r="BQ222" s="377">
        <v>9481234843</v>
      </c>
      <c r="BR222" s="370"/>
      <c r="BS222" s="372" t="s">
        <v>794</v>
      </c>
    </row>
    <row r="223" spans="1:71" x14ac:dyDescent="0.25">
      <c r="A223" s="376">
        <v>115161</v>
      </c>
      <c r="B223" s="377">
        <v>2222</v>
      </c>
      <c r="C223" s="370" t="s">
        <v>2081</v>
      </c>
      <c r="D223" s="370" t="s">
        <v>346</v>
      </c>
      <c r="E223" s="371">
        <v>40058</v>
      </c>
      <c r="F223" s="370" t="s">
        <v>453</v>
      </c>
      <c r="G223" s="377" t="s">
        <v>2151</v>
      </c>
      <c r="H223" s="370" t="s">
        <v>2152</v>
      </c>
      <c r="I223" s="377" t="s">
        <v>2153</v>
      </c>
      <c r="J223" s="370" t="s">
        <v>2154</v>
      </c>
      <c r="K223" s="377" t="s">
        <v>2086</v>
      </c>
      <c r="L223" s="370" t="s">
        <v>2087</v>
      </c>
      <c r="M223" s="377" t="s">
        <v>785</v>
      </c>
      <c r="N223" s="370" t="s">
        <v>2087</v>
      </c>
      <c r="O223" s="377" t="s">
        <v>1246</v>
      </c>
      <c r="P223" s="370" t="s">
        <v>782</v>
      </c>
      <c r="Q223" s="377">
        <v>500</v>
      </c>
      <c r="R223" s="377">
        <v>2800</v>
      </c>
      <c r="S223" s="377"/>
      <c r="T223" s="377"/>
      <c r="U223" s="377"/>
      <c r="V223" s="377"/>
      <c r="W223" s="377"/>
      <c r="X223" s="377" t="s">
        <v>783</v>
      </c>
      <c r="Y223" s="377"/>
      <c r="Z223" s="377"/>
      <c r="AA223" s="377"/>
      <c r="AB223" s="377"/>
      <c r="AC223" s="377"/>
      <c r="AD223" s="377"/>
      <c r="AE223" s="377"/>
      <c r="AF223" s="377"/>
      <c r="AG223" s="377" t="s">
        <v>2090</v>
      </c>
      <c r="AH223" s="377">
        <v>500</v>
      </c>
      <c r="AI223" s="377">
        <v>1100677</v>
      </c>
      <c r="AJ223" s="370" t="s">
        <v>1267</v>
      </c>
      <c r="AK223" s="377"/>
      <c r="AL223" s="370" t="s">
        <v>1268</v>
      </c>
      <c r="AM223" s="377" t="s">
        <v>1269</v>
      </c>
      <c r="AN223" s="377" t="s">
        <v>1270</v>
      </c>
      <c r="AO223" s="377" t="s">
        <v>787</v>
      </c>
      <c r="AP223" s="377"/>
      <c r="AQ223" s="377">
        <v>3611</v>
      </c>
      <c r="AR223" s="380">
        <v>39377</v>
      </c>
      <c r="AS223" s="380">
        <v>39377</v>
      </c>
      <c r="AT223" s="380">
        <v>40058</v>
      </c>
      <c r="AU223" s="377"/>
      <c r="AV223" s="377"/>
      <c r="AW223" s="377"/>
      <c r="AX223" s="377"/>
      <c r="AY223" s="377"/>
      <c r="AZ223" s="377" t="s">
        <v>790</v>
      </c>
      <c r="BA223" s="377">
        <v>155</v>
      </c>
      <c r="BB223" s="380">
        <v>45099</v>
      </c>
      <c r="BC223" s="380">
        <v>45099</v>
      </c>
      <c r="BD223" s="380">
        <v>45100</v>
      </c>
      <c r="BE223" s="380">
        <v>39449</v>
      </c>
      <c r="BF223" s="377"/>
      <c r="BG223" s="377">
        <v>4</v>
      </c>
      <c r="BH223" s="377">
        <v>2013</v>
      </c>
      <c r="BI223" s="377">
        <v>3</v>
      </c>
      <c r="BJ223" s="377">
        <v>264</v>
      </c>
      <c r="BK223" s="377">
        <v>2017</v>
      </c>
      <c r="BL223" s="377">
        <v>2</v>
      </c>
      <c r="BM223" s="377">
        <v>2017</v>
      </c>
      <c r="BN223" s="384">
        <v>71069720291</v>
      </c>
      <c r="BO223" s="370" t="s">
        <v>1468</v>
      </c>
      <c r="BP223" s="370" t="s">
        <v>1469</v>
      </c>
      <c r="BQ223" s="377">
        <v>91981700652</v>
      </c>
      <c r="BR223" s="370"/>
      <c r="BS223" s="372" t="s">
        <v>2108</v>
      </c>
    </row>
    <row r="224" spans="1:71" x14ac:dyDescent="0.25">
      <c r="A224" s="376">
        <v>30176</v>
      </c>
      <c r="B224" s="377">
        <v>27</v>
      </c>
      <c r="C224" s="370" t="s">
        <v>2081</v>
      </c>
      <c r="D224" s="370" t="s">
        <v>342</v>
      </c>
      <c r="E224" s="371">
        <v>40058</v>
      </c>
      <c r="F224" s="370" t="s">
        <v>450</v>
      </c>
      <c r="G224" s="377" t="s">
        <v>2329</v>
      </c>
      <c r="H224" s="370" t="s">
        <v>2330</v>
      </c>
      <c r="I224" s="377" t="s">
        <v>2331</v>
      </c>
      <c r="J224" s="370" t="s">
        <v>2330</v>
      </c>
      <c r="K224" s="377" t="s">
        <v>2262</v>
      </c>
      <c r="L224" s="370" t="s">
        <v>2263</v>
      </c>
      <c r="M224" s="377" t="s">
        <v>2264</v>
      </c>
      <c r="N224" s="370" t="s">
        <v>2265</v>
      </c>
      <c r="O224" s="377" t="s">
        <v>781</v>
      </c>
      <c r="P224" s="370" t="s">
        <v>832</v>
      </c>
      <c r="Q224" s="377">
        <v>80</v>
      </c>
      <c r="R224" s="377">
        <v>5300</v>
      </c>
      <c r="S224" s="377"/>
      <c r="T224" s="377"/>
      <c r="U224" s="377"/>
      <c r="V224" s="377"/>
      <c r="W224" s="377"/>
      <c r="X224" s="377" t="s">
        <v>783</v>
      </c>
      <c r="Y224" s="377" t="s">
        <v>2090</v>
      </c>
      <c r="Z224" s="377">
        <v>80</v>
      </c>
      <c r="AA224" s="377" t="s">
        <v>2090</v>
      </c>
      <c r="AB224" s="377">
        <v>0</v>
      </c>
      <c r="AC224" s="377" t="s">
        <v>2090</v>
      </c>
      <c r="AD224" s="377">
        <v>0</v>
      </c>
      <c r="AE224" s="377"/>
      <c r="AF224" s="377"/>
      <c r="AG224" s="377"/>
      <c r="AH224" s="377"/>
      <c r="AI224" s="377">
        <v>1005925</v>
      </c>
      <c r="AJ224" s="370" t="s">
        <v>784</v>
      </c>
      <c r="AK224" s="377">
        <v>1</v>
      </c>
      <c r="AL224" s="370" t="s">
        <v>578</v>
      </c>
      <c r="AM224" s="377" t="s">
        <v>786</v>
      </c>
      <c r="AN224" s="377" t="s">
        <v>146</v>
      </c>
      <c r="AO224" s="377" t="s">
        <v>787</v>
      </c>
      <c r="AP224" s="377" t="s">
        <v>800</v>
      </c>
      <c r="AQ224" s="377">
        <v>27359</v>
      </c>
      <c r="AR224" s="380">
        <v>18195</v>
      </c>
      <c r="AS224" s="380">
        <v>18195</v>
      </c>
      <c r="AT224" s="380">
        <v>40058</v>
      </c>
      <c r="AU224" s="377" t="s">
        <v>800</v>
      </c>
      <c r="AV224" s="377">
        <v>27359</v>
      </c>
      <c r="AW224" s="380">
        <v>18195</v>
      </c>
      <c r="AX224" s="380">
        <v>18195</v>
      </c>
      <c r="AY224" s="380">
        <v>40058</v>
      </c>
      <c r="AZ224" s="377"/>
      <c r="BA224" s="377"/>
      <c r="BB224" s="377"/>
      <c r="BC224" s="377"/>
      <c r="BD224" s="377"/>
      <c r="BE224" s="380">
        <v>1503</v>
      </c>
      <c r="BF224" s="377"/>
      <c r="BG224" s="377"/>
      <c r="BH224" s="377"/>
      <c r="BI224" s="377"/>
      <c r="BJ224" s="377"/>
      <c r="BK224" s="377"/>
      <c r="BL224" s="377"/>
      <c r="BM224" s="377"/>
      <c r="BN224" s="384">
        <v>2406438287</v>
      </c>
      <c r="BO224" s="370" t="s">
        <v>1075</v>
      </c>
      <c r="BP224" s="370" t="s">
        <v>1076</v>
      </c>
      <c r="BQ224" s="377">
        <v>9132017202</v>
      </c>
      <c r="BR224" s="370"/>
      <c r="BS224" s="372"/>
    </row>
    <row r="225" spans="1:71" x14ac:dyDescent="0.25">
      <c r="A225" s="376">
        <v>115174</v>
      </c>
      <c r="B225" s="377">
        <v>1</v>
      </c>
      <c r="C225" s="370" t="s">
        <v>2081</v>
      </c>
      <c r="D225" s="370" t="s">
        <v>174</v>
      </c>
      <c r="E225" s="371">
        <v>40058</v>
      </c>
      <c r="F225" s="370" t="s">
        <v>450</v>
      </c>
      <c r="G225" s="377" t="s">
        <v>2113</v>
      </c>
      <c r="H225" s="370" t="s">
        <v>2114</v>
      </c>
      <c r="I225" s="377" t="s">
        <v>2115</v>
      </c>
      <c r="J225" s="370" t="s">
        <v>2116</v>
      </c>
      <c r="K225" s="377" t="s">
        <v>2117</v>
      </c>
      <c r="L225" s="370" t="s">
        <v>2118</v>
      </c>
      <c r="M225" s="377" t="s">
        <v>2119</v>
      </c>
      <c r="N225" s="370" t="s">
        <v>2120</v>
      </c>
      <c r="O225" s="377" t="s">
        <v>1246</v>
      </c>
      <c r="P225" s="370" t="s">
        <v>832</v>
      </c>
      <c r="Q225" s="377">
        <v>50</v>
      </c>
      <c r="R225" s="377">
        <v>3200</v>
      </c>
      <c r="S225" s="377"/>
      <c r="T225" s="377"/>
      <c r="U225" s="377"/>
      <c r="V225" s="377"/>
      <c r="W225" s="377"/>
      <c r="X225" s="377" t="s">
        <v>783</v>
      </c>
      <c r="Y225" s="377"/>
      <c r="Z225" s="377"/>
      <c r="AA225" s="377"/>
      <c r="AB225" s="377"/>
      <c r="AC225" s="377"/>
      <c r="AD225" s="377"/>
      <c r="AE225" s="377"/>
      <c r="AF225" s="377"/>
      <c r="AG225" s="377" t="s">
        <v>2121</v>
      </c>
      <c r="AH225" s="377">
        <v>50</v>
      </c>
      <c r="AI225" s="377">
        <v>1005925</v>
      </c>
      <c r="AJ225" s="370" t="s">
        <v>784</v>
      </c>
      <c r="AK225" s="377">
        <v>1</v>
      </c>
      <c r="AL225" s="370" t="s">
        <v>578</v>
      </c>
      <c r="AM225" s="377" t="s">
        <v>786</v>
      </c>
      <c r="AN225" s="377" t="s">
        <v>146</v>
      </c>
      <c r="AO225" s="377" t="s">
        <v>787</v>
      </c>
      <c r="AP225" s="377"/>
      <c r="AQ225" s="377">
        <v>3361</v>
      </c>
      <c r="AR225" s="380">
        <v>38416</v>
      </c>
      <c r="AS225" s="380">
        <v>38416</v>
      </c>
      <c r="AT225" s="380">
        <v>40058</v>
      </c>
      <c r="AU225" s="377"/>
      <c r="AV225" s="377"/>
      <c r="AW225" s="377"/>
      <c r="AX225" s="377"/>
      <c r="AY225" s="377"/>
      <c r="AZ225" s="377"/>
      <c r="BA225" s="377"/>
      <c r="BB225" s="377"/>
      <c r="BC225" s="377"/>
      <c r="BD225" s="377"/>
      <c r="BE225" s="380">
        <v>38749</v>
      </c>
      <c r="BF225" s="377"/>
      <c r="BG225" s="377"/>
      <c r="BH225" s="377"/>
      <c r="BI225" s="377"/>
      <c r="BJ225" s="377"/>
      <c r="BK225" s="377"/>
      <c r="BL225" s="377"/>
      <c r="BM225" s="377"/>
      <c r="BN225" s="384">
        <v>9257675220</v>
      </c>
      <c r="BO225" s="370" t="s">
        <v>1481</v>
      </c>
      <c r="BP225" s="370" t="s">
        <v>1482</v>
      </c>
      <c r="BQ225" s="377">
        <v>91983896870</v>
      </c>
      <c r="BR225" s="370"/>
      <c r="BS225" s="372" t="s">
        <v>794</v>
      </c>
    </row>
    <row r="226" spans="1:71" x14ac:dyDescent="0.25">
      <c r="A226" s="376">
        <v>12001</v>
      </c>
      <c r="B226" s="377">
        <v>78</v>
      </c>
      <c r="C226" s="370" t="s">
        <v>2081</v>
      </c>
      <c r="D226" s="370" t="s">
        <v>499</v>
      </c>
      <c r="E226" s="371">
        <v>40058</v>
      </c>
      <c r="F226" s="370" t="s">
        <v>450</v>
      </c>
      <c r="G226" s="377" t="s">
        <v>2300</v>
      </c>
      <c r="H226" s="370" t="s">
        <v>2301</v>
      </c>
      <c r="I226" s="377" t="s">
        <v>2302</v>
      </c>
      <c r="J226" s="370" t="s">
        <v>2303</v>
      </c>
      <c r="K226" s="377" t="s">
        <v>2304</v>
      </c>
      <c r="L226" s="370" t="s">
        <v>2305</v>
      </c>
      <c r="M226" s="377" t="s">
        <v>2165</v>
      </c>
      <c r="N226" s="370" t="s">
        <v>2166</v>
      </c>
      <c r="O226" s="377" t="s">
        <v>781</v>
      </c>
      <c r="P226" s="370" t="s">
        <v>798</v>
      </c>
      <c r="Q226" s="377">
        <v>140</v>
      </c>
      <c r="R226" s="377">
        <v>3795</v>
      </c>
      <c r="S226" s="377">
        <v>0</v>
      </c>
      <c r="T226" s="377">
        <v>380</v>
      </c>
      <c r="U226" s="377">
        <v>200</v>
      </c>
      <c r="V226" s="377">
        <v>51</v>
      </c>
      <c r="W226" s="377">
        <v>30</v>
      </c>
      <c r="X226" s="377" t="s">
        <v>783</v>
      </c>
      <c r="Y226" s="377"/>
      <c r="Z226" s="377"/>
      <c r="AA226" s="377" t="s">
        <v>2167</v>
      </c>
      <c r="AB226" s="377">
        <v>70</v>
      </c>
      <c r="AC226" s="377" t="s">
        <v>2167</v>
      </c>
      <c r="AD226" s="377">
        <v>70</v>
      </c>
      <c r="AE226" s="377"/>
      <c r="AF226" s="377"/>
      <c r="AG226" s="377"/>
      <c r="AH226" s="377"/>
      <c r="AI226" s="377">
        <v>1005925</v>
      </c>
      <c r="AJ226" s="370" t="s">
        <v>784</v>
      </c>
      <c r="AK226" s="377">
        <v>1</v>
      </c>
      <c r="AL226" s="370" t="s">
        <v>578</v>
      </c>
      <c r="AM226" s="377" t="s">
        <v>786</v>
      </c>
      <c r="AN226" s="377" t="s">
        <v>146</v>
      </c>
      <c r="AO226" s="377" t="s">
        <v>787</v>
      </c>
      <c r="AP226" s="377" t="s">
        <v>800</v>
      </c>
      <c r="AQ226" s="377" t="s">
        <v>847</v>
      </c>
      <c r="AR226" s="380">
        <v>15126</v>
      </c>
      <c r="AS226" s="380">
        <v>15126</v>
      </c>
      <c r="AT226" s="380">
        <v>40058</v>
      </c>
      <c r="AU226" s="377" t="s">
        <v>790</v>
      </c>
      <c r="AV226" s="377" t="s">
        <v>847</v>
      </c>
      <c r="AW226" s="380">
        <v>15126</v>
      </c>
      <c r="AX226" s="380">
        <v>15126</v>
      </c>
      <c r="AY226" s="380">
        <v>40058</v>
      </c>
      <c r="AZ226" s="377" t="s">
        <v>790</v>
      </c>
      <c r="BA226" s="377">
        <v>111</v>
      </c>
      <c r="BB226" s="380">
        <v>44232</v>
      </c>
      <c r="BC226" s="380">
        <v>44232</v>
      </c>
      <c r="BD226" s="380">
        <v>44235</v>
      </c>
      <c r="BE226" s="380">
        <v>11423</v>
      </c>
      <c r="BF226" s="377"/>
      <c r="BG226" s="377">
        <v>3</v>
      </c>
      <c r="BH226" s="377">
        <v>2006</v>
      </c>
      <c r="BI226" s="377">
        <v>4</v>
      </c>
      <c r="BJ226" s="377">
        <v>331</v>
      </c>
      <c r="BK226" s="377">
        <v>2023</v>
      </c>
      <c r="BL226" s="377">
        <v>4</v>
      </c>
      <c r="BM226" s="377">
        <v>2023</v>
      </c>
      <c r="BN226" s="384">
        <v>40987698249</v>
      </c>
      <c r="BO226" s="370" t="s">
        <v>2419</v>
      </c>
      <c r="BP226" s="370" t="s">
        <v>2420</v>
      </c>
      <c r="BQ226" s="377">
        <v>91981236929</v>
      </c>
      <c r="BR226" s="370"/>
      <c r="BS226" s="372"/>
    </row>
    <row r="227" spans="1:71" x14ac:dyDescent="0.25">
      <c r="A227" s="376">
        <v>1202539</v>
      </c>
      <c r="B227" s="377">
        <v>37</v>
      </c>
      <c r="C227" s="370" t="s">
        <v>2081</v>
      </c>
      <c r="D227" s="370" t="s">
        <v>169</v>
      </c>
      <c r="E227" s="371">
        <v>44092</v>
      </c>
      <c r="F227" s="370" t="s">
        <v>450</v>
      </c>
      <c r="G227" s="377" t="s">
        <v>2286</v>
      </c>
      <c r="H227" s="370" t="s">
        <v>2287</v>
      </c>
      <c r="I227" s="377" t="s">
        <v>2288</v>
      </c>
      <c r="J227" s="370" t="s">
        <v>2287</v>
      </c>
      <c r="K227" s="377" t="s">
        <v>2262</v>
      </c>
      <c r="L227" s="370" t="s">
        <v>2263</v>
      </c>
      <c r="M227" s="377" t="s">
        <v>2264</v>
      </c>
      <c r="N227" s="370" t="s">
        <v>2265</v>
      </c>
      <c r="O227" s="377" t="s">
        <v>781</v>
      </c>
      <c r="P227" s="370" t="s">
        <v>798</v>
      </c>
      <c r="Q227" s="377">
        <v>60</v>
      </c>
      <c r="R227" s="377">
        <v>7950</v>
      </c>
      <c r="S227" s="377">
        <v>0</v>
      </c>
      <c r="T227" s="377">
        <v>3360</v>
      </c>
      <c r="U227" s="377">
        <v>360</v>
      </c>
      <c r="V227" s="377">
        <v>60</v>
      </c>
      <c r="W227" s="377">
        <v>30</v>
      </c>
      <c r="X227" s="377" t="s">
        <v>783</v>
      </c>
      <c r="Y227" s="377" t="s">
        <v>2289</v>
      </c>
      <c r="Z227" s="377">
        <v>60</v>
      </c>
      <c r="AA227" s="377"/>
      <c r="AB227" s="377"/>
      <c r="AC227" s="377"/>
      <c r="AD227" s="377"/>
      <c r="AE227" s="377"/>
      <c r="AF227" s="377"/>
      <c r="AG227" s="377"/>
      <c r="AH227" s="377"/>
      <c r="AI227" s="377">
        <v>259</v>
      </c>
      <c r="AJ227" s="370" t="s">
        <v>932</v>
      </c>
      <c r="AK227" s="377">
        <v>2515</v>
      </c>
      <c r="AL227" s="370" t="s">
        <v>934</v>
      </c>
      <c r="AM227" s="377" t="s">
        <v>935</v>
      </c>
      <c r="AN227" s="377" t="s">
        <v>147</v>
      </c>
      <c r="AO227" s="377" t="s">
        <v>787</v>
      </c>
      <c r="AP227" s="377" t="s">
        <v>790</v>
      </c>
      <c r="AQ227" s="377">
        <v>273</v>
      </c>
      <c r="AR227" s="380">
        <v>44092</v>
      </c>
      <c r="AS227" s="380">
        <v>44092</v>
      </c>
      <c r="AT227" s="380">
        <v>44259</v>
      </c>
      <c r="AU227" s="377" t="s">
        <v>790</v>
      </c>
      <c r="AV227" s="377" t="s">
        <v>1573</v>
      </c>
      <c r="AW227" s="380">
        <v>45133</v>
      </c>
      <c r="AX227" s="380">
        <v>45133</v>
      </c>
      <c r="AY227" s="380">
        <v>45133</v>
      </c>
      <c r="AZ227" s="377"/>
      <c r="BA227" s="377"/>
      <c r="BB227" s="377"/>
      <c r="BC227" s="377"/>
      <c r="BD227" s="377"/>
      <c r="BE227" s="380">
        <v>42751</v>
      </c>
      <c r="BF227" s="377"/>
      <c r="BG227" s="377">
        <v>5</v>
      </c>
      <c r="BH227" s="377">
        <v>2022</v>
      </c>
      <c r="BI227" s="377">
        <v>3</v>
      </c>
      <c r="BJ227" s="377">
        <v>223</v>
      </c>
      <c r="BK227" s="377">
        <v>2023</v>
      </c>
      <c r="BL227" s="377">
        <v>3</v>
      </c>
      <c r="BM227" s="377">
        <v>2023</v>
      </c>
      <c r="BN227" s="384">
        <v>30342592807</v>
      </c>
      <c r="BO227" s="370" t="s">
        <v>2421</v>
      </c>
      <c r="BP227" s="370" t="s">
        <v>2422</v>
      </c>
      <c r="BQ227" s="377">
        <v>93991501250</v>
      </c>
      <c r="BR227" s="370"/>
      <c r="BS227" s="372"/>
    </row>
    <row r="228" spans="1:71" x14ac:dyDescent="0.25">
      <c r="A228" s="376">
        <v>115161</v>
      </c>
      <c r="B228" s="377">
        <v>2222</v>
      </c>
      <c r="C228" s="370" t="s">
        <v>2081</v>
      </c>
      <c r="D228" s="370" t="s">
        <v>346</v>
      </c>
      <c r="E228" s="371">
        <v>40058</v>
      </c>
      <c r="F228" s="370" t="s">
        <v>453</v>
      </c>
      <c r="G228" s="377" t="s">
        <v>2151</v>
      </c>
      <c r="H228" s="370" t="s">
        <v>2152</v>
      </c>
      <c r="I228" s="377" t="s">
        <v>2153</v>
      </c>
      <c r="J228" s="370" t="s">
        <v>2154</v>
      </c>
      <c r="K228" s="377" t="s">
        <v>2086</v>
      </c>
      <c r="L228" s="370" t="s">
        <v>2087</v>
      </c>
      <c r="M228" s="377" t="s">
        <v>785</v>
      </c>
      <c r="N228" s="370" t="s">
        <v>2087</v>
      </c>
      <c r="O228" s="377" t="s">
        <v>1246</v>
      </c>
      <c r="P228" s="370" t="s">
        <v>782</v>
      </c>
      <c r="Q228" s="377">
        <v>500</v>
      </c>
      <c r="R228" s="377">
        <v>2800</v>
      </c>
      <c r="S228" s="377"/>
      <c r="T228" s="377"/>
      <c r="U228" s="377"/>
      <c r="V228" s="377"/>
      <c r="W228" s="377"/>
      <c r="X228" s="377" t="s">
        <v>783</v>
      </c>
      <c r="Y228" s="377"/>
      <c r="Z228" s="377"/>
      <c r="AA228" s="377"/>
      <c r="AB228" s="377"/>
      <c r="AC228" s="377"/>
      <c r="AD228" s="377"/>
      <c r="AE228" s="377"/>
      <c r="AF228" s="377"/>
      <c r="AG228" s="377" t="s">
        <v>2090</v>
      </c>
      <c r="AH228" s="377">
        <v>500</v>
      </c>
      <c r="AI228" s="377">
        <v>1100468</v>
      </c>
      <c r="AJ228" s="370" t="s">
        <v>1262</v>
      </c>
      <c r="AK228" s="377">
        <v>39</v>
      </c>
      <c r="AL228" s="370" t="s">
        <v>1264</v>
      </c>
      <c r="AM228" s="377" t="s">
        <v>1265</v>
      </c>
      <c r="AN228" s="377" t="s">
        <v>1266</v>
      </c>
      <c r="AO228" s="377" t="s">
        <v>787</v>
      </c>
      <c r="AP228" s="377"/>
      <c r="AQ228" s="377">
        <v>3611</v>
      </c>
      <c r="AR228" s="380">
        <v>39377</v>
      </c>
      <c r="AS228" s="380">
        <v>39377</v>
      </c>
      <c r="AT228" s="380">
        <v>40058</v>
      </c>
      <c r="AU228" s="377"/>
      <c r="AV228" s="377"/>
      <c r="AW228" s="377"/>
      <c r="AX228" s="377"/>
      <c r="AY228" s="377"/>
      <c r="AZ228" s="377" t="s">
        <v>790</v>
      </c>
      <c r="BA228" s="377">
        <v>155</v>
      </c>
      <c r="BB228" s="380">
        <v>45099</v>
      </c>
      <c r="BC228" s="380">
        <v>45099</v>
      </c>
      <c r="BD228" s="380">
        <v>45100</v>
      </c>
      <c r="BE228" s="380">
        <v>39449</v>
      </c>
      <c r="BF228" s="377"/>
      <c r="BG228" s="377">
        <v>4</v>
      </c>
      <c r="BH228" s="377">
        <v>2013</v>
      </c>
      <c r="BI228" s="377">
        <v>3</v>
      </c>
      <c r="BJ228" s="377">
        <v>264</v>
      </c>
      <c r="BK228" s="377">
        <v>2017</v>
      </c>
      <c r="BL228" s="377">
        <v>2</v>
      </c>
      <c r="BM228" s="377">
        <v>2017</v>
      </c>
      <c r="BN228" s="384">
        <v>71069720291</v>
      </c>
      <c r="BO228" s="370" t="s">
        <v>1468</v>
      </c>
      <c r="BP228" s="370" t="s">
        <v>1469</v>
      </c>
      <c r="BQ228" s="377">
        <v>91981700652</v>
      </c>
      <c r="BR228" s="370"/>
      <c r="BS228" s="372" t="s">
        <v>2108</v>
      </c>
    </row>
    <row r="229" spans="1:71" x14ac:dyDescent="0.25">
      <c r="A229" s="376">
        <v>114892</v>
      </c>
      <c r="B229" s="377">
        <v>45</v>
      </c>
      <c r="C229" s="370" t="s">
        <v>2081</v>
      </c>
      <c r="D229" s="370" t="s">
        <v>407</v>
      </c>
      <c r="E229" s="371">
        <v>40058</v>
      </c>
      <c r="F229" s="370" t="s">
        <v>453</v>
      </c>
      <c r="G229" s="377" t="s">
        <v>2183</v>
      </c>
      <c r="H229" s="370" t="s">
        <v>2184</v>
      </c>
      <c r="I229" s="377" t="s">
        <v>2084</v>
      </c>
      <c r="J229" s="370" t="s">
        <v>2085</v>
      </c>
      <c r="K229" s="377" t="s">
        <v>2086</v>
      </c>
      <c r="L229" s="370" t="s">
        <v>2087</v>
      </c>
      <c r="M229" s="377" t="s">
        <v>785</v>
      </c>
      <c r="N229" s="370" t="s">
        <v>2087</v>
      </c>
      <c r="O229" s="377" t="s">
        <v>1246</v>
      </c>
      <c r="P229" s="370" t="s">
        <v>782</v>
      </c>
      <c r="Q229" s="377">
        <v>30</v>
      </c>
      <c r="R229" s="377">
        <v>2800</v>
      </c>
      <c r="S229" s="377"/>
      <c r="T229" s="377"/>
      <c r="U229" s="377"/>
      <c r="V229" s="377"/>
      <c r="W229" s="377"/>
      <c r="X229" s="377" t="s">
        <v>783</v>
      </c>
      <c r="Y229" s="377"/>
      <c r="Z229" s="377"/>
      <c r="AA229" s="377"/>
      <c r="AB229" s="377"/>
      <c r="AC229" s="377"/>
      <c r="AD229" s="377"/>
      <c r="AE229" s="377"/>
      <c r="AF229" s="377"/>
      <c r="AG229" s="377" t="s">
        <v>2090</v>
      </c>
      <c r="AH229" s="377">
        <v>30</v>
      </c>
      <c r="AI229" s="377">
        <v>1100678</v>
      </c>
      <c r="AJ229" s="370" t="s">
        <v>1386</v>
      </c>
      <c r="AK229" s="377"/>
      <c r="AL229" s="370" t="s">
        <v>1387</v>
      </c>
      <c r="AM229" s="377" t="s">
        <v>1388</v>
      </c>
      <c r="AN229" s="377" t="s">
        <v>1389</v>
      </c>
      <c r="AO229" s="377" t="s">
        <v>787</v>
      </c>
      <c r="AP229" s="377" t="s">
        <v>788</v>
      </c>
      <c r="AQ229" s="377" t="s">
        <v>1374</v>
      </c>
      <c r="AR229" s="380">
        <v>39163</v>
      </c>
      <c r="AS229" s="380">
        <v>39163</v>
      </c>
      <c r="AT229" s="380">
        <v>40058</v>
      </c>
      <c r="AU229" s="377" t="s">
        <v>790</v>
      </c>
      <c r="AV229" s="377" t="s">
        <v>1375</v>
      </c>
      <c r="AW229" s="380">
        <v>41997</v>
      </c>
      <c r="AX229" s="380">
        <v>41997</v>
      </c>
      <c r="AY229" s="380">
        <v>42268</v>
      </c>
      <c r="AZ229" s="377" t="s">
        <v>790</v>
      </c>
      <c r="BA229" s="377">
        <v>155</v>
      </c>
      <c r="BB229" s="380">
        <v>45099</v>
      </c>
      <c r="BC229" s="380">
        <v>45099</v>
      </c>
      <c r="BD229" s="380">
        <v>45100</v>
      </c>
      <c r="BE229" s="380">
        <v>39723</v>
      </c>
      <c r="BF229" s="377"/>
      <c r="BG229" s="377">
        <v>2</v>
      </c>
      <c r="BH229" s="377">
        <v>2013</v>
      </c>
      <c r="BI229" s="377">
        <v>3</v>
      </c>
      <c r="BJ229" s="377">
        <v>221</v>
      </c>
      <c r="BK229" s="377">
        <v>2021</v>
      </c>
      <c r="BL229" s="377">
        <v>1</v>
      </c>
      <c r="BM229" s="377">
        <v>2021</v>
      </c>
      <c r="BN229" s="384">
        <v>21876592249</v>
      </c>
      <c r="BO229" s="370" t="s">
        <v>1092</v>
      </c>
      <c r="BP229" s="370" t="s">
        <v>1093</v>
      </c>
      <c r="BQ229" s="377">
        <v>91981394866</v>
      </c>
      <c r="BR229" s="370"/>
      <c r="BS229" s="372" t="s">
        <v>2108</v>
      </c>
    </row>
    <row r="230" spans="1:71" x14ac:dyDescent="0.25">
      <c r="A230" s="376">
        <v>326882</v>
      </c>
      <c r="B230" s="377">
        <v>44</v>
      </c>
      <c r="C230" s="370" t="s">
        <v>2081</v>
      </c>
      <c r="D230" s="370" t="s">
        <v>461</v>
      </c>
      <c r="E230" s="371">
        <v>40360</v>
      </c>
      <c r="F230" s="370" t="s">
        <v>450</v>
      </c>
      <c r="G230" s="377" t="s">
        <v>2404</v>
      </c>
      <c r="H230" s="370" t="s">
        <v>2405</v>
      </c>
      <c r="I230" s="377" t="s">
        <v>2406</v>
      </c>
      <c r="J230" s="370" t="s">
        <v>2405</v>
      </c>
      <c r="K230" s="377" t="s">
        <v>2192</v>
      </c>
      <c r="L230" s="370" t="s">
        <v>2193</v>
      </c>
      <c r="M230" s="377" t="s">
        <v>2129</v>
      </c>
      <c r="N230" s="370" t="s">
        <v>2130</v>
      </c>
      <c r="O230" s="377" t="s">
        <v>781</v>
      </c>
      <c r="P230" s="370" t="s">
        <v>832</v>
      </c>
      <c r="Q230" s="377">
        <v>60</v>
      </c>
      <c r="R230" s="377">
        <v>4510</v>
      </c>
      <c r="S230" s="377"/>
      <c r="T230" s="377"/>
      <c r="U230" s="377"/>
      <c r="V230" s="377"/>
      <c r="W230" s="377"/>
      <c r="X230" s="377" t="s">
        <v>783</v>
      </c>
      <c r="Y230" s="377"/>
      <c r="Z230" s="377"/>
      <c r="AA230" s="377" t="s">
        <v>2090</v>
      </c>
      <c r="AB230" s="377">
        <v>24</v>
      </c>
      <c r="AC230" s="377" t="s">
        <v>2090</v>
      </c>
      <c r="AD230" s="377">
        <v>24</v>
      </c>
      <c r="AE230" s="377"/>
      <c r="AF230" s="377"/>
      <c r="AG230" s="377"/>
      <c r="AH230" s="377"/>
      <c r="AI230" s="377">
        <v>1005925</v>
      </c>
      <c r="AJ230" s="370" t="s">
        <v>784</v>
      </c>
      <c r="AK230" s="377">
        <v>1</v>
      </c>
      <c r="AL230" s="370" t="s">
        <v>578</v>
      </c>
      <c r="AM230" s="377" t="s">
        <v>786</v>
      </c>
      <c r="AN230" s="377" t="s">
        <v>146</v>
      </c>
      <c r="AO230" s="377" t="s">
        <v>787</v>
      </c>
      <c r="AP230" s="377" t="s">
        <v>788</v>
      </c>
      <c r="AQ230" s="377" t="s">
        <v>833</v>
      </c>
      <c r="AR230" s="380">
        <v>26819</v>
      </c>
      <c r="AS230" s="380">
        <v>26819</v>
      </c>
      <c r="AT230" s="380">
        <v>40360</v>
      </c>
      <c r="AU230" s="377" t="s">
        <v>790</v>
      </c>
      <c r="AV230" s="377" t="s">
        <v>834</v>
      </c>
      <c r="AW230" s="380">
        <v>29207</v>
      </c>
      <c r="AX230" s="380">
        <v>29207</v>
      </c>
      <c r="AY230" s="380">
        <v>40360</v>
      </c>
      <c r="AZ230" s="377" t="s">
        <v>790</v>
      </c>
      <c r="BA230" s="377" t="s">
        <v>1490</v>
      </c>
      <c r="BB230" s="380">
        <v>41519</v>
      </c>
      <c r="BC230" s="380">
        <v>41519</v>
      </c>
      <c r="BD230" s="380">
        <v>41519</v>
      </c>
      <c r="BE230" s="380">
        <v>26724</v>
      </c>
      <c r="BF230" s="377"/>
      <c r="BG230" s="377"/>
      <c r="BH230" s="377"/>
      <c r="BI230" s="377"/>
      <c r="BJ230" s="377"/>
      <c r="BK230" s="377"/>
      <c r="BL230" s="377"/>
      <c r="BM230" s="377"/>
      <c r="BN230" s="384">
        <v>4388585220</v>
      </c>
      <c r="BO230" s="370" t="s">
        <v>1491</v>
      </c>
      <c r="BP230" s="370" t="s">
        <v>1492</v>
      </c>
      <c r="BQ230" s="377">
        <v>9132461386</v>
      </c>
      <c r="BR230" s="370"/>
      <c r="BS230" s="372" t="s">
        <v>794</v>
      </c>
    </row>
    <row r="231" spans="1:71" x14ac:dyDescent="0.25">
      <c r="A231" s="376">
        <v>104654</v>
      </c>
      <c r="B231" s="377">
        <v>43</v>
      </c>
      <c r="C231" s="370" t="s">
        <v>2081</v>
      </c>
      <c r="D231" s="370" t="s">
        <v>25</v>
      </c>
      <c r="E231" s="371">
        <v>40058</v>
      </c>
      <c r="F231" s="370" t="s">
        <v>453</v>
      </c>
      <c r="G231" s="377" t="s">
        <v>2091</v>
      </c>
      <c r="H231" s="370" t="s">
        <v>2092</v>
      </c>
      <c r="I231" s="377" t="s">
        <v>2093</v>
      </c>
      <c r="J231" s="370" t="s">
        <v>2094</v>
      </c>
      <c r="K231" s="377" t="s">
        <v>2086</v>
      </c>
      <c r="L231" s="370" t="s">
        <v>2087</v>
      </c>
      <c r="M231" s="377" t="s">
        <v>785</v>
      </c>
      <c r="N231" s="370" t="s">
        <v>2087</v>
      </c>
      <c r="O231" s="377" t="s">
        <v>781</v>
      </c>
      <c r="P231" s="370" t="s">
        <v>832</v>
      </c>
      <c r="Q231" s="377">
        <v>50</v>
      </c>
      <c r="R231" s="377">
        <v>2800</v>
      </c>
      <c r="S231" s="377"/>
      <c r="T231" s="377"/>
      <c r="U231" s="377"/>
      <c r="V231" s="377"/>
      <c r="W231" s="377"/>
      <c r="X231" s="377" t="s">
        <v>783</v>
      </c>
      <c r="Y231" s="377"/>
      <c r="Z231" s="377"/>
      <c r="AA231" s="377"/>
      <c r="AB231" s="377"/>
      <c r="AC231" s="377" t="s">
        <v>2090</v>
      </c>
      <c r="AD231" s="377">
        <v>25</v>
      </c>
      <c r="AE231" s="377" t="s">
        <v>2090</v>
      </c>
      <c r="AF231" s="377">
        <v>25</v>
      </c>
      <c r="AG231" s="377"/>
      <c r="AH231" s="377"/>
      <c r="AI231" s="377">
        <v>1005930</v>
      </c>
      <c r="AJ231" s="370" t="s">
        <v>946</v>
      </c>
      <c r="AK231" s="377">
        <v>0</v>
      </c>
      <c r="AL231" s="370" t="s">
        <v>604</v>
      </c>
      <c r="AM231" s="377" t="s">
        <v>948</v>
      </c>
      <c r="AN231" s="377" t="s">
        <v>151</v>
      </c>
      <c r="AO231" s="377" t="s">
        <v>787</v>
      </c>
      <c r="AP231" s="377" t="s">
        <v>788</v>
      </c>
      <c r="AQ231" s="377">
        <v>3381</v>
      </c>
      <c r="AR231" s="380">
        <v>38715</v>
      </c>
      <c r="AS231" s="380">
        <v>38715</v>
      </c>
      <c r="AT231" s="380">
        <v>40058</v>
      </c>
      <c r="AU231" s="377"/>
      <c r="AV231" s="377"/>
      <c r="AW231" s="377"/>
      <c r="AX231" s="377"/>
      <c r="AY231" s="377"/>
      <c r="AZ231" s="377"/>
      <c r="BA231" s="377"/>
      <c r="BB231" s="377"/>
      <c r="BC231" s="377"/>
      <c r="BD231" s="377"/>
      <c r="BE231" s="380">
        <v>38719</v>
      </c>
      <c r="BF231" s="377"/>
      <c r="BG231" s="377"/>
      <c r="BH231" s="377"/>
      <c r="BI231" s="377"/>
      <c r="BJ231" s="377"/>
      <c r="BK231" s="377"/>
      <c r="BL231" s="377"/>
      <c r="BM231" s="377"/>
      <c r="BN231" s="384">
        <v>61230375287</v>
      </c>
      <c r="BO231" s="370" t="s">
        <v>669</v>
      </c>
      <c r="BP231" s="370" t="s">
        <v>1342</v>
      </c>
      <c r="BQ231" s="377">
        <v>987283118</v>
      </c>
      <c r="BR231" s="370"/>
      <c r="BS231" s="372"/>
    </row>
    <row r="232" spans="1:71" x14ac:dyDescent="0.25">
      <c r="A232" s="376">
        <v>12085</v>
      </c>
      <c r="B232" s="377">
        <v>43</v>
      </c>
      <c r="C232" s="370" t="s">
        <v>2081</v>
      </c>
      <c r="D232" s="370" t="s">
        <v>25</v>
      </c>
      <c r="E232" s="371">
        <v>40058</v>
      </c>
      <c r="F232" s="370" t="s">
        <v>453</v>
      </c>
      <c r="G232" s="377" t="s">
        <v>2091</v>
      </c>
      <c r="H232" s="370" t="s">
        <v>2092</v>
      </c>
      <c r="I232" s="377" t="s">
        <v>2093</v>
      </c>
      <c r="J232" s="370" t="s">
        <v>2094</v>
      </c>
      <c r="K232" s="377" t="s">
        <v>2086</v>
      </c>
      <c r="L232" s="370" t="s">
        <v>2087</v>
      </c>
      <c r="M232" s="377" t="s">
        <v>785</v>
      </c>
      <c r="N232" s="370" t="s">
        <v>2087</v>
      </c>
      <c r="O232" s="377" t="s">
        <v>781</v>
      </c>
      <c r="P232" s="370" t="s">
        <v>798</v>
      </c>
      <c r="Q232" s="377">
        <v>80</v>
      </c>
      <c r="R232" s="377">
        <v>3330</v>
      </c>
      <c r="S232" s="377">
        <v>0</v>
      </c>
      <c r="T232" s="377">
        <v>360</v>
      </c>
      <c r="U232" s="377">
        <v>200</v>
      </c>
      <c r="V232" s="377">
        <v>60</v>
      </c>
      <c r="W232" s="377">
        <v>60</v>
      </c>
      <c r="X232" s="377" t="s">
        <v>783</v>
      </c>
      <c r="Y232" s="377" t="s">
        <v>2102</v>
      </c>
      <c r="Z232" s="377">
        <v>30</v>
      </c>
      <c r="AA232" s="377" t="s">
        <v>2102</v>
      </c>
      <c r="AB232" s="377">
        <v>30</v>
      </c>
      <c r="AC232" s="377"/>
      <c r="AD232" s="377"/>
      <c r="AE232" s="377" t="s">
        <v>2109</v>
      </c>
      <c r="AF232" s="377">
        <v>20</v>
      </c>
      <c r="AG232" s="377"/>
      <c r="AH232" s="377"/>
      <c r="AI232" s="377">
        <v>1005930</v>
      </c>
      <c r="AJ232" s="370" t="s">
        <v>946</v>
      </c>
      <c r="AK232" s="377">
        <v>0</v>
      </c>
      <c r="AL232" s="370" t="s">
        <v>604</v>
      </c>
      <c r="AM232" s="377" t="s">
        <v>948</v>
      </c>
      <c r="AN232" s="377" t="s">
        <v>151</v>
      </c>
      <c r="AO232" s="377" t="s">
        <v>787</v>
      </c>
      <c r="AP232" s="377" t="s">
        <v>788</v>
      </c>
      <c r="AQ232" s="377" t="s">
        <v>1003</v>
      </c>
      <c r="AR232" s="380">
        <v>31446</v>
      </c>
      <c r="AS232" s="380">
        <v>31446</v>
      </c>
      <c r="AT232" s="380">
        <v>40058</v>
      </c>
      <c r="AU232" s="377"/>
      <c r="AV232" s="377"/>
      <c r="AW232" s="380">
        <v>40058</v>
      </c>
      <c r="AX232" s="377"/>
      <c r="AY232" s="380">
        <v>40058</v>
      </c>
      <c r="AZ232" s="377" t="s">
        <v>790</v>
      </c>
      <c r="BA232" s="377">
        <v>921</v>
      </c>
      <c r="BB232" s="380">
        <v>43462</v>
      </c>
      <c r="BC232" s="380">
        <v>43462</v>
      </c>
      <c r="BD232" s="380">
        <v>43489</v>
      </c>
      <c r="BE232" s="380">
        <v>31782</v>
      </c>
      <c r="BF232" s="377">
        <v>202321325</v>
      </c>
      <c r="BG232" s="377">
        <v>5</v>
      </c>
      <c r="BH232" s="377">
        <v>2025</v>
      </c>
      <c r="BI232" s="377">
        <v>4</v>
      </c>
      <c r="BJ232" s="377">
        <v>296</v>
      </c>
      <c r="BK232" s="377">
        <v>2017</v>
      </c>
      <c r="BL232" s="377">
        <v>3</v>
      </c>
      <c r="BM232" s="377">
        <v>2017</v>
      </c>
      <c r="BN232" s="384">
        <v>93858965200</v>
      </c>
      <c r="BO232" s="370" t="s">
        <v>1004</v>
      </c>
      <c r="BP232" s="370" t="s">
        <v>1005</v>
      </c>
      <c r="BQ232" s="377">
        <v>91981070158</v>
      </c>
      <c r="BR232" s="370"/>
      <c r="BS232" s="372"/>
    </row>
    <row r="233" spans="1:71" x14ac:dyDescent="0.25">
      <c r="A233" s="376">
        <v>86396</v>
      </c>
      <c r="B233" s="377">
        <v>36</v>
      </c>
      <c r="C233" s="370" t="s">
        <v>2081</v>
      </c>
      <c r="D233" s="370" t="s">
        <v>22</v>
      </c>
      <c r="E233" s="371">
        <v>40058</v>
      </c>
      <c r="F233" s="370" t="s">
        <v>453</v>
      </c>
      <c r="G233" s="377" t="s">
        <v>2156</v>
      </c>
      <c r="H233" s="370" t="s">
        <v>2157</v>
      </c>
      <c r="I233" s="377" t="s">
        <v>2084</v>
      </c>
      <c r="J233" s="370" t="s">
        <v>2085</v>
      </c>
      <c r="K233" s="377" t="s">
        <v>2086</v>
      </c>
      <c r="L233" s="370" t="s">
        <v>2087</v>
      </c>
      <c r="M233" s="377" t="s">
        <v>785</v>
      </c>
      <c r="N233" s="370" t="s">
        <v>2087</v>
      </c>
      <c r="O233" s="377" t="s">
        <v>1246</v>
      </c>
      <c r="P233" s="370" t="s">
        <v>782</v>
      </c>
      <c r="Q233" s="377">
        <v>55</v>
      </c>
      <c r="R233" s="377">
        <v>3095</v>
      </c>
      <c r="S233" s="377">
        <v>0</v>
      </c>
      <c r="T233" s="377">
        <v>465</v>
      </c>
      <c r="U233" s="377">
        <v>200</v>
      </c>
      <c r="V233" s="377">
        <v>105</v>
      </c>
      <c r="W233" s="377">
        <v>30</v>
      </c>
      <c r="X233" s="377" t="s">
        <v>783</v>
      </c>
      <c r="Y233" s="377"/>
      <c r="Z233" s="377"/>
      <c r="AA233" s="377"/>
      <c r="AB233" s="377"/>
      <c r="AC233" s="377"/>
      <c r="AD233" s="377"/>
      <c r="AE233" s="377"/>
      <c r="AF233" s="377"/>
      <c r="AG233" s="377" t="s">
        <v>2167</v>
      </c>
      <c r="AH233" s="377">
        <v>55</v>
      </c>
      <c r="AI233" s="377">
        <v>1100679</v>
      </c>
      <c r="AJ233" s="370" t="s">
        <v>1271</v>
      </c>
      <c r="AK233" s="377"/>
      <c r="AL233" s="370" t="s">
        <v>1272</v>
      </c>
      <c r="AM233" s="377" t="s">
        <v>1273</v>
      </c>
      <c r="AN233" s="377" t="s">
        <v>152</v>
      </c>
      <c r="AO233" s="377" t="s">
        <v>787</v>
      </c>
      <c r="AP233" s="377"/>
      <c r="AQ233" s="377">
        <v>891</v>
      </c>
      <c r="AR233" s="380">
        <v>38019</v>
      </c>
      <c r="AS233" s="380">
        <v>38019</v>
      </c>
      <c r="AT233" s="380">
        <v>40058</v>
      </c>
      <c r="AU233" s="377" t="s">
        <v>790</v>
      </c>
      <c r="AV233" s="377" t="s">
        <v>1248</v>
      </c>
      <c r="AW233" s="380">
        <v>39335</v>
      </c>
      <c r="AX233" s="380">
        <v>39335</v>
      </c>
      <c r="AY233" s="380">
        <v>40058</v>
      </c>
      <c r="AZ233" s="377" t="s">
        <v>790</v>
      </c>
      <c r="BA233" s="377">
        <v>913</v>
      </c>
      <c r="BB233" s="380">
        <v>43462</v>
      </c>
      <c r="BC233" s="380">
        <v>43462</v>
      </c>
      <c r="BD233" s="380">
        <v>43488</v>
      </c>
      <c r="BE233" s="380">
        <v>37622</v>
      </c>
      <c r="BF233" s="377">
        <v>202321897</v>
      </c>
      <c r="BG233" s="377"/>
      <c r="BH233" s="377"/>
      <c r="BI233" s="377">
        <v>3</v>
      </c>
      <c r="BJ233" s="377">
        <v>271</v>
      </c>
      <c r="BK233" s="377">
        <v>2021</v>
      </c>
      <c r="BL233" s="377">
        <v>2</v>
      </c>
      <c r="BM233" s="377">
        <v>2021</v>
      </c>
      <c r="BN233" s="384">
        <v>21416906843</v>
      </c>
      <c r="BO233" s="370" t="s">
        <v>842</v>
      </c>
      <c r="BP233" s="370" t="s">
        <v>843</v>
      </c>
      <c r="BQ233" s="377">
        <v>91988771136</v>
      </c>
      <c r="BR233" s="370"/>
      <c r="BS233" s="372" t="s">
        <v>2108</v>
      </c>
    </row>
    <row r="234" spans="1:71" x14ac:dyDescent="0.25">
      <c r="A234" s="376">
        <v>1191473</v>
      </c>
      <c r="B234" s="377">
        <v>3293</v>
      </c>
      <c r="C234" s="370" t="s">
        <v>2081</v>
      </c>
      <c r="D234" s="370" t="s">
        <v>551</v>
      </c>
      <c r="E234" s="371">
        <v>41239</v>
      </c>
      <c r="F234" s="370" t="s">
        <v>450</v>
      </c>
      <c r="G234" s="377" t="s">
        <v>2423</v>
      </c>
      <c r="H234" s="370" t="s">
        <v>2424</v>
      </c>
      <c r="I234" s="377" t="s">
        <v>2310</v>
      </c>
      <c r="J234" s="370" t="s">
        <v>2311</v>
      </c>
      <c r="K234" s="377" t="s">
        <v>2222</v>
      </c>
      <c r="L234" s="370" t="s">
        <v>2223</v>
      </c>
      <c r="M234" s="377" t="s">
        <v>2165</v>
      </c>
      <c r="N234" s="370" t="s">
        <v>2166</v>
      </c>
      <c r="O234" s="377" t="s">
        <v>781</v>
      </c>
      <c r="P234" s="370" t="s">
        <v>798</v>
      </c>
      <c r="Q234" s="377">
        <v>40</v>
      </c>
      <c r="R234" s="377">
        <v>4030</v>
      </c>
      <c r="S234" s="377">
        <v>0</v>
      </c>
      <c r="T234" s="377">
        <v>160</v>
      </c>
      <c r="U234" s="377">
        <v>120</v>
      </c>
      <c r="V234" s="377">
        <v>180</v>
      </c>
      <c r="W234" s="377">
        <v>60</v>
      </c>
      <c r="X234" s="377" t="s">
        <v>783</v>
      </c>
      <c r="Y234" s="377" t="s">
        <v>2167</v>
      </c>
      <c r="Z234" s="377">
        <v>40</v>
      </c>
      <c r="AA234" s="377"/>
      <c r="AB234" s="377"/>
      <c r="AC234" s="377"/>
      <c r="AD234" s="377"/>
      <c r="AE234" s="377"/>
      <c r="AF234" s="377"/>
      <c r="AG234" s="377"/>
      <c r="AH234" s="377"/>
      <c r="AI234" s="377">
        <v>1005925</v>
      </c>
      <c r="AJ234" s="370" t="s">
        <v>784</v>
      </c>
      <c r="AK234" s="377">
        <v>1</v>
      </c>
      <c r="AL234" s="370" t="s">
        <v>578</v>
      </c>
      <c r="AM234" s="377" t="s">
        <v>786</v>
      </c>
      <c r="AN234" s="377" t="s">
        <v>146</v>
      </c>
      <c r="AO234" s="377" t="s">
        <v>787</v>
      </c>
      <c r="AP234" s="377" t="s">
        <v>788</v>
      </c>
      <c r="AQ234" s="377" t="s">
        <v>1566</v>
      </c>
      <c r="AR234" s="380">
        <v>41163</v>
      </c>
      <c r="AS234" s="380">
        <v>41163</v>
      </c>
      <c r="AT234" s="380">
        <v>42433</v>
      </c>
      <c r="AU234" s="377" t="s">
        <v>790</v>
      </c>
      <c r="AV234" s="377" t="s">
        <v>1565</v>
      </c>
      <c r="AW234" s="380">
        <v>43250</v>
      </c>
      <c r="AX234" s="380">
        <v>43250</v>
      </c>
      <c r="AY234" s="380">
        <v>43250</v>
      </c>
      <c r="AZ234" s="377"/>
      <c r="BA234" s="377"/>
      <c r="BB234" s="377"/>
      <c r="BC234" s="377"/>
      <c r="BD234" s="377"/>
      <c r="BE234" s="380">
        <v>41379</v>
      </c>
      <c r="BF234" s="377"/>
      <c r="BG234" s="377">
        <v>4</v>
      </c>
      <c r="BH234" s="377">
        <v>2017</v>
      </c>
      <c r="BI234" s="377">
        <v>4</v>
      </c>
      <c r="BJ234" s="377">
        <v>313</v>
      </c>
      <c r="BK234" s="377">
        <v>2017</v>
      </c>
      <c r="BL234" s="377">
        <v>4</v>
      </c>
      <c r="BM234" s="377">
        <v>2017</v>
      </c>
      <c r="BN234" s="384">
        <v>59397136291</v>
      </c>
      <c r="BO234" s="370" t="s">
        <v>607</v>
      </c>
      <c r="BP234" s="370" t="s">
        <v>1569</v>
      </c>
      <c r="BQ234" s="377">
        <v>91988364155</v>
      </c>
      <c r="BR234" s="370"/>
      <c r="BS234" s="372"/>
    </row>
    <row r="235" spans="1:71" x14ac:dyDescent="0.25">
      <c r="A235" s="376">
        <v>1179143</v>
      </c>
      <c r="B235" s="377">
        <v>6</v>
      </c>
      <c r="C235" s="370" t="s">
        <v>2081</v>
      </c>
      <c r="D235" s="370" t="s">
        <v>329</v>
      </c>
      <c r="E235" s="371">
        <v>41002</v>
      </c>
      <c r="F235" s="370" t="s">
        <v>450</v>
      </c>
      <c r="G235" s="377" t="s">
        <v>2425</v>
      </c>
      <c r="H235" s="370" t="s">
        <v>2426</v>
      </c>
      <c r="I235" s="377" t="s">
        <v>2125</v>
      </c>
      <c r="J235" s="370" t="s">
        <v>2126</v>
      </c>
      <c r="K235" s="377" t="s">
        <v>2127</v>
      </c>
      <c r="L235" s="370" t="s">
        <v>2128</v>
      </c>
      <c r="M235" s="377" t="s">
        <v>2129</v>
      </c>
      <c r="N235" s="370" t="s">
        <v>2130</v>
      </c>
      <c r="O235" s="377" t="s">
        <v>781</v>
      </c>
      <c r="P235" s="370" t="s">
        <v>798</v>
      </c>
      <c r="Q235" s="377">
        <v>40</v>
      </c>
      <c r="R235" s="377">
        <v>2790</v>
      </c>
      <c r="S235" s="377">
        <v>0</v>
      </c>
      <c r="T235" s="377">
        <v>300</v>
      </c>
      <c r="U235" s="377">
        <v>150</v>
      </c>
      <c r="V235" s="377">
        <v>60</v>
      </c>
      <c r="W235" s="377">
        <v>60</v>
      </c>
      <c r="X235" s="377" t="s">
        <v>783</v>
      </c>
      <c r="Y235" s="377"/>
      <c r="Z235" s="377"/>
      <c r="AA235" s="377"/>
      <c r="AB235" s="377"/>
      <c r="AC235" s="377" t="s">
        <v>2102</v>
      </c>
      <c r="AD235" s="377">
        <v>32</v>
      </c>
      <c r="AE235" s="377"/>
      <c r="AF235" s="377"/>
      <c r="AG235" s="377"/>
      <c r="AH235" s="377"/>
      <c r="AI235" s="377">
        <v>1005925</v>
      </c>
      <c r="AJ235" s="370" t="s">
        <v>784</v>
      </c>
      <c r="AK235" s="377">
        <v>1</v>
      </c>
      <c r="AL235" s="370" t="s">
        <v>578</v>
      </c>
      <c r="AM235" s="377" t="s">
        <v>786</v>
      </c>
      <c r="AN235" s="377" t="s">
        <v>146</v>
      </c>
      <c r="AO235" s="377" t="s">
        <v>787</v>
      </c>
      <c r="AP235" s="377" t="s">
        <v>788</v>
      </c>
      <c r="AQ235" s="377" t="s">
        <v>1538</v>
      </c>
      <c r="AR235" s="380">
        <v>40792</v>
      </c>
      <c r="AS235" s="380">
        <v>40792</v>
      </c>
      <c r="AT235" s="380">
        <v>42433</v>
      </c>
      <c r="AU235" s="377" t="s">
        <v>790</v>
      </c>
      <c r="AV235" s="377" t="s">
        <v>1539</v>
      </c>
      <c r="AW235" s="380">
        <v>42916</v>
      </c>
      <c r="AX235" s="380">
        <v>42916</v>
      </c>
      <c r="AY235" s="380">
        <v>42916</v>
      </c>
      <c r="AZ235" s="377"/>
      <c r="BA235" s="377"/>
      <c r="BB235" s="377"/>
      <c r="BC235" s="377"/>
      <c r="BD235" s="377"/>
      <c r="BE235" s="380">
        <v>41141</v>
      </c>
      <c r="BF235" s="377">
        <v>202317632</v>
      </c>
      <c r="BG235" s="377">
        <v>4</v>
      </c>
      <c r="BH235" s="377">
        <v>2017</v>
      </c>
      <c r="BI235" s="377"/>
      <c r="BJ235" s="377"/>
      <c r="BK235" s="377"/>
      <c r="BL235" s="377"/>
      <c r="BM235" s="377"/>
      <c r="BN235" s="384">
        <v>31596434848</v>
      </c>
      <c r="BO235" s="370" t="s">
        <v>585</v>
      </c>
      <c r="BP235" s="370" t="s">
        <v>1540</v>
      </c>
      <c r="BQ235" s="377">
        <v>9132017150</v>
      </c>
      <c r="BR235" s="370"/>
      <c r="BS235" s="372"/>
    </row>
    <row r="236" spans="1:71" x14ac:dyDescent="0.25">
      <c r="A236" s="376">
        <v>92864</v>
      </c>
      <c r="B236" s="377">
        <v>34</v>
      </c>
      <c r="C236" s="370" t="s">
        <v>2081</v>
      </c>
      <c r="D236" s="370" t="s">
        <v>48</v>
      </c>
      <c r="E236" s="371">
        <v>40058</v>
      </c>
      <c r="F236" s="370" t="s">
        <v>453</v>
      </c>
      <c r="G236" s="377" t="s">
        <v>2149</v>
      </c>
      <c r="H236" s="370" t="s">
        <v>2150</v>
      </c>
      <c r="I236" s="377" t="s">
        <v>2084</v>
      </c>
      <c r="J236" s="370" t="s">
        <v>2085</v>
      </c>
      <c r="K236" s="377" t="s">
        <v>2086</v>
      </c>
      <c r="L236" s="370" t="s">
        <v>2087</v>
      </c>
      <c r="M236" s="377" t="s">
        <v>785</v>
      </c>
      <c r="N236" s="370" t="s">
        <v>2087</v>
      </c>
      <c r="O236" s="377" t="s">
        <v>781</v>
      </c>
      <c r="P236" s="370" t="s">
        <v>782</v>
      </c>
      <c r="Q236" s="377">
        <v>30</v>
      </c>
      <c r="R236" s="377">
        <v>2768</v>
      </c>
      <c r="S236" s="377"/>
      <c r="T236" s="377"/>
      <c r="U236" s="377"/>
      <c r="V236" s="377"/>
      <c r="W236" s="377"/>
      <c r="X236" s="377" t="s">
        <v>783</v>
      </c>
      <c r="Y236" s="377"/>
      <c r="Z236" s="377"/>
      <c r="AA236" s="377" t="s">
        <v>2112</v>
      </c>
      <c r="AB236" s="377">
        <v>30</v>
      </c>
      <c r="AC236" s="377"/>
      <c r="AD236" s="377"/>
      <c r="AE236" s="377"/>
      <c r="AF236" s="377"/>
      <c r="AG236" s="377"/>
      <c r="AH236" s="377"/>
      <c r="AI236" s="377">
        <v>281</v>
      </c>
      <c r="AJ236" s="370" t="s">
        <v>1201</v>
      </c>
      <c r="AK236" s="377" t="s">
        <v>1086</v>
      </c>
      <c r="AL236" s="370" t="s">
        <v>1202</v>
      </c>
      <c r="AM236" s="377" t="s">
        <v>1203</v>
      </c>
      <c r="AN236" s="377" t="s">
        <v>1204</v>
      </c>
      <c r="AO236" s="377" t="s">
        <v>787</v>
      </c>
      <c r="AP236" s="377" t="s">
        <v>788</v>
      </c>
      <c r="AQ236" s="377">
        <v>3197</v>
      </c>
      <c r="AR236" s="380">
        <v>38233</v>
      </c>
      <c r="AS236" s="380">
        <v>38233</v>
      </c>
      <c r="AT236" s="380">
        <v>40058</v>
      </c>
      <c r="AU236" s="377"/>
      <c r="AV236" s="377"/>
      <c r="AW236" s="377"/>
      <c r="AX236" s="377"/>
      <c r="AY236" s="377"/>
      <c r="AZ236" s="377"/>
      <c r="BA236" s="377"/>
      <c r="BB236" s="377"/>
      <c r="BC236" s="377"/>
      <c r="BD236" s="377"/>
      <c r="BE236" s="380">
        <v>38354</v>
      </c>
      <c r="BF236" s="377"/>
      <c r="BG236" s="377"/>
      <c r="BH236" s="377"/>
      <c r="BI236" s="377"/>
      <c r="BJ236" s="377"/>
      <c r="BK236" s="377"/>
      <c r="BL236" s="377">
        <v>4</v>
      </c>
      <c r="BM236" s="377">
        <v>2011</v>
      </c>
      <c r="BN236" s="384">
        <v>79415172720</v>
      </c>
      <c r="BO236" s="370" t="s">
        <v>968</v>
      </c>
      <c r="BP236" s="370" t="s">
        <v>969</v>
      </c>
      <c r="BQ236" s="377">
        <v>9132017750</v>
      </c>
      <c r="BR236" s="370"/>
      <c r="BS236" s="372" t="s">
        <v>794</v>
      </c>
    </row>
    <row r="237" spans="1:71" x14ac:dyDescent="0.25">
      <c r="A237" s="376">
        <v>95651</v>
      </c>
      <c r="B237" s="377">
        <v>2225</v>
      </c>
      <c r="C237" s="370" t="s">
        <v>2081</v>
      </c>
      <c r="D237" s="370" t="s">
        <v>546</v>
      </c>
      <c r="E237" s="371">
        <v>40058</v>
      </c>
      <c r="F237" s="370" t="s">
        <v>453</v>
      </c>
      <c r="G237" s="377" t="s">
        <v>2236</v>
      </c>
      <c r="H237" s="370" t="s">
        <v>2237</v>
      </c>
      <c r="I237" s="377" t="s">
        <v>2153</v>
      </c>
      <c r="J237" s="370" t="s">
        <v>2154</v>
      </c>
      <c r="K237" s="377" t="s">
        <v>2086</v>
      </c>
      <c r="L237" s="370" t="s">
        <v>2087</v>
      </c>
      <c r="M237" s="377" t="s">
        <v>785</v>
      </c>
      <c r="N237" s="370" t="s">
        <v>2087</v>
      </c>
      <c r="O237" s="377" t="s">
        <v>781</v>
      </c>
      <c r="P237" s="370" t="s">
        <v>782</v>
      </c>
      <c r="Q237" s="377">
        <v>50</v>
      </c>
      <c r="R237" s="377">
        <v>2835</v>
      </c>
      <c r="S237" s="377"/>
      <c r="T237" s="377"/>
      <c r="U237" s="377"/>
      <c r="V237" s="377"/>
      <c r="W237" s="377"/>
      <c r="X237" s="377" t="s">
        <v>783</v>
      </c>
      <c r="Y237" s="377"/>
      <c r="Z237" s="377"/>
      <c r="AA237" s="377"/>
      <c r="AB237" s="377"/>
      <c r="AC237" s="377"/>
      <c r="AD237" s="377"/>
      <c r="AE237" s="377" t="s">
        <v>2112</v>
      </c>
      <c r="AF237" s="377">
        <v>50</v>
      </c>
      <c r="AG237" s="377"/>
      <c r="AH237" s="377"/>
      <c r="AI237" s="377">
        <v>258</v>
      </c>
      <c r="AJ237" s="370" t="s">
        <v>953</v>
      </c>
      <c r="AK237" s="377" t="s">
        <v>925</v>
      </c>
      <c r="AL237" s="370"/>
      <c r="AM237" s="377" t="s">
        <v>954</v>
      </c>
      <c r="AN237" s="377" t="s">
        <v>148</v>
      </c>
      <c r="AO237" s="377" t="s">
        <v>787</v>
      </c>
      <c r="AP237" s="377" t="s">
        <v>788</v>
      </c>
      <c r="AQ237" s="377">
        <v>3197</v>
      </c>
      <c r="AR237" s="380">
        <v>38233</v>
      </c>
      <c r="AS237" s="380">
        <v>38233</v>
      </c>
      <c r="AT237" s="380">
        <v>40058</v>
      </c>
      <c r="AU237" s="377"/>
      <c r="AV237" s="377"/>
      <c r="AW237" s="377"/>
      <c r="AX237" s="377"/>
      <c r="AY237" s="377"/>
      <c r="AZ237" s="377"/>
      <c r="BA237" s="377"/>
      <c r="BB237" s="377"/>
      <c r="BC237" s="377"/>
      <c r="BD237" s="377"/>
      <c r="BE237" s="380">
        <v>38354</v>
      </c>
      <c r="BF237" s="377"/>
      <c r="BG237" s="377"/>
      <c r="BH237" s="377"/>
      <c r="BI237" s="377"/>
      <c r="BJ237" s="377"/>
      <c r="BK237" s="377"/>
      <c r="BL237" s="377"/>
      <c r="BM237" s="377"/>
      <c r="BN237" s="384">
        <v>28245539287</v>
      </c>
      <c r="BO237" s="370" t="s">
        <v>1316</v>
      </c>
      <c r="BP237" s="370" t="s">
        <v>1317</v>
      </c>
      <c r="BQ237" s="377">
        <v>9137411261</v>
      </c>
      <c r="BR237" s="370"/>
      <c r="BS237" s="372" t="s">
        <v>794</v>
      </c>
    </row>
    <row r="238" spans="1:71" x14ac:dyDescent="0.25">
      <c r="A238" s="376">
        <v>1202639</v>
      </c>
      <c r="B238" s="377">
        <v>29</v>
      </c>
      <c r="C238" s="370" t="s">
        <v>2081</v>
      </c>
      <c r="D238" s="370" t="s">
        <v>364</v>
      </c>
      <c r="E238" s="371">
        <v>41319</v>
      </c>
      <c r="F238" s="370" t="s">
        <v>453</v>
      </c>
      <c r="G238" s="377" t="s">
        <v>2145</v>
      </c>
      <c r="H238" s="370" t="s">
        <v>2146</v>
      </c>
      <c r="I238" s="377" t="s">
        <v>2084</v>
      </c>
      <c r="J238" s="370" t="s">
        <v>2085</v>
      </c>
      <c r="K238" s="377" t="s">
        <v>2086</v>
      </c>
      <c r="L238" s="370" t="s">
        <v>2087</v>
      </c>
      <c r="M238" s="377" t="s">
        <v>785</v>
      </c>
      <c r="N238" s="370" t="s">
        <v>2087</v>
      </c>
      <c r="O238" s="377" t="s">
        <v>1246</v>
      </c>
      <c r="P238" s="370" t="s">
        <v>782</v>
      </c>
      <c r="Q238" s="377">
        <v>50</v>
      </c>
      <c r="R238" s="377">
        <v>3584</v>
      </c>
      <c r="S238" s="377">
        <v>0</v>
      </c>
      <c r="T238" s="377">
        <v>408</v>
      </c>
      <c r="U238" s="377">
        <v>204</v>
      </c>
      <c r="V238" s="377">
        <v>34</v>
      </c>
      <c r="W238" s="377">
        <v>68</v>
      </c>
      <c r="X238" s="377" t="s">
        <v>783</v>
      </c>
      <c r="Y238" s="377"/>
      <c r="Z238" s="377"/>
      <c r="AA238" s="377"/>
      <c r="AB238" s="377"/>
      <c r="AC238" s="377"/>
      <c r="AD238" s="377"/>
      <c r="AE238" s="377"/>
      <c r="AF238" s="377"/>
      <c r="AG238" s="377" t="s">
        <v>2102</v>
      </c>
      <c r="AH238" s="377">
        <v>50</v>
      </c>
      <c r="AI238" s="377">
        <v>1056917</v>
      </c>
      <c r="AJ238" s="370" t="s">
        <v>1378</v>
      </c>
      <c r="AK238" s="377">
        <v>300</v>
      </c>
      <c r="AL238" s="370"/>
      <c r="AM238" s="377" t="s">
        <v>1380</v>
      </c>
      <c r="AN238" s="377" t="s">
        <v>1381</v>
      </c>
      <c r="AO238" s="377" t="s">
        <v>787</v>
      </c>
      <c r="AP238" s="377" t="s">
        <v>788</v>
      </c>
      <c r="AQ238" s="377" t="s">
        <v>1575</v>
      </c>
      <c r="AR238" s="380">
        <v>40339</v>
      </c>
      <c r="AS238" s="380">
        <v>40339</v>
      </c>
      <c r="AT238" s="380">
        <v>42433</v>
      </c>
      <c r="AU238" s="377" t="s">
        <v>790</v>
      </c>
      <c r="AV238" s="377" t="s">
        <v>1576</v>
      </c>
      <c r="AW238" s="380">
        <v>42933</v>
      </c>
      <c r="AX238" s="380">
        <v>42933</v>
      </c>
      <c r="AY238" s="380">
        <v>42933</v>
      </c>
      <c r="AZ238" s="377"/>
      <c r="BA238" s="377"/>
      <c r="BB238" s="377"/>
      <c r="BC238" s="377"/>
      <c r="BD238" s="377"/>
      <c r="BE238" s="380">
        <v>41519</v>
      </c>
      <c r="BF238" s="377">
        <v>202318268</v>
      </c>
      <c r="BG238" s="377">
        <v>3</v>
      </c>
      <c r="BH238" s="377">
        <v>2017</v>
      </c>
      <c r="BI238" s="377"/>
      <c r="BJ238" s="377"/>
      <c r="BK238" s="377"/>
      <c r="BL238" s="377"/>
      <c r="BM238" s="377"/>
      <c r="BN238" s="384">
        <v>22741984204</v>
      </c>
      <c r="BO238" s="370" t="s">
        <v>2147</v>
      </c>
      <c r="BP238" s="370" t="s">
        <v>2148</v>
      </c>
      <c r="BQ238" s="377">
        <v>91981233209</v>
      </c>
      <c r="BR238" s="370"/>
      <c r="BS238" s="372" t="s">
        <v>2108</v>
      </c>
    </row>
    <row r="239" spans="1:71" x14ac:dyDescent="0.25">
      <c r="A239" s="376">
        <v>42255</v>
      </c>
      <c r="B239" s="377">
        <v>33</v>
      </c>
      <c r="C239" s="370" t="s">
        <v>2081</v>
      </c>
      <c r="D239" s="370" t="s">
        <v>130</v>
      </c>
      <c r="E239" s="371">
        <v>40058</v>
      </c>
      <c r="F239" s="370" t="s">
        <v>453</v>
      </c>
      <c r="G239" s="377" t="s">
        <v>2082</v>
      </c>
      <c r="H239" s="370" t="s">
        <v>2083</v>
      </c>
      <c r="I239" s="377" t="s">
        <v>2084</v>
      </c>
      <c r="J239" s="370" t="s">
        <v>2085</v>
      </c>
      <c r="K239" s="377" t="s">
        <v>2086</v>
      </c>
      <c r="L239" s="370" t="s">
        <v>2087</v>
      </c>
      <c r="M239" s="377" t="s">
        <v>785</v>
      </c>
      <c r="N239" s="370" t="s">
        <v>2087</v>
      </c>
      <c r="O239" s="377" t="s">
        <v>781</v>
      </c>
      <c r="P239" s="370" t="s">
        <v>782</v>
      </c>
      <c r="Q239" s="377">
        <v>0</v>
      </c>
      <c r="R239" s="377">
        <v>2495</v>
      </c>
      <c r="S239" s="377"/>
      <c r="T239" s="377"/>
      <c r="U239" s="377"/>
      <c r="V239" s="377"/>
      <c r="W239" s="377"/>
      <c r="X239" s="377" t="s">
        <v>783</v>
      </c>
      <c r="Y239" s="377"/>
      <c r="Z239" s="377"/>
      <c r="AA239" s="377" t="s">
        <v>2090</v>
      </c>
      <c r="AB239" s="377">
        <v>0</v>
      </c>
      <c r="AC239" s="377" t="s">
        <v>2090</v>
      </c>
      <c r="AD239" s="377">
        <v>0</v>
      </c>
      <c r="AE239" s="377"/>
      <c r="AF239" s="377"/>
      <c r="AG239" s="377"/>
      <c r="AH239" s="377"/>
      <c r="AI239" s="377">
        <v>680</v>
      </c>
      <c r="AJ239" s="370" t="s">
        <v>991</v>
      </c>
      <c r="AK239" s="377" t="s">
        <v>925</v>
      </c>
      <c r="AL239" s="370"/>
      <c r="AM239" s="377" t="s">
        <v>941</v>
      </c>
      <c r="AN239" s="377" t="s">
        <v>1112</v>
      </c>
      <c r="AO239" s="377" t="s">
        <v>787</v>
      </c>
      <c r="AP239" s="377" t="s">
        <v>788</v>
      </c>
      <c r="AQ239" s="377" t="s">
        <v>955</v>
      </c>
      <c r="AR239" s="380">
        <v>31446</v>
      </c>
      <c r="AS239" s="380">
        <v>31446</v>
      </c>
      <c r="AT239" s="380">
        <v>40058</v>
      </c>
      <c r="AU239" s="377" t="s">
        <v>800</v>
      </c>
      <c r="AV239" s="377" t="s">
        <v>814</v>
      </c>
      <c r="AW239" s="380">
        <v>19861</v>
      </c>
      <c r="AX239" s="380">
        <v>19861</v>
      </c>
      <c r="AY239" s="380">
        <v>40058</v>
      </c>
      <c r="AZ239" s="377"/>
      <c r="BA239" s="377"/>
      <c r="BB239" s="377"/>
      <c r="BC239" s="377"/>
      <c r="BD239" s="377"/>
      <c r="BE239" s="380">
        <v>36586</v>
      </c>
      <c r="BF239" s="377"/>
      <c r="BG239" s="377"/>
      <c r="BH239" s="377"/>
      <c r="BI239" s="377"/>
      <c r="BJ239" s="377"/>
      <c r="BK239" s="377"/>
      <c r="BL239" s="377">
        <v>0</v>
      </c>
      <c r="BM239" s="377">
        <v>2005</v>
      </c>
      <c r="BN239" s="384">
        <v>8630379847</v>
      </c>
      <c r="BO239" s="370" t="s">
        <v>966</v>
      </c>
      <c r="BP239" s="370" t="s">
        <v>967</v>
      </c>
      <c r="BQ239" s="377">
        <v>9132017996</v>
      </c>
      <c r="BR239" s="370"/>
      <c r="BS239" s="372" t="s">
        <v>794</v>
      </c>
    </row>
    <row r="240" spans="1:71" x14ac:dyDescent="0.25">
      <c r="A240" s="376">
        <v>104646</v>
      </c>
      <c r="B240" s="377">
        <v>35</v>
      </c>
      <c r="C240" s="370" t="s">
        <v>2081</v>
      </c>
      <c r="D240" s="370" t="s">
        <v>95</v>
      </c>
      <c r="E240" s="371">
        <v>40058</v>
      </c>
      <c r="F240" s="370" t="s">
        <v>453</v>
      </c>
      <c r="G240" s="377" t="s">
        <v>2151</v>
      </c>
      <c r="H240" s="370" t="s">
        <v>2152</v>
      </c>
      <c r="I240" s="377" t="s">
        <v>2153</v>
      </c>
      <c r="J240" s="370" t="s">
        <v>2154</v>
      </c>
      <c r="K240" s="377" t="s">
        <v>2086</v>
      </c>
      <c r="L240" s="370" t="s">
        <v>2087</v>
      </c>
      <c r="M240" s="377" t="s">
        <v>785</v>
      </c>
      <c r="N240" s="370" t="s">
        <v>2087</v>
      </c>
      <c r="O240" s="377" t="s">
        <v>781</v>
      </c>
      <c r="P240" s="370" t="s">
        <v>782</v>
      </c>
      <c r="Q240" s="377">
        <v>40</v>
      </c>
      <c r="R240" s="377">
        <v>2835</v>
      </c>
      <c r="S240" s="377"/>
      <c r="T240" s="377"/>
      <c r="U240" s="377"/>
      <c r="V240" s="377"/>
      <c r="W240" s="377"/>
      <c r="X240" s="377" t="s">
        <v>783</v>
      </c>
      <c r="Y240" s="377"/>
      <c r="Z240" s="377"/>
      <c r="AA240" s="377"/>
      <c r="AB240" s="377"/>
      <c r="AC240" s="377"/>
      <c r="AD240" s="377"/>
      <c r="AE240" s="377" t="s">
        <v>2090</v>
      </c>
      <c r="AF240" s="377">
        <v>40</v>
      </c>
      <c r="AG240" s="377"/>
      <c r="AH240" s="377"/>
      <c r="AI240" s="377">
        <v>1048690</v>
      </c>
      <c r="AJ240" s="370" t="s">
        <v>1007</v>
      </c>
      <c r="AK240" s="377">
        <v>1201</v>
      </c>
      <c r="AL240" s="370"/>
      <c r="AM240" s="377" t="s">
        <v>1009</v>
      </c>
      <c r="AN240" s="377" t="s">
        <v>1010</v>
      </c>
      <c r="AO240" s="377" t="s">
        <v>787</v>
      </c>
      <c r="AP240" s="377" t="s">
        <v>788</v>
      </c>
      <c r="AQ240" s="377">
        <v>3381</v>
      </c>
      <c r="AR240" s="380">
        <v>38715</v>
      </c>
      <c r="AS240" s="380">
        <v>38715</v>
      </c>
      <c r="AT240" s="380">
        <v>40058</v>
      </c>
      <c r="AU240" s="377"/>
      <c r="AV240" s="377"/>
      <c r="AW240" s="377"/>
      <c r="AX240" s="377"/>
      <c r="AY240" s="377"/>
      <c r="AZ240" s="377"/>
      <c r="BA240" s="377"/>
      <c r="BB240" s="377"/>
      <c r="BC240" s="377"/>
      <c r="BD240" s="377"/>
      <c r="BE240" s="380">
        <v>38719</v>
      </c>
      <c r="BF240" s="377"/>
      <c r="BG240" s="377"/>
      <c r="BH240" s="377"/>
      <c r="BI240" s="377"/>
      <c r="BJ240" s="377"/>
      <c r="BK240" s="377"/>
      <c r="BL240" s="377"/>
      <c r="BM240" s="377"/>
      <c r="BN240" s="384">
        <v>39152464253</v>
      </c>
      <c r="BO240" s="370" t="s">
        <v>903</v>
      </c>
      <c r="BP240" s="370" t="s">
        <v>904</v>
      </c>
      <c r="BQ240" s="377">
        <v>9132017770</v>
      </c>
      <c r="BR240" s="370"/>
      <c r="BS240" s="372" t="s">
        <v>794</v>
      </c>
    </row>
    <row r="241" spans="1:71" x14ac:dyDescent="0.25">
      <c r="A241" s="376">
        <v>1587761</v>
      </c>
      <c r="B241" s="377">
        <v>4617</v>
      </c>
      <c r="C241" s="370" t="s">
        <v>2081</v>
      </c>
      <c r="D241" s="370" t="s">
        <v>1664</v>
      </c>
      <c r="E241" s="371">
        <v>45419</v>
      </c>
      <c r="F241" s="370" t="s">
        <v>450</v>
      </c>
      <c r="G241" s="377" t="s">
        <v>2427</v>
      </c>
      <c r="H241" s="370" t="s">
        <v>2428</v>
      </c>
      <c r="I241" s="377" t="s">
        <v>2230</v>
      </c>
      <c r="J241" s="370" t="s">
        <v>2231</v>
      </c>
      <c r="K241" s="377" t="s">
        <v>2222</v>
      </c>
      <c r="L241" s="370" t="s">
        <v>2223</v>
      </c>
      <c r="M241" s="377" t="s">
        <v>2165</v>
      </c>
      <c r="N241" s="370" t="s">
        <v>2166</v>
      </c>
      <c r="O241" s="377" t="s">
        <v>781</v>
      </c>
      <c r="P241" s="370" t="s">
        <v>798</v>
      </c>
      <c r="Q241" s="377">
        <v>50</v>
      </c>
      <c r="R241" s="377">
        <v>4444</v>
      </c>
      <c r="S241" s="377">
        <v>0</v>
      </c>
      <c r="T241" s="377">
        <v>160</v>
      </c>
      <c r="U241" s="377">
        <v>150</v>
      </c>
      <c r="V241" s="377">
        <v>120</v>
      </c>
      <c r="W241" s="377">
        <v>60</v>
      </c>
      <c r="X241" s="377" t="s">
        <v>783</v>
      </c>
      <c r="Y241" s="377"/>
      <c r="Z241" s="377"/>
      <c r="AA241" s="377" t="s">
        <v>2167</v>
      </c>
      <c r="AB241" s="377">
        <v>25</v>
      </c>
      <c r="AC241" s="377" t="s">
        <v>2167</v>
      </c>
      <c r="AD241" s="377">
        <v>25</v>
      </c>
      <c r="AE241" s="377"/>
      <c r="AF241" s="377"/>
      <c r="AG241" s="377"/>
      <c r="AH241" s="377"/>
      <c r="AI241" s="377">
        <v>1098368</v>
      </c>
      <c r="AJ241" s="370" t="s">
        <v>1603</v>
      </c>
      <c r="AK241" s="377"/>
      <c r="AL241" s="370" t="s">
        <v>658</v>
      </c>
      <c r="AM241" s="377" t="s">
        <v>1604</v>
      </c>
      <c r="AN241" s="377" t="s">
        <v>1266</v>
      </c>
      <c r="AO241" s="377" t="s">
        <v>787</v>
      </c>
      <c r="AP241" s="377" t="s">
        <v>790</v>
      </c>
      <c r="AQ241" s="377">
        <v>167</v>
      </c>
      <c r="AR241" s="380">
        <v>45419</v>
      </c>
      <c r="AS241" s="380">
        <v>45419</v>
      </c>
      <c r="AT241" s="380">
        <v>45419</v>
      </c>
      <c r="AU241" s="377"/>
      <c r="AV241" s="377"/>
      <c r="AW241" s="377"/>
      <c r="AX241" s="377"/>
      <c r="AY241" s="377"/>
      <c r="AZ241" s="377"/>
      <c r="BA241" s="377"/>
      <c r="BB241" s="377"/>
      <c r="BC241" s="377"/>
      <c r="BD241" s="377"/>
      <c r="BE241" s="380">
        <v>45419</v>
      </c>
      <c r="BF241" s="377"/>
      <c r="BG241" s="377"/>
      <c r="BH241" s="377"/>
      <c r="BI241" s="377"/>
      <c r="BJ241" s="377"/>
      <c r="BK241" s="377"/>
      <c r="BL241" s="377"/>
      <c r="BM241" s="377"/>
      <c r="BN241" s="384"/>
      <c r="BO241" s="370"/>
      <c r="BP241" s="370"/>
      <c r="BQ241" s="377"/>
      <c r="BR241" s="370"/>
      <c r="BS241" s="372"/>
    </row>
    <row r="242" spans="1:71" x14ac:dyDescent="0.25">
      <c r="A242" s="376">
        <v>1465787</v>
      </c>
      <c r="B242" s="377">
        <v>7</v>
      </c>
      <c r="C242" s="370" t="s">
        <v>2081</v>
      </c>
      <c r="D242" s="370" t="s">
        <v>131</v>
      </c>
      <c r="E242" s="371">
        <v>43479</v>
      </c>
      <c r="F242" s="370" t="s">
        <v>450</v>
      </c>
      <c r="G242" s="377" t="s">
        <v>2194</v>
      </c>
      <c r="H242" s="370" t="s">
        <v>262</v>
      </c>
      <c r="I242" s="377" t="s">
        <v>2125</v>
      </c>
      <c r="J242" s="370" t="s">
        <v>2126</v>
      </c>
      <c r="K242" s="377" t="s">
        <v>2127</v>
      </c>
      <c r="L242" s="370" t="s">
        <v>2128</v>
      </c>
      <c r="M242" s="377" t="s">
        <v>2129</v>
      </c>
      <c r="N242" s="370" t="s">
        <v>2130</v>
      </c>
      <c r="O242" s="377" t="s">
        <v>1246</v>
      </c>
      <c r="P242" s="370" t="s">
        <v>798</v>
      </c>
      <c r="Q242" s="377">
        <v>280</v>
      </c>
      <c r="R242" s="377">
        <v>2895</v>
      </c>
      <c r="S242" s="377">
        <v>0</v>
      </c>
      <c r="T242" s="377">
        <v>240</v>
      </c>
      <c r="U242" s="377">
        <v>120</v>
      </c>
      <c r="V242" s="377">
        <v>120</v>
      </c>
      <c r="W242" s="377">
        <v>30</v>
      </c>
      <c r="X242" s="377" t="s">
        <v>783</v>
      </c>
      <c r="Y242" s="377"/>
      <c r="Z242" s="377"/>
      <c r="AA242" s="377"/>
      <c r="AB242" s="377"/>
      <c r="AC242" s="377"/>
      <c r="AD242" s="377"/>
      <c r="AE242" s="377"/>
      <c r="AF242" s="377"/>
      <c r="AG242" s="377" t="s">
        <v>2102</v>
      </c>
      <c r="AH242" s="377">
        <v>280</v>
      </c>
      <c r="AI242" s="377">
        <v>1005925</v>
      </c>
      <c r="AJ242" s="370" t="s">
        <v>784</v>
      </c>
      <c r="AK242" s="377">
        <v>1</v>
      </c>
      <c r="AL242" s="370" t="s">
        <v>578</v>
      </c>
      <c r="AM242" s="377" t="s">
        <v>786</v>
      </c>
      <c r="AN242" s="377" t="s">
        <v>146</v>
      </c>
      <c r="AO242" s="377" t="s">
        <v>787</v>
      </c>
      <c r="AP242" s="377" t="s">
        <v>788</v>
      </c>
      <c r="AQ242" s="377">
        <v>5091</v>
      </c>
      <c r="AR242" s="380">
        <v>43376</v>
      </c>
      <c r="AS242" s="380">
        <v>43376</v>
      </c>
      <c r="AT242" s="380">
        <v>43479</v>
      </c>
      <c r="AU242" s="377"/>
      <c r="AV242" s="377"/>
      <c r="AW242" s="377"/>
      <c r="AX242" s="377"/>
      <c r="AY242" s="377"/>
      <c r="AZ242" s="377"/>
      <c r="BA242" s="377"/>
      <c r="BB242" s="377"/>
      <c r="BC242" s="377"/>
      <c r="BD242" s="377"/>
      <c r="BE242" s="380">
        <v>44543</v>
      </c>
      <c r="BF242" s="377">
        <v>202417983</v>
      </c>
      <c r="BG242" s="377">
        <v>5</v>
      </c>
      <c r="BH242" s="377">
        <v>2025</v>
      </c>
      <c r="BI242" s="377"/>
      <c r="BJ242" s="377"/>
      <c r="BK242" s="377"/>
      <c r="BL242" s="377"/>
      <c r="BM242" s="377"/>
      <c r="BN242" s="384">
        <v>17656389253</v>
      </c>
      <c r="BO242" s="370" t="s">
        <v>587</v>
      </c>
      <c r="BP242" s="370" t="s">
        <v>2195</v>
      </c>
      <c r="BQ242" s="377">
        <v>91980932329</v>
      </c>
      <c r="BR242" s="370"/>
      <c r="BS242" s="372"/>
    </row>
    <row r="243" spans="1:71" x14ac:dyDescent="0.25">
      <c r="A243" s="376">
        <v>114892</v>
      </c>
      <c r="B243" s="377">
        <v>45</v>
      </c>
      <c r="C243" s="370" t="s">
        <v>2081</v>
      </c>
      <c r="D243" s="370" t="s">
        <v>407</v>
      </c>
      <c r="E243" s="371">
        <v>40058</v>
      </c>
      <c r="F243" s="370" t="s">
        <v>453</v>
      </c>
      <c r="G243" s="377" t="s">
        <v>2183</v>
      </c>
      <c r="H243" s="370" t="s">
        <v>2184</v>
      </c>
      <c r="I243" s="377" t="s">
        <v>2084</v>
      </c>
      <c r="J243" s="370" t="s">
        <v>2085</v>
      </c>
      <c r="K243" s="377" t="s">
        <v>2086</v>
      </c>
      <c r="L243" s="370" t="s">
        <v>2087</v>
      </c>
      <c r="M243" s="377" t="s">
        <v>785</v>
      </c>
      <c r="N243" s="370" t="s">
        <v>2087</v>
      </c>
      <c r="O243" s="377" t="s">
        <v>1246</v>
      </c>
      <c r="P243" s="370" t="s">
        <v>782</v>
      </c>
      <c r="Q243" s="377">
        <v>30</v>
      </c>
      <c r="R243" s="377">
        <v>2800</v>
      </c>
      <c r="S243" s="377"/>
      <c r="T243" s="377"/>
      <c r="U243" s="377"/>
      <c r="V243" s="377"/>
      <c r="W243" s="377"/>
      <c r="X243" s="377" t="s">
        <v>783</v>
      </c>
      <c r="Y243" s="377"/>
      <c r="Z243" s="377"/>
      <c r="AA243" s="377"/>
      <c r="AB243" s="377"/>
      <c r="AC243" s="377"/>
      <c r="AD243" s="377"/>
      <c r="AE243" s="377"/>
      <c r="AF243" s="377"/>
      <c r="AG243" s="377" t="s">
        <v>2090</v>
      </c>
      <c r="AH243" s="377">
        <v>30</v>
      </c>
      <c r="AI243" s="377">
        <v>2006686</v>
      </c>
      <c r="AJ243" s="370" t="s">
        <v>1291</v>
      </c>
      <c r="AK243" s="377" t="s">
        <v>1086</v>
      </c>
      <c r="AL243" s="370" t="s">
        <v>1292</v>
      </c>
      <c r="AM243" s="377" t="s">
        <v>1293</v>
      </c>
      <c r="AN243" s="377" t="s">
        <v>1120</v>
      </c>
      <c r="AO243" s="377" t="s">
        <v>787</v>
      </c>
      <c r="AP243" s="377" t="s">
        <v>788</v>
      </c>
      <c r="AQ243" s="377" t="s">
        <v>1374</v>
      </c>
      <c r="AR243" s="380">
        <v>39163</v>
      </c>
      <c r="AS243" s="380">
        <v>39163</v>
      </c>
      <c r="AT243" s="380">
        <v>40058</v>
      </c>
      <c r="AU243" s="377" t="s">
        <v>790</v>
      </c>
      <c r="AV243" s="377" t="s">
        <v>1375</v>
      </c>
      <c r="AW243" s="380">
        <v>41997</v>
      </c>
      <c r="AX243" s="380">
        <v>41997</v>
      </c>
      <c r="AY243" s="380">
        <v>42268</v>
      </c>
      <c r="AZ243" s="377" t="s">
        <v>790</v>
      </c>
      <c r="BA243" s="377">
        <v>155</v>
      </c>
      <c r="BB243" s="380">
        <v>45099</v>
      </c>
      <c r="BC243" s="380">
        <v>45099</v>
      </c>
      <c r="BD243" s="380">
        <v>45100</v>
      </c>
      <c r="BE243" s="380">
        <v>39723</v>
      </c>
      <c r="BF243" s="377"/>
      <c r="BG243" s="377">
        <v>2</v>
      </c>
      <c r="BH243" s="377">
        <v>2013</v>
      </c>
      <c r="BI243" s="377">
        <v>3</v>
      </c>
      <c r="BJ243" s="377">
        <v>221</v>
      </c>
      <c r="BK243" s="377">
        <v>2021</v>
      </c>
      <c r="BL243" s="377">
        <v>1</v>
      </c>
      <c r="BM243" s="377">
        <v>2021</v>
      </c>
      <c r="BN243" s="384">
        <v>21876592249</v>
      </c>
      <c r="BO243" s="370" t="s">
        <v>1092</v>
      </c>
      <c r="BP243" s="370" t="s">
        <v>1093</v>
      </c>
      <c r="BQ243" s="377">
        <v>91981394866</v>
      </c>
      <c r="BR243" s="370"/>
      <c r="BS243" s="372" t="s">
        <v>2108</v>
      </c>
    </row>
    <row r="244" spans="1:71" x14ac:dyDescent="0.25">
      <c r="A244" s="376">
        <v>65021</v>
      </c>
      <c r="B244" s="377">
        <v>2296</v>
      </c>
      <c r="C244" s="370"/>
      <c r="D244" s="370" t="s">
        <v>77</v>
      </c>
      <c r="E244" s="371">
        <v>40058</v>
      </c>
      <c r="F244" s="370" t="s">
        <v>453</v>
      </c>
      <c r="G244" s="377" t="s">
        <v>2110</v>
      </c>
      <c r="H244" s="370" t="s">
        <v>2111</v>
      </c>
      <c r="I244" s="377" t="s">
        <v>2084</v>
      </c>
      <c r="J244" s="370" t="s">
        <v>2085</v>
      </c>
      <c r="K244" s="377" t="s">
        <v>2086</v>
      </c>
      <c r="L244" s="370" t="s">
        <v>2087</v>
      </c>
      <c r="M244" s="377" t="s">
        <v>785</v>
      </c>
      <c r="N244" s="370" t="s">
        <v>2087</v>
      </c>
      <c r="O244" s="377" t="s">
        <v>781</v>
      </c>
      <c r="P244" s="370" t="s">
        <v>798</v>
      </c>
      <c r="Q244" s="377">
        <v>50</v>
      </c>
      <c r="R244" s="377">
        <v>3215</v>
      </c>
      <c r="S244" s="377">
        <v>0</v>
      </c>
      <c r="T244" s="377">
        <v>405</v>
      </c>
      <c r="U244" s="377">
        <v>200</v>
      </c>
      <c r="V244" s="377">
        <v>75</v>
      </c>
      <c r="W244" s="377">
        <v>60</v>
      </c>
      <c r="X244" s="377" t="s">
        <v>783</v>
      </c>
      <c r="Y244" s="377" t="s">
        <v>2102</v>
      </c>
      <c r="Z244" s="377">
        <v>15</v>
      </c>
      <c r="AA244" s="377" t="s">
        <v>2102</v>
      </c>
      <c r="AB244" s="377">
        <v>10</v>
      </c>
      <c r="AC244" s="377"/>
      <c r="AD244" s="377"/>
      <c r="AE244" s="377" t="s">
        <v>2109</v>
      </c>
      <c r="AF244" s="377">
        <v>15</v>
      </c>
      <c r="AG244" s="377"/>
      <c r="AH244" s="377"/>
      <c r="AI244" s="377">
        <v>1071713</v>
      </c>
      <c r="AJ244" s="370" t="s">
        <v>958</v>
      </c>
      <c r="AK244" s="377">
        <v>3418</v>
      </c>
      <c r="AL244" s="370" t="s">
        <v>595</v>
      </c>
      <c r="AM244" s="377" t="s">
        <v>960</v>
      </c>
      <c r="AN244" s="377" t="s">
        <v>211</v>
      </c>
      <c r="AO244" s="377" t="s">
        <v>787</v>
      </c>
      <c r="AP244" s="377" t="s">
        <v>788</v>
      </c>
      <c r="AQ244" s="377">
        <v>2814</v>
      </c>
      <c r="AR244" s="380">
        <v>37067</v>
      </c>
      <c r="AS244" s="380">
        <v>37067</v>
      </c>
      <c r="AT244" s="380">
        <v>40058</v>
      </c>
      <c r="AU244" s="377" t="s">
        <v>790</v>
      </c>
      <c r="AV244" s="377" t="s">
        <v>1197</v>
      </c>
      <c r="AW244" s="380">
        <v>38700</v>
      </c>
      <c r="AX244" s="380">
        <v>38700</v>
      </c>
      <c r="AY244" s="380">
        <v>40058</v>
      </c>
      <c r="AZ244" s="377" t="s">
        <v>790</v>
      </c>
      <c r="BA244" s="377" t="s">
        <v>1198</v>
      </c>
      <c r="BB244" s="380">
        <v>43250</v>
      </c>
      <c r="BC244" s="380">
        <v>43250</v>
      </c>
      <c r="BD244" s="380">
        <v>43250</v>
      </c>
      <c r="BE244" s="380">
        <v>36679</v>
      </c>
      <c r="BF244" s="377">
        <v>202316274</v>
      </c>
      <c r="BG244" s="377">
        <v>4</v>
      </c>
      <c r="BH244" s="377">
        <v>2024</v>
      </c>
      <c r="BI244" s="377"/>
      <c r="BJ244" s="377"/>
      <c r="BK244" s="377"/>
      <c r="BL244" s="377"/>
      <c r="BM244" s="377"/>
      <c r="BN244" s="384">
        <v>7072079831</v>
      </c>
      <c r="BO244" s="370" t="s">
        <v>1199</v>
      </c>
      <c r="BP244" s="370" t="s">
        <v>1200</v>
      </c>
      <c r="BQ244" s="377">
        <v>91991737112</v>
      </c>
      <c r="BR244" s="370"/>
      <c r="BS244" s="372" t="s">
        <v>962</v>
      </c>
    </row>
    <row r="245" spans="1:71" x14ac:dyDescent="0.25">
      <c r="A245" s="376">
        <v>12042</v>
      </c>
      <c r="B245" s="377">
        <v>43</v>
      </c>
      <c r="C245" s="370" t="s">
        <v>2081</v>
      </c>
      <c r="D245" s="370" t="s">
        <v>25</v>
      </c>
      <c r="E245" s="371">
        <v>40058</v>
      </c>
      <c r="F245" s="370" t="s">
        <v>453</v>
      </c>
      <c r="G245" s="377" t="s">
        <v>2091</v>
      </c>
      <c r="H245" s="370" t="s">
        <v>2092</v>
      </c>
      <c r="I245" s="377" t="s">
        <v>2093</v>
      </c>
      <c r="J245" s="370" t="s">
        <v>2094</v>
      </c>
      <c r="K245" s="377" t="s">
        <v>2086</v>
      </c>
      <c r="L245" s="370" t="s">
        <v>2087</v>
      </c>
      <c r="M245" s="377" t="s">
        <v>785</v>
      </c>
      <c r="N245" s="370" t="s">
        <v>2087</v>
      </c>
      <c r="O245" s="377" t="s">
        <v>781</v>
      </c>
      <c r="P245" s="370" t="s">
        <v>782</v>
      </c>
      <c r="Q245" s="377">
        <v>40</v>
      </c>
      <c r="R245" s="377">
        <v>2800</v>
      </c>
      <c r="S245" s="377"/>
      <c r="T245" s="377"/>
      <c r="U245" s="377"/>
      <c r="V245" s="377"/>
      <c r="W245" s="377"/>
      <c r="X245" s="377" t="s">
        <v>783</v>
      </c>
      <c r="Y245" s="377" t="s">
        <v>2112</v>
      </c>
      <c r="Z245" s="377">
        <v>32</v>
      </c>
      <c r="AA245" s="377"/>
      <c r="AB245" s="377"/>
      <c r="AC245" s="377"/>
      <c r="AD245" s="377"/>
      <c r="AE245" s="377"/>
      <c r="AF245" s="377"/>
      <c r="AG245" s="377"/>
      <c r="AH245" s="377"/>
      <c r="AI245" s="377">
        <v>258</v>
      </c>
      <c r="AJ245" s="370" t="s">
        <v>953</v>
      </c>
      <c r="AK245" s="377" t="s">
        <v>925</v>
      </c>
      <c r="AL245" s="370"/>
      <c r="AM245" s="377" t="s">
        <v>954</v>
      </c>
      <c r="AN245" s="377" t="s">
        <v>148</v>
      </c>
      <c r="AO245" s="377" t="s">
        <v>787</v>
      </c>
      <c r="AP245" s="377" t="s">
        <v>788</v>
      </c>
      <c r="AQ245" s="377" t="s">
        <v>955</v>
      </c>
      <c r="AR245" s="380">
        <v>31446</v>
      </c>
      <c r="AS245" s="380">
        <v>31446</v>
      </c>
      <c r="AT245" s="380">
        <v>40058</v>
      </c>
      <c r="AU245" s="377" t="s">
        <v>800</v>
      </c>
      <c r="AV245" s="377" t="s">
        <v>840</v>
      </c>
      <c r="AW245" s="380">
        <v>19861</v>
      </c>
      <c r="AX245" s="380">
        <v>19861</v>
      </c>
      <c r="AY245" s="380">
        <v>40058</v>
      </c>
      <c r="AZ245" s="377"/>
      <c r="BA245" s="377"/>
      <c r="BB245" s="377"/>
      <c r="BC245" s="377"/>
      <c r="BD245" s="377"/>
      <c r="BE245" s="380">
        <v>34411</v>
      </c>
      <c r="BF245" s="377"/>
      <c r="BG245" s="377"/>
      <c r="BH245" s="377"/>
      <c r="BI245" s="377"/>
      <c r="BJ245" s="377"/>
      <c r="BK245" s="377"/>
      <c r="BL245" s="377">
        <v>4</v>
      </c>
      <c r="BM245" s="377">
        <v>2008</v>
      </c>
      <c r="BN245" s="384">
        <v>6945996204</v>
      </c>
      <c r="BO245" s="370" t="s">
        <v>956</v>
      </c>
      <c r="BP245" s="370" t="s">
        <v>957</v>
      </c>
      <c r="BQ245" s="377">
        <v>9132018340</v>
      </c>
      <c r="BR245" s="370"/>
      <c r="BS245" s="372" t="s">
        <v>794</v>
      </c>
    </row>
    <row r="246" spans="1:71" x14ac:dyDescent="0.25">
      <c r="A246" s="376">
        <v>12019</v>
      </c>
      <c r="B246" s="377">
        <v>35</v>
      </c>
      <c r="C246" s="370" t="s">
        <v>2081</v>
      </c>
      <c r="D246" s="370" t="s">
        <v>95</v>
      </c>
      <c r="E246" s="371">
        <v>40058</v>
      </c>
      <c r="F246" s="370" t="s">
        <v>453</v>
      </c>
      <c r="G246" s="377" t="s">
        <v>2151</v>
      </c>
      <c r="H246" s="370" t="s">
        <v>2152</v>
      </c>
      <c r="I246" s="377" t="s">
        <v>2153</v>
      </c>
      <c r="J246" s="370" t="s">
        <v>2154</v>
      </c>
      <c r="K246" s="377" t="s">
        <v>2086</v>
      </c>
      <c r="L246" s="370" t="s">
        <v>2087</v>
      </c>
      <c r="M246" s="377" t="s">
        <v>785</v>
      </c>
      <c r="N246" s="370" t="s">
        <v>2087</v>
      </c>
      <c r="O246" s="377" t="s">
        <v>781</v>
      </c>
      <c r="P246" s="370" t="s">
        <v>782</v>
      </c>
      <c r="Q246" s="377">
        <v>0</v>
      </c>
      <c r="R246" s="377">
        <v>2835</v>
      </c>
      <c r="S246" s="377"/>
      <c r="T246" s="377"/>
      <c r="U246" s="377"/>
      <c r="V246" s="377"/>
      <c r="W246" s="377"/>
      <c r="X246" s="377" t="s">
        <v>783</v>
      </c>
      <c r="Y246" s="377"/>
      <c r="Z246" s="377"/>
      <c r="AA246" s="377" t="s">
        <v>2158</v>
      </c>
      <c r="AB246" s="377">
        <v>0</v>
      </c>
      <c r="AC246" s="377" t="s">
        <v>2158</v>
      </c>
      <c r="AD246" s="377">
        <v>0</v>
      </c>
      <c r="AE246" s="377" t="s">
        <v>2158</v>
      </c>
      <c r="AF246" s="377">
        <v>0</v>
      </c>
      <c r="AG246" s="377"/>
      <c r="AH246" s="377"/>
      <c r="AI246" s="377">
        <v>1005925</v>
      </c>
      <c r="AJ246" s="370" t="s">
        <v>784</v>
      </c>
      <c r="AK246" s="377">
        <v>1</v>
      </c>
      <c r="AL246" s="370" t="s">
        <v>578</v>
      </c>
      <c r="AM246" s="377" t="s">
        <v>786</v>
      </c>
      <c r="AN246" s="377" t="s">
        <v>146</v>
      </c>
      <c r="AO246" s="377" t="s">
        <v>787</v>
      </c>
      <c r="AP246" s="377" t="s">
        <v>800</v>
      </c>
      <c r="AQ246" s="377" t="s">
        <v>814</v>
      </c>
      <c r="AR246" s="380">
        <v>19861</v>
      </c>
      <c r="AS246" s="380">
        <v>19861</v>
      </c>
      <c r="AT246" s="380">
        <v>40058</v>
      </c>
      <c r="AU246" s="377" t="s">
        <v>800</v>
      </c>
      <c r="AV246" s="377" t="s">
        <v>828</v>
      </c>
      <c r="AW246" s="380">
        <v>19861</v>
      </c>
      <c r="AX246" s="380">
        <v>19861</v>
      </c>
      <c r="AY246" s="380">
        <v>40058</v>
      </c>
      <c r="AZ246" s="377"/>
      <c r="BA246" s="377"/>
      <c r="BB246" s="377"/>
      <c r="BC246" s="377"/>
      <c r="BD246" s="377"/>
      <c r="BE246" s="380">
        <v>20149</v>
      </c>
      <c r="BF246" s="377"/>
      <c r="BG246" s="377"/>
      <c r="BH246" s="377"/>
      <c r="BI246" s="377"/>
      <c r="BJ246" s="377"/>
      <c r="BK246" s="377"/>
      <c r="BL246" s="377"/>
      <c r="BM246" s="377"/>
      <c r="BN246" s="384">
        <v>39152464253</v>
      </c>
      <c r="BO246" s="370" t="s">
        <v>903</v>
      </c>
      <c r="BP246" s="370" t="s">
        <v>904</v>
      </c>
      <c r="BQ246" s="377">
        <v>9132017770</v>
      </c>
      <c r="BR246" s="370"/>
      <c r="BS246" s="372" t="s">
        <v>794</v>
      </c>
    </row>
    <row r="247" spans="1:71" x14ac:dyDescent="0.25">
      <c r="A247" s="376">
        <v>1148030</v>
      </c>
      <c r="B247" s="377">
        <v>9</v>
      </c>
      <c r="C247" s="370" t="s">
        <v>2081</v>
      </c>
      <c r="D247" s="370" t="s">
        <v>465</v>
      </c>
      <c r="E247" s="371">
        <v>40623</v>
      </c>
      <c r="F247" s="370" t="s">
        <v>453</v>
      </c>
      <c r="G247" s="377" t="s">
        <v>2088</v>
      </c>
      <c r="H247" s="370" t="s">
        <v>2089</v>
      </c>
      <c r="I247" s="377" t="s">
        <v>2084</v>
      </c>
      <c r="J247" s="370" t="s">
        <v>2085</v>
      </c>
      <c r="K247" s="377" t="s">
        <v>2086</v>
      </c>
      <c r="L247" s="370" t="s">
        <v>2087</v>
      </c>
      <c r="M247" s="377" t="s">
        <v>785</v>
      </c>
      <c r="N247" s="370" t="s">
        <v>2087</v>
      </c>
      <c r="O247" s="377" t="s">
        <v>1246</v>
      </c>
      <c r="P247" s="370" t="s">
        <v>782</v>
      </c>
      <c r="Q247" s="377">
        <v>200</v>
      </c>
      <c r="R247" s="377">
        <v>3328</v>
      </c>
      <c r="S247" s="377">
        <v>0</v>
      </c>
      <c r="T247" s="377">
        <v>306</v>
      </c>
      <c r="U247" s="377">
        <v>200</v>
      </c>
      <c r="V247" s="377">
        <v>34</v>
      </c>
      <c r="W247" s="377">
        <v>34</v>
      </c>
      <c r="X247" s="377" t="s">
        <v>783</v>
      </c>
      <c r="Y247" s="377"/>
      <c r="Z247" s="377"/>
      <c r="AA247" s="377"/>
      <c r="AB247" s="377"/>
      <c r="AC247" s="377"/>
      <c r="AD247" s="377"/>
      <c r="AE247" s="377"/>
      <c r="AF247" s="377"/>
      <c r="AG247" s="377" t="s">
        <v>2102</v>
      </c>
      <c r="AH247" s="377">
        <v>200</v>
      </c>
      <c r="AI247" s="377">
        <v>2006683</v>
      </c>
      <c r="AJ247" s="370" t="s">
        <v>1449</v>
      </c>
      <c r="AK247" s="377">
        <v>1830</v>
      </c>
      <c r="AL247" s="370"/>
      <c r="AM247" s="377" t="s">
        <v>941</v>
      </c>
      <c r="AN247" s="377" t="s">
        <v>1204</v>
      </c>
      <c r="AO247" s="377" t="s">
        <v>787</v>
      </c>
      <c r="AP247" s="377" t="s">
        <v>788</v>
      </c>
      <c r="AQ247" s="377">
        <v>3508</v>
      </c>
      <c r="AR247" s="380">
        <v>39163</v>
      </c>
      <c r="AS247" s="380">
        <v>39163</v>
      </c>
      <c r="AT247" s="380">
        <v>41905</v>
      </c>
      <c r="AU247" s="377" t="s">
        <v>790</v>
      </c>
      <c r="AV247" s="377" t="s">
        <v>1527</v>
      </c>
      <c r="AW247" s="380">
        <v>41383</v>
      </c>
      <c r="AX247" s="380">
        <v>41383</v>
      </c>
      <c r="AY247" s="380">
        <v>41400</v>
      </c>
      <c r="AZ247" s="377" t="s">
        <v>790</v>
      </c>
      <c r="BA247" s="377">
        <v>155</v>
      </c>
      <c r="BB247" s="380">
        <v>45099</v>
      </c>
      <c r="BC247" s="380">
        <v>45099</v>
      </c>
      <c r="BD247" s="380">
        <v>45100</v>
      </c>
      <c r="BE247" s="380">
        <v>38750</v>
      </c>
      <c r="BF247" s="377"/>
      <c r="BG247" s="377">
        <v>3</v>
      </c>
      <c r="BH247" s="377">
        <v>2012</v>
      </c>
      <c r="BI247" s="377">
        <v>3</v>
      </c>
      <c r="BJ247" s="377">
        <v>207</v>
      </c>
      <c r="BK247" s="377">
        <v>2021</v>
      </c>
      <c r="BL247" s="377">
        <v>2</v>
      </c>
      <c r="BM247" s="377">
        <v>2021</v>
      </c>
      <c r="BN247" s="384">
        <v>64402177987</v>
      </c>
      <c r="BO247" s="370" t="s">
        <v>1528</v>
      </c>
      <c r="BP247" s="370" t="s">
        <v>2155</v>
      </c>
      <c r="BQ247" s="377">
        <v>91982286766</v>
      </c>
      <c r="BR247" s="370"/>
      <c r="BS247" s="372" t="s">
        <v>2108</v>
      </c>
    </row>
    <row r="248" spans="1:71" x14ac:dyDescent="0.25">
      <c r="A248" s="376">
        <v>11988</v>
      </c>
      <c r="B248" s="377">
        <v>10</v>
      </c>
      <c r="C248" s="370" t="s">
        <v>2081</v>
      </c>
      <c r="D248" s="370" t="s">
        <v>486</v>
      </c>
      <c r="E248" s="371">
        <v>40058</v>
      </c>
      <c r="F248" s="370" t="s">
        <v>450</v>
      </c>
      <c r="G248" s="377" t="s">
        <v>2325</v>
      </c>
      <c r="H248" s="370" t="s">
        <v>2326</v>
      </c>
      <c r="I248" s="377" t="s">
        <v>2327</v>
      </c>
      <c r="J248" s="370" t="s">
        <v>2328</v>
      </c>
      <c r="K248" s="377" t="s">
        <v>2117</v>
      </c>
      <c r="L248" s="370" t="s">
        <v>2118</v>
      </c>
      <c r="M248" s="377" t="s">
        <v>2119</v>
      </c>
      <c r="N248" s="370" t="s">
        <v>2120</v>
      </c>
      <c r="O248" s="377" t="s">
        <v>781</v>
      </c>
      <c r="P248" s="370" t="s">
        <v>798</v>
      </c>
      <c r="Q248" s="377">
        <v>120</v>
      </c>
      <c r="R248" s="377">
        <v>3180</v>
      </c>
      <c r="S248" s="377">
        <v>0</v>
      </c>
      <c r="T248" s="377">
        <v>330</v>
      </c>
      <c r="U248" s="377">
        <v>180</v>
      </c>
      <c r="V248" s="377">
        <v>60</v>
      </c>
      <c r="W248" s="377">
        <v>30</v>
      </c>
      <c r="X248" s="377" t="s">
        <v>783</v>
      </c>
      <c r="Y248" s="377"/>
      <c r="Z248" s="377"/>
      <c r="AA248" s="377" t="s">
        <v>2167</v>
      </c>
      <c r="AB248" s="377">
        <v>40</v>
      </c>
      <c r="AC248" s="377" t="s">
        <v>2167</v>
      </c>
      <c r="AD248" s="377">
        <v>40</v>
      </c>
      <c r="AE248" s="377" t="s">
        <v>2167</v>
      </c>
      <c r="AF248" s="377">
        <v>40</v>
      </c>
      <c r="AG248" s="377"/>
      <c r="AH248" s="377"/>
      <c r="AI248" s="377">
        <v>1005925</v>
      </c>
      <c r="AJ248" s="370" t="s">
        <v>784</v>
      </c>
      <c r="AK248" s="377">
        <v>1</v>
      </c>
      <c r="AL248" s="370" t="s">
        <v>578</v>
      </c>
      <c r="AM248" s="377" t="s">
        <v>786</v>
      </c>
      <c r="AN248" s="377" t="s">
        <v>146</v>
      </c>
      <c r="AO248" s="377" t="s">
        <v>787</v>
      </c>
      <c r="AP248" s="377" t="s">
        <v>800</v>
      </c>
      <c r="AQ248" s="377" t="s">
        <v>804</v>
      </c>
      <c r="AR248" s="380">
        <v>18046</v>
      </c>
      <c r="AS248" s="380">
        <v>18046</v>
      </c>
      <c r="AT248" s="380">
        <v>40058</v>
      </c>
      <c r="AU248" s="377" t="s">
        <v>800</v>
      </c>
      <c r="AV248" s="377" t="s">
        <v>805</v>
      </c>
      <c r="AW248" s="380">
        <v>19525</v>
      </c>
      <c r="AX248" s="380">
        <v>19525</v>
      </c>
      <c r="AY248" s="380">
        <v>40058</v>
      </c>
      <c r="AZ248" s="377" t="s">
        <v>790</v>
      </c>
      <c r="BA248" s="377">
        <v>948</v>
      </c>
      <c r="BB248" s="380">
        <v>44439</v>
      </c>
      <c r="BC248" s="380">
        <v>44439</v>
      </c>
      <c r="BD248" s="380">
        <v>44459</v>
      </c>
      <c r="BE248" s="380">
        <v>18041</v>
      </c>
      <c r="BF248" s="377"/>
      <c r="BG248" s="377"/>
      <c r="BH248" s="377"/>
      <c r="BI248" s="377">
        <v>4</v>
      </c>
      <c r="BJ248" s="377">
        <v>309</v>
      </c>
      <c r="BK248" s="377">
        <v>2022</v>
      </c>
      <c r="BL248" s="377">
        <v>4</v>
      </c>
      <c r="BM248" s="377">
        <v>2022</v>
      </c>
      <c r="BN248" s="384">
        <v>23493224249</v>
      </c>
      <c r="BO248" s="370" t="s">
        <v>2429</v>
      </c>
      <c r="BP248" s="370" t="s">
        <v>2430</v>
      </c>
      <c r="BQ248" s="377">
        <v>91999846225</v>
      </c>
      <c r="BR248" s="370"/>
      <c r="BS248" s="372"/>
    </row>
    <row r="249" spans="1:71" x14ac:dyDescent="0.25">
      <c r="A249" s="376">
        <v>114860</v>
      </c>
      <c r="B249" s="377">
        <v>33</v>
      </c>
      <c r="C249" s="370" t="s">
        <v>2081</v>
      </c>
      <c r="D249" s="370" t="s">
        <v>130</v>
      </c>
      <c r="E249" s="371">
        <v>40058</v>
      </c>
      <c r="F249" s="370" t="s">
        <v>453</v>
      </c>
      <c r="G249" s="377" t="s">
        <v>2082</v>
      </c>
      <c r="H249" s="370" t="s">
        <v>2083</v>
      </c>
      <c r="I249" s="377" t="s">
        <v>2084</v>
      </c>
      <c r="J249" s="370" t="s">
        <v>2085</v>
      </c>
      <c r="K249" s="377" t="s">
        <v>2086</v>
      </c>
      <c r="L249" s="370" t="s">
        <v>2087</v>
      </c>
      <c r="M249" s="377" t="s">
        <v>785</v>
      </c>
      <c r="N249" s="370" t="s">
        <v>2087</v>
      </c>
      <c r="O249" s="377" t="s">
        <v>781</v>
      </c>
      <c r="P249" s="370" t="s">
        <v>782</v>
      </c>
      <c r="Q249" s="377">
        <v>40</v>
      </c>
      <c r="R249" s="377">
        <v>2800</v>
      </c>
      <c r="S249" s="377"/>
      <c r="T249" s="377"/>
      <c r="U249" s="377"/>
      <c r="V249" s="377"/>
      <c r="W249" s="377"/>
      <c r="X249" s="377" t="s">
        <v>783</v>
      </c>
      <c r="Y249" s="377"/>
      <c r="Z249" s="377"/>
      <c r="AA249" s="377" t="s">
        <v>2090</v>
      </c>
      <c r="AB249" s="377">
        <v>40</v>
      </c>
      <c r="AC249" s="377"/>
      <c r="AD249" s="377"/>
      <c r="AE249" s="377"/>
      <c r="AF249" s="377"/>
      <c r="AG249" s="377"/>
      <c r="AH249" s="377"/>
      <c r="AI249" s="377">
        <v>281</v>
      </c>
      <c r="AJ249" s="370" t="s">
        <v>1201</v>
      </c>
      <c r="AK249" s="377" t="s">
        <v>1086</v>
      </c>
      <c r="AL249" s="370" t="s">
        <v>1202</v>
      </c>
      <c r="AM249" s="377" t="s">
        <v>1203</v>
      </c>
      <c r="AN249" s="377" t="s">
        <v>1204</v>
      </c>
      <c r="AO249" s="377" t="s">
        <v>787</v>
      </c>
      <c r="AP249" s="377"/>
      <c r="AQ249" s="377">
        <v>3361</v>
      </c>
      <c r="AR249" s="380">
        <v>38569</v>
      </c>
      <c r="AS249" s="380">
        <v>38569</v>
      </c>
      <c r="AT249" s="380">
        <v>40058</v>
      </c>
      <c r="AU249" s="377"/>
      <c r="AV249" s="377"/>
      <c r="AW249" s="377"/>
      <c r="AX249" s="377"/>
      <c r="AY249" s="377"/>
      <c r="AZ249" s="377"/>
      <c r="BA249" s="377"/>
      <c r="BB249" s="377"/>
      <c r="BC249" s="377"/>
      <c r="BD249" s="377"/>
      <c r="BE249" s="380">
        <v>39449</v>
      </c>
      <c r="BF249" s="377"/>
      <c r="BG249" s="377"/>
      <c r="BH249" s="377"/>
      <c r="BI249" s="377"/>
      <c r="BJ249" s="377"/>
      <c r="BK249" s="377"/>
      <c r="BL249" s="377">
        <v>3</v>
      </c>
      <c r="BM249" s="377">
        <v>2011</v>
      </c>
      <c r="BN249" s="384">
        <v>58213686268</v>
      </c>
      <c r="BO249" s="370" t="s">
        <v>1362</v>
      </c>
      <c r="BP249" s="370" t="s">
        <v>1363</v>
      </c>
      <c r="BQ249" s="377">
        <v>9132017996</v>
      </c>
      <c r="BR249" s="370"/>
      <c r="BS249" s="372" t="s">
        <v>794</v>
      </c>
    </row>
    <row r="250" spans="1:71" x14ac:dyDescent="0.25">
      <c r="A250" s="376">
        <v>12112</v>
      </c>
      <c r="B250" s="377">
        <v>1</v>
      </c>
      <c r="C250" s="370" t="s">
        <v>2081</v>
      </c>
      <c r="D250" s="370" t="s">
        <v>174</v>
      </c>
      <c r="E250" s="371">
        <v>40058</v>
      </c>
      <c r="F250" s="370" t="s">
        <v>450</v>
      </c>
      <c r="G250" s="377" t="s">
        <v>2113</v>
      </c>
      <c r="H250" s="370" t="s">
        <v>2114</v>
      </c>
      <c r="I250" s="377" t="s">
        <v>2115</v>
      </c>
      <c r="J250" s="370" t="s">
        <v>2116</v>
      </c>
      <c r="K250" s="377" t="s">
        <v>2117</v>
      </c>
      <c r="L250" s="370" t="s">
        <v>2118</v>
      </c>
      <c r="M250" s="377" t="s">
        <v>2119</v>
      </c>
      <c r="N250" s="370" t="s">
        <v>2120</v>
      </c>
      <c r="O250" s="377" t="s">
        <v>781</v>
      </c>
      <c r="P250" s="370" t="s">
        <v>782</v>
      </c>
      <c r="Q250" s="377">
        <v>40</v>
      </c>
      <c r="R250" s="377">
        <v>3510</v>
      </c>
      <c r="S250" s="377"/>
      <c r="T250" s="377"/>
      <c r="U250" s="377"/>
      <c r="V250" s="377"/>
      <c r="W250" s="377"/>
      <c r="X250" s="377" t="s">
        <v>783</v>
      </c>
      <c r="Y250" s="377"/>
      <c r="Z250" s="377"/>
      <c r="AA250" s="377" t="s">
        <v>2431</v>
      </c>
      <c r="AB250" s="377">
        <v>40</v>
      </c>
      <c r="AC250" s="377"/>
      <c r="AD250" s="377"/>
      <c r="AE250" s="377"/>
      <c r="AF250" s="377"/>
      <c r="AG250" s="377"/>
      <c r="AH250" s="377"/>
      <c r="AI250" s="377">
        <v>1005930</v>
      </c>
      <c r="AJ250" s="370" t="s">
        <v>946</v>
      </c>
      <c r="AK250" s="377">
        <v>0</v>
      </c>
      <c r="AL250" s="370" t="s">
        <v>604</v>
      </c>
      <c r="AM250" s="377" t="s">
        <v>948</v>
      </c>
      <c r="AN250" s="377" t="s">
        <v>151</v>
      </c>
      <c r="AO250" s="377" t="s">
        <v>787</v>
      </c>
      <c r="AP250" s="377" t="s">
        <v>788</v>
      </c>
      <c r="AQ250" s="377" t="s">
        <v>1015</v>
      </c>
      <c r="AR250" s="380">
        <v>22700</v>
      </c>
      <c r="AS250" s="380">
        <v>22700</v>
      </c>
      <c r="AT250" s="380">
        <v>40058</v>
      </c>
      <c r="AU250" s="377" t="s">
        <v>800</v>
      </c>
      <c r="AV250" s="377" t="s">
        <v>801</v>
      </c>
      <c r="AW250" s="380">
        <v>26529</v>
      </c>
      <c r="AX250" s="380">
        <v>26529</v>
      </c>
      <c r="AY250" s="380">
        <v>40058</v>
      </c>
      <c r="AZ250" s="377"/>
      <c r="BA250" s="377"/>
      <c r="BB250" s="377"/>
      <c r="BC250" s="377"/>
      <c r="BD250" s="377"/>
      <c r="BE250" s="380">
        <v>34820</v>
      </c>
      <c r="BF250" s="377"/>
      <c r="BG250" s="377"/>
      <c r="BH250" s="377"/>
      <c r="BI250" s="377">
        <v>0</v>
      </c>
      <c r="BJ250" s="377"/>
      <c r="BK250" s="377">
        <v>2012</v>
      </c>
      <c r="BL250" s="377">
        <v>0</v>
      </c>
      <c r="BM250" s="377">
        <v>2006</v>
      </c>
      <c r="BN250" s="384">
        <v>2358883204</v>
      </c>
      <c r="BO250" s="370" t="s">
        <v>1016</v>
      </c>
      <c r="BP250" s="370" t="s">
        <v>1017</v>
      </c>
      <c r="BQ250" s="377">
        <v>9132018260</v>
      </c>
      <c r="BR250" s="370"/>
      <c r="BS250" s="372" t="s">
        <v>794</v>
      </c>
    </row>
    <row r="251" spans="1:71" x14ac:dyDescent="0.25">
      <c r="A251" s="376">
        <v>12014</v>
      </c>
      <c r="B251" s="377">
        <v>8</v>
      </c>
      <c r="C251" s="370" t="s">
        <v>2081</v>
      </c>
      <c r="D251" s="370" t="s">
        <v>314</v>
      </c>
      <c r="E251" s="371">
        <v>40058</v>
      </c>
      <c r="F251" s="370" t="s">
        <v>450</v>
      </c>
      <c r="G251" s="377" t="s">
        <v>2432</v>
      </c>
      <c r="H251" s="370" t="s">
        <v>2433</v>
      </c>
      <c r="I251" s="377" t="s">
        <v>2434</v>
      </c>
      <c r="J251" s="370" t="s">
        <v>2435</v>
      </c>
      <c r="K251" s="377" t="s">
        <v>2262</v>
      </c>
      <c r="L251" s="370" t="s">
        <v>2263</v>
      </c>
      <c r="M251" s="377" t="s">
        <v>2264</v>
      </c>
      <c r="N251" s="370" t="s">
        <v>2265</v>
      </c>
      <c r="O251" s="377" t="s">
        <v>781</v>
      </c>
      <c r="P251" s="370" t="s">
        <v>798</v>
      </c>
      <c r="Q251" s="377">
        <v>40</v>
      </c>
      <c r="R251" s="377">
        <v>4265</v>
      </c>
      <c r="S251" s="377">
        <v>0</v>
      </c>
      <c r="T251" s="377">
        <v>810</v>
      </c>
      <c r="U251" s="377">
        <v>260</v>
      </c>
      <c r="V251" s="377">
        <v>240</v>
      </c>
      <c r="W251" s="377">
        <v>30</v>
      </c>
      <c r="X251" s="377" t="s">
        <v>783</v>
      </c>
      <c r="Y251" s="377" t="s">
        <v>2167</v>
      </c>
      <c r="Z251" s="377">
        <v>32</v>
      </c>
      <c r="AA251" s="377"/>
      <c r="AB251" s="377"/>
      <c r="AC251" s="377"/>
      <c r="AD251" s="377"/>
      <c r="AE251" s="377"/>
      <c r="AF251" s="377"/>
      <c r="AG251" s="377"/>
      <c r="AH251" s="377"/>
      <c r="AI251" s="377">
        <v>1005925</v>
      </c>
      <c r="AJ251" s="370" t="s">
        <v>784</v>
      </c>
      <c r="AK251" s="377">
        <v>1</v>
      </c>
      <c r="AL251" s="370" t="s">
        <v>578</v>
      </c>
      <c r="AM251" s="377" t="s">
        <v>786</v>
      </c>
      <c r="AN251" s="377" t="s">
        <v>146</v>
      </c>
      <c r="AO251" s="377" t="s">
        <v>787</v>
      </c>
      <c r="AP251" s="377" t="s">
        <v>788</v>
      </c>
      <c r="AQ251" s="377" t="s">
        <v>886</v>
      </c>
      <c r="AR251" s="380">
        <v>40058</v>
      </c>
      <c r="AS251" s="377"/>
      <c r="AT251" s="380">
        <v>40058</v>
      </c>
      <c r="AU251" s="377" t="s">
        <v>800</v>
      </c>
      <c r="AV251" s="377" t="s">
        <v>887</v>
      </c>
      <c r="AW251" s="380">
        <v>28636</v>
      </c>
      <c r="AX251" s="380">
        <v>28636</v>
      </c>
      <c r="AY251" s="380">
        <v>40058</v>
      </c>
      <c r="AZ251" s="377" t="s">
        <v>790</v>
      </c>
      <c r="BA251" s="377" t="s">
        <v>888</v>
      </c>
      <c r="BB251" s="380">
        <v>45427</v>
      </c>
      <c r="BC251" s="380">
        <v>45427</v>
      </c>
      <c r="BD251" s="380">
        <v>45427</v>
      </c>
      <c r="BE251" s="380">
        <v>25994</v>
      </c>
      <c r="BF251" s="377"/>
      <c r="BG251" s="377">
        <v>3</v>
      </c>
      <c r="BH251" s="377">
        <v>2019</v>
      </c>
      <c r="BI251" s="377">
        <v>4</v>
      </c>
      <c r="BJ251" s="377">
        <v>357</v>
      </c>
      <c r="BK251" s="377">
        <v>2023</v>
      </c>
      <c r="BL251" s="377">
        <v>4</v>
      </c>
      <c r="BM251" s="377">
        <v>2023</v>
      </c>
      <c r="BN251" s="384">
        <v>73874434249</v>
      </c>
      <c r="BO251" s="370" t="s">
        <v>889</v>
      </c>
      <c r="BP251" s="370" t="s">
        <v>890</v>
      </c>
      <c r="BQ251" s="377">
        <v>91993307735</v>
      </c>
      <c r="BR251" s="370"/>
      <c r="BS251" s="372"/>
    </row>
    <row r="252" spans="1:71" x14ac:dyDescent="0.25">
      <c r="A252" s="376">
        <v>114910</v>
      </c>
      <c r="B252" s="377">
        <v>2296</v>
      </c>
      <c r="C252" s="370"/>
      <c r="D252" s="370" t="s">
        <v>77</v>
      </c>
      <c r="E252" s="371">
        <v>40058</v>
      </c>
      <c r="F252" s="370" t="s">
        <v>453</v>
      </c>
      <c r="G252" s="377" t="s">
        <v>2110</v>
      </c>
      <c r="H252" s="370" t="s">
        <v>2111</v>
      </c>
      <c r="I252" s="377" t="s">
        <v>2084</v>
      </c>
      <c r="J252" s="370" t="s">
        <v>2085</v>
      </c>
      <c r="K252" s="377" t="s">
        <v>2086</v>
      </c>
      <c r="L252" s="370" t="s">
        <v>2087</v>
      </c>
      <c r="M252" s="377" t="s">
        <v>785</v>
      </c>
      <c r="N252" s="370" t="s">
        <v>2087</v>
      </c>
      <c r="O252" s="377" t="s">
        <v>781</v>
      </c>
      <c r="P252" s="370" t="s">
        <v>798</v>
      </c>
      <c r="Q252" s="377">
        <v>70</v>
      </c>
      <c r="R252" s="377">
        <v>2994</v>
      </c>
      <c r="S252" s="377">
        <v>0</v>
      </c>
      <c r="T252" s="377">
        <v>408</v>
      </c>
      <c r="U252" s="377">
        <v>200</v>
      </c>
      <c r="V252" s="377">
        <v>68</v>
      </c>
      <c r="W252" s="377">
        <v>34</v>
      </c>
      <c r="X252" s="377" t="s">
        <v>783</v>
      </c>
      <c r="Y252" s="377"/>
      <c r="Z252" s="377"/>
      <c r="AA252" s="377" t="s">
        <v>2214</v>
      </c>
      <c r="AB252" s="377">
        <v>32</v>
      </c>
      <c r="AC252" s="377"/>
      <c r="AD252" s="377"/>
      <c r="AE252" s="377" t="s">
        <v>2214</v>
      </c>
      <c r="AF252" s="377">
        <v>32</v>
      </c>
      <c r="AG252" s="377"/>
      <c r="AH252" s="377"/>
      <c r="AI252" s="377">
        <v>1005925</v>
      </c>
      <c r="AJ252" s="370" t="s">
        <v>784</v>
      </c>
      <c r="AK252" s="377">
        <v>1</v>
      </c>
      <c r="AL252" s="370" t="s">
        <v>578</v>
      </c>
      <c r="AM252" s="377" t="s">
        <v>786</v>
      </c>
      <c r="AN252" s="377" t="s">
        <v>146</v>
      </c>
      <c r="AO252" s="377" t="s">
        <v>787</v>
      </c>
      <c r="AP252" s="377"/>
      <c r="AQ252" s="377">
        <v>3361</v>
      </c>
      <c r="AR252" s="380">
        <v>38416</v>
      </c>
      <c r="AS252" s="380">
        <v>38416</v>
      </c>
      <c r="AT252" s="380">
        <v>40058</v>
      </c>
      <c r="AU252" s="377" t="s">
        <v>790</v>
      </c>
      <c r="AV252" s="377" t="s">
        <v>1413</v>
      </c>
      <c r="AW252" s="380">
        <v>41898</v>
      </c>
      <c r="AX252" s="380">
        <v>41898</v>
      </c>
      <c r="AY252" s="380">
        <v>41898</v>
      </c>
      <c r="AZ252" s="377" t="s">
        <v>790</v>
      </c>
      <c r="BA252" s="377" t="s">
        <v>1414</v>
      </c>
      <c r="BB252" s="380">
        <v>43087</v>
      </c>
      <c r="BC252" s="380">
        <v>43087</v>
      </c>
      <c r="BD252" s="380">
        <v>43088</v>
      </c>
      <c r="BE252" s="380">
        <v>39084</v>
      </c>
      <c r="BF252" s="377">
        <v>202316960</v>
      </c>
      <c r="BG252" s="377">
        <v>3</v>
      </c>
      <c r="BH252" s="377">
        <v>2017</v>
      </c>
      <c r="BI252" s="377"/>
      <c r="BJ252" s="377"/>
      <c r="BK252" s="377"/>
      <c r="BL252" s="377"/>
      <c r="BM252" s="377"/>
      <c r="BN252" s="384">
        <v>59265043253</v>
      </c>
      <c r="BO252" s="370" t="s">
        <v>1415</v>
      </c>
      <c r="BP252" s="370" t="s">
        <v>1416</v>
      </c>
      <c r="BQ252" s="377">
        <v>91981362420</v>
      </c>
      <c r="BR252" s="370"/>
      <c r="BS252" s="372"/>
    </row>
    <row r="253" spans="1:71" x14ac:dyDescent="0.25">
      <c r="A253" s="376">
        <v>67385</v>
      </c>
      <c r="B253" s="377">
        <v>36</v>
      </c>
      <c r="C253" s="370" t="s">
        <v>2081</v>
      </c>
      <c r="D253" s="370" t="s">
        <v>22</v>
      </c>
      <c r="E253" s="371">
        <v>40058</v>
      </c>
      <c r="F253" s="370" t="s">
        <v>453</v>
      </c>
      <c r="G253" s="377" t="s">
        <v>2156</v>
      </c>
      <c r="H253" s="370" t="s">
        <v>2157</v>
      </c>
      <c r="I253" s="377" t="s">
        <v>2084</v>
      </c>
      <c r="J253" s="370" t="s">
        <v>2085</v>
      </c>
      <c r="K253" s="377" t="s">
        <v>2086</v>
      </c>
      <c r="L253" s="370" t="s">
        <v>2087</v>
      </c>
      <c r="M253" s="377" t="s">
        <v>785</v>
      </c>
      <c r="N253" s="370" t="s">
        <v>2087</v>
      </c>
      <c r="O253" s="377" t="s">
        <v>781</v>
      </c>
      <c r="P253" s="370" t="s">
        <v>782</v>
      </c>
      <c r="Q253" s="377">
        <v>40</v>
      </c>
      <c r="R253" s="377">
        <v>2400</v>
      </c>
      <c r="S253" s="377"/>
      <c r="T253" s="377"/>
      <c r="U253" s="377"/>
      <c r="V253" s="377"/>
      <c r="W253" s="377"/>
      <c r="X253" s="377" t="s">
        <v>783</v>
      </c>
      <c r="Y253" s="377"/>
      <c r="Z253" s="377"/>
      <c r="AA253" s="377" t="s">
        <v>2090</v>
      </c>
      <c r="AB253" s="377">
        <v>40</v>
      </c>
      <c r="AC253" s="377" t="s">
        <v>2090</v>
      </c>
      <c r="AD253" s="377">
        <v>0</v>
      </c>
      <c r="AE253" s="377"/>
      <c r="AF253" s="377"/>
      <c r="AG253" s="377"/>
      <c r="AH253" s="377"/>
      <c r="AI253" s="377">
        <v>26622</v>
      </c>
      <c r="AJ253" s="370" t="s">
        <v>1085</v>
      </c>
      <c r="AK253" s="377" t="s">
        <v>1086</v>
      </c>
      <c r="AL253" s="370"/>
      <c r="AM253" s="377" t="s">
        <v>1087</v>
      </c>
      <c r="AN253" s="377" t="s">
        <v>1088</v>
      </c>
      <c r="AO253" s="377" t="s">
        <v>787</v>
      </c>
      <c r="AP253" s="377"/>
      <c r="AQ253" s="377"/>
      <c r="AR253" s="377"/>
      <c r="AS253" s="377"/>
      <c r="AT253" s="377"/>
      <c r="AU253" s="377" t="s">
        <v>800</v>
      </c>
      <c r="AV253" s="377" t="s">
        <v>814</v>
      </c>
      <c r="AW253" s="380">
        <v>19861</v>
      </c>
      <c r="AX253" s="380">
        <v>19861</v>
      </c>
      <c r="AY253" s="380">
        <v>40058</v>
      </c>
      <c r="AZ253" s="377"/>
      <c r="BA253" s="377"/>
      <c r="BB253" s="377"/>
      <c r="BC253" s="377"/>
      <c r="BD253" s="377"/>
      <c r="BE253" s="380">
        <v>37073</v>
      </c>
      <c r="BF253" s="377"/>
      <c r="BG253" s="377"/>
      <c r="BH253" s="377"/>
      <c r="BI253" s="377"/>
      <c r="BJ253" s="377"/>
      <c r="BK253" s="377"/>
      <c r="BL253" s="377"/>
      <c r="BM253" s="377"/>
      <c r="BN253" s="384">
        <v>17835801272</v>
      </c>
      <c r="BO253" s="370" t="s">
        <v>2187</v>
      </c>
      <c r="BP253" s="370" t="s">
        <v>939</v>
      </c>
      <c r="BQ253" s="377">
        <v>9132017408</v>
      </c>
      <c r="BR253" s="370"/>
      <c r="BS253" s="372" t="s">
        <v>794</v>
      </c>
    </row>
    <row r="254" spans="1:71" x14ac:dyDescent="0.25">
      <c r="A254" s="376">
        <v>23777</v>
      </c>
      <c r="B254" s="377">
        <v>2220</v>
      </c>
      <c r="C254" s="370" t="s">
        <v>2081</v>
      </c>
      <c r="D254" s="370" t="s">
        <v>344</v>
      </c>
      <c r="E254" s="371">
        <v>40058</v>
      </c>
      <c r="F254" s="370" t="s">
        <v>453</v>
      </c>
      <c r="G254" s="377" t="s">
        <v>2234</v>
      </c>
      <c r="H254" s="370" t="s">
        <v>2235</v>
      </c>
      <c r="I254" s="377" t="s">
        <v>2153</v>
      </c>
      <c r="J254" s="370" t="s">
        <v>2154</v>
      </c>
      <c r="K254" s="377" t="s">
        <v>2086</v>
      </c>
      <c r="L254" s="370" t="s">
        <v>2087</v>
      </c>
      <c r="M254" s="377" t="s">
        <v>785</v>
      </c>
      <c r="N254" s="370" t="s">
        <v>2087</v>
      </c>
      <c r="O254" s="377" t="s">
        <v>781</v>
      </c>
      <c r="P254" s="370" t="s">
        <v>798</v>
      </c>
      <c r="Q254" s="377">
        <v>52</v>
      </c>
      <c r="R254" s="377">
        <v>3234</v>
      </c>
      <c r="S254" s="377">
        <v>0</v>
      </c>
      <c r="T254" s="377">
        <v>408</v>
      </c>
      <c r="U254" s="377">
        <v>200</v>
      </c>
      <c r="V254" s="377">
        <v>68</v>
      </c>
      <c r="W254" s="377">
        <v>68</v>
      </c>
      <c r="X254" s="377" t="s">
        <v>783</v>
      </c>
      <c r="Y254" s="377"/>
      <c r="Z254" s="377"/>
      <c r="AA254" s="377" t="s">
        <v>2109</v>
      </c>
      <c r="AB254" s="377">
        <v>26</v>
      </c>
      <c r="AC254" s="377"/>
      <c r="AD254" s="377"/>
      <c r="AE254" s="377" t="s">
        <v>2109</v>
      </c>
      <c r="AF254" s="377">
        <v>26</v>
      </c>
      <c r="AG254" s="377"/>
      <c r="AH254" s="377"/>
      <c r="AI254" s="377">
        <v>1005925</v>
      </c>
      <c r="AJ254" s="370" t="s">
        <v>784</v>
      </c>
      <c r="AK254" s="377">
        <v>1</v>
      </c>
      <c r="AL254" s="370" t="s">
        <v>578</v>
      </c>
      <c r="AM254" s="377" t="s">
        <v>786</v>
      </c>
      <c r="AN254" s="377" t="s">
        <v>146</v>
      </c>
      <c r="AO254" s="377" t="s">
        <v>787</v>
      </c>
      <c r="AP254" s="377" t="s">
        <v>800</v>
      </c>
      <c r="AQ254" s="377" t="s">
        <v>814</v>
      </c>
      <c r="AR254" s="380">
        <v>19861</v>
      </c>
      <c r="AS254" s="380">
        <v>19861</v>
      </c>
      <c r="AT254" s="380">
        <v>40058</v>
      </c>
      <c r="AU254" s="377" t="s">
        <v>800</v>
      </c>
      <c r="AV254" s="377" t="s">
        <v>828</v>
      </c>
      <c r="AW254" s="380">
        <v>19861</v>
      </c>
      <c r="AX254" s="380">
        <v>19861</v>
      </c>
      <c r="AY254" s="380">
        <v>40058</v>
      </c>
      <c r="AZ254" s="377" t="s">
        <v>790</v>
      </c>
      <c r="BA254" s="377">
        <v>154</v>
      </c>
      <c r="BB254" s="380">
        <v>45099</v>
      </c>
      <c r="BC254" s="380">
        <v>45099</v>
      </c>
      <c r="BD254" s="380">
        <v>45100</v>
      </c>
      <c r="BE254" s="380">
        <v>20149</v>
      </c>
      <c r="BF254" s="377"/>
      <c r="BG254" s="377">
        <v>4</v>
      </c>
      <c r="BH254" s="377">
        <v>2018</v>
      </c>
      <c r="BI254" s="377">
        <v>3</v>
      </c>
      <c r="BJ254" s="377">
        <v>240</v>
      </c>
      <c r="BK254" s="377">
        <v>2017</v>
      </c>
      <c r="BL254" s="377">
        <v>3</v>
      </c>
      <c r="BM254" s="377">
        <v>2017</v>
      </c>
      <c r="BN254" s="384">
        <v>28030630263</v>
      </c>
      <c r="BO254" s="370" t="s">
        <v>1061</v>
      </c>
      <c r="BP254" s="370" t="s">
        <v>1062</v>
      </c>
      <c r="BQ254" s="377">
        <v>91980991109</v>
      </c>
      <c r="BR254" s="370"/>
      <c r="BS254" s="372"/>
    </row>
    <row r="255" spans="1:71" x14ac:dyDescent="0.25">
      <c r="A255" s="376">
        <v>86396</v>
      </c>
      <c r="B255" s="377">
        <v>36</v>
      </c>
      <c r="C255" s="370" t="s">
        <v>2081</v>
      </c>
      <c r="D255" s="370" t="s">
        <v>22</v>
      </c>
      <c r="E255" s="371">
        <v>40058</v>
      </c>
      <c r="F255" s="370" t="s">
        <v>453</v>
      </c>
      <c r="G255" s="377" t="s">
        <v>2156</v>
      </c>
      <c r="H255" s="370" t="s">
        <v>2157</v>
      </c>
      <c r="I255" s="377" t="s">
        <v>2084</v>
      </c>
      <c r="J255" s="370" t="s">
        <v>2085</v>
      </c>
      <c r="K255" s="377" t="s">
        <v>2086</v>
      </c>
      <c r="L255" s="370" t="s">
        <v>2087</v>
      </c>
      <c r="M255" s="377" t="s">
        <v>785</v>
      </c>
      <c r="N255" s="370" t="s">
        <v>2087</v>
      </c>
      <c r="O255" s="377" t="s">
        <v>1246</v>
      </c>
      <c r="P255" s="370" t="s">
        <v>782</v>
      </c>
      <c r="Q255" s="377">
        <v>55</v>
      </c>
      <c r="R255" s="377">
        <v>3095</v>
      </c>
      <c r="S255" s="377">
        <v>0</v>
      </c>
      <c r="T255" s="377">
        <v>465</v>
      </c>
      <c r="U255" s="377">
        <v>200</v>
      </c>
      <c r="V255" s="377">
        <v>105</v>
      </c>
      <c r="W255" s="377">
        <v>30</v>
      </c>
      <c r="X255" s="377" t="s">
        <v>783</v>
      </c>
      <c r="Y255" s="377"/>
      <c r="Z255" s="377"/>
      <c r="AA255" s="377"/>
      <c r="AB255" s="377"/>
      <c r="AC255" s="377"/>
      <c r="AD255" s="377"/>
      <c r="AE255" s="377"/>
      <c r="AF255" s="377"/>
      <c r="AG255" s="377" t="s">
        <v>2167</v>
      </c>
      <c r="AH255" s="377">
        <v>55</v>
      </c>
      <c r="AI255" s="377">
        <v>1101324</v>
      </c>
      <c r="AJ255" s="370" t="s">
        <v>1279</v>
      </c>
      <c r="AK255" s="377"/>
      <c r="AL255" s="370" t="s">
        <v>1280</v>
      </c>
      <c r="AM255" s="377" t="s">
        <v>1281</v>
      </c>
      <c r="AN255" s="377" t="s">
        <v>1282</v>
      </c>
      <c r="AO255" s="377" t="s">
        <v>787</v>
      </c>
      <c r="AP255" s="377"/>
      <c r="AQ255" s="377">
        <v>891</v>
      </c>
      <c r="AR255" s="380">
        <v>38019</v>
      </c>
      <c r="AS255" s="380">
        <v>38019</v>
      </c>
      <c r="AT255" s="380">
        <v>40058</v>
      </c>
      <c r="AU255" s="377" t="s">
        <v>790</v>
      </c>
      <c r="AV255" s="377" t="s">
        <v>1248</v>
      </c>
      <c r="AW255" s="380">
        <v>39335</v>
      </c>
      <c r="AX255" s="380">
        <v>39335</v>
      </c>
      <c r="AY255" s="380">
        <v>40058</v>
      </c>
      <c r="AZ255" s="377" t="s">
        <v>790</v>
      </c>
      <c r="BA255" s="377">
        <v>913</v>
      </c>
      <c r="BB255" s="380">
        <v>43462</v>
      </c>
      <c r="BC255" s="380">
        <v>43462</v>
      </c>
      <c r="BD255" s="380">
        <v>43488</v>
      </c>
      <c r="BE255" s="380">
        <v>37622</v>
      </c>
      <c r="BF255" s="377">
        <v>202321897</v>
      </c>
      <c r="BG255" s="377"/>
      <c r="BH255" s="377"/>
      <c r="BI255" s="377">
        <v>3</v>
      </c>
      <c r="BJ255" s="377">
        <v>271</v>
      </c>
      <c r="BK255" s="377">
        <v>2021</v>
      </c>
      <c r="BL255" s="377">
        <v>2</v>
      </c>
      <c r="BM255" s="377">
        <v>2021</v>
      </c>
      <c r="BN255" s="384">
        <v>21416906843</v>
      </c>
      <c r="BO255" s="370" t="s">
        <v>842</v>
      </c>
      <c r="BP255" s="370" t="s">
        <v>843</v>
      </c>
      <c r="BQ255" s="377">
        <v>91988771136</v>
      </c>
      <c r="BR255" s="370"/>
      <c r="BS255" s="372" t="s">
        <v>2108</v>
      </c>
    </row>
    <row r="256" spans="1:71" x14ac:dyDescent="0.25">
      <c r="A256" s="376">
        <v>1465742</v>
      </c>
      <c r="B256" s="377">
        <v>4641</v>
      </c>
      <c r="C256" s="370"/>
      <c r="D256" s="370" t="s">
        <v>652</v>
      </c>
      <c r="E256" s="371">
        <v>43476</v>
      </c>
      <c r="F256" s="370" t="s">
        <v>453</v>
      </c>
      <c r="G256" s="377" t="s">
        <v>2103</v>
      </c>
      <c r="H256" s="370" t="s">
        <v>2104</v>
      </c>
      <c r="I256" s="377" t="s">
        <v>2105</v>
      </c>
      <c r="J256" s="370" t="s">
        <v>2104</v>
      </c>
      <c r="K256" s="377" t="s">
        <v>2106</v>
      </c>
      <c r="L256" s="370" t="s">
        <v>2104</v>
      </c>
      <c r="M256" s="377" t="s">
        <v>785</v>
      </c>
      <c r="N256" s="370" t="s">
        <v>2087</v>
      </c>
      <c r="O256" s="377" t="s">
        <v>1246</v>
      </c>
      <c r="P256" s="370" t="s">
        <v>782</v>
      </c>
      <c r="Q256" s="377">
        <v>240</v>
      </c>
      <c r="R256" s="377">
        <v>3380</v>
      </c>
      <c r="S256" s="377">
        <v>0</v>
      </c>
      <c r="T256" s="377">
        <v>405</v>
      </c>
      <c r="U256" s="377">
        <v>200</v>
      </c>
      <c r="V256" s="377">
        <v>60</v>
      </c>
      <c r="W256" s="377">
        <v>45</v>
      </c>
      <c r="X256" s="377" t="s">
        <v>783</v>
      </c>
      <c r="Y256" s="377"/>
      <c r="Z256" s="377"/>
      <c r="AA256" s="377"/>
      <c r="AB256" s="377"/>
      <c r="AC256" s="377"/>
      <c r="AD256" s="377"/>
      <c r="AE256" s="377"/>
      <c r="AF256" s="377"/>
      <c r="AG256" s="377" t="s">
        <v>2102</v>
      </c>
      <c r="AH256" s="377">
        <v>240</v>
      </c>
      <c r="AI256" s="377">
        <v>1100465</v>
      </c>
      <c r="AJ256" s="370" t="s">
        <v>1259</v>
      </c>
      <c r="AK256" s="377">
        <v>590</v>
      </c>
      <c r="AL256" s="370" t="s">
        <v>1261</v>
      </c>
      <c r="AM256" s="377" t="s">
        <v>941</v>
      </c>
      <c r="AN256" s="377" t="s">
        <v>153</v>
      </c>
      <c r="AO256" s="377" t="s">
        <v>787</v>
      </c>
      <c r="AP256" s="377" t="s">
        <v>788</v>
      </c>
      <c r="AQ256" s="377">
        <v>5105</v>
      </c>
      <c r="AR256" s="380">
        <v>43399</v>
      </c>
      <c r="AS256" s="380">
        <v>43399</v>
      </c>
      <c r="AT256" s="380">
        <v>43476</v>
      </c>
      <c r="AU256" s="377"/>
      <c r="AV256" s="377"/>
      <c r="AW256" s="377"/>
      <c r="AX256" s="377"/>
      <c r="AY256" s="377"/>
      <c r="AZ256" s="377"/>
      <c r="BA256" s="377"/>
      <c r="BB256" s="377"/>
      <c r="BC256" s="377"/>
      <c r="BD256" s="377"/>
      <c r="BE256" s="380">
        <v>44543</v>
      </c>
      <c r="BF256" s="377">
        <v>202417994</v>
      </c>
      <c r="BG256" s="377"/>
      <c r="BH256" s="377"/>
      <c r="BI256" s="377"/>
      <c r="BJ256" s="377"/>
      <c r="BK256" s="377"/>
      <c r="BL256" s="377"/>
      <c r="BM256" s="377"/>
      <c r="BN256" s="384">
        <v>58196242204</v>
      </c>
      <c r="BO256" s="370" t="s">
        <v>653</v>
      </c>
      <c r="BP256" s="370" t="s">
        <v>2107</v>
      </c>
      <c r="BQ256" s="377">
        <v>91981377122</v>
      </c>
      <c r="BR256" s="370"/>
      <c r="BS256" s="372" t="s">
        <v>2108</v>
      </c>
    </row>
    <row r="257" spans="1:71" x14ac:dyDescent="0.25">
      <c r="A257" s="376">
        <v>1465742</v>
      </c>
      <c r="B257" s="377">
        <v>4641</v>
      </c>
      <c r="C257" s="370"/>
      <c r="D257" s="370" t="s">
        <v>652</v>
      </c>
      <c r="E257" s="371">
        <v>43476</v>
      </c>
      <c r="F257" s="370" t="s">
        <v>453</v>
      </c>
      <c r="G257" s="377" t="s">
        <v>2103</v>
      </c>
      <c r="H257" s="370" t="s">
        <v>2104</v>
      </c>
      <c r="I257" s="377" t="s">
        <v>2105</v>
      </c>
      <c r="J257" s="370" t="s">
        <v>2104</v>
      </c>
      <c r="K257" s="377" t="s">
        <v>2106</v>
      </c>
      <c r="L257" s="370" t="s">
        <v>2104</v>
      </c>
      <c r="M257" s="377" t="s">
        <v>785</v>
      </c>
      <c r="N257" s="370" t="s">
        <v>2087</v>
      </c>
      <c r="O257" s="377" t="s">
        <v>1246</v>
      </c>
      <c r="P257" s="370" t="s">
        <v>782</v>
      </c>
      <c r="Q257" s="377">
        <v>240</v>
      </c>
      <c r="R257" s="377">
        <v>3380</v>
      </c>
      <c r="S257" s="377">
        <v>0</v>
      </c>
      <c r="T257" s="377">
        <v>405</v>
      </c>
      <c r="U257" s="377">
        <v>200</v>
      </c>
      <c r="V257" s="377">
        <v>60</v>
      </c>
      <c r="W257" s="377">
        <v>45</v>
      </c>
      <c r="X257" s="377" t="s">
        <v>783</v>
      </c>
      <c r="Y257" s="377"/>
      <c r="Z257" s="377"/>
      <c r="AA257" s="377"/>
      <c r="AB257" s="377"/>
      <c r="AC257" s="377"/>
      <c r="AD257" s="377"/>
      <c r="AE257" s="377"/>
      <c r="AF257" s="377"/>
      <c r="AG257" s="377" t="s">
        <v>2102</v>
      </c>
      <c r="AH257" s="377">
        <v>240</v>
      </c>
      <c r="AI257" s="377">
        <v>1056925</v>
      </c>
      <c r="AJ257" s="370" t="s">
        <v>1587</v>
      </c>
      <c r="AK257" s="377" t="s">
        <v>1086</v>
      </c>
      <c r="AL257" s="370" t="s">
        <v>1644</v>
      </c>
      <c r="AM257" s="377" t="s">
        <v>1645</v>
      </c>
      <c r="AN257" s="377" t="s">
        <v>1323</v>
      </c>
      <c r="AO257" s="377" t="s">
        <v>787</v>
      </c>
      <c r="AP257" s="377" t="s">
        <v>788</v>
      </c>
      <c r="AQ257" s="377">
        <v>5105</v>
      </c>
      <c r="AR257" s="380">
        <v>43399</v>
      </c>
      <c r="AS257" s="380">
        <v>43399</v>
      </c>
      <c r="AT257" s="380">
        <v>43476</v>
      </c>
      <c r="AU257" s="377"/>
      <c r="AV257" s="377"/>
      <c r="AW257" s="377"/>
      <c r="AX257" s="377"/>
      <c r="AY257" s="377"/>
      <c r="AZ257" s="377"/>
      <c r="BA257" s="377"/>
      <c r="BB257" s="377"/>
      <c r="BC257" s="377"/>
      <c r="BD257" s="377"/>
      <c r="BE257" s="380">
        <v>44543</v>
      </c>
      <c r="BF257" s="377">
        <v>202417994</v>
      </c>
      <c r="BG257" s="377"/>
      <c r="BH257" s="377"/>
      <c r="BI257" s="377"/>
      <c r="BJ257" s="377"/>
      <c r="BK257" s="377"/>
      <c r="BL257" s="377"/>
      <c r="BM257" s="377"/>
      <c r="BN257" s="384">
        <v>58196242204</v>
      </c>
      <c r="BO257" s="370" t="s">
        <v>653</v>
      </c>
      <c r="BP257" s="370" t="s">
        <v>2107</v>
      </c>
      <c r="BQ257" s="377">
        <v>91981377122</v>
      </c>
      <c r="BR257" s="370"/>
      <c r="BS257" s="372" t="s">
        <v>2108</v>
      </c>
    </row>
    <row r="258" spans="1:71" x14ac:dyDescent="0.25">
      <c r="A258" s="376">
        <v>115136</v>
      </c>
      <c r="B258" s="377">
        <v>36</v>
      </c>
      <c r="C258" s="370" t="s">
        <v>2081</v>
      </c>
      <c r="D258" s="370" t="s">
        <v>22</v>
      </c>
      <c r="E258" s="371">
        <v>40058</v>
      </c>
      <c r="F258" s="370" t="s">
        <v>453</v>
      </c>
      <c r="G258" s="377" t="s">
        <v>2156</v>
      </c>
      <c r="H258" s="370" t="s">
        <v>2157</v>
      </c>
      <c r="I258" s="377" t="s">
        <v>2084</v>
      </c>
      <c r="J258" s="370" t="s">
        <v>2085</v>
      </c>
      <c r="K258" s="377" t="s">
        <v>2086</v>
      </c>
      <c r="L258" s="370" t="s">
        <v>2087</v>
      </c>
      <c r="M258" s="377" t="s">
        <v>785</v>
      </c>
      <c r="N258" s="370" t="s">
        <v>2087</v>
      </c>
      <c r="O258" s="377" t="s">
        <v>781</v>
      </c>
      <c r="P258" s="370" t="s">
        <v>782</v>
      </c>
      <c r="Q258" s="377">
        <v>50</v>
      </c>
      <c r="R258" s="377">
        <v>2800</v>
      </c>
      <c r="S258" s="377"/>
      <c r="T258" s="377"/>
      <c r="U258" s="377"/>
      <c r="V258" s="377"/>
      <c r="W258" s="377"/>
      <c r="X258" s="377" t="s">
        <v>783</v>
      </c>
      <c r="Y258" s="377"/>
      <c r="Z258" s="377"/>
      <c r="AA258" s="377" t="s">
        <v>2090</v>
      </c>
      <c r="AB258" s="377">
        <v>50</v>
      </c>
      <c r="AC258" s="377"/>
      <c r="AD258" s="377"/>
      <c r="AE258" s="377"/>
      <c r="AF258" s="377"/>
      <c r="AG258" s="377"/>
      <c r="AH258" s="377"/>
      <c r="AI258" s="377">
        <v>281</v>
      </c>
      <c r="AJ258" s="370" t="s">
        <v>1201</v>
      </c>
      <c r="AK258" s="377" t="s">
        <v>1086</v>
      </c>
      <c r="AL258" s="370" t="s">
        <v>1202</v>
      </c>
      <c r="AM258" s="377" t="s">
        <v>1203</v>
      </c>
      <c r="AN258" s="377" t="s">
        <v>1204</v>
      </c>
      <c r="AO258" s="377" t="s">
        <v>787</v>
      </c>
      <c r="AP258" s="377"/>
      <c r="AQ258" s="377">
        <v>3361</v>
      </c>
      <c r="AR258" s="380">
        <v>38416</v>
      </c>
      <c r="AS258" s="380">
        <v>38416</v>
      </c>
      <c r="AT258" s="380">
        <v>40058</v>
      </c>
      <c r="AU258" s="377"/>
      <c r="AV258" s="377"/>
      <c r="AW258" s="377"/>
      <c r="AX258" s="377"/>
      <c r="AY258" s="377"/>
      <c r="AZ258" s="377"/>
      <c r="BA258" s="377"/>
      <c r="BB258" s="377"/>
      <c r="BC258" s="377"/>
      <c r="BD258" s="377"/>
      <c r="BE258" s="380">
        <v>39084</v>
      </c>
      <c r="BF258" s="377"/>
      <c r="BG258" s="377"/>
      <c r="BH258" s="377"/>
      <c r="BI258" s="377"/>
      <c r="BJ258" s="377"/>
      <c r="BK258" s="377"/>
      <c r="BL258" s="377"/>
      <c r="BM258" s="377"/>
      <c r="BN258" s="384">
        <v>17835801272</v>
      </c>
      <c r="BO258" s="370" t="s">
        <v>2187</v>
      </c>
      <c r="BP258" s="370" t="s">
        <v>939</v>
      </c>
      <c r="BQ258" s="377">
        <v>9132017408</v>
      </c>
      <c r="BR258" s="370"/>
      <c r="BS258" s="372" t="s">
        <v>794</v>
      </c>
    </row>
    <row r="259" spans="1:71" x14ac:dyDescent="0.25">
      <c r="A259" s="376">
        <v>12046</v>
      </c>
      <c r="B259" s="377">
        <v>34</v>
      </c>
      <c r="C259" s="370" t="s">
        <v>2081</v>
      </c>
      <c r="D259" s="370" t="s">
        <v>48</v>
      </c>
      <c r="E259" s="371">
        <v>40058</v>
      </c>
      <c r="F259" s="370" t="s">
        <v>453</v>
      </c>
      <c r="G259" s="377" t="s">
        <v>2149</v>
      </c>
      <c r="H259" s="370" t="s">
        <v>2150</v>
      </c>
      <c r="I259" s="377" t="s">
        <v>2084</v>
      </c>
      <c r="J259" s="370" t="s">
        <v>2085</v>
      </c>
      <c r="K259" s="377" t="s">
        <v>2086</v>
      </c>
      <c r="L259" s="370" t="s">
        <v>2087</v>
      </c>
      <c r="M259" s="377" t="s">
        <v>785</v>
      </c>
      <c r="N259" s="370" t="s">
        <v>2087</v>
      </c>
      <c r="O259" s="377" t="s">
        <v>781</v>
      </c>
      <c r="P259" s="370" t="s">
        <v>782</v>
      </c>
      <c r="Q259" s="377">
        <v>0</v>
      </c>
      <c r="R259" s="377">
        <v>2288</v>
      </c>
      <c r="S259" s="377"/>
      <c r="T259" s="377"/>
      <c r="U259" s="377"/>
      <c r="V259" s="377"/>
      <c r="W259" s="377"/>
      <c r="X259" s="377" t="s">
        <v>783</v>
      </c>
      <c r="Y259" s="377"/>
      <c r="Z259" s="377"/>
      <c r="AA259" s="377" t="s">
        <v>2090</v>
      </c>
      <c r="AB259" s="377">
        <v>0</v>
      </c>
      <c r="AC259" s="377" t="s">
        <v>2090</v>
      </c>
      <c r="AD259" s="377">
        <v>0</v>
      </c>
      <c r="AE259" s="377"/>
      <c r="AF259" s="377"/>
      <c r="AG259" s="377"/>
      <c r="AH259" s="377"/>
      <c r="AI259" s="377">
        <v>267</v>
      </c>
      <c r="AJ259" s="370" t="s">
        <v>963</v>
      </c>
      <c r="AK259" s="377">
        <v>1752</v>
      </c>
      <c r="AL259" s="370"/>
      <c r="AM259" s="377" t="s">
        <v>965</v>
      </c>
      <c r="AN259" s="377" t="s">
        <v>211</v>
      </c>
      <c r="AO259" s="377" t="s">
        <v>787</v>
      </c>
      <c r="AP259" s="377" t="s">
        <v>788</v>
      </c>
      <c r="AQ259" s="377" t="s">
        <v>955</v>
      </c>
      <c r="AR259" s="380">
        <v>31446</v>
      </c>
      <c r="AS259" s="380">
        <v>31446</v>
      </c>
      <c r="AT259" s="380">
        <v>40058</v>
      </c>
      <c r="AU259" s="377" t="s">
        <v>800</v>
      </c>
      <c r="AV259" s="377" t="s">
        <v>814</v>
      </c>
      <c r="AW259" s="380">
        <v>19831</v>
      </c>
      <c r="AX259" s="380">
        <v>19831</v>
      </c>
      <c r="AY259" s="380">
        <v>40058</v>
      </c>
      <c r="AZ259" s="377"/>
      <c r="BA259" s="377"/>
      <c r="BB259" s="377"/>
      <c r="BC259" s="377"/>
      <c r="BD259" s="377"/>
      <c r="BE259" s="380">
        <v>33059</v>
      </c>
      <c r="BF259" s="377"/>
      <c r="BG259" s="377"/>
      <c r="BH259" s="377"/>
      <c r="BI259" s="377"/>
      <c r="BJ259" s="377"/>
      <c r="BK259" s="377"/>
      <c r="BL259" s="377"/>
      <c r="BM259" s="377"/>
      <c r="BN259" s="384">
        <v>79415172720</v>
      </c>
      <c r="BO259" s="370" t="s">
        <v>968</v>
      </c>
      <c r="BP259" s="370" t="s">
        <v>969</v>
      </c>
      <c r="BQ259" s="377">
        <v>9132017750</v>
      </c>
      <c r="BR259" s="370"/>
      <c r="BS259" s="372" t="s">
        <v>794</v>
      </c>
    </row>
    <row r="260" spans="1:71" x14ac:dyDescent="0.25">
      <c r="A260" s="376">
        <v>1202639</v>
      </c>
      <c r="B260" s="377">
        <v>29</v>
      </c>
      <c r="C260" s="370" t="s">
        <v>2081</v>
      </c>
      <c r="D260" s="370" t="s">
        <v>364</v>
      </c>
      <c r="E260" s="371">
        <v>41319</v>
      </c>
      <c r="F260" s="370" t="s">
        <v>453</v>
      </c>
      <c r="G260" s="377" t="s">
        <v>2145</v>
      </c>
      <c r="H260" s="370" t="s">
        <v>2146</v>
      </c>
      <c r="I260" s="377" t="s">
        <v>2084</v>
      </c>
      <c r="J260" s="370" t="s">
        <v>2085</v>
      </c>
      <c r="K260" s="377" t="s">
        <v>2086</v>
      </c>
      <c r="L260" s="370" t="s">
        <v>2087</v>
      </c>
      <c r="M260" s="377" t="s">
        <v>785</v>
      </c>
      <c r="N260" s="370" t="s">
        <v>2087</v>
      </c>
      <c r="O260" s="377" t="s">
        <v>1246</v>
      </c>
      <c r="P260" s="370" t="s">
        <v>782</v>
      </c>
      <c r="Q260" s="377">
        <v>50</v>
      </c>
      <c r="R260" s="377">
        <v>3584</v>
      </c>
      <c r="S260" s="377">
        <v>0</v>
      </c>
      <c r="T260" s="377">
        <v>408</v>
      </c>
      <c r="U260" s="377">
        <v>204</v>
      </c>
      <c r="V260" s="377">
        <v>34</v>
      </c>
      <c r="W260" s="377">
        <v>68</v>
      </c>
      <c r="X260" s="377" t="s">
        <v>783</v>
      </c>
      <c r="Y260" s="377"/>
      <c r="Z260" s="377"/>
      <c r="AA260" s="377"/>
      <c r="AB260" s="377"/>
      <c r="AC260" s="377"/>
      <c r="AD260" s="377"/>
      <c r="AE260" s="377"/>
      <c r="AF260" s="377"/>
      <c r="AG260" s="377" t="s">
        <v>2102</v>
      </c>
      <c r="AH260" s="377">
        <v>50</v>
      </c>
      <c r="AI260" s="377">
        <v>1005925</v>
      </c>
      <c r="AJ260" s="370" t="s">
        <v>784</v>
      </c>
      <c r="AK260" s="377">
        <v>1</v>
      </c>
      <c r="AL260" s="370" t="s">
        <v>578</v>
      </c>
      <c r="AM260" s="377" t="s">
        <v>786</v>
      </c>
      <c r="AN260" s="377" t="s">
        <v>146</v>
      </c>
      <c r="AO260" s="377" t="s">
        <v>787</v>
      </c>
      <c r="AP260" s="377" t="s">
        <v>788</v>
      </c>
      <c r="AQ260" s="377" t="s">
        <v>1575</v>
      </c>
      <c r="AR260" s="380">
        <v>40339</v>
      </c>
      <c r="AS260" s="380">
        <v>40339</v>
      </c>
      <c r="AT260" s="380">
        <v>42433</v>
      </c>
      <c r="AU260" s="377" t="s">
        <v>790</v>
      </c>
      <c r="AV260" s="377" t="s">
        <v>1576</v>
      </c>
      <c r="AW260" s="380">
        <v>42933</v>
      </c>
      <c r="AX260" s="380">
        <v>42933</v>
      </c>
      <c r="AY260" s="380">
        <v>42933</v>
      </c>
      <c r="AZ260" s="377"/>
      <c r="BA260" s="377"/>
      <c r="BB260" s="377"/>
      <c r="BC260" s="377"/>
      <c r="BD260" s="377"/>
      <c r="BE260" s="380">
        <v>41519</v>
      </c>
      <c r="BF260" s="377">
        <v>202318268</v>
      </c>
      <c r="BG260" s="377">
        <v>3</v>
      </c>
      <c r="BH260" s="377">
        <v>2017</v>
      </c>
      <c r="BI260" s="377"/>
      <c r="BJ260" s="377"/>
      <c r="BK260" s="377"/>
      <c r="BL260" s="377"/>
      <c r="BM260" s="377"/>
      <c r="BN260" s="384">
        <v>22741984204</v>
      </c>
      <c r="BO260" s="370" t="s">
        <v>2147</v>
      </c>
      <c r="BP260" s="370" t="s">
        <v>2148</v>
      </c>
      <c r="BQ260" s="377">
        <v>91981233209</v>
      </c>
      <c r="BR260" s="370"/>
      <c r="BS260" s="372" t="s">
        <v>2108</v>
      </c>
    </row>
    <row r="261" spans="1:71" x14ac:dyDescent="0.25">
      <c r="A261" s="376">
        <v>5000216</v>
      </c>
      <c r="B261" s="377">
        <v>4641</v>
      </c>
      <c r="C261" s="370"/>
      <c r="D261" s="370" t="s">
        <v>652</v>
      </c>
      <c r="E261" s="371">
        <v>40340</v>
      </c>
      <c r="F261" s="370" t="s">
        <v>453</v>
      </c>
      <c r="G261" s="377" t="s">
        <v>2103</v>
      </c>
      <c r="H261" s="370" t="s">
        <v>2104</v>
      </c>
      <c r="I261" s="377" t="s">
        <v>2105</v>
      </c>
      <c r="J261" s="370" t="s">
        <v>2104</v>
      </c>
      <c r="K261" s="377" t="s">
        <v>2106</v>
      </c>
      <c r="L261" s="370" t="s">
        <v>2104</v>
      </c>
      <c r="M261" s="377" t="s">
        <v>785</v>
      </c>
      <c r="N261" s="370" t="s">
        <v>2087</v>
      </c>
      <c r="O261" s="377" t="s">
        <v>781</v>
      </c>
      <c r="P261" s="370" t="s">
        <v>798</v>
      </c>
      <c r="Q261" s="377">
        <v>90</v>
      </c>
      <c r="R261" s="377">
        <v>3440</v>
      </c>
      <c r="S261" s="377">
        <v>0</v>
      </c>
      <c r="T261" s="377">
        <v>340</v>
      </c>
      <c r="U261" s="377">
        <v>402</v>
      </c>
      <c r="V261" s="377">
        <v>102</v>
      </c>
      <c r="W261" s="377">
        <v>20</v>
      </c>
      <c r="X261" s="377" t="s">
        <v>783</v>
      </c>
      <c r="Y261" s="377"/>
      <c r="Z261" s="377"/>
      <c r="AA261" s="377"/>
      <c r="AB261" s="377"/>
      <c r="AC261" s="377" t="s">
        <v>2102</v>
      </c>
      <c r="AD261" s="377">
        <v>45</v>
      </c>
      <c r="AE261" s="377" t="s">
        <v>2102</v>
      </c>
      <c r="AF261" s="377">
        <v>45</v>
      </c>
      <c r="AG261" s="377"/>
      <c r="AH261" s="377"/>
      <c r="AI261" s="377">
        <v>1005925</v>
      </c>
      <c r="AJ261" s="370" t="s">
        <v>784</v>
      </c>
      <c r="AK261" s="377">
        <v>1</v>
      </c>
      <c r="AL261" s="370" t="s">
        <v>578</v>
      </c>
      <c r="AM261" s="377" t="s">
        <v>786</v>
      </c>
      <c r="AN261" s="377" t="s">
        <v>146</v>
      </c>
      <c r="AO261" s="377" t="s">
        <v>787</v>
      </c>
      <c r="AP261" s="377"/>
      <c r="AQ261" s="377"/>
      <c r="AR261" s="377"/>
      <c r="AS261" s="377"/>
      <c r="AT261" s="377"/>
      <c r="AU261" s="377" t="s">
        <v>790</v>
      </c>
      <c r="AV261" s="377" t="s">
        <v>1680</v>
      </c>
      <c r="AW261" s="380">
        <v>41898</v>
      </c>
      <c r="AX261" s="380">
        <v>41898</v>
      </c>
      <c r="AY261" s="380">
        <v>41898</v>
      </c>
      <c r="AZ261" s="377" t="s">
        <v>790</v>
      </c>
      <c r="BA261" s="377" t="s">
        <v>1050</v>
      </c>
      <c r="BB261" s="380">
        <v>43518</v>
      </c>
      <c r="BC261" s="380">
        <v>43518</v>
      </c>
      <c r="BD261" s="380">
        <v>43557</v>
      </c>
      <c r="BE261" s="380">
        <v>40258</v>
      </c>
      <c r="BF261" s="377">
        <v>202318060</v>
      </c>
      <c r="BG261" s="377">
        <v>4</v>
      </c>
      <c r="BH261" s="377">
        <v>2018</v>
      </c>
      <c r="BI261" s="377"/>
      <c r="BJ261" s="377"/>
      <c r="BK261" s="377"/>
      <c r="BL261" s="377"/>
      <c r="BM261" s="377"/>
      <c r="BN261" s="384">
        <v>37377671220</v>
      </c>
      <c r="BO261" s="370" t="s">
        <v>2436</v>
      </c>
      <c r="BP261" s="370" t="s">
        <v>2437</v>
      </c>
      <c r="BQ261" s="377">
        <v>91992666130</v>
      </c>
      <c r="BR261" s="370"/>
      <c r="BS261" s="372"/>
    </row>
    <row r="262" spans="1:71" x14ac:dyDescent="0.25">
      <c r="A262" s="376">
        <v>42288</v>
      </c>
      <c r="B262" s="377">
        <v>33</v>
      </c>
      <c r="C262" s="370" t="s">
        <v>2081</v>
      </c>
      <c r="D262" s="370" t="s">
        <v>130</v>
      </c>
      <c r="E262" s="371">
        <v>40058</v>
      </c>
      <c r="F262" s="370" t="s">
        <v>453</v>
      </c>
      <c r="G262" s="377" t="s">
        <v>2082</v>
      </c>
      <c r="H262" s="370" t="s">
        <v>2083</v>
      </c>
      <c r="I262" s="377" t="s">
        <v>2084</v>
      </c>
      <c r="J262" s="370" t="s">
        <v>2085</v>
      </c>
      <c r="K262" s="377" t="s">
        <v>2086</v>
      </c>
      <c r="L262" s="370" t="s">
        <v>2087</v>
      </c>
      <c r="M262" s="377" t="s">
        <v>785</v>
      </c>
      <c r="N262" s="370" t="s">
        <v>2087</v>
      </c>
      <c r="O262" s="377" t="s">
        <v>781</v>
      </c>
      <c r="P262" s="370" t="s">
        <v>782</v>
      </c>
      <c r="Q262" s="377">
        <v>40</v>
      </c>
      <c r="R262" s="377">
        <v>2200</v>
      </c>
      <c r="S262" s="377"/>
      <c r="T262" s="377"/>
      <c r="U262" s="377"/>
      <c r="V262" s="377"/>
      <c r="W262" s="377"/>
      <c r="X262" s="377" t="s">
        <v>783</v>
      </c>
      <c r="Y262" s="377"/>
      <c r="Z262" s="377"/>
      <c r="AA262" s="377" t="s">
        <v>2112</v>
      </c>
      <c r="AB262" s="377">
        <v>40</v>
      </c>
      <c r="AC262" s="377" t="s">
        <v>2112</v>
      </c>
      <c r="AD262" s="377">
        <v>0</v>
      </c>
      <c r="AE262" s="377"/>
      <c r="AF262" s="377"/>
      <c r="AG262" s="377"/>
      <c r="AH262" s="377"/>
      <c r="AI262" s="377">
        <v>682</v>
      </c>
      <c r="AJ262" s="370" t="s">
        <v>1000</v>
      </c>
      <c r="AK262" s="377" t="s">
        <v>925</v>
      </c>
      <c r="AL262" s="370"/>
      <c r="AM262" s="377" t="s">
        <v>1117</v>
      </c>
      <c r="AN262" s="377" t="s">
        <v>1118</v>
      </c>
      <c r="AO262" s="377" t="s">
        <v>787</v>
      </c>
      <c r="AP262" s="377" t="s">
        <v>788</v>
      </c>
      <c r="AQ262" s="377" t="s">
        <v>955</v>
      </c>
      <c r="AR262" s="380">
        <v>31446</v>
      </c>
      <c r="AS262" s="380">
        <v>31446</v>
      </c>
      <c r="AT262" s="380">
        <v>40058</v>
      </c>
      <c r="AU262" s="377" t="s">
        <v>800</v>
      </c>
      <c r="AV262" s="377" t="s">
        <v>814</v>
      </c>
      <c r="AW262" s="380">
        <v>19831</v>
      </c>
      <c r="AX262" s="380">
        <v>19831</v>
      </c>
      <c r="AY262" s="380">
        <v>40058</v>
      </c>
      <c r="AZ262" s="377"/>
      <c r="BA262" s="377"/>
      <c r="BB262" s="377"/>
      <c r="BC262" s="377"/>
      <c r="BD262" s="377"/>
      <c r="BE262" s="380">
        <v>36586</v>
      </c>
      <c r="BF262" s="377"/>
      <c r="BG262" s="377"/>
      <c r="BH262" s="377"/>
      <c r="BI262" s="377"/>
      <c r="BJ262" s="377"/>
      <c r="BK262" s="377"/>
      <c r="BL262" s="377"/>
      <c r="BM262" s="377"/>
      <c r="BN262" s="384">
        <v>8630379847</v>
      </c>
      <c r="BO262" s="370" t="s">
        <v>966</v>
      </c>
      <c r="BP262" s="370" t="s">
        <v>967</v>
      </c>
      <c r="BQ262" s="377">
        <v>9132017996</v>
      </c>
      <c r="BR262" s="370"/>
      <c r="BS262" s="372" t="s">
        <v>794</v>
      </c>
    </row>
    <row r="263" spans="1:71" x14ac:dyDescent="0.25">
      <c r="A263" s="376">
        <v>40891</v>
      </c>
      <c r="B263" s="377">
        <v>35</v>
      </c>
      <c r="C263" s="370" t="s">
        <v>2081</v>
      </c>
      <c r="D263" s="370" t="s">
        <v>95</v>
      </c>
      <c r="E263" s="371">
        <v>40058</v>
      </c>
      <c r="F263" s="370" t="s">
        <v>453</v>
      </c>
      <c r="G263" s="377" t="s">
        <v>2151</v>
      </c>
      <c r="H263" s="370" t="s">
        <v>2152</v>
      </c>
      <c r="I263" s="377" t="s">
        <v>2153</v>
      </c>
      <c r="J263" s="370" t="s">
        <v>2154</v>
      </c>
      <c r="K263" s="377" t="s">
        <v>2086</v>
      </c>
      <c r="L263" s="370" t="s">
        <v>2087</v>
      </c>
      <c r="M263" s="377" t="s">
        <v>785</v>
      </c>
      <c r="N263" s="370" t="s">
        <v>2087</v>
      </c>
      <c r="O263" s="377" t="s">
        <v>781</v>
      </c>
      <c r="P263" s="370" t="s">
        <v>782</v>
      </c>
      <c r="Q263" s="377">
        <v>80</v>
      </c>
      <c r="R263" s="377">
        <v>2835</v>
      </c>
      <c r="S263" s="377"/>
      <c r="T263" s="377"/>
      <c r="U263" s="377"/>
      <c r="V263" s="377"/>
      <c r="W263" s="377"/>
      <c r="X263" s="377" t="s">
        <v>783</v>
      </c>
      <c r="Y263" s="377"/>
      <c r="Z263" s="377"/>
      <c r="AA263" s="377" t="s">
        <v>2090</v>
      </c>
      <c r="AB263" s="377">
        <v>40</v>
      </c>
      <c r="AC263" s="377"/>
      <c r="AD263" s="377"/>
      <c r="AE263" s="377" t="s">
        <v>2090</v>
      </c>
      <c r="AF263" s="377">
        <v>40</v>
      </c>
      <c r="AG263" s="377"/>
      <c r="AH263" s="377"/>
      <c r="AI263" s="377">
        <v>263</v>
      </c>
      <c r="AJ263" s="370" t="s">
        <v>991</v>
      </c>
      <c r="AK263" s="377">
        <v>2417</v>
      </c>
      <c r="AL263" s="370"/>
      <c r="AM263" s="377" t="s">
        <v>993</v>
      </c>
      <c r="AN263" s="377" t="s">
        <v>149</v>
      </c>
      <c r="AO263" s="377" t="s">
        <v>787</v>
      </c>
      <c r="AP263" s="377" t="s">
        <v>788</v>
      </c>
      <c r="AQ263" s="377" t="s">
        <v>927</v>
      </c>
      <c r="AR263" s="380">
        <v>31446</v>
      </c>
      <c r="AS263" s="380">
        <v>31446</v>
      </c>
      <c r="AT263" s="380">
        <v>40058</v>
      </c>
      <c r="AU263" s="377" t="s">
        <v>800</v>
      </c>
      <c r="AV263" s="377" t="s">
        <v>840</v>
      </c>
      <c r="AW263" s="380">
        <v>19861</v>
      </c>
      <c r="AX263" s="380">
        <v>19861</v>
      </c>
      <c r="AY263" s="380">
        <v>40058</v>
      </c>
      <c r="AZ263" s="377"/>
      <c r="BA263" s="377"/>
      <c r="BB263" s="377"/>
      <c r="BC263" s="377"/>
      <c r="BD263" s="377"/>
      <c r="BE263" s="380">
        <v>36951</v>
      </c>
      <c r="BF263" s="377"/>
      <c r="BG263" s="377"/>
      <c r="BH263" s="377"/>
      <c r="BI263" s="377">
        <v>3</v>
      </c>
      <c r="BJ263" s="377">
        <v>220</v>
      </c>
      <c r="BK263" s="377">
        <v>2008</v>
      </c>
      <c r="BL263" s="377">
        <v>3</v>
      </c>
      <c r="BM263" s="377">
        <v>2008</v>
      </c>
      <c r="BN263" s="384">
        <v>65795903272</v>
      </c>
      <c r="BO263" s="370" t="s">
        <v>1082</v>
      </c>
      <c r="BP263" s="370" t="s">
        <v>1083</v>
      </c>
      <c r="BQ263" s="377">
        <v>9199949523</v>
      </c>
      <c r="BR263" s="370"/>
      <c r="BS263" s="372" t="s">
        <v>794</v>
      </c>
    </row>
    <row r="264" spans="1:71" x14ac:dyDescent="0.25">
      <c r="A264" s="376">
        <v>115003</v>
      </c>
      <c r="B264" s="377">
        <v>45</v>
      </c>
      <c r="C264" s="370" t="s">
        <v>2081</v>
      </c>
      <c r="D264" s="370" t="s">
        <v>407</v>
      </c>
      <c r="E264" s="371">
        <v>40058</v>
      </c>
      <c r="F264" s="370" t="s">
        <v>453</v>
      </c>
      <c r="G264" s="377" t="s">
        <v>2183</v>
      </c>
      <c r="H264" s="370" t="s">
        <v>2184</v>
      </c>
      <c r="I264" s="377" t="s">
        <v>2084</v>
      </c>
      <c r="J264" s="370" t="s">
        <v>2085</v>
      </c>
      <c r="K264" s="377" t="s">
        <v>2086</v>
      </c>
      <c r="L264" s="370" t="s">
        <v>2087</v>
      </c>
      <c r="M264" s="377" t="s">
        <v>785</v>
      </c>
      <c r="N264" s="370" t="s">
        <v>2087</v>
      </c>
      <c r="O264" s="377" t="s">
        <v>1246</v>
      </c>
      <c r="P264" s="370" t="s">
        <v>832</v>
      </c>
      <c r="Q264" s="377">
        <v>75</v>
      </c>
      <c r="R264" s="377">
        <v>2800</v>
      </c>
      <c r="S264" s="377"/>
      <c r="T264" s="377"/>
      <c r="U264" s="377"/>
      <c r="V264" s="377"/>
      <c r="W264" s="377"/>
      <c r="X264" s="377" t="s">
        <v>783</v>
      </c>
      <c r="Y264" s="377"/>
      <c r="Z264" s="377"/>
      <c r="AA264" s="377"/>
      <c r="AB264" s="377"/>
      <c r="AC264" s="377"/>
      <c r="AD264" s="377"/>
      <c r="AE264" s="377"/>
      <c r="AF264" s="377"/>
      <c r="AG264" s="377" t="s">
        <v>2121</v>
      </c>
      <c r="AH264" s="377">
        <v>75</v>
      </c>
      <c r="AI264" s="377">
        <v>2006684</v>
      </c>
      <c r="AJ264" s="370" t="s">
        <v>1438</v>
      </c>
      <c r="AK264" s="377" t="s">
        <v>1086</v>
      </c>
      <c r="AL264" s="370" t="s">
        <v>1439</v>
      </c>
      <c r="AM264" s="377" t="s">
        <v>1440</v>
      </c>
      <c r="AN264" s="377" t="s">
        <v>1002</v>
      </c>
      <c r="AO264" s="377" t="s">
        <v>787</v>
      </c>
      <c r="AP264" s="377" t="s">
        <v>788</v>
      </c>
      <c r="AQ264" s="377" t="s">
        <v>1441</v>
      </c>
      <c r="AR264" s="380">
        <v>39906</v>
      </c>
      <c r="AS264" s="380">
        <v>39906</v>
      </c>
      <c r="AT264" s="380">
        <v>40058</v>
      </c>
      <c r="AU264" s="377"/>
      <c r="AV264" s="377"/>
      <c r="AW264" s="377"/>
      <c r="AX264" s="377"/>
      <c r="AY264" s="377"/>
      <c r="AZ264" s="377"/>
      <c r="BA264" s="377"/>
      <c r="BB264" s="377"/>
      <c r="BC264" s="377"/>
      <c r="BD264" s="377"/>
      <c r="BE264" s="380">
        <v>39538</v>
      </c>
      <c r="BF264" s="377"/>
      <c r="BG264" s="377"/>
      <c r="BH264" s="377"/>
      <c r="BI264" s="377"/>
      <c r="BJ264" s="377"/>
      <c r="BK264" s="377"/>
      <c r="BL264" s="377"/>
      <c r="BM264" s="377"/>
      <c r="BN264" s="384">
        <v>64167640244</v>
      </c>
      <c r="BO264" s="370" t="s">
        <v>1436</v>
      </c>
      <c r="BP264" s="370" t="s">
        <v>1437</v>
      </c>
      <c r="BQ264" s="377">
        <v>91988324689</v>
      </c>
      <c r="BR264" s="370"/>
      <c r="BS264" s="372"/>
    </row>
    <row r="265" spans="1:71" x14ac:dyDescent="0.25">
      <c r="A265" s="376">
        <v>1189138</v>
      </c>
      <c r="B265" s="377">
        <v>1823</v>
      </c>
      <c r="C265" s="370" t="s">
        <v>2081</v>
      </c>
      <c r="D265" s="370" t="s">
        <v>516</v>
      </c>
      <c r="E265" s="371">
        <v>41505</v>
      </c>
      <c r="F265" s="370" t="s">
        <v>450</v>
      </c>
      <c r="G265" s="377" t="s">
        <v>2308</v>
      </c>
      <c r="H265" s="370" t="s">
        <v>2309</v>
      </c>
      <c r="I265" s="377" t="s">
        <v>2310</v>
      </c>
      <c r="J265" s="370" t="s">
        <v>2311</v>
      </c>
      <c r="K265" s="377" t="s">
        <v>2222</v>
      </c>
      <c r="L265" s="370" t="s">
        <v>2223</v>
      </c>
      <c r="M265" s="377" t="s">
        <v>2165</v>
      </c>
      <c r="N265" s="370" t="s">
        <v>2166</v>
      </c>
      <c r="O265" s="377" t="s">
        <v>781</v>
      </c>
      <c r="P265" s="370" t="s">
        <v>798</v>
      </c>
      <c r="Q265" s="377">
        <v>48</v>
      </c>
      <c r="R265" s="377">
        <v>3600</v>
      </c>
      <c r="S265" s="377">
        <v>0</v>
      </c>
      <c r="T265" s="377">
        <v>360</v>
      </c>
      <c r="U265" s="377">
        <v>360</v>
      </c>
      <c r="V265" s="377">
        <v>240</v>
      </c>
      <c r="W265" s="377">
        <v>60</v>
      </c>
      <c r="X265" s="377" t="s">
        <v>783</v>
      </c>
      <c r="Y265" s="377"/>
      <c r="Z265" s="377"/>
      <c r="AA265" s="377" t="s">
        <v>2167</v>
      </c>
      <c r="AB265" s="377">
        <v>38</v>
      </c>
      <c r="AC265" s="377"/>
      <c r="AD265" s="377"/>
      <c r="AE265" s="377"/>
      <c r="AF265" s="377"/>
      <c r="AG265" s="377"/>
      <c r="AH265" s="377"/>
      <c r="AI265" s="377">
        <v>274</v>
      </c>
      <c r="AJ265" s="370" t="s">
        <v>1041</v>
      </c>
      <c r="AK265" s="377">
        <v>36</v>
      </c>
      <c r="AL265" s="370" t="s">
        <v>1043</v>
      </c>
      <c r="AM265" s="377" t="s">
        <v>1043</v>
      </c>
      <c r="AN265" s="377" t="s">
        <v>155</v>
      </c>
      <c r="AO265" s="377" t="s">
        <v>787</v>
      </c>
      <c r="AP265" s="377" t="s">
        <v>790</v>
      </c>
      <c r="AQ265" s="377" t="s">
        <v>1561</v>
      </c>
      <c r="AR265" s="380">
        <v>41403</v>
      </c>
      <c r="AS265" s="380">
        <v>41403</v>
      </c>
      <c r="AT265" s="380">
        <v>41505</v>
      </c>
      <c r="AU265" s="377" t="s">
        <v>790</v>
      </c>
      <c r="AV265" s="377" t="s">
        <v>1562</v>
      </c>
      <c r="AW265" s="380">
        <v>43213</v>
      </c>
      <c r="AX265" s="380">
        <v>43213</v>
      </c>
      <c r="AY265" s="380">
        <v>43213</v>
      </c>
      <c r="AZ265" s="377" t="s">
        <v>790</v>
      </c>
      <c r="BA265" s="377">
        <v>111</v>
      </c>
      <c r="BB265" s="380">
        <v>44232</v>
      </c>
      <c r="BC265" s="380">
        <v>44232</v>
      </c>
      <c r="BD265" s="380">
        <v>44235</v>
      </c>
      <c r="BE265" s="380">
        <v>41514</v>
      </c>
      <c r="BF265" s="377"/>
      <c r="BG265" s="377">
        <v>4</v>
      </c>
      <c r="BH265" s="377">
        <v>2018</v>
      </c>
      <c r="BI265" s="377">
        <v>4</v>
      </c>
      <c r="BJ265" s="377">
        <v>317</v>
      </c>
      <c r="BK265" s="377">
        <v>2023</v>
      </c>
      <c r="BL265" s="377">
        <v>3</v>
      </c>
      <c r="BM265" s="377">
        <v>2023</v>
      </c>
      <c r="BN265" s="384">
        <v>88588904268</v>
      </c>
      <c r="BO265" s="370" t="s">
        <v>615</v>
      </c>
      <c r="BP265" s="370" t="s">
        <v>1563</v>
      </c>
      <c r="BQ265" s="377">
        <v>9437878172</v>
      </c>
      <c r="BR265" s="370"/>
      <c r="BS265" s="372"/>
    </row>
    <row r="266" spans="1:71" x14ac:dyDescent="0.25">
      <c r="A266" s="376">
        <v>12000</v>
      </c>
      <c r="B266" s="377">
        <v>29</v>
      </c>
      <c r="C266" s="370" t="s">
        <v>2081</v>
      </c>
      <c r="D266" s="370" t="s">
        <v>364</v>
      </c>
      <c r="E266" s="371">
        <v>40058</v>
      </c>
      <c r="F266" s="370" t="s">
        <v>450</v>
      </c>
      <c r="G266" s="377" t="s">
        <v>2438</v>
      </c>
      <c r="H266" s="370" t="s">
        <v>144</v>
      </c>
      <c r="I266" s="377" t="s">
        <v>2439</v>
      </c>
      <c r="J266" s="370" t="s">
        <v>144</v>
      </c>
      <c r="K266" s="377" t="s">
        <v>2199</v>
      </c>
      <c r="L266" s="370" t="s">
        <v>2200</v>
      </c>
      <c r="M266" s="377" t="s">
        <v>2137</v>
      </c>
      <c r="N266" s="370" t="s">
        <v>2138</v>
      </c>
      <c r="O266" s="377" t="s">
        <v>781</v>
      </c>
      <c r="P266" s="370" t="s">
        <v>798</v>
      </c>
      <c r="Q266" s="377">
        <v>40</v>
      </c>
      <c r="R266" s="377">
        <v>3124</v>
      </c>
      <c r="S266" s="377">
        <v>0</v>
      </c>
      <c r="T266" s="377">
        <v>204</v>
      </c>
      <c r="U266" s="377">
        <v>300</v>
      </c>
      <c r="V266" s="377">
        <v>34</v>
      </c>
      <c r="W266" s="377">
        <v>20</v>
      </c>
      <c r="X266" s="377" t="s">
        <v>783</v>
      </c>
      <c r="Y266" s="377"/>
      <c r="Z266" s="377"/>
      <c r="AA266" s="377" t="s">
        <v>2102</v>
      </c>
      <c r="AB266" s="377">
        <v>20</v>
      </c>
      <c r="AC266" s="377"/>
      <c r="AD266" s="377"/>
      <c r="AE266" s="377"/>
      <c r="AF266" s="377"/>
      <c r="AG266" s="377"/>
      <c r="AH266" s="377"/>
      <c r="AI266" s="377">
        <v>1005925</v>
      </c>
      <c r="AJ266" s="370" t="s">
        <v>784</v>
      </c>
      <c r="AK266" s="377">
        <v>1</v>
      </c>
      <c r="AL266" s="370" t="s">
        <v>578</v>
      </c>
      <c r="AM266" s="377" t="s">
        <v>786</v>
      </c>
      <c r="AN266" s="377" t="s">
        <v>146</v>
      </c>
      <c r="AO266" s="377" t="s">
        <v>787</v>
      </c>
      <c r="AP266" s="377" t="s">
        <v>788</v>
      </c>
      <c r="AQ266" s="377" t="s">
        <v>844</v>
      </c>
      <c r="AR266" s="380">
        <v>23368</v>
      </c>
      <c r="AS266" s="380">
        <v>23368</v>
      </c>
      <c r="AT266" s="380">
        <v>40058</v>
      </c>
      <c r="AU266" s="377" t="s">
        <v>800</v>
      </c>
      <c r="AV266" s="377" t="s">
        <v>845</v>
      </c>
      <c r="AW266" s="380">
        <v>26529</v>
      </c>
      <c r="AX266" s="380">
        <v>26529</v>
      </c>
      <c r="AY266" s="380">
        <v>40058</v>
      </c>
      <c r="AZ266" s="377" t="s">
        <v>790</v>
      </c>
      <c r="BA266" s="377">
        <v>677</v>
      </c>
      <c r="BB266" s="380">
        <v>45931</v>
      </c>
      <c r="BC266" s="380">
        <v>45931</v>
      </c>
      <c r="BD266" s="380">
        <v>45931</v>
      </c>
      <c r="BE266" s="380">
        <v>22341</v>
      </c>
      <c r="BF266" s="377"/>
      <c r="BG266" s="377">
        <v>4</v>
      </c>
      <c r="BH266" s="377">
        <v>2025</v>
      </c>
      <c r="BI266" s="377">
        <v>3</v>
      </c>
      <c r="BJ266" s="377">
        <v>230</v>
      </c>
      <c r="BK266" s="377">
        <v>2017</v>
      </c>
      <c r="BL266" s="377">
        <v>2</v>
      </c>
      <c r="BM266" s="377">
        <v>2017</v>
      </c>
      <c r="BN266" s="384">
        <v>3305562234</v>
      </c>
      <c r="BO266" s="370" t="s">
        <v>582</v>
      </c>
      <c r="BP266" s="370" t="s">
        <v>2342</v>
      </c>
      <c r="BQ266" s="377">
        <v>91984135198</v>
      </c>
      <c r="BR266" s="370"/>
      <c r="BS266" s="372"/>
    </row>
    <row r="267" spans="1:71" x14ac:dyDescent="0.25">
      <c r="A267" s="376">
        <v>42319</v>
      </c>
      <c r="B267" s="377">
        <v>36</v>
      </c>
      <c r="C267" s="370" t="s">
        <v>2081</v>
      </c>
      <c r="D267" s="370" t="s">
        <v>22</v>
      </c>
      <c r="E267" s="371">
        <v>40058</v>
      </c>
      <c r="F267" s="370" t="s">
        <v>453</v>
      </c>
      <c r="G267" s="377" t="s">
        <v>2156</v>
      </c>
      <c r="H267" s="370" t="s">
        <v>2157</v>
      </c>
      <c r="I267" s="377" t="s">
        <v>2084</v>
      </c>
      <c r="J267" s="370" t="s">
        <v>2085</v>
      </c>
      <c r="K267" s="377" t="s">
        <v>2086</v>
      </c>
      <c r="L267" s="370" t="s">
        <v>2087</v>
      </c>
      <c r="M267" s="377" t="s">
        <v>785</v>
      </c>
      <c r="N267" s="370" t="s">
        <v>2087</v>
      </c>
      <c r="O267" s="377" t="s">
        <v>781</v>
      </c>
      <c r="P267" s="370" t="s">
        <v>782</v>
      </c>
      <c r="Q267" s="377">
        <v>40</v>
      </c>
      <c r="R267" s="377">
        <v>2400</v>
      </c>
      <c r="S267" s="377"/>
      <c r="T267" s="377"/>
      <c r="U267" s="377"/>
      <c r="V267" s="377"/>
      <c r="W267" s="377"/>
      <c r="X267" s="377" t="s">
        <v>783</v>
      </c>
      <c r="Y267" s="377"/>
      <c r="Z267" s="377"/>
      <c r="AA267" s="377" t="s">
        <v>2112</v>
      </c>
      <c r="AB267" s="377">
        <v>40</v>
      </c>
      <c r="AC267" s="377" t="s">
        <v>2112</v>
      </c>
      <c r="AD267" s="377">
        <v>0</v>
      </c>
      <c r="AE267" s="377"/>
      <c r="AF267" s="377"/>
      <c r="AG267" s="377"/>
      <c r="AH267" s="377"/>
      <c r="AI267" s="377">
        <v>685</v>
      </c>
      <c r="AJ267" s="370" t="s">
        <v>1000</v>
      </c>
      <c r="AK267" s="377" t="s">
        <v>925</v>
      </c>
      <c r="AL267" s="370"/>
      <c r="AM267" s="377" t="s">
        <v>1001</v>
      </c>
      <c r="AN267" s="377" t="s">
        <v>1122</v>
      </c>
      <c r="AO267" s="377" t="s">
        <v>787</v>
      </c>
      <c r="AP267" s="377" t="s">
        <v>788</v>
      </c>
      <c r="AQ267" s="377" t="s">
        <v>1123</v>
      </c>
      <c r="AR267" s="380">
        <v>31446</v>
      </c>
      <c r="AS267" s="380">
        <v>31446</v>
      </c>
      <c r="AT267" s="380">
        <v>40058</v>
      </c>
      <c r="AU267" s="377" t="s">
        <v>800</v>
      </c>
      <c r="AV267" s="377" t="s">
        <v>840</v>
      </c>
      <c r="AW267" s="380">
        <v>19861</v>
      </c>
      <c r="AX267" s="380">
        <v>19861</v>
      </c>
      <c r="AY267" s="380">
        <v>40058</v>
      </c>
      <c r="AZ267" s="377"/>
      <c r="BA267" s="377"/>
      <c r="BB267" s="377"/>
      <c r="BC267" s="377"/>
      <c r="BD267" s="377"/>
      <c r="BE267" s="380">
        <v>35855</v>
      </c>
      <c r="BF267" s="377"/>
      <c r="BG267" s="377"/>
      <c r="BH267" s="377"/>
      <c r="BI267" s="377"/>
      <c r="BJ267" s="377"/>
      <c r="BK267" s="377"/>
      <c r="BL267" s="377">
        <v>0</v>
      </c>
      <c r="BM267" s="377">
        <v>2005</v>
      </c>
      <c r="BN267" s="384">
        <v>17835801272</v>
      </c>
      <c r="BO267" s="370" t="s">
        <v>2187</v>
      </c>
      <c r="BP267" s="370" t="s">
        <v>939</v>
      </c>
      <c r="BQ267" s="377">
        <v>9132017408</v>
      </c>
      <c r="BR267" s="370"/>
      <c r="BS267" s="372" t="s">
        <v>794</v>
      </c>
    </row>
    <row r="268" spans="1:71" x14ac:dyDescent="0.25">
      <c r="A268" s="376">
        <v>114875</v>
      </c>
      <c r="B268" s="377">
        <v>2220</v>
      </c>
      <c r="C268" s="370" t="s">
        <v>2081</v>
      </c>
      <c r="D268" s="370" t="s">
        <v>344</v>
      </c>
      <c r="E268" s="371">
        <v>40058</v>
      </c>
      <c r="F268" s="370" t="s">
        <v>453</v>
      </c>
      <c r="G268" s="377" t="s">
        <v>2234</v>
      </c>
      <c r="H268" s="370" t="s">
        <v>2235</v>
      </c>
      <c r="I268" s="377" t="s">
        <v>2153</v>
      </c>
      <c r="J268" s="370" t="s">
        <v>2154</v>
      </c>
      <c r="K268" s="377" t="s">
        <v>2086</v>
      </c>
      <c r="L268" s="370" t="s">
        <v>2087</v>
      </c>
      <c r="M268" s="377" t="s">
        <v>785</v>
      </c>
      <c r="N268" s="370" t="s">
        <v>2087</v>
      </c>
      <c r="O268" s="377" t="s">
        <v>781</v>
      </c>
      <c r="P268" s="370" t="s">
        <v>798</v>
      </c>
      <c r="Q268" s="377">
        <v>80</v>
      </c>
      <c r="R268" s="377">
        <v>3200</v>
      </c>
      <c r="S268" s="377">
        <v>0</v>
      </c>
      <c r="T268" s="377">
        <v>420</v>
      </c>
      <c r="U268" s="377">
        <v>200</v>
      </c>
      <c r="V268" s="377">
        <v>60</v>
      </c>
      <c r="W268" s="377">
        <v>75</v>
      </c>
      <c r="X268" s="377" t="s">
        <v>783</v>
      </c>
      <c r="Y268" s="377"/>
      <c r="Z268" s="377"/>
      <c r="AA268" s="377" t="s">
        <v>2102</v>
      </c>
      <c r="AB268" s="377">
        <v>30</v>
      </c>
      <c r="AC268" s="377" t="s">
        <v>2102</v>
      </c>
      <c r="AD268" s="377">
        <v>25</v>
      </c>
      <c r="AE268" s="377" t="s">
        <v>2102</v>
      </c>
      <c r="AF268" s="377">
        <v>25</v>
      </c>
      <c r="AG268" s="377"/>
      <c r="AH268" s="377"/>
      <c r="AI268" s="377">
        <v>262</v>
      </c>
      <c r="AJ268" s="370" t="s">
        <v>940</v>
      </c>
      <c r="AK268" s="377" t="s">
        <v>925</v>
      </c>
      <c r="AL268" s="370"/>
      <c r="AM268" s="377" t="s">
        <v>941</v>
      </c>
      <c r="AN268" s="377" t="s">
        <v>152</v>
      </c>
      <c r="AO268" s="377" t="s">
        <v>787</v>
      </c>
      <c r="AP268" s="377"/>
      <c r="AQ268" s="377">
        <v>3361</v>
      </c>
      <c r="AR268" s="380">
        <v>38416</v>
      </c>
      <c r="AS268" s="380">
        <v>38416</v>
      </c>
      <c r="AT268" s="380">
        <v>40058</v>
      </c>
      <c r="AU268" s="377" t="s">
        <v>790</v>
      </c>
      <c r="AV268" s="377" t="s">
        <v>1366</v>
      </c>
      <c r="AW268" s="380">
        <v>41628</v>
      </c>
      <c r="AX268" s="380">
        <v>41628</v>
      </c>
      <c r="AY268" s="380">
        <v>41632</v>
      </c>
      <c r="AZ268" s="377" t="s">
        <v>790</v>
      </c>
      <c r="BA268" s="377">
        <v>154</v>
      </c>
      <c r="BB268" s="380">
        <v>45099</v>
      </c>
      <c r="BC268" s="380">
        <v>45099</v>
      </c>
      <c r="BD268" s="380">
        <v>45100</v>
      </c>
      <c r="BE268" s="380">
        <v>39084</v>
      </c>
      <c r="BF268" s="377"/>
      <c r="BG268" s="377">
        <v>4</v>
      </c>
      <c r="BH268" s="377">
        <v>2017</v>
      </c>
      <c r="BI268" s="377">
        <v>3</v>
      </c>
      <c r="BJ268" s="377">
        <v>200</v>
      </c>
      <c r="BK268" s="377">
        <v>2017</v>
      </c>
      <c r="BL268" s="377">
        <v>2</v>
      </c>
      <c r="BM268" s="377">
        <v>2017</v>
      </c>
      <c r="BN268" s="384">
        <v>86083074215</v>
      </c>
      <c r="BO268" s="370" t="s">
        <v>2440</v>
      </c>
      <c r="BP268" s="370" t="s">
        <v>2441</v>
      </c>
      <c r="BQ268" s="377">
        <v>91982498092</v>
      </c>
      <c r="BR268" s="370"/>
      <c r="BS268" s="372"/>
    </row>
    <row r="269" spans="1:71" x14ac:dyDescent="0.25">
      <c r="A269" s="376">
        <v>114851</v>
      </c>
      <c r="B269" s="377">
        <v>2222</v>
      </c>
      <c r="C269" s="370" t="s">
        <v>2081</v>
      </c>
      <c r="D269" s="370" t="s">
        <v>346</v>
      </c>
      <c r="E269" s="371">
        <v>40058</v>
      </c>
      <c r="F269" s="370" t="s">
        <v>453</v>
      </c>
      <c r="G269" s="377" t="s">
        <v>2151</v>
      </c>
      <c r="H269" s="370" t="s">
        <v>2152</v>
      </c>
      <c r="I269" s="377" t="s">
        <v>2153</v>
      </c>
      <c r="J269" s="370" t="s">
        <v>2154</v>
      </c>
      <c r="K269" s="377" t="s">
        <v>2086</v>
      </c>
      <c r="L269" s="370" t="s">
        <v>2087</v>
      </c>
      <c r="M269" s="377" t="s">
        <v>785</v>
      </c>
      <c r="N269" s="370" t="s">
        <v>2087</v>
      </c>
      <c r="O269" s="377" t="s">
        <v>781</v>
      </c>
      <c r="P269" s="370" t="s">
        <v>832</v>
      </c>
      <c r="Q269" s="377">
        <v>40</v>
      </c>
      <c r="R269" s="377">
        <v>2835</v>
      </c>
      <c r="S269" s="377"/>
      <c r="T269" s="377"/>
      <c r="U269" s="377"/>
      <c r="V269" s="377"/>
      <c r="W269" s="377"/>
      <c r="X269" s="377" t="s">
        <v>783</v>
      </c>
      <c r="Y269" s="377"/>
      <c r="Z269" s="377"/>
      <c r="AA269" s="377" t="s">
        <v>2158</v>
      </c>
      <c r="AB269" s="377">
        <v>40</v>
      </c>
      <c r="AC269" s="377"/>
      <c r="AD269" s="377"/>
      <c r="AE269" s="377"/>
      <c r="AF269" s="377"/>
      <c r="AG269" s="377"/>
      <c r="AH269" s="377"/>
      <c r="AI269" s="377">
        <v>256</v>
      </c>
      <c r="AJ269" s="370" t="s">
        <v>924</v>
      </c>
      <c r="AK269" s="377" t="s">
        <v>925</v>
      </c>
      <c r="AL269" s="370"/>
      <c r="AM269" s="377" t="s">
        <v>926</v>
      </c>
      <c r="AN269" s="377" t="s">
        <v>154</v>
      </c>
      <c r="AO269" s="377" t="s">
        <v>787</v>
      </c>
      <c r="AP269" s="377"/>
      <c r="AQ269" s="377">
        <v>3361</v>
      </c>
      <c r="AR269" s="380">
        <v>38569</v>
      </c>
      <c r="AS269" s="380">
        <v>38569</v>
      </c>
      <c r="AT269" s="380">
        <v>40058</v>
      </c>
      <c r="AU269" s="377"/>
      <c r="AV269" s="377"/>
      <c r="AW269" s="377"/>
      <c r="AX269" s="377"/>
      <c r="AY269" s="377"/>
      <c r="AZ269" s="377"/>
      <c r="BA269" s="377"/>
      <c r="BB269" s="377"/>
      <c r="BC269" s="377"/>
      <c r="BD269" s="377"/>
      <c r="BE269" s="380">
        <v>39114</v>
      </c>
      <c r="BF269" s="377"/>
      <c r="BG269" s="377"/>
      <c r="BH269" s="377"/>
      <c r="BI269" s="377"/>
      <c r="BJ269" s="377"/>
      <c r="BK269" s="377"/>
      <c r="BL269" s="377"/>
      <c r="BM269" s="377"/>
      <c r="BN269" s="384">
        <v>14920905220</v>
      </c>
      <c r="BO269" s="370" t="s">
        <v>928</v>
      </c>
      <c r="BP269" s="370" t="s">
        <v>929</v>
      </c>
      <c r="BQ269" s="377">
        <v>9137511107</v>
      </c>
      <c r="BR269" s="370"/>
      <c r="BS269" s="372"/>
    </row>
    <row r="270" spans="1:71" x14ac:dyDescent="0.25">
      <c r="A270" s="376">
        <v>18908</v>
      </c>
      <c r="B270" s="377">
        <v>35</v>
      </c>
      <c r="C270" s="370" t="s">
        <v>2081</v>
      </c>
      <c r="D270" s="370" t="s">
        <v>95</v>
      </c>
      <c r="E270" s="371">
        <v>40058</v>
      </c>
      <c r="F270" s="370" t="s">
        <v>453</v>
      </c>
      <c r="G270" s="377" t="s">
        <v>2151</v>
      </c>
      <c r="H270" s="370" t="s">
        <v>2152</v>
      </c>
      <c r="I270" s="377" t="s">
        <v>2153</v>
      </c>
      <c r="J270" s="370" t="s">
        <v>2154</v>
      </c>
      <c r="K270" s="377" t="s">
        <v>2086</v>
      </c>
      <c r="L270" s="370" t="s">
        <v>2087</v>
      </c>
      <c r="M270" s="377" t="s">
        <v>785</v>
      </c>
      <c r="N270" s="370" t="s">
        <v>2087</v>
      </c>
      <c r="O270" s="377" t="s">
        <v>781</v>
      </c>
      <c r="P270" s="370" t="s">
        <v>782</v>
      </c>
      <c r="Q270" s="377">
        <v>0</v>
      </c>
      <c r="R270" s="377">
        <v>2400</v>
      </c>
      <c r="S270" s="377"/>
      <c r="T270" s="377"/>
      <c r="U270" s="377"/>
      <c r="V270" s="377"/>
      <c r="W270" s="377"/>
      <c r="X270" s="377" t="s">
        <v>783</v>
      </c>
      <c r="Y270" s="377"/>
      <c r="Z270" s="377"/>
      <c r="AA270" s="377" t="s">
        <v>2090</v>
      </c>
      <c r="AB270" s="377">
        <v>0</v>
      </c>
      <c r="AC270" s="377" t="s">
        <v>2090</v>
      </c>
      <c r="AD270" s="377">
        <v>0</v>
      </c>
      <c r="AE270" s="377"/>
      <c r="AF270" s="377"/>
      <c r="AG270" s="377"/>
      <c r="AH270" s="377"/>
      <c r="AI270" s="377">
        <v>265</v>
      </c>
      <c r="AJ270" s="370" t="s">
        <v>1037</v>
      </c>
      <c r="AK270" s="377" t="s">
        <v>925</v>
      </c>
      <c r="AL270" s="370"/>
      <c r="AM270" s="377" t="s">
        <v>941</v>
      </c>
      <c r="AN270" s="377" t="s">
        <v>1038</v>
      </c>
      <c r="AO270" s="377" t="s">
        <v>787</v>
      </c>
      <c r="AP270" s="377" t="s">
        <v>788</v>
      </c>
      <c r="AQ270" s="377" t="s">
        <v>927</v>
      </c>
      <c r="AR270" s="380">
        <v>31446</v>
      </c>
      <c r="AS270" s="380">
        <v>31446</v>
      </c>
      <c r="AT270" s="380">
        <v>40058</v>
      </c>
      <c r="AU270" s="377" t="s">
        <v>800</v>
      </c>
      <c r="AV270" s="377" t="s">
        <v>840</v>
      </c>
      <c r="AW270" s="380">
        <v>19861</v>
      </c>
      <c r="AX270" s="380">
        <v>19861</v>
      </c>
      <c r="AY270" s="380">
        <v>40058</v>
      </c>
      <c r="AZ270" s="377"/>
      <c r="BA270" s="377"/>
      <c r="BB270" s="377"/>
      <c r="BC270" s="377"/>
      <c r="BD270" s="377"/>
      <c r="BE270" s="380">
        <v>35886</v>
      </c>
      <c r="BF270" s="377"/>
      <c r="BG270" s="377"/>
      <c r="BH270" s="377"/>
      <c r="BI270" s="377"/>
      <c r="BJ270" s="377"/>
      <c r="BK270" s="377"/>
      <c r="BL270" s="377"/>
      <c r="BM270" s="377"/>
      <c r="BN270" s="384">
        <v>24805173220</v>
      </c>
      <c r="BO270" s="370" t="s">
        <v>1039</v>
      </c>
      <c r="BP270" s="370" t="s">
        <v>1040</v>
      </c>
      <c r="BQ270" s="377">
        <v>9181273922</v>
      </c>
      <c r="BR270" s="370"/>
      <c r="BS270" s="372" t="s">
        <v>794</v>
      </c>
    </row>
    <row r="271" spans="1:71" x14ac:dyDescent="0.25">
      <c r="A271" s="376">
        <v>42151</v>
      </c>
      <c r="B271" s="377">
        <v>43</v>
      </c>
      <c r="C271" s="370" t="s">
        <v>2081</v>
      </c>
      <c r="D271" s="370" t="s">
        <v>25</v>
      </c>
      <c r="E271" s="371">
        <v>40058</v>
      </c>
      <c r="F271" s="370" t="s">
        <v>453</v>
      </c>
      <c r="G271" s="377" t="s">
        <v>2091</v>
      </c>
      <c r="H271" s="370" t="s">
        <v>2092</v>
      </c>
      <c r="I271" s="377" t="s">
        <v>2093</v>
      </c>
      <c r="J271" s="370" t="s">
        <v>2094</v>
      </c>
      <c r="K271" s="377" t="s">
        <v>2086</v>
      </c>
      <c r="L271" s="370" t="s">
        <v>2087</v>
      </c>
      <c r="M271" s="377" t="s">
        <v>785</v>
      </c>
      <c r="N271" s="370" t="s">
        <v>2087</v>
      </c>
      <c r="O271" s="377" t="s">
        <v>781</v>
      </c>
      <c r="P271" s="370" t="s">
        <v>782</v>
      </c>
      <c r="Q271" s="377">
        <v>50</v>
      </c>
      <c r="R271" s="377">
        <v>2415</v>
      </c>
      <c r="S271" s="377"/>
      <c r="T271" s="377"/>
      <c r="U271" s="377"/>
      <c r="V271" s="377"/>
      <c r="W271" s="377"/>
      <c r="X271" s="377" t="s">
        <v>783</v>
      </c>
      <c r="Y271" s="377"/>
      <c r="Z271" s="377"/>
      <c r="AA271" s="377" t="s">
        <v>2090</v>
      </c>
      <c r="AB271" s="377">
        <v>50</v>
      </c>
      <c r="AC271" s="377" t="s">
        <v>2090</v>
      </c>
      <c r="AD271" s="377">
        <v>0</v>
      </c>
      <c r="AE271" s="377"/>
      <c r="AF271" s="377"/>
      <c r="AG271" s="377"/>
      <c r="AH271" s="377"/>
      <c r="AI271" s="377">
        <v>679</v>
      </c>
      <c r="AJ271" s="370" t="s">
        <v>1106</v>
      </c>
      <c r="AK271" s="377" t="s">
        <v>925</v>
      </c>
      <c r="AL271" s="370" t="s">
        <v>1107</v>
      </c>
      <c r="AM271" s="377" t="s">
        <v>1009</v>
      </c>
      <c r="AN271" s="377" t="s">
        <v>1108</v>
      </c>
      <c r="AO271" s="377" t="s">
        <v>787</v>
      </c>
      <c r="AP271" s="377" t="s">
        <v>788</v>
      </c>
      <c r="AQ271" s="377" t="s">
        <v>927</v>
      </c>
      <c r="AR271" s="380">
        <v>31446</v>
      </c>
      <c r="AS271" s="380">
        <v>31446</v>
      </c>
      <c r="AT271" s="380">
        <v>40058</v>
      </c>
      <c r="AU271" s="377" t="s">
        <v>800</v>
      </c>
      <c r="AV271" s="377" t="s">
        <v>840</v>
      </c>
      <c r="AW271" s="380">
        <v>19861</v>
      </c>
      <c r="AX271" s="380">
        <v>19861</v>
      </c>
      <c r="AY271" s="380">
        <v>40058</v>
      </c>
      <c r="AZ271" s="377"/>
      <c r="BA271" s="377"/>
      <c r="BB271" s="377"/>
      <c r="BC271" s="377"/>
      <c r="BD271" s="377"/>
      <c r="BE271" s="380">
        <v>36586</v>
      </c>
      <c r="BF271" s="377"/>
      <c r="BG271" s="377"/>
      <c r="BH271" s="377"/>
      <c r="BI271" s="377"/>
      <c r="BJ271" s="377"/>
      <c r="BK271" s="377"/>
      <c r="BL271" s="377">
        <v>0</v>
      </c>
      <c r="BM271" s="377">
        <v>2005</v>
      </c>
      <c r="BN271" s="384">
        <v>4911105291</v>
      </c>
      <c r="BO271" s="370" t="s">
        <v>1109</v>
      </c>
      <c r="BP271" s="370" t="s">
        <v>1110</v>
      </c>
      <c r="BQ271" s="377">
        <v>9132018340</v>
      </c>
      <c r="BR271" s="370"/>
      <c r="BS271" s="372" t="s">
        <v>794</v>
      </c>
    </row>
    <row r="272" spans="1:71" x14ac:dyDescent="0.25">
      <c r="A272" s="376">
        <v>1202639</v>
      </c>
      <c r="B272" s="377">
        <v>29</v>
      </c>
      <c r="C272" s="370" t="s">
        <v>2081</v>
      </c>
      <c r="D272" s="370" t="s">
        <v>364</v>
      </c>
      <c r="E272" s="371">
        <v>41319</v>
      </c>
      <c r="F272" s="370" t="s">
        <v>453</v>
      </c>
      <c r="G272" s="377" t="s">
        <v>2145</v>
      </c>
      <c r="H272" s="370" t="s">
        <v>2146</v>
      </c>
      <c r="I272" s="377" t="s">
        <v>2084</v>
      </c>
      <c r="J272" s="370" t="s">
        <v>2085</v>
      </c>
      <c r="K272" s="377" t="s">
        <v>2086</v>
      </c>
      <c r="L272" s="370" t="s">
        <v>2087</v>
      </c>
      <c r="M272" s="377" t="s">
        <v>785</v>
      </c>
      <c r="N272" s="370" t="s">
        <v>2087</v>
      </c>
      <c r="O272" s="377" t="s">
        <v>1246</v>
      </c>
      <c r="P272" s="370" t="s">
        <v>782</v>
      </c>
      <c r="Q272" s="377">
        <v>50</v>
      </c>
      <c r="R272" s="377">
        <v>3584</v>
      </c>
      <c r="S272" s="377">
        <v>0</v>
      </c>
      <c r="T272" s="377">
        <v>408</v>
      </c>
      <c r="U272" s="377">
        <v>204</v>
      </c>
      <c r="V272" s="377">
        <v>34</v>
      </c>
      <c r="W272" s="377">
        <v>68</v>
      </c>
      <c r="X272" s="377" t="s">
        <v>783</v>
      </c>
      <c r="Y272" s="377"/>
      <c r="Z272" s="377"/>
      <c r="AA272" s="377"/>
      <c r="AB272" s="377"/>
      <c r="AC272" s="377"/>
      <c r="AD272" s="377"/>
      <c r="AE272" s="377"/>
      <c r="AF272" s="377"/>
      <c r="AG272" s="377" t="s">
        <v>2102</v>
      </c>
      <c r="AH272" s="377">
        <v>50</v>
      </c>
      <c r="AI272" s="377">
        <v>1056918</v>
      </c>
      <c r="AJ272" s="370" t="s">
        <v>963</v>
      </c>
      <c r="AK272" s="377">
        <v>1752</v>
      </c>
      <c r="AL272" s="370" t="s">
        <v>1254</v>
      </c>
      <c r="AM272" s="377" t="s">
        <v>965</v>
      </c>
      <c r="AN272" s="377" t="s">
        <v>211</v>
      </c>
      <c r="AO272" s="377" t="s">
        <v>787</v>
      </c>
      <c r="AP272" s="377" t="s">
        <v>788</v>
      </c>
      <c r="AQ272" s="377" t="s">
        <v>1575</v>
      </c>
      <c r="AR272" s="380">
        <v>40339</v>
      </c>
      <c r="AS272" s="380">
        <v>40339</v>
      </c>
      <c r="AT272" s="380">
        <v>42433</v>
      </c>
      <c r="AU272" s="377" t="s">
        <v>790</v>
      </c>
      <c r="AV272" s="377" t="s">
        <v>1576</v>
      </c>
      <c r="AW272" s="380">
        <v>42933</v>
      </c>
      <c r="AX272" s="380">
        <v>42933</v>
      </c>
      <c r="AY272" s="380">
        <v>42933</v>
      </c>
      <c r="AZ272" s="377"/>
      <c r="BA272" s="377"/>
      <c r="BB272" s="377"/>
      <c r="BC272" s="377"/>
      <c r="BD272" s="377"/>
      <c r="BE272" s="380">
        <v>41519</v>
      </c>
      <c r="BF272" s="377">
        <v>202318268</v>
      </c>
      <c r="BG272" s="377">
        <v>3</v>
      </c>
      <c r="BH272" s="377">
        <v>2017</v>
      </c>
      <c r="BI272" s="377"/>
      <c r="BJ272" s="377"/>
      <c r="BK272" s="377"/>
      <c r="BL272" s="377"/>
      <c r="BM272" s="377"/>
      <c r="BN272" s="384">
        <v>22741984204</v>
      </c>
      <c r="BO272" s="370" t="s">
        <v>2147</v>
      </c>
      <c r="BP272" s="370" t="s">
        <v>2148</v>
      </c>
      <c r="BQ272" s="377">
        <v>91981233209</v>
      </c>
      <c r="BR272" s="370"/>
      <c r="BS272" s="372" t="s">
        <v>2108</v>
      </c>
    </row>
    <row r="273" spans="1:71" x14ac:dyDescent="0.25">
      <c r="A273" s="376">
        <v>115140</v>
      </c>
      <c r="B273" s="377">
        <v>2296</v>
      </c>
      <c r="C273" s="370"/>
      <c r="D273" s="370" t="s">
        <v>77</v>
      </c>
      <c r="E273" s="371">
        <v>40058</v>
      </c>
      <c r="F273" s="370" t="s">
        <v>453</v>
      </c>
      <c r="G273" s="377" t="s">
        <v>2110</v>
      </c>
      <c r="H273" s="370" t="s">
        <v>2111</v>
      </c>
      <c r="I273" s="377" t="s">
        <v>2084</v>
      </c>
      <c r="J273" s="370" t="s">
        <v>2085</v>
      </c>
      <c r="K273" s="377" t="s">
        <v>2086</v>
      </c>
      <c r="L273" s="370" t="s">
        <v>2087</v>
      </c>
      <c r="M273" s="377" t="s">
        <v>785</v>
      </c>
      <c r="N273" s="370" t="s">
        <v>2087</v>
      </c>
      <c r="O273" s="377" t="s">
        <v>781</v>
      </c>
      <c r="P273" s="370" t="s">
        <v>832</v>
      </c>
      <c r="Q273" s="377">
        <v>50</v>
      </c>
      <c r="R273" s="377">
        <v>2800</v>
      </c>
      <c r="S273" s="377"/>
      <c r="T273" s="377"/>
      <c r="U273" s="377"/>
      <c r="V273" s="377"/>
      <c r="W273" s="377"/>
      <c r="X273" s="377" t="s">
        <v>783</v>
      </c>
      <c r="Y273" s="377"/>
      <c r="Z273" s="377"/>
      <c r="AA273" s="377" t="s">
        <v>2112</v>
      </c>
      <c r="AB273" s="377">
        <v>50</v>
      </c>
      <c r="AC273" s="377"/>
      <c r="AD273" s="377"/>
      <c r="AE273" s="377"/>
      <c r="AF273" s="377"/>
      <c r="AG273" s="377"/>
      <c r="AH273" s="377"/>
      <c r="AI273" s="377">
        <v>26622</v>
      </c>
      <c r="AJ273" s="370" t="s">
        <v>1085</v>
      </c>
      <c r="AK273" s="377" t="s">
        <v>1086</v>
      </c>
      <c r="AL273" s="370"/>
      <c r="AM273" s="377" t="s">
        <v>1087</v>
      </c>
      <c r="AN273" s="377" t="s">
        <v>1088</v>
      </c>
      <c r="AO273" s="377" t="s">
        <v>787</v>
      </c>
      <c r="AP273" s="377"/>
      <c r="AQ273" s="377">
        <v>3508</v>
      </c>
      <c r="AR273" s="380">
        <v>39163</v>
      </c>
      <c r="AS273" s="380">
        <v>39163</v>
      </c>
      <c r="AT273" s="380">
        <v>40058</v>
      </c>
      <c r="AU273" s="377" t="s">
        <v>790</v>
      </c>
      <c r="AV273" s="377">
        <v>578</v>
      </c>
      <c r="AW273" s="380">
        <v>44176</v>
      </c>
      <c r="AX273" s="380">
        <v>44176</v>
      </c>
      <c r="AY273" s="380">
        <v>44204</v>
      </c>
      <c r="AZ273" s="377"/>
      <c r="BA273" s="377"/>
      <c r="BB273" s="377"/>
      <c r="BC273" s="377"/>
      <c r="BD273" s="377"/>
      <c r="BE273" s="380">
        <v>39449</v>
      </c>
      <c r="BF273" s="377"/>
      <c r="BG273" s="377"/>
      <c r="BH273" s="377"/>
      <c r="BI273" s="377"/>
      <c r="BJ273" s="377"/>
      <c r="BK273" s="377"/>
      <c r="BL273" s="377"/>
      <c r="BM273" s="377"/>
      <c r="BN273" s="384">
        <v>8304700263</v>
      </c>
      <c r="BO273" s="370" t="s">
        <v>1452</v>
      </c>
      <c r="BP273" s="370" t="s">
        <v>1208</v>
      </c>
      <c r="BQ273" s="377">
        <v>9132018001</v>
      </c>
      <c r="BR273" s="370"/>
      <c r="BS273" s="372" t="s">
        <v>794</v>
      </c>
    </row>
    <row r="274" spans="1:71" x14ac:dyDescent="0.25">
      <c r="A274" s="376">
        <v>414907</v>
      </c>
      <c r="B274" s="377">
        <v>92</v>
      </c>
      <c r="C274" s="370" t="s">
        <v>2081</v>
      </c>
      <c r="D274" s="370" t="s">
        <v>122</v>
      </c>
      <c r="E274" s="371">
        <v>40382</v>
      </c>
      <c r="F274" s="370" t="s">
        <v>450</v>
      </c>
      <c r="G274" s="377" t="s">
        <v>2442</v>
      </c>
      <c r="H274" s="370" t="s">
        <v>2443</v>
      </c>
      <c r="I274" s="377" t="s">
        <v>2444</v>
      </c>
      <c r="J274" s="370" t="s">
        <v>2445</v>
      </c>
      <c r="K274" s="377" t="s">
        <v>2347</v>
      </c>
      <c r="L274" s="370" t="s">
        <v>2348</v>
      </c>
      <c r="M274" s="377" t="s">
        <v>1598</v>
      </c>
      <c r="N274" s="370" t="s">
        <v>2101</v>
      </c>
      <c r="O274" s="377" t="s">
        <v>781</v>
      </c>
      <c r="P274" s="370" t="s">
        <v>798</v>
      </c>
      <c r="Q274" s="377">
        <v>30</v>
      </c>
      <c r="R274" s="377">
        <v>3208</v>
      </c>
      <c r="S274" s="377">
        <v>0</v>
      </c>
      <c r="T274" s="377">
        <v>250</v>
      </c>
      <c r="U274" s="377">
        <v>204</v>
      </c>
      <c r="V274" s="377">
        <v>68</v>
      </c>
      <c r="W274" s="377">
        <v>113</v>
      </c>
      <c r="X274" s="377" t="s">
        <v>783</v>
      </c>
      <c r="Y274" s="377"/>
      <c r="Z274" s="377"/>
      <c r="AA274" s="377"/>
      <c r="AB274" s="377"/>
      <c r="AC274" s="377" t="s">
        <v>2167</v>
      </c>
      <c r="AD274" s="377">
        <v>30</v>
      </c>
      <c r="AE274" s="377"/>
      <c r="AF274" s="377"/>
      <c r="AG274" s="377"/>
      <c r="AH274" s="377"/>
      <c r="AI274" s="377">
        <v>1005925</v>
      </c>
      <c r="AJ274" s="370" t="s">
        <v>784</v>
      </c>
      <c r="AK274" s="377">
        <v>1</v>
      </c>
      <c r="AL274" s="370" t="s">
        <v>578</v>
      </c>
      <c r="AM274" s="377" t="s">
        <v>786</v>
      </c>
      <c r="AN274" s="377" t="s">
        <v>146</v>
      </c>
      <c r="AO274" s="377" t="s">
        <v>787</v>
      </c>
      <c r="AP274" s="377"/>
      <c r="AQ274" s="377">
        <v>3361</v>
      </c>
      <c r="AR274" s="380">
        <v>38416</v>
      </c>
      <c r="AS274" s="380">
        <v>38416</v>
      </c>
      <c r="AT274" s="380">
        <v>40382</v>
      </c>
      <c r="AU274" s="377" t="s">
        <v>790</v>
      </c>
      <c r="AV274" s="377" t="s">
        <v>1493</v>
      </c>
      <c r="AW274" s="380">
        <v>41120</v>
      </c>
      <c r="AX274" s="380">
        <v>41120</v>
      </c>
      <c r="AY274" s="380">
        <v>41136</v>
      </c>
      <c r="AZ274" s="377" t="s">
        <v>790</v>
      </c>
      <c r="BA274" s="377">
        <v>1630</v>
      </c>
      <c r="BB274" s="380">
        <v>44543</v>
      </c>
      <c r="BC274" s="380">
        <v>44543</v>
      </c>
      <c r="BD274" s="380">
        <v>44580</v>
      </c>
      <c r="BE274" s="380">
        <v>39449</v>
      </c>
      <c r="BF274" s="377">
        <v>202317257</v>
      </c>
      <c r="BG274" s="377">
        <v>4</v>
      </c>
      <c r="BH274" s="377">
        <v>2024</v>
      </c>
      <c r="BI274" s="377"/>
      <c r="BJ274" s="377"/>
      <c r="BK274" s="377"/>
      <c r="BL274" s="377"/>
      <c r="BM274" s="377"/>
      <c r="BN274" s="384">
        <v>7117787287</v>
      </c>
      <c r="BO274" s="370" t="s">
        <v>2314</v>
      </c>
      <c r="BP274" s="370" t="s">
        <v>2315</v>
      </c>
      <c r="BQ274" s="377">
        <v>91981510246</v>
      </c>
      <c r="BR274" s="370"/>
      <c r="BS274" s="372"/>
    </row>
    <row r="275" spans="1:71" x14ac:dyDescent="0.25">
      <c r="A275" s="376">
        <v>86306</v>
      </c>
      <c r="B275" s="377">
        <v>43</v>
      </c>
      <c r="C275" s="370" t="s">
        <v>2081</v>
      </c>
      <c r="D275" s="370" t="s">
        <v>25</v>
      </c>
      <c r="E275" s="371">
        <v>40058</v>
      </c>
      <c r="F275" s="370" t="s">
        <v>453</v>
      </c>
      <c r="G275" s="377" t="s">
        <v>2091</v>
      </c>
      <c r="H275" s="370" t="s">
        <v>2092</v>
      </c>
      <c r="I275" s="377" t="s">
        <v>2093</v>
      </c>
      <c r="J275" s="370" t="s">
        <v>2094</v>
      </c>
      <c r="K275" s="377" t="s">
        <v>2086</v>
      </c>
      <c r="L275" s="370" t="s">
        <v>2087</v>
      </c>
      <c r="M275" s="377" t="s">
        <v>785</v>
      </c>
      <c r="N275" s="370" t="s">
        <v>2087</v>
      </c>
      <c r="O275" s="377" t="s">
        <v>781</v>
      </c>
      <c r="P275" s="370" t="s">
        <v>782</v>
      </c>
      <c r="Q275" s="377">
        <v>55</v>
      </c>
      <c r="R275" s="377">
        <v>2650</v>
      </c>
      <c r="S275" s="377"/>
      <c r="T275" s="377"/>
      <c r="U275" s="377"/>
      <c r="V275" s="377"/>
      <c r="W275" s="377"/>
      <c r="X275" s="377" t="s">
        <v>783</v>
      </c>
      <c r="Y275" s="377"/>
      <c r="Z275" s="377"/>
      <c r="AA275" s="377"/>
      <c r="AB275" s="377"/>
      <c r="AC275" s="377"/>
      <c r="AD275" s="377"/>
      <c r="AE275" s="377" t="s">
        <v>2090</v>
      </c>
      <c r="AF275" s="377">
        <v>55</v>
      </c>
      <c r="AG275" s="377"/>
      <c r="AH275" s="377"/>
      <c r="AI275" s="377">
        <v>1965</v>
      </c>
      <c r="AJ275" s="370" t="s">
        <v>1031</v>
      </c>
      <c r="AK275" s="377">
        <v>1</v>
      </c>
      <c r="AL275" s="370" t="s">
        <v>142</v>
      </c>
      <c r="AM275" s="377" t="s">
        <v>1033</v>
      </c>
      <c r="AN275" s="377" t="s">
        <v>1224</v>
      </c>
      <c r="AO275" s="377" t="s">
        <v>787</v>
      </c>
      <c r="AP275" s="377"/>
      <c r="AQ275" s="377">
        <v>1566</v>
      </c>
      <c r="AR275" s="380">
        <v>37439</v>
      </c>
      <c r="AS275" s="380">
        <v>37439</v>
      </c>
      <c r="AT275" s="380">
        <v>40058</v>
      </c>
      <c r="AU275" s="377"/>
      <c r="AV275" s="377"/>
      <c r="AW275" s="377"/>
      <c r="AX275" s="377"/>
      <c r="AY275" s="377"/>
      <c r="AZ275" s="377"/>
      <c r="BA275" s="377"/>
      <c r="BB275" s="377"/>
      <c r="BC275" s="377"/>
      <c r="BD275" s="377"/>
      <c r="BE275" s="380">
        <v>37439</v>
      </c>
      <c r="BF275" s="377"/>
      <c r="BG275" s="377"/>
      <c r="BH275" s="377"/>
      <c r="BI275" s="377"/>
      <c r="BJ275" s="377"/>
      <c r="BK275" s="377"/>
      <c r="BL275" s="377"/>
      <c r="BM275" s="377"/>
      <c r="BN275" s="384">
        <v>21869855272</v>
      </c>
      <c r="BO275" s="370" t="s">
        <v>1227</v>
      </c>
      <c r="BP275" s="370" t="s">
        <v>1179</v>
      </c>
      <c r="BQ275" s="377">
        <v>91981233209</v>
      </c>
      <c r="BR275" s="370"/>
      <c r="BS275" s="372" t="s">
        <v>794</v>
      </c>
    </row>
    <row r="276" spans="1:71" x14ac:dyDescent="0.25">
      <c r="A276" s="376">
        <v>115161</v>
      </c>
      <c r="B276" s="377">
        <v>2222</v>
      </c>
      <c r="C276" s="370" t="s">
        <v>2081</v>
      </c>
      <c r="D276" s="370" t="s">
        <v>346</v>
      </c>
      <c r="E276" s="371">
        <v>40058</v>
      </c>
      <c r="F276" s="370" t="s">
        <v>453</v>
      </c>
      <c r="G276" s="377" t="s">
        <v>2151</v>
      </c>
      <c r="H276" s="370" t="s">
        <v>2152</v>
      </c>
      <c r="I276" s="377" t="s">
        <v>2153</v>
      </c>
      <c r="J276" s="370" t="s">
        <v>2154</v>
      </c>
      <c r="K276" s="377" t="s">
        <v>2086</v>
      </c>
      <c r="L276" s="370" t="s">
        <v>2087</v>
      </c>
      <c r="M276" s="377" t="s">
        <v>785</v>
      </c>
      <c r="N276" s="370" t="s">
        <v>2087</v>
      </c>
      <c r="O276" s="377" t="s">
        <v>1246</v>
      </c>
      <c r="P276" s="370" t="s">
        <v>782</v>
      </c>
      <c r="Q276" s="377">
        <v>500</v>
      </c>
      <c r="R276" s="377">
        <v>2800</v>
      </c>
      <c r="S276" s="377"/>
      <c r="T276" s="377"/>
      <c r="U276" s="377"/>
      <c r="V276" s="377"/>
      <c r="W276" s="377"/>
      <c r="X276" s="377" t="s">
        <v>783</v>
      </c>
      <c r="Y276" s="377"/>
      <c r="Z276" s="377"/>
      <c r="AA276" s="377"/>
      <c r="AB276" s="377"/>
      <c r="AC276" s="377"/>
      <c r="AD276" s="377"/>
      <c r="AE276" s="377"/>
      <c r="AF276" s="377"/>
      <c r="AG276" s="377" t="s">
        <v>2090</v>
      </c>
      <c r="AH276" s="377">
        <v>500</v>
      </c>
      <c r="AI276" s="377">
        <v>26889</v>
      </c>
      <c r="AJ276" s="370" t="s">
        <v>1463</v>
      </c>
      <c r="AK276" s="377" t="s">
        <v>1086</v>
      </c>
      <c r="AL276" s="370"/>
      <c r="AM276" s="377" t="s">
        <v>1464</v>
      </c>
      <c r="AN276" s="377" t="s">
        <v>1465</v>
      </c>
      <c r="AO276" s="377" t="s">
        <v>787</v>
      </c>
      <c r="AP276" s="377"/>
      <c r="AQ276" s="377">
        <v>3611</v>
      </c>
      <c r="AR276" s="380">
        <v>39377</v>
      </c>
      <c r="AS276" s="380">
        <v>39377</v>
      </c>
      <c r="AT276" s="380">
        <v>40058</v>
      </c>
      <c r="AU276" s="377"/>
      <c r="AV276" s="377"/>
      <c r="AW276" s="377"/>
      <c r="AX276" s="377"/>
      <c r="AY276" s="377"/>
      <c r="AZ276" s="377" t="s">
        <v>790</v>
      </c>
      <c r="BA276" s="377">
        <v>155</v>
      </c>
      <c r="BB276" s="380">
        <v>45099</v>
      </c>
      <c r="BC276" s="380">
        <v>45099</v>
      </c>
      <c r="BD276" s="380">
        <v>45100</v>
      </c>
      <c r="BE276" s="380">
        <v>39449</v>
      </c>
      <c r="BF276" s="377"/>
      <c r="BG276" s="377">
        <v>4</v>
      </c>
      <c r="BH276" s="377">
        <v>2013</v>
      </c>
      <c r="BI276" s="377">
        <v>3</v>
      </c>
      <c r="BJ276" s="377">
        <v>264</v>
      </c>
      <c r="BK276" s="377">
        <v>2017</v>
      </c>
      <c r="BL276" s="377">
        <v>2</v>
      </c>
      <c r="BM276" s="377">
        <v>2017</v>
      </c>
      <c r="BN276" s="384">
        <v>71069720291</v>
      </c>
      <c r="BO276" s="370" t="s">
        <v>1468</v>
      </c>
      <c r="BP276" s="370" t="s">
        <v>1469</v>
      </c>
      <c r="BQ276" s="377">
        <v>91981700652</v>
      </c>
      <c r="BR276" s="370"/>
      <c r="BS276" s="372" t="s">
        <v>2108</v>
      </c>
    </row>
    <row r="277" spans="1:71" x14ac:dyDescent="0.25">
      <c r="A277" s="376">
        <v>115174</v>
      </c>
      <c r="B277" s="377">
        <v>1</v>
      </c>
      <c r="C277" s="370" t="s">
        <v>2081</v>
      </c>
      <c r="D277" s="370" t="s">
        <v>174</v>
      </c>
      <c r="E277" s="371">
        <v>40058</v>
      </c>
      <c r="F277" s="370" t="s">
        <v>450</v>
      </c>
      <c r="G277" s="377" t="s">
        <v>2113</v>
      </c>
      <c r="H277" s="370" t="s">
        <v>2114</v>
      </c>
      <c r="I277" s="377" t="s">
        <v>2115</v>
      </c>
      <c r="J277" s="370" t="s">
        <v>2116</v>
      </c>
      <c r="K277" s="377" t="s">
        <v>2117</v>
      </c>
      <c r="L277" s="370" t="s">
        <v>2118</v>
      </c>
      <c r="M277" s="377" t="s">
        <v>2119</v>
      </c>
      <c r="N277" s="370" t="s">
        <v>2120</v>
      </c>
      <c r="O277" s="377" t="s">
        <v>1246</v>
      </c>
      <c r="P277" s="370" t="s">
        <v>832</v>
      </c>
      <c r="Q277" s="377">
        <v>50</v>
      </c>
      <c r="R277" s="377">
        <v>3200</v>
      </c>
      <c r="S277" s="377"/>
      <c r="T277" s="377"/>
      <c r="U277" s="377"/>
      <c r="V277" s="377"/>
      <c r="W277" s="377"/>
      <c r="X277" s="377" t="s">
        <v>783</v>
      </c>
      <c r="Y277" s="377"/>
      <c r="Z277" s="377"/>
      <c r="AA277" s="377"/>
      <c r="AB277" s="377"/>
      <c r="AC277" s="377"/>
      <c r="AD277" s="377"/>
      <c r="AE277" s="377"/>
      <c r="AF277" s="377"/>
      <c r="AG277" s="377" t="s">
        <v>2121</v>
      </c>
      <c r="AH277" s="377">
        <v>50</v>
      </c>
      <c r="AI277" s="377">
        <v>2006683</v>
      </c>
      <c r="AJ277" s="370" t="s">
        <v>1449</v>
      </c>
      <c r="AK277" s="377">
        <v>1830</v>
      </c>
      <c r="AL277" s="370"/>
      <c r="AM277" s="377" t="s">
        <v>941</v>
      </c>
      <c r="AN277" s="377" t="s">
        <v>1204</v>
      </c>
      <c r="AO277" s="377" t="s">
        <v>787</v>
      </c>
      <c r="AP277" s="377"/>
      <c r="AQ277" s="377">
        <v>3361</v>
      </c>
      <c r="AR277" s="380">
        <v>38416</v>
      </c>
      <c r="AS277" s="380">
        <v>38416</v>
      </c>
      <c r="AT277" s="380">
        <v>40058</v>
      </c>
      <c r="AU277" s="377"/>
      <c r="AV277" s="377"/>
      <c r="AW277" s="377"/>
      <c r="AX277" s="377"/>
      <c r="AY277" s="377"/>
      <c r="AZ277" s="377"/>
      <c r="BA277" s="377"/>
      <c r="BB277" s="377"/>
      <c r="BC277" s="377"/>
      <c r="BD277" s="377"/>
      <c r="BE277" s="380">
        <v>38749</v>
      </c>
      <c r="BF277" s="377"/>
      <c r="BG277" s="377"/>
      <c r="BH277" s="377"/>
      <c r="BI277" s="377"/>
      <c r="BJ277" s="377"/>
      <c r="BK277" s="377"/>
      <c r="BL277" s="377"/>
      <c r="BM277" s="377"/>
      <c r="BN277" s="384">
        <v>9257675220</v>
      </c>
      <c r="BO277" s="370" t="s">
        <v>1481</v>
      </c>
      <c r="BP277" s="370" t="s">
        <v>1482</v>
      </c>
      <c r="BQ277" s="377">
        <v>91983896870</v>
      </c>
      <c r="BR277" s="370"/>
      <c r="BS277" s="372" t="s">
        <v>794</v>
      </c>
    </row>
    <row r="278" spans="1:71" x14ac:dyDescent="0.25">
      <c r="A278" s="376">
        <v>63296</v>
      </c>
      <c r="B278" s="377">
        <v>1</v>
      </c>
      <c r="C278" s="370" t="s">
        <v>2081</v>
      </c>
      <c r="D278" s="370" t="s">
        <v>174</v>
      </c>
      <c r="E278" s="371">
        <v>40058</v>
      </c>
      <c r="F278" s="370" t="s">
        <v>450</v>
      </c>
      <c r="G278" s="377" t="s">
        <v>2113</v>
      </c>
      <c r="H278" s="370" t="s">
        <v>2114</v>
      </c>
      <c r="I278" s="377" t="s">
        <v>2115</v>
      </c>
      <c r="J278" s="370" t="s">
        <v>2116</v>
      </c>
      <c r="K278" s="377" t="s">
        <v>2117</v>
      </c>
      <c r="L278" s="370" t="s">
        <v>2118</v>
      </c>
      <c r="M278" s="377" t="s">
        <v>2119</v>
      </c>
      <c r="N278" s="370" t="s">
        <v>2120</v>
      </c>
      <c r="O278" s="377" t="s">
        <v>781</v>
      </c>
      <c r="P278" s="370" t="s">
        <v>782</v>
      </c>
      <c r="Q278" s="377">
        <v>50</v>
      </c>
      <c r="R278" s="377">
        <v>2500</v>
      </c>
      <c r="S278" s="377"/>
      <c r="T278" s="377"/>
      <c r="U278" s="377"/>
      <c r="V278" s="377"/>
      <c r="W278" s="377"/>
      <c r="X278" s="377" t="s">
        <v>783</v>
      </c>
      <c r="Y278" s="377"/>
      <c r="Z278" s="377"/>
      <c r="AA278" s="377" t="s">
        <v>2112</v>
      </c>
      <c r="AB278" s="377">
        <v>50</v>
      </c>
      <c r="AC278" s="377"/>
      <c r="AD278" s="377"/>
      <c r="AE278" s="377"/>
      <c r="AF278" s="377"/>
      <c r="AG278" s="377"/>
      <c r="AH278" s="377"/>
      <c r="AI278" s="377">
        <v>26622</v>
      </c>
      <c r="AJ278" s="370" t="s">
        <v>1085</v>
      </c>
      <c r="AK278" s="377" t="s">
        <v>1086</v>
      </c>
      <c r="AL278" s="370"/>
      <c r="AM278" s="377" t="s">
        <v>1087</v>
      </c>
      <c r="AN278" s="377" t="s">
        <v>1088</v>
      </c>
      <c r="AO278" s="377" t="s">
        <v>787</v>
      </c>
      <c r="AP278" s="377" t="s">
        <v>788</v>
      </c>
      <c r="AQ278" s="377">
        <v>11</v>
      </c>
      <c r="AR278" s="380">
        <v>22700</v>
      </c>
      <c r="AS278" s="380">
        <v>22700</v>
      </c>
      <c r="AT278" s="380">
        <v>40058</v>
      </c>
      <c r="AU278" s="377" t="s">
        <v>800</v>
      </c>
      <c r="AV278" s="377">
        <v>70997</v>
      </c>
      <c r="AW278" s="380">
        <v>26528</v>
      </c>
      <c r="AX278" s="380">
        <v>26528</v>
      </c>
      <c r="AY278" s="380">
        <v>40058</v>
      </c>
      <c r="AZ278" s="377"/>
      <c r="BA278" s="377"/>
      <c r="BB278" s="377"/>
      <c r="BC278" s="377"/>
      <c r="BD278" s="377"/>
      <c r="BE278" s="380">
        <v>37257</v>
      </c>
      <c r="BF278" s="377"/>
      <c r="BG278" s="377"/>
      <c r="BH278" s="377"/>
      <c r="BI278" s="377">
        <v>0</v>
      </c>
      <c r="BJ278" s="377"/>
      <c r="BK278" s="377">
        <v>2012</v>
      </c>
      <c r="BL278" s="377">
        <v>0</v>
      </c>
      <c r="BM278" s="377">
        <v>2012</v>
      </c>
      <c r="BN278" s="384">
        <v>2358883204</v>
      </c>
      <c r="BO278" s="370" t="s">
        <v>1016</v>
      </c>
      <c r="BP278" s="370" t="s">
        <v>1017</v>
      </c>
      <c r="BQ278" s="377">
        <v>9132018260</v>
      </c>
      <c r="BR278" s="370"/>
      <c r="BS278" s="372" t="s">
        <v>794</v>
      </c>
    </row>
    <row r="279" spans="1:71" x14ac:dyDescent="0.25">
      <c r="A279" s="376">
        <v>5001234</v>
      </c>
      <c r="B279" s="377">
        <v>3921</v>
      </c>
      <c r="C279" s="370" t="s">
        <v>2081</v>
      </c>
      <c r="D279" s="370" t="s">
        <v>415</v>
      </c>
      <c r="E279" s="371">
        <v>41934</v>
      </c>
      <c r="F279" s="370" t="s">
        <v>450</v>
      </c>
      <c r="G279" s="377" t="s">
        <v>2446</v>
      </c>
      <c r="H279" s="370" t="s">
        <v>2447</v>
      </c>
      <c r="I279" s="377" t="s">
        <v>2448</v>
      </c>
      <c r="J279" s="370" t="s">
        <v>2447</v>
      </c>
      <c r="K279" s="377" t="s">
        <v>2449</v>
      </c>
      <c r="L279" s="370" t="s">
        <v>2447</v>
      </c>
      <c r="M279" s="377" t="s">
        <v>2129</v>
      </c>
      <c r="N279" s="370" t="s">
        <v>2130</v>
      </c>
      <c r="O279" s="377" t="s">
        <v>781</v>
      </c>
      <c r="P279" s="370" t="s">
        <v>798</v>
      </c>
      <c r="Q279" s="377">
        <v>45</v>
      </c>
      <c r="R279" s="377">
        <v>2880</v>
      </c>
      <c r="S279" s="377">
        <v>0</v>
      </c>
      <c r="T279" s="377">
        <v>400</v>
      </c>
      <c r="U279" s="377">
        <v>200</v>
      </c>
      <c r="V279" s="377">
        <v>90</v>
      </c>
      <c r="W279" s="377">
        <v>60</v>
      </c>
      <c r="X279" s="377" t="s">
        <v>783</v>
      </c>
      <c r="Y279" s="377" t="s">
        <v>2102</v>
      </c>
      <c r="Z279" s="377">
        <v>45</v>
      </c>
      <c r="AA279" s="377"/>
      <c r="AB279" s="377"/>
      <c r="AC279" s="377"/>
      <c r="AD279" s="377"/>
      <c r="AE279" s="377"/>
      <c r="AF279" s="377"/>
      <c r="AG279" s="377"/>
      <c r="AH279" s="377"/>
      <c r="AI279" s="377">
        <v>259</v>
      </c>
      <c r="AJ279" s="370" t="s">
        <v>932</v>
      </c>
      <c r="AK279" s="377">
        <v>2515</v>
      </c>
      <c r="AL279" s="370" t="s">
        <v>934</v>
      </c>
      <c r="AM279" s="377" t="s">
        <v>935</v>
      </c>
      <c r="AN279" s="377" t="s">
        <v>147</v>
      </c>
      <c r="AO279" s="377" t="s">
        <v>787</v>
      </c>
      <c r="AP279" s="377" t="s">
        <v>788</v>
      </c>
      <c r="AQ279" s="377">
        <v>3860</v>
      </c>
      <c r="AR279" s="380">
        <v>39955</v>
      </c>
      <c r="AS279" s="380">
        <v>39955</v>
      </c>
      <c r="AT279" s="380">
        <v>41934</v>
      </c>
      <c r="AU279" s="377" t="s">
        <v>790</v>
      </c>
      <c r="AV279" s="377" t="s">
        <v>1687</v>
      </c>
      <c r="AW279" s="380">
        <v>43003</v>
      </c>
      <c r="AX279" s="380">
        <v>43003</v>
      </c>
      <c r="AY279" s="380">
        <v>43005</v>
      </c>
      <c r="AZ279" s="377" t="s">
        <v>790</v>
      </c>
      <c r="BA279" s="377" t="s">
        <v>2450</v>
      </c>
      <c r="BB279" s="380">
        <v>45716</v>
      </c>
      <c r="BC279" s="380">
        <v>45716</v>
      </c>
      <c r="BD279" s="380">
        <v>45716</v>
      </c>
      <c r="BE279" s="380">
        <v>40553</v>
      </c>
      <c r="BF279" s="377"/>
      <c r="BG279" s="377">
        <v>5</v>
      </c>
      <c r="BH279" s="377">
        <v>2024</v>
      </c>
      <c r="BI279" s="377"/>
      <c r="BJ279" s="377"/>
      <c r="BK279" s="377"/>
      <c r="BL279" s="377"/>
      <c r="BM279" s="377"/>
      <c r="BN279" s="384">
        <v>81796064904</v>
      </c>
      <c r="BO279" s="370" t="s">
        <v>1685</v>
      </c>
      <c r="BP279" s="370" t="s">
        <v>1686</v>
      </c>
      <c r="BQ279" s="377">
        <v>21999880120</v>
      </c>
      <c r="BR279" s="370"/>
      <c r="BS279" s="372"/>
    </row>
    <row r="280" spans="1:71" x14ac:dyDescent="0.25">
      <c r="A280" s="376">
        <v>12052</v>
      </c>
      <c r="B280" s="377">
        <v>33</v>
      </c>
      <c r="C280" s="370" t="s">
        <v>2081</v>
      </c>
      <c r="D280" s="370" t="s">
        <v>130</v>
      </c>
      <c r="E280" s="371">
        <v>40058</v>
      </c>
      <c r="F280" s="370" t="s">
        <v>453</v>
      </c>
      <c r="G280" s="377" t="s">
        <v>2082</v>
      </c>
      <c r="H280" s="370" t="s">
        <v>2083</v>
      </c>
      <c r="I280" s="377" t="s">
        <v>2084</v>
      </c>
      <c r="J280" s="370" t="s">
        <v>2085</v>
      </c>
      <c r="K280" s="377" t="s">
        <v>2086</v>
      </c>
      <c r="L280" s="370" t="s">
        <v>2087</v>
      </c>
      <c r="M280" s="377" t="s">
        <v>785</v>
      </c>
      <c r="N280" s="370" t="s">
        <v>2087</v>
      </c>
      <c r="O280" s="377" t="s">
        <v>781</v>
      </c>
      <c r="P280" s="370" t="s">
        <v>798</v>
      </c>
      <c r="Q280" s="377">
        <v>40</v>
      </c>
      <c r="R280" s="377">
        <v>3873</v>
      </c>
      <c r="S280" s="377">
        <v>0</v>
      </c>
      <c r="T280" s="377">
        <v>408</v>
      </c>
      <c r="U280" s="377">
        <v>200</v>
      </c>
      <c r="V280" s="377">
        <v>51</v>
      </c>
      <c r="W280" s="377">
        <v>51</v>
      </c>
      <c r="X280" s="377" t="s">
        <v>783</v>
      </c>
      <c r="Y280" s="377"/>
      <c r="Z280" s="377"/>
      <c r="AA280" s="377"/>
      <c r="AB280" s="377"/>
      <c r="AC280" s="377"/>
      <c r="AD280" s="377"/>
      <c r="AE280" s="377" t="s">
        <v>2102</v>
      </c>
      <c r="AF280" s="377">
        <v>40</v>
      </c>
      <c r="AG280" s="377"/>
      <c r="AH280" s="377"/>
      <c r="AI280" s="377">
        <v>259</v>
      </c>
      <c r="AJ280" s="370" t="s">
        <v>932</v>
      </c>
      <c r="AK280" s="377">
        <v>2515</v>
      </c>
      <c r="AL280" s="370" t="s">
        <v>934</v>
      </c>
      <c r="AM280" s="377" t="s">
        <v>935</v>
      </c>
      <c r="AN280" s="377" t="s">
        <v>147</v>
      </c>
      <c r="AO280" s="377" t="s">
        <v>787</v>
      </c>
      <c r="AP280" s="377" t="s">
        <v>788</v>
      </c>
      <c r="AQ280" s="377" t="s">
        <v>955</v>
      </c>
      <c r="AR280" s="380">
        <v>31446</v>
      </c>
      <c r="AS280" s="380">
        <v>31446</v>
      </c>
      <c r="AT280" s="380">
        <v>40058</v>
      </c>
      <c r="AU280" s="377" t="s">
        <v>800</v>
      </c>
      <c r="AV280" s="377" t="s">
        <v>814</v>
      </c>
      <c r="AW280" s="380">
        <v>19831</v>
      </c>
      <c r="AX280" s="380">
        <v>19831</v>
      </c>
      <c r="AY280" s="380">
        <v>40058</v>
      </c>
      <c r="AZ280" s="377" t="s">
        <v>790</v>
      </c>
      <c r="BA280" s="377">
        <v>154</v>
      </c>
      <c r="BB280" s="380">
        <v>45099</v>
      </c>
      <c r="BC280" s="380">
        <v>45099</v>
      </c>
      <c r="BD280" s="380">
        <v>45100</v>
      </c>
      <c r="BE280" s="380">
        <v>31782</v>
      </c>
      <c r="BF280" s="377"/>
      <c r="BG280" s="377">
        <v>3</v>
      </c>
      <c r="BH280" s="377">
        <v>2012</v>
      </c>
      <c r="BI280" s="377">
        <v>3</v>
      </c>
      <c r="BJ280" s="377">
        <v>280</v>
      </c>
      <c r="BK280" s="377">
        <v>2021</v>
      </c>
      <c r="BL280" s="377">
        <v>2</v>
      </c>
      <c r="BM280" s="377">
        <v>2021</v>
      </c>
      <c r="BN280" s="384">
        <v>72021721272</v>
      </c>
      <c r="BO280" s="370" t="s">
        <v>978</v>
      </c>
      <c r="BP280" s="370" t="s">
        <v>979</v>
      </c>
      <c r="BQ280" s="377">
        <v>93991602945</v>
      </c>
      <c r="BR280" s="370"/>
      <c r="BS280" s="372"/>
    </row>
    <row r="281" spans="1:71" x14ac:dyDescent="0.25">
      <c r="A281" s="376">
        <v>53061</v>
      </c>
      <c r="B281" s="377">
        <v>43</v>
      </c>
      <c r="C281" s="370" t="s">
        <v>2081</v>
      </c>
      <c r="D281" s="370" t="s">
        <v>25</v>
      </c>
      <c r="E281" s="371">
        <v>40058</v>
      </c>
      <c r="F281" s="370" t="s">
        <v>453</v>
      </c>
      <c r="G281" s="377" t="s">
        <v>2091</v>
      </c>
      <c r="H281" s="370" t="s">
        <v>2092</v>
      </c>
      <c r="I281" s="377" t="s">
        <v>2093</v>
      </c>
      <c r="J281" s="370" t="s">
        <v>2094</v>
      </c>
      <c r="K281" s="377" t="s">
        <v>2086</v>
      </c>
      <c r="L281" s="370" t="s">
        <v>2087</v>
      </c>
      <c r="M281" s="377" t="s">
        <v>785</v>
      </c>
      <c r="N281" s="370" t="s">
        <v>2087</v>
      </c>
      <c r="O281" s="377" t="s">
        <v>781</v>
      </c>
      <c r="P281" s="370" t="s">
        <v>782</v>
      </c>
      <c r="Q281" s="377">
        <v>50</v>
      </c>
      <c r="R281" s="377">
        <v>2380</v>
      </c>
      <c r="S281" s="377"/>
      <c r="T281" s="377"/>
      <c r="U281" s="377"/>
      <c r="V281" s="377"/>
      <c r="W281" s="377"/>
      <c r="X281" s="377" t="s">
        <v>783</v>
      </c>
      <c r="Y281" s="377" t="s">
        <v>2122</v>
      </c>
      <c r="Z281" s="377">
        <v>50</v>
      </c>
      <c r="AA281" s="377"/>
      <c r="AB281" s="377"/>
      <c r="AC281" s="377"/>
      <c r="AD281" s="377"/>
      <c r="AE281" s="377"/>
      <c r="AF281" s="377"/>
      <c r="AG281" s="377"/>
      <c r="AH281" s="377"/>
      <c r="AI281" s="377">
        <v>1679</v>
      </c>
      <c r="AJ281" s="370" t="s">
        <v>1144</v>
      </c>
      <c r="AK281" s="377" t="s">
        <v>925</v>
      </c>
      <c r="AL281" s="370"/>
      <c r="AM281" s="377" t="s">
        <v>1145</v>
      </c>
      <c r="AN281" s="377" t="s">
        <v>1146</v>
      </c>
      <c r="AO281" s="377" t="s">
        <v>787</v>
      </c>
      <c r="AP281" s="377" t="s">
        <v>800</v>
      </c>
      <c r="AQ281" s="377">
        <v>35456</v>
      </c>
      <c r="AR281" s="380">
        <v>19848</v>
      </c>
      <c r="AS281" s="380">
        <v>19848</v>
      </c>
      <c r="AT281" s="380">
        <v>40058</v>
      </c>
      <c r="AU281" s="377" t="s">
        <v>800</v>
      </c>
      <c r="AV281" s="377">
        <v>35456</v>
      </c>
      <c r="AW281" s="380">
        <v>19848</v>
      </c>
      <c r="AX281" s="380">
        <v>19848</v>
      </c>
      <c r="AY281" s="380">
        <v>40058</v>
      </c>
      <c r="AZ281" s="377"/>
      <c r="BA281" s="377"/>
      <c r="BB281" s="377"/>
      <c r="BC281" s="377"/>
      <c r="BD281" s="377"/>
      <c r="BE281" s="380">
        <v>37074</v>
      </c>
      <c r="BF281" s="377"/>
      <c r="BG281" s="377"/>
      <c r="BH281" s="377"/>
      <c r="BI281" s="377"/>
      <c r="BJ281" s="377"/>
      <c r="BK281" s="377"/>
      <c r="BL281" s="377">
        <v>0</v>
      </c>
      <c r="BM281" s="377">
        <v>2005</v>
      </c>
      <c r="BN281" s="384">
        <v>4911105291</v>
      </c>
      <c r="BO281" s="370" t="s">
        <v>1109</v>
      </c>
      <c r="BP281" s="370" t="s">
        <v>1110</v>
      </c>
      <c r="BQ281" s="377">
        <v>9132018340</v>
      </c>
      <c r="BR281" s="370"/>
      <c r="BS281" s="372" t="s">
        <v>794</v>
      </c>
    </row>
    <row r="282" spans="1:71" x14ac:dyDescent="0.25">
      <c r="A282" s="376">
        <v>104647</v>
      </c>
      <c r="B282" s="377">
        <v>2222</v>
      </c>
      <c r="C282" s="370" t="s">
        <v>2081</v>
      </c>
      <c r="D282" s="370" t="s">
        <v>346</v>
      </c>
      <c r="E282" s="371">
        <v>40058</v>
      </c>
      <c r="F282" s="370" t="s">
        <v>453</v>
      </c>
      <c r="G282" s="377" t="s">
        <v>2151</v>
      </c>
      <c r="H282" s="370" t="s">
        <v>2152</v>
      </c>
      <c r="I282" s="377" t="s">
        <v>2153</v>
      </c>
      <c r="J282" s="370" t="s">
        <v>2154</v>
      </c>
      <c r="K282" s="377" t="s">
        <v>2086</v>
      </c>
      <c r="L282" s="370" t="s">
        <v>2087</v>
      </c>
      <c r="M282" s="377" t="s">
        <v>785</v>
      </c>
      <c r="N282" s="370" t="s">
        <v>2087</v>
      </c>
      <c r="O282" s="377" t="s">
        <v>781</v>
      </c>
      <c r="P282" s="370" t="s">
        <v>782</v>
      </c>
      <c r="Q282" s="377">
        <v>40</v>
      </c>
      <c r="R282" s="377">
        <v>2835</v>
      </c>
      <c r="S282" s="377"/>
      <c r="T282" s="377"/>
      <c r="U282" s="377"/>
      <c r="V282" s="377"/>
      <c r="W282" s="377"/>
      <c r="X282" s="377" t="s">
        <v>783</v>
      </c>
      <c r="Y282" s="377"/>
      <c r="Z282" s="377"/>
      <c r="AA282" s="377"/>
      <c r="AB282" s="377"/>
      <c r="AC282" s="377"/>
      <c r="AD282" s="377"/>
      <c r="AE282" s="377" t="s">
        <v>2090</v>
      </c>
      <c r="AF282" s="377">
        <v>40</v>
      </c>
      <c r="AG282" s="377"/>
      <c r="AH282" s="377"/>
      <c r="AI282" s="377">
        <v>266</v>
      </c>
      <c r="AJ282" s="370" t="s">
        <v>1031</v>
      </c>
      <c r="AK282" s="377" t="s">
        <v>925</v>
      </c>
      <c r="AL282" s="370" t="s">
        <v>1032</v>
      </c>
      <c r="AM282" s="377" t="s">
        <v>1033</v>
      </c>
      <c r="AN282" s="377" t="s">
        <v>1010</v>
      </c>
      <c r="AO282" s="377" t="s">
        <v>787</v>
      </c>
      <c r="AP282" s="377" t="s">
        <v>788</v>
      </c>
      <c r="AQ282" s="377">
        <v>3381</v>
      </c>
      <c r="AR282" s="380">
        <v>38715</v>
      </c>
      <c r="AS282" s="380">
        <v>38715</v>
      </c>
      <c r="AT282" s="380">
        <v>40058</v>
      </c>
      <c r="AU282" s="377"/>
      <c r="AV282" s="377"/>
      <c r="AW282" s="377"/>
      <c r="AX282" s="377"/>
      <c r="AY282" s="377"/>
      <c r="AZ282" s="377"/>
      <c r="BA282" s="377"/>
      <c r="BB282" s="377"/>
      <c r="BC282" s="377"/>
      <c r="BD282" s="377"/>
      <c r="BE282" s="380">
        <v>38719</v>
      </c>
      <c r="BF282" s="377"/>
      <c r="BG282" s="377"/>
      <c r="BH282" s="377"/>
      <c r="BI282" s="377"/>
      <c r="BJ282" s="377"/>
      <c r="BK282" s="377"/>
      <c r="BL282" s="377"/>
      <c r="BM282" s="377"/>
      <c r="BN282" s="384">
        <v>17216303253</v>
      </c>
      <c r="BO282" s="370" t="s">
        <v>1341</v>
      </c>
      <c r="BP282" s="370" t="s">
        <v>1179</v>
      </c>
      <c r="BQ282" s="377">
        <v>91981233209</v>
      </c>
      <c r="BR282" s="370"/>
      <c r="BS282" s="372" t="s">
        <v>794</v>
      </c>
    </row>
    <row r="283" spans="1:71" x14ac:dyDescent="0.25">
      <c r="A283" s="376">
        <v>114857</v>
      </c>
      <c r="B283" s="377">
        <v>2222</v>
      </c>
      <c r="C283" s="370" t="s">
        <v>2081</v>
      </c>
      <c r="D283" s="370" t="s">
        <v>346</v>
      </c>
      <c r="E283" s="371">
        <v>40058</v>
      </c>
      <c r="F283" s="370" t="s">
        <v>453</v>
      </c>
      <c r="G283" s="377" t="s">
        <v>2151</v>
      </c>
      <c r="H283" s="370" t="s">
        <v>2152</v>
      </c>
      <c r="I283" s="377" t="s">
        <v>2153</v>
      </c>
      <c r="J283" s="370" t="s">
        <v>2154</v>
      </c>
      <c r="K283" s="377" t="s">
        <v>2086</v>
      </c>
      <c r="L283" s="370" t="s">
        <v>2087</v>
      </c>
      <c r="M283" s="377" t="s">
        <v>785</v>
      </c>
      <c r="N283" s="370" t="s">
        <v>2087</v>
      </c>
      <c r="O283" s="377" t="s">
        <v>781</v>
      </c>
      <c r="P283" s="370" t="s">
        <v>798</v>
      </c>
      <c r="Q283" s="377">
        <v>80</v>
      </c>
      <c r="R283" s="377">
        <v>3160</v>
      </c>
      <c r="S283" s="377">
        <v>0</v>
      </c>
      <c r="T283" s="377">
        <v>400</v>
      </c>
      <c r="U283" s="377">
        <v>200</v>
      </c>
      <c r="V283" s="377">
        <v>68</v>
      </c>
      <c r="W283" s="377">
        <v>68</v>
      </c>
      <c r="X283" s="377" t="s">
        <v>783</v>
      </c>
      <c r="Y283" s="377"/>
      <c r="Z283" s="377"/>
      <c r="AA283" s="377" t="s">
        <v>2102</v>
      </c>
      <c r="AB283" s="377">
        <v>40</v>
      </c>
      <c r="AC283" s="377"/>
      <c r="AD283" s="377"/>
      <c r="AE283" s="377" t="s">
        <v>2109</v>
      </c>
      <c r="AF283" s="377">
        <v>40</v>
      </c>
      <c r="AG283" s="377"/>
      <c r="AH283" s="377"/>
      <c r="AI283" s="377">
        <v>1005930</v>
      </c>
      <c r="AJ283" s="370" t="s">
        <v>946</v>
      </c>
      <c r="AK283" s="377">
        <v>0</v>
      </c>
      <c r="AL283" s="370" t="s">
        <v>604</v>
      </c>
      <c r="AM283" s="377" t="s">
        <v>948</v>
      </c>
      <c r="AN283" s="377" t="s">
        <v>151</v>
      </c>
      <c r="AO283" s="377" t="s">
        <v>787</v>
      </c>
      <c r="AP283" s="377"/>
      <c r="AQ283" s="377">
        <v>3361</v>
      </c>
      <c r="AR283" s="380">
        <v>38569</v>
      </c>
      <c r="AS283" s="380">
        <v>38569</v>
      </c>
      <c r="AT283" s="380">
        <v>40058</v>
      </c>
      <c r="AU283" s="377" t="s">
        <v>790</v>
      </c>
      <c r="AV283" s="377" t="s">
        <v>1360</v>
      </c>
      <c r="AW283" s="380">
        <v>42340</v>
      </c>
      <c r="AX283" s="380">
        <v>42340</v>
      </c>
      <c r="AY283" s="380">
        <v>42346</v>
      </c>
      <c r="AZ283" s="377" t="s">
        <v>790</v>
      </c>
      <c r="BA283" s="377">
        <v>154</v>
      </c>
      <c r="BB283" s="380">
        <v>45099</v>
      </c>
      <c r="BC283" s="380">
        <v>45099</v>
      </c>
      <c r="BD283" s="380">
        <v>45100</v>
      </c>
      <c r="BE283" s="380">
        <v>39449</v>
      </c>
      <c r="BF283" s="377"/>
      <c r="BG283" s="377">
        <v>4</v>
      </c>
      <c r="BH283" s="377">
        <v>2014</v>
      </c>
      <c r="BI283" s="377">
        <v>3</v>
      </c>
      <c r="BJ283" s="377">
        <v>257</v>
      </c>
      <c r="BK283" s="377">
        <v>2017</v>
      </c>
      <c r="BL283" s="377">
        <v>3</v>
      </c>
      <c r="BM283" s="377">
        <v>2017</v>
      </c>
      <c r="BN283" s="384">
        <v>93699476553</v>
      </c>
      <c r="BO283" s="370" t="s">
        <v>2451</v>
      </c>
      <c r="BP283" s="370" t="s">
        <v>2452</v>
      </c>
      <c r="BQ283" s="377">
        <v>45999661693</v>
      </c>
      <c r="BR283" s="370"/>
      <c r="BS283" s="372"/>
    </row>
    <row r="284" spans="1:71" x14ac:dyDescent="0.25">
      <c r="A284" s="376">
        <v>5001233</v>
      </c>
      <c r="B284" s="377">
        <v>4684</v>
      </c>
      <c r="C284" s="370"/>
      <c r="D284" s="370" t="s">
        <v>415</v>
      </c>
      <c r="E284" s="371">
        <v>41934</v>
      </c>
      <c r="F284" s="370" t="s">
        <v>453</v>
      </c>
      <c r="G284" s="377" t="s">
        <v>2103</v>
      </c>
      <c r="H284" s="370" t="s">
        <v>2104</v>
      </c>
      <c r="I284" s="377" t="s">
        <v>2105</v>
      </c>
      <c r="J284" s="370" t="s">
        <v>2104</v>
      </c>
      <c r="K284" s="377" t="s">
        <v>2106</v>
      </c>
      <c r="L284" s="370" t="s">
        <v>2104</v>
      </c>
      <c r="M284" s="377" t="s">
        <v>785</v>
      </c>
      <c r="N284" s="370" t="s">
        <v>2087</v>
      </c>
      <c r="O284" s="377" t="s">
        <v>781</v>
      </c>
      <c r="P284" s="370" t="s">
        <v>798</v>
      </c>
      <c r="Q284" s="377">
        <v>45</v>
      </c>
      <c r="R284" s="377">
        <v>3480</v>
      </c>
      <c r="S284" s="377">
        <v>0</v>
      </c>
      <c r="T284" s="377">
        <v>400</v>
      </c>
      <c r="U284" s="377">
        <v>200</v>
      </c>
      <c r="V284" s="377">
        <v>60</v>
      </c>
      <c r="W284" s="377">
        <v>60</v>
      </c>
      <c r="X284" s="377" t="s">
        <v>783</v>
      </c>
      <c r="Y284" s="377" t="s">
        <v>2102</v>
      </c>
      <c r="Z284" s="377">
        <v>45</v>
      </c>
      <c r="AA284" s="377"/>
      <c r="AB284" s="377"/>
      <c r="AC284" s="377"/>
      <c r="AD284" s="377"/>
      <c r="AE284" s="377"/>
      <c r="AF284" s="377"/>
      <c r="AG284" s="377"/>
      <c r="AH284" s="377"/>
      <c r="AI284" s="377">
        <v>259</v>
      </c>
      <c r="AJ284" s="370" t="s">
        <v>932</v>
      </c>
      <c r="AK284" s="377">
        <v>2515</v>
      </c>
      <c r="AL284" s="370" t="s">
        <v>934</v>
      </c>
      <c r="AM284" s="377" t="s">
        <v>935</v>
      </c>
      <c r="AN284" s="377" t="s">
        <v>147</v>
      </c>
      <c r="AO284" s="377" t="s">
        <v>787</v>
      </c>
      <c r="AP284" s="377" t="s">
        <v>788</v>
      </c>
      <c r="AQ284" s="377">
        <v>3860</v>
      </c>
      <c r="AR284" s="380">
        <v>39955</v>
      </c>
      <c r="AS284" s="380">
        <v>39955</v>
      </c>
      <c r="AT284" s="380">
        <v>41934</v>
      </c>
      <c r="AU284" s="377" t="s">
        <v>790</v>
      </c>
      <c r="AV284" s="377" t="s">
        <v>1684</v>
      </c>
      <c r="AW284" s="380">
        <v>43118</v>
      </c>
      <c r="AX284" s="380">
        <v>43118</v>
      </c>
      <c r="AY284" s="380">
        <v>43124</v>
      </c>
      <c r="AZ284" s="377"/>
      <c r="BA284" s="377"/>
      <c r="BB284" s="377"/>
      <c r="BC284" s="377"/>
      <c r="BD284" s="377"/>
      <c r="BE284" s="380">
        <v>40553</v>
      </c>
      <c r="BF284" s="377">
        <v>202318086</v>
      </c>
      <c r="BG284" s="377">
        <v>5</v>
      </c>
      <c r="BH284" s="377">
        <v>2025</v>
      </c>
      <c r="BI284" s="377"/>
      <c r="BJ284" s="377"/>
      <c r="BK284" s="377"/>
      <c r="BL284" s="377"/>
      <c r="BM284" s="377"/>
      <c r="BN284" s="384">
        <v>81796064904</v>
      </c>
      <c r="BO284" s="370" t="s">
        <v>1685</v>
      </c>
      <c r="BP284" s="370" t="s">
        <v>1686</v>
      </c>
      <c r="BQ284" s="377">
        <v>21999880120</v>
      </c>
      <c r="BR284" s="370"/>
      <c r="BS284" s="372"/>
    </row>
    <row r="285" spans="1:71" x14ac:dyDescent="0.25">
      <c r="A285" s="376">
        <v>5001114</v>
      </c>
      <c r="B285" s="377">
        <v>4290</v>
      </c>
      <c r="C285" s="370" t="s">
        <v>2453</v>
      </c>
      <c r="D285" s="370" t="s">
        <v>581</v>
      </c>
      <c r="E285" s="371">
        <v>41579</v>
      </c>
      <c r="F285" s="370" t="s">
        <v>1681</v>
      </c>
      <c r="G285" s="377" t="s">
        <v>2454</v>
      </c>
      <c r="H285" s="370" t="s">
        <v>2455</v>
      </c>
      <c r="I285" s="377" t="s">
        <v>2456</v>
      </c>
      <c r="J285" s="370" t="s">
        <v>2457</v>
      </c>
      <c r="K285" s="377" t="s">
        <v>2458</v>
      </c>
      <c r="L285" s="370" t="s">
        <v>2457</v>
      </c>
      <c r="M285" s="377" t="s">
        <v>947</v>
      </c>
      <c r="N285" s="370" t="s">
        <v>2457</v>
      </c>
      <c r="O285" s="377" t="s">
        <v>781</v>
      </c>
      <c r="P285" s="370" t="s">
        <v>798</v>
      </c>
      <c r="Q285" s="377">
        <v>0</v>
      </c>
      <c r="R285" s="377">
        <v>3124</v>
      </c>
      <c r="S285" s="377">
        <v>0</v>
      </c>
      <c r="T285" s="377">
        <v>0</v>
      </c>
      <c r="U285" s="377">
        <v>0</v>
      </c>
      <c r="V285" s="377">
        <v>0</v>
      </c>
      <c r="W285" s="377">
        <v>0</v>
      </c>
      <c r="X285" s="377" t="s">
        <v>1682</v>
      </c>
      <c r="Y285" s="377" t="s">
        <v>2102</v>
      </c>
      <c r="Z285" s="377">
        <v>0</v>
      </c>
      <c r="AA285" s="377"/>
      <c r="AB285" s="377"/>
      <c r="AC285" s="377"/>
      <c r="AD285" s="377"/>
      <c r="AE285" s="377"/>
      <c r="AF285" s="377"/>
      <c r="AG285" s="377"/>
      <c r="AH285" s="377"/>
      <c r="AI285" s="377">
        <v>1005925</v>
      </c>
      <c r="AJ285" s="370" t="s">
        <v>784</v>
      </c>
      <c r="AK285" s="377">
        <v>1</v>
      </c>
      <c r="AL285" s="370" t="s">
        <v>578</v>
      </c>
      <c r="AM285" s="377" t="s">
        <v>786</v>
      </c>
      <c r="AN285" s="377" t="s">
        <v>146</v>
      </c>
      <c r="AO285" s="377" t="s">
        <v>787</v>
      </c>
      <c r="AP285" s="377"/>
      <c r="AQ285" s="377"/>
      <c r="AR285" s="377"/>
      <c r="AS285" s="377"/>
      <c r="AT285" s="377"/>
      <c r="AU285" s="377"/>
      <c r="AV285" s="377"/>
      <c r="AW285" s="377"/>
      <c r="AX285" s="377"/>
      <c r="AY285" s="377"/>
      <c r="AZ285" s="377"/>
      <c r="BA285" s="377"/>
      <c r="BB285" s="377"/>
      <c r="BC285" s="377"/>
      <c r="BD285" s="377"/>
      <c r="BE285" s="377"/>
      <c r="BF285" s="377"/>
      <c r="BG285" s="377"/>
      <c r="BH285" s="377"/>
      <c r="BI285" s="377"/>
      <c r="BJ285" s="377"/>
      <c r="BK285" s="377"/>
      <c r="BL285" s="377"/>
      <c r="BM285" s="377"/>
      <c r="BN285" s="384">
        <v>3305562234</v>
      </c>
      <c r="BO285" s="370" t="s">
        <v>582</v>
      </c>
      <c r="BP285" s="370" t="s">
        <v>2342</v>
      </c>
      <c r="BQ285" s="377">
        <v>91984135198</v>
      </c>
      <c r="BR285" s="370"/>
      <c r="BS285" s="372"/>
    </row>
    <row r="286" spans="1:71" x14ac:dyDescent="0.25">
      <c r="A286" s="376">
        <v>12020</v>
      </c>
      <c r="B286" s="377">
        <v>17</v>
      </c>
      <c r="C286" s="370" t="s">
        <v>2081</v>
      </c>
      <c r="D286" s="370" t="s">
        <v>8</v>
      </c>
      <c r="E286" s="371">
        <v>40058</v>
      </c>
      <c r="F286" s="370" t="s">
        <v>450</v>
      </c>
      <c r="G286" s="377" t="s">
        <v>2400</v>
      </c>
      <c r="H286" s="370" t="s">
        <v>2401</v>
      </c>
      <c r="I286" s="377" t="s">
        <v>2377</v>
      </c>
      <c r="J286" s="370" t="s">
        <v>2378</v>
      </c>
      <c r="K286" s="377" t="s">
        <v>2127</v>
      </c>
      <c r="L286" s="370" t="s">
        <v>2128</v>
      </c>
      <c r="M286" s="377" t="s">
        <v>2129</v>
      </c>
      <c r="N286" s="370" t="s">
        <v>2130</v>
      </c>
      <c r="O286" s="377" t="s">
        <v>781</v>
      </c>
      <c r="P286" s="370" t="s">
        <v>832</v>
      </c>
      <c r="Q286" s="377">
        <v>0</v>
      </c>
      <c r="R286" s="377">
        <v>2700</v>
      </c>
      <c r="S286" s="377"/>
      <c r="T286" s="377"/>
      <c r="U286" s="377"/>
      <c r="V286" s="377"/>
      <c r="W286" s="377"/>
      <c r="X286" s="377" t="s">
        <v>783</v>
      </c>
      <c r="Y286" s="377"/>
      <c r="Z286" s="377"/>
      <c r="AA286" s="377"/>
      <c r="AB286" s="377"/>
      <c r="AC286" s="377" t="s">
        <v>2090</v>
      </c>
      <c r="AD286" s="377">
        <v>0</v>
      </c>
      <c r="AE286" s="377"/>
      <c r="AF286" s="377"/>
      <c r="AG286" s="377"/>
      <c r="AH286" s="377"/>
      <c r="AI286" s="377">
        <v>1005925</v>
      </c>
      <c r="AJ286" s="370" t="s">
        <v>784</v>
      </c>
      <c r="AK286" s="377">
        <v>1</v>
      </c>
      <c r="AL286" s="370" t="s">
        <v>578</v>
      </c>
      <c r="AM286" s="377" t="s">
        <v>786</v>
      </c>
      <c r="AN286" s="377" t="s">
        <v>146</v>
      </c>
      <c r="AO286" s="377" t="s">
        <v>787</v>
      </c>
      <c r="AP286" s="377" t="s">
        <v>788</v>
      </c>
      <c r="AQ286" s="377" t="s">
        <v>905</v>
      </c>
      <c r="AR286" s="380">
        <v>40058</v>
      </c>
      <c r="AS286" s="377"/>
      <c r="AT286" s="380">
        <v>40058</v>
      </c>
      <c r="AU286" s="377" t="s">
        <v>790</v>
      </c>
      <c r="AV286" s="377" t="s">
        <v>906</v>
      </c>
      <c r="AW286" s="380">
        <v>29642</v>
      </c>
      <c r="AX286" s="380">
        <v>29642</v>
      </c>
      <c r="AY286" s="380">
        <v>40058</v>
      </c>
      <c r="AZ286" s="377"/>
      <c r="BA286" s="377"/>
      <c r="BB286" s="377"/>
      <c r="BC286" s="377"/>
      <c r="BD286" s="377"/>
      <c r="BE286" s="380">
        <v>27814</v>
      </c>
      <c r="BF286" s="377"/>
      <c r="BG286" s="377"/>
      <c r="BH286" s="377"/>
      <c r="BI286" s="377"/>
      <c r="BJ286" s="377"/>
      <c r="BK286" s="377"/>
      <c r="BL286" s="377"/>
      <c r="BM286" s="377"/>
      <c r="BN286" s="384">
        <v>2922363287</v>
      </c>
      <c r="BO286" s="370" t="s">
        <v>907</v>
      </c>
      <c r="BP286" s="370" t="s">
        <v>908</v>
      </c>
      <c r="BQ286" s="377">
        <v>9132017584</v>
      </c>
      <c r="BR286" s="370"/>
      <c r="BS286" s="372"/>
    </row>
    <row r="287" spans="1:71" x14ac:dyDescent="0.25">
      <c r="A287" s="376">
        <v>52003</v>
      </c>
      <c r="B287" s="377">
        <v>27</v>
      </c>
      <c r="C287" s="370" t="s">
        <v>2081</v>
      </c>
      <c r="D287" s="370" t="s">
        <v>342</v>
      </c>
      <c r="E287" s="371">
        <v>40058</v>
      </c>
      <c r="F287" s="370" t="s">
        <v>450</v>
      </c>
      <c r="G287" s="377" t="s">
        <v>2329</v>
      </c>
      <c r="H287" s="370" t="s">
        <v>2330</v>
      </c>
      <c r="I287" s="377" t="s">
        <v>2331</v>
      </c>
      <c r="J287" s="370" t="s">
        <v>2330</v>
      </c>
      <c r="K287" s="377" t="s">
        <v>2262</v>
      </c>
      <c r="L287" s="370" t="s">
        <v>2263</v>
      </c>
      <c r="M287" s="377" t="s">
        <v>2264</v>
      </c>
      <c r="N287" s="370" t="s">
        <v>2265</v>
      </c>
      <c r="O287" s="377" t="s">
        <v>781</v>
      </c>
      <c r="P287" s="370" t="s">
        <v>798</v>
      </c>
      <c r="Q287" s="377">
        <v>80</v>
      </c>
      <c r="R287" s="377">
        <v>5302</v>
      </c>
      <c r="S287" s="377">
        <v>0</v>
      </c>
      <c r="T287" s="377">
        <v>1122</v>
      </c>
      <c r="U287" s="377">
        <v>425</v>
      </c>
      <c r="V287" s="377">
        <v>102</v>
      </c>
      <c r="W287" s="377">
        <v>10</v>
      </c>
      <c r="X287" s="377" t="s">
        <v>783</v>
      </c>
      <c r="Y287" s="377" t="s">
        <v>2167</v>
      </c>
      <c r="Z287" s="377">
        <v>80</v>
      </c>
      <c r="AA287" s="377"/>
      <c r="AB287" s="377"/>
      <c r="AC287" s="377"/>
      <c r="AD287" s="377"/>
      <c r="AE287" s="377"/>
      <c r="AF287" s="377"/>
      <c r="AG287" s="377"/>
      <c r="AH287" s="377"/>
      <c r="AI287" s="377">
        <v>1005925</v>
      </c>
      <c r="AJ287" s="370" t="s">
        <v>784</v>
      </c>
      <c r="AK287" s="377">
        <v>1</v>
      </c>
      <c r="AL287" s="370" t="s">
        <v>578</v>
      </c>
      <c r="AM287" s="377" t="s">
        <v>786</v>
      </c>
      <c r="AN287" s="377" t="s">
        <v>146</v>
      </c>
      <c r="AO287" s="377" t="s">
        <v>787</v>
      </c>
      <c r="AP287" s="377" t="s">
        <v>800</v>
      </c>
      <c r="AQ287" s="377">
        <v>27359</v>
      </c>
      <c r="AR287" s="380">
        <v>18195</v>
      </c>
      <c r="AS287" s="380">
        <v>18195</v>
      </c>
      <c r="AT287" s="380">
        <v>40058</v>
      </c>
      <c r="AU287" s="377" t="s">
        <v>800</v>
      </c>
      <c r="AV287" s="377">
        <v>27359</v>
      </c>
      <c r="AW287" s="380">
        <v>18195</v>
      </c>
      <c r="AX287" s="380">
        <v>18195</v>
      </c>
      <c r="AY287" s="380">
        <v>40058</v>
      </c>
      <c r="AZ287" s="377" t="s">
        <v>790</v>
      </c>
      <c r="BA287" s="377">
        <v>111</v>
      </c>
      <c r="BB287" s="380">
        <v>44232</v>
      </c>
      <c r="BC287" s="380">
        <v>44232</v>
      </c>
      <c r="BD287" s="380">
        <v>44235</v>
      </c>
      <c r="BE287" s="380">
        <v>1503</v>
      </c>
      <c r="BF287" s="377"/>
      <c r="BG287" s="377">
        <v>4</v>
      </c>
      <c r="BH287" s="377">
        <v>2018</v>
      </c>
      <c r="BI287" s="377">
        <v>4</v>
      </c>
      <c r="BJ287" s="377">
        <v>304</v>
      </c>
      <c r="BK287" s="377">
        <v>2023</v>
      </c>
      <c r="BL287" s="377">
        <v>4</v>
      </c>
      <c r="BM287" s="377">
        <v>2023</v>
      </c>
      <c r="BN287" s="384">
        <v>30337348200</v>
      </c>
      <c r="BO287" s="370" t="s">
        <v>635</v>
      </c>
      <c r="BP287" s="370" t="s">
        <v>1127</v>
      </c>
      <c r="BQ287" s="377">
        <v>91999420777</v>
      </c>
      <c r="BR287" s="370"/>
      <c r="BS287" s="372"/>
    </row>
    <row r="288" spans="1:71" x14ac:dyDescent="0.25">
      <c r="A288" s="376">
        <v>53053</v>
      </c>
      <c r="B288" s="377">
        <v>43</v>
      </c>
      <c r="C288" s="370" t="s">
        <v>2081</v>
      </c>
      <c r="D288" s="370" t="s">
        <v>25</v>
      </c>
      <c r="E288" s="371">
        <v>40058</v>
      </c>
      <c r="F288" s="370" t="s">
        <v>453</v>
      </c>
      <c r="G288" s="377" t="s">
        <v>2091</v>
      </c>
      <c r="H288" s="370" t="s">
        <v>2092</v>
      </c>
      <c r="I288" s="377" t="s">
        <v>2093</v>
      </c>
      <c r="J288" s="370" t="s">
        <v>2094</v>
      </c>
      <c r="K288" s="377" t="s">
        <v>2086</v>
      </c>
      <c r="L288" s="370" t="s">
        <v>2087</v>
      </c>
      <c r="M288" s="377" t="s">
        <v>785</v>
      </c>
      <c r="N288" s="370" t="s">
        <v>2087</v>
      </c>
      <c r="O288" s="377" t="s">
        <v>781</v>
      </c>
      <c r="P288" s="370" t="s">
        <v>782</v>
      </c>
      <c r="Q288" s="377">
        <v>50</v>
      </c>
      <c r="R288" s="377">
        <v>2380</v>
      </c>
      <c r="S288" s="377"/>
      <c r="T288" s="377"/>
      <c r="U288" s="377"/>
      <c r="V288" s="377"/>
      <c r="W288" s="377"/>
      <c r="X288" s="377" t="s">
        <v>783</v>
      </c>
      <c r="Y288" s="377" t="s">
        <v>2122</v>
      </c>
      <c r="Z288" s="377">
        <v>50</v>
      </c>
      <c r="AA288" s="377"/>
      <c r="AB288" s="377"/>
      <c r="AC288" s="377"/>
      <c r="AD288" s="377"/>
      <c r="AE288" s="377"/>
      <c r="AF288" s="377"/>
      <c r="AG288" s="377"/>
      <c r="AH288" s="377"/>
      <c r="AI288" s="377">
        <v>1676</v>
      </c>
      <c r="AJ288" s="370" t="s">
        <v>1132</v>
      </c>
      <c r="AK288" s="377" t="s">
        <v>925</v>
      </c>
      <c r="AL288" s="370" t="s">
        <v>1133</v>
      </c>
      <c r="AM288" s="377" t="s">
        <v>1009</v>
      </c>
      <c r="AN288" s="377" t="s">
        <v>1134</v>
      </c>
      <c r="AO288" s="377" t="s">
        <v>787</v>
      </c>
      <c r="AP288" s="377" t="s">
        <v>800</v>
      </c>
      <c r="AQ288" s="377">
        <v>35456</v>
      </c>
      <c r="AR288" s="380">
        <v>19848</v>
      </c>
      <c r="AS288" s="380">
        <v>19848</v>
      </c>
      <c r="AT288" s="380">
        <v>40058</v>
      </c>
      <c r="AU288" s="377" t="s">
        <v>800</v>
      </c>
      <c r="AV288" s="377">
        <v>35456</v>
      </c>
      <c r="AW288" s="380">
        <v>19848</v>
      </c>
      <c r="AX288" s="380">
        <v>19848</v>
      </c>
      <c r="AY288" s="380">
        <v>40058</v>
      </c>
      <c r="AZ288" s="377"/>
      <c r="BA288" s="377"/>
      <c r="BB288" s="377"/>
      <c r="BC288" s="377"/>
      <c r="BD288" s="377"/>
      <c r="BE288" s="380">
        <v>37074</v>
      </c>
      <c r="BF288" s="377"/>
      <c r="BG288" s="377"/>
      <c r="BH288" s="377"/>
      <c r="BI288" s="377"/>
      <c r="BJ288" s="377"/>
      <c r="BK288" s="377"/>
      <c r="BL288" s="377">
        <v>2</v>
      </c>
      <c r="BM288" s="377">
        <v>2008</v>
      </c>
      <c r="BN288" s="384">
        <v>4911105291</v>
      </c>
      <c r="BO288" s="370" t="s">
        <v>1109</v>
      </c>
      <c r="BP288" s="370" t="s">
        <v>1110</v>
      </c>
      <c r="BQ288" s="377">
        <v>9132018340</v>
      </c>
      <c r="BR288" s="370"/>
      <c r="BS288" s="372" t="s">
        <v>794</v>
      </c>
    </row>
    <row r="289" spans="1:71" x14ac:dyDescent="0.25">
      <c r="A289" s="376">
        <v>53202</v>
      </c>
      <c r="B289" s="377">
        <v>38</v>
      </c>
      <c r="C289" s="370" t="s">
        <v>2081</v>
      </c>
      <c r="D289" s="370" t="s">
        <v>348</v>
      </c>
      <c r="E289" s="371">
        <v>40058</v>
      </c>
      <c r="F289" s="370" t="s">
        <v>450</v>
      </c>
      <c r="G289" s="377" t="s">
        <v>2459</v>
      </c>
      <c r="H289" s="370" t="s">
        <v>2460</v>
      </c>
      <c r="I289" s="377" t="s">
        <v>2461</v>
      </c>
      <c r="J289" s="370" t="s">
        <v>2462</v>
      </c>
      <c r="K289" s="377" t="s">
        <v>2463</v>
      </c>
      <c r="L289" s="370" t="s">
        <v>2462</v>
      </c>
      <c r="M289" s="377" t="s">
        <v>2244</v>
      </c>
      <c r="N289" s="370" t="s">
        <v>2245</v>
      </c>
      <c r="O289" s="377" t="s">
        <v>781</v>
      </c>
      <c r="P289" s="370" t="s">
        <v>798</v>
      </c>
      <c r="Q289" s="377">
        <v>40</v>
      </c>
      <c r="R289" s="377">
        <v>5055</v>
      </c>
      <c r="S289" s="377">
        <v>0</v>
      </c>
      <c r="T289" s="377">
        <v>510</v>
      </c>
      <c r="U289" s="377">
        <v>120</v>
      </c>
      <c r="V289" s="377">
        <v>120</v>
      </c>
      <c r="W289" s="377">
        <v>30</v>
      </c>
      <c r="X289" s="377" t="s">
        <v>783</v>
      </c>
      <c r="Y289" s="377" t="s">
        <v>2167</v>
      </c>
      <c r="Z289" s="377">
        <v>40</v>
      </c>
      <c r="AA289" s="377"/>
      <c r="AB289" s="377"/>
      <c r="AC289" s="377"/>
      <c r="AD289" s="377"/>
      <c r="AE289" s="377"/>
      <c r="AF289" s="377"/>
      <c r="AG289" s="377"/>
      <c r="AH289" s="377"/>
      <c r="AI289" s="377">
        <v>1005930</v>
      </c>
      <c r="AJ289" s="370" t="s">
        <v>946</v>
      </c>
      <c r="AK289" s="377">
        <v>0</v>
      </c>
      <c r="AL289" s="370" t="s">
        <v>604</v>
      </c>
      <c r="AM289" s="377" t="s">
        <v>948</v>
      </c>
      <c r="AN289" s="377" t="s">
        <v>151</v>
      </c>
      <c r="AO289" s="377" t="s">
        <v>787</v>
      </c>
      <c r="AP289" s="377" t="s">
        <v>788</v>
      </c>
      <c r="AQ289" s="377" t="s">
        <v>1168</v>
      </c>
      <c r="AR289" s="380">
        <v>36818</v>
      </c>
      <c r="AS289" s="380">
        <v>36818</v>
      </c>
      <c r="AT289" s="380">
        <v>40058</v>
      </c>
      <c r="AU289" s="377" t="s">
        <v>790</v>
      </c>
      <c r="AV289" s="377" t="s">
        <v>1169</v>
      </c>
      <c r="AW289" s="380">
        <v>40884</v>
      </c>
      <c r="AX289" s="380">
        <v>40884</v>
      </c>
      <c r="AY289" s="380">
        <v>40058</v>
      </c>
      <c r="AZ289" s="377" t="s">
        <v>790</v>
      </c>
      <c r="BA289" s="377">
        <v>111</v>
      </c>
      <c r="BB289" s="380">
        <v>44232</v>
      </c>
      <c r="BC289" s="380">
        <v>44232</v>
      </c>
      <c r="BD289" s="380">
        <v>44235</v>
      </c>
      <c r="BE289" s="380">
        <v>36893</v>
      </c>
      <c r="BF289" s="377"/>
      <c r="BG289" s="377">
        <v>3</v>
      </c>
      <c r="BH289" s="377">
        <v>2017</v>
      </c>
      <c r="BI289" s="377">
        <v>5</v>
      </c>
      <c r="BJ289" s="377">
        <v>402</v>
      </c>
      <c r="BK289" s="377">
        <v>2023</v>
      </c>
      <c r="BL289" s="377">
        <v>5</v>
      </c>
      <c r="BM289" s="377">
        <v>2023</v>
      </c>
      <c r="BN289" s="384">
        <v>97662348091</v>
      </c>
      <c r="BO289" s="370" t="s">
        <v>662</v>
      </c>
      <c r="BP289" s="370" t="s">
        <v>1170</v>
      </c>
      <c r="BQ289" s="377">
        <v>91992785488</v>
      </c>
      <c r="BR289" s="370"/>
      <c r="BS289" s="372"/>
    </row>
    <row r="290" spans="1:71" x14ac:dyDescent="0.25">
      <c r="A290" s="376">
        <v>1179262</v>
      </c>
      <c r="B290" s="377">
        <v>2223</v>
      </c>
      <c r="C290" s="370" t="s">
        <v>2081</v>
      </c>
      <c r="D290" s="370" t="s">
        <v>125</v>
      </c>
      <c r="E290" s="371">
        <v>41418</v>
      </c>
      <c r="F290" s="370" t="s">
        <v>453</v>
      </c>
      <c r="G290" s="377" t="s">
        <v>2393</v>
      </c>
      <c r="H290" s="370" t="s">
        <v>2394</v>
      </c>
      <c r="I290" s="377" t="s">
        <v>2153</v>
      </c>
      <c r="J290" s="370" t="s">
        <v>2154</v>
      </c>
      <c r="K290" s="377" t="s">
        <v>2086</v>
      </c>
      <c r="L290" s="370" t="s">
        <v>2087</v>
      </c>
      <c r="M290" s="377" t="s">
        <v>785</v>
      </c>
      <c r="N290" s="370" t="s">
        <v>2087</v>
      </c>
      <c r="O290" s="377" t="s">
        <v>781</v>
      </c>
      <c r="P290" s="370" t="s">
        <v>798</v>
      </c>
      <c r="Q290" s="377">
        <v>26</v>
      </c>
      <c r="R290" s="377">
        <v>2920</v>
      </c>
      <c r="S290" s="377">
        <v>0</v>
      </c>
      <c r="T290" s="377">
        <v>300</v>
      </c>
      <c r="U290" s="377">
        <v>200</v>
      </c>
      <c r="V290" s="377">
        <v>68</v>
      </c>
      <c r="W290" s="377">
        <v>68</v>
      </c>
      <c r="X290" s="377" t="s">
        <v>783</v>
      </c>
      <c r="Y290" s="377" t="s">
        <v>2102</v>
      </c>
      <c r="Z290" s="377">
        <v>26</v>
      </c>
      <c r="AA290" s="377"/>
      <c r="AB290" s="377"/>
      <c r="AC290" s="377"/>
      <c r="AD290" s="377"/>
      <c r="AE290" s="377"/>
      <c r="AF290" s="377"/>
      <c r="AG290" s="377"/>
      <c r="AH290" s="377"/>
      <c r="AI290" s="377">
        <v>256</v>
      </c>
      <c r="AJ290" s="370" t="s">
        <v>924</v>
      </c>
      <c r="AK290" s="377" t="s">
        <v>925</v>
      </c>
      <c r="AL290" s="370"/>
      <c r="AM290" s="377" t="s">
        <v>926</v>
      </c>
      <c r="AN290" s="377" t="s">
        <v>154</v>
      </c>
      <c r="AO290" s="377" t="s">
        <v>787</v>
      </c>
      <c r="AP290" s="377" t="s">
        <v>790</v>
      </c>
      <c r="AQ290" s="377" t="s">
        <v>1545</v>
      </c>
      <c r="AR290" s="380">
        <v>41414</v>
      </c>
      <c r="AS290" s="380">
        <v>41414</v>
      </c>
      <c r="AT290" s="380">
        <v>41418</v>
      </c>
      <c r="AU290" s="377" t="s">
        <v>790</v>
      </c>
      <c r="AV290" s="377" t="s">
        <v>1546</v>
      </c>
      <c r="AW290" s="380">
        <v>43308</v>
      </c>
      <c r="AX290" s="380">
        <v>43308</v>
      </c>
      <c r="AY290" s="380">
        <v>43312</v>
      </c>
      <c r="AZ290" s="377"/>
      <c r="BA290" s="377"/>
      <c r="BB290" s="377"/>
      <c r="BC290" s="377"/>
      <c r="BD290" s="377"/>
      <c r="BE290" s="380">
        <v>39995</v>
      </c>
      <c r="BF290" s="377">
        <v>202317633</v>
      </c>
      <c r="BG290" s="377">
        <v>4</v>
      </c>
      <c r="BH290" s="377">
        <v>2024</v>
      </c>
      <c r="BI290" s="377"/>
      <c r="BJ290" s="377"/>
      <c r="BK290" s="377"/>
      <c r="BL290" s="377"/>
      <c r="BM290" s="377"/>
      <c r="BN290" s="384">
        <v>53083890206</v>
      </c>
      <c r="BO290" s="370" t="s">
        <v>646</v>
      </c>
      <c r="BP290" s="370" t="s">
        <v>1547</v>
      </c>
      <c r="BQ290" s="377">
        <v>91982263387</v>
      </c>
      <c r="BR290" s="370"/>
      <c r="BS290" s="372"/>
    </row>
    <row r="291" spans="1:71" x14ac:dyDescent="0.25">
      <c r="A291" s="376">
        <v>1465787</v>
      </c>
      <c r="B291" s="377">
        <v>7</v>
      </c>
      <c r="C291" s="370" t="s">
        <v>2081</v>
      </c>
      <c r="D291" s="370" t="s">
        <v>131</v>
      </c>
      <c r="E291" s="371">
        <v>43479</v>
      </c>
      <c r="F291" s="370" t="s">
        <v>450</v>
      </c>
      <c r="G291" s="377" t="s">
        <v>2194</v>
      </c>
      <c r="H291" s="370" t="s">
        <v>262</v>
      </c>
      <c r="I291" s="377" t="s">
        <v>2125</v>
      </c>
      <c r="J291" s="370" t="s">
        <v>2126</v>
      </c>
      <c r="K291" s="377" t="s">
        <v>2127</v>
      </c>
      <c r="L291" s="370" t="s">
        <v>2128</v>
      </c>
      <c r="M291" s="377" t="s">
        <v>2129</v>
      </c>
      <c r="N291" s="370" t="s">
        <v>2130</v>
      </c>
      <c r="O291" s="377" t="s">
        <v>1246</v>
      </c>
      <c r="P291" s="370" t="s">
        <v>798</v>
      </c>
      <c r="Q291" s="377">
        <v>280</v>
      </c>
      <c r="R291" s="377">
        <v>2895</v>
      </c>
      <c r="S291" s="377">
        <v>0</v>
      </c>
      <c r="T291" s="377">
        <v>240</v>
      </c>
      <c r="U291" s="377">
        <v>120</v>
      </c>
      <c r="V291" s="377">
        <v>120</v>
      </c>
      <c r="W291" s="377">
        <v>30</v>
      </c>
      <c r="X291" s="377" t="s">
        <v>783</v>
      </c>
      <c r="Y291" s="377"/>
      <c r="Z291" s="377"/>
      <c r="AA291" s="377"/>
      <c r="AB291" s="377"/>
      <c r="AC291" s="377"/>
      <c r="AD291" s="377"/>
      <c r="AE291" s="377"/>
      <c r="AF291" s="377"/>
      <c r="AG291" s="377" t="s">
        <v>2102</v>
      </c>
      <c r="AH291" s="377">
        <v>280</v>
      </c>
      <c r="AI291" s="377">
        <v>1100680</v>
      </c>
      <c r="AJ291" s="370" t="s">
        <v>1648</v>
      </c>
      <c r="AK291" s="377"/>
      <c r="AL291" s="370" t="s">
        <v>1649</v>
      </c>
      <c r="AM291" s="377" t="s">
        <v>1650</v>
      </c>
      <c r="AN291" s="377" t="s">
        <v>1651</v>
      </c>
      <c r="AO291" s="377" t="s">
        <v>1652</v>
      </c>
      <c r="AP291" s="377" t="s">
        <v>788</v>
      </c>
      <c r="AQ291" s="377">
        <v>5091</v>
      </c>
      <c r="AR291" s="380">
        <v>43376</v>
      </c>
      <c r="AS291" s="380">
        <v>43376</v>
      </c>
      <c r="AT291" s="380">
        <v>43479</v>
      </c>
      <c r="AU291" s="377"/>
      <c r="AV291" s="377"/>
      <c r="AW291" s="377"/>
      <c r="AX291" s="377"/>
      <c r="AY291" s="377"/>
      <c r="AZ291" s="377"/>
      <c r="BA291" s="377"/>
      <c r="BB291" s="377"/>
      <c r="BC291" s="377"/>
      <c r="BD291" s="377"/>
      <c r="BE291" s="380">
        <v>44543</v>
      </c>
      <c r="BF291" s="377">
        <v>202417983</v>
      </c>
      <c r="BG291" s="377">
        <v>5</v>
      </c>
      <c r="BH291" s="377">
        <v>2025</v>
      </c>
      <c r="BI291" s="377"/>
      <c r="BJ291" s="377"/>
      <c r="BK291" s="377"/>
      <c r="BL291" s="377"/>
      <c r="BM291" s="377"/>
      <c r="BN291" s="384">
        <v>17656389253</v>
      </c>
      <c r="BO291" s="370" t="s">
        <v>587</v>
      </c>
      <c r="BP291" s="370" t="s">
        <v>2195</v>
      </c>
      <c r="BQ291" s="377">
        <v>91980932329</v>
      </c>
      <c r="BR291" s="370"/>
      <c r="BS291" s="372"/>
    </row>
    <row r="292" spans="1:71" x14ac:dyDescent="0.25">
      <c r="A292" s="376">
        <v>311994</v>
      </c>
      <c r="B292" s="377">
        <v>28</v>
      </c>
      <c r="C292" s="370" t="s">
        <v>2081</v>
      </c>
      <c r="D292" s="370" t="s">
        <v>452</v>
      </c>
      <c r="E292" s="371">
        <v>40387</v>
      </c>
      <c r="F292" s="370" t="s">
        <v>450</v>
      </c>
      <c r="G292" s="377" t="s">
        <v>2464</v>
      </c>
      <c r="H292" s="370" t="s">
        <v>2465</v>
      </c>
      <c r="I292" s="377" t="s">
        <v>2466</v>
      </c>
      <c r="J292" s="370" t="s">
        <v>2467</v>
      </c>
      <c r="K292" s="377" t="s">
        <v>2099</v>
      </c>
      <c r="L292" s="370" t="s">
        <v>2100</v>
      </c>
      <c r="M292" s="377" t="s">
        <v>1598</v>
      </c>
      <c r="N292" s="370" t="s">
        <v>2101</v>
      </c>
      <c r="O292" s="377" t="s">
        <v>781</v>
      </c>
      <c r="P292" s="370" t="s">
        <v>798</v>
      </c>
      <c r="Q292" s="377">
        <v>80</v>
      </c>
      <c r="R292" s="377">
        <v>2444</v>
      </c>
      <c r="S292" s="377">
        <v>0</v>
      </c>
      <c r="T292" s="377">
        <v>400</v>
      </c>
      <c r="U292" s="377">
        <v>360</v>
      </c>
      <c r="V292" s="377">
        <v>120</v>
      </c>
      <c r="W292" s="377">
        <v>45</v>
      </c>
      <c r="X292" s="377" t="s">
        <v>783</v>
      </c>
      <c r="Y292" s="377" t="s">
        <v>2102</v>
      </c>
      <c r="Z292" s="377">
        <v>32</v>
      </c>
      <c r="AA292" s="377"/>
      <c r="AB292" s="377"/>
      <c r="AC292" s="377"/>
      <c r="AD292" s="377"/>
      <c r="AE292" s="377"/>
      <c r="AF292" s="377"/>
      <c r="AG292" s="377"/>
      <c r="AH292" s="377"/>
      <c r="AI292" s="377">
        <v>1005925</v>
      </c>
      <c r="AJ292" s="370" t="s">
        <v>784</v>
      </c>
      <c r="AK292" s="377">
        <v>1</v>
      </c>
      <c r="AL292" s="370" t="s">
        <v>578</v>
      </c>
      <c r="AM292" s="377" t="s">
        <v>786</v>
      </c>
      <c r="AN292" s="377" t="s">
        <v>146</v>
      </c>
      <c r="AO292" s="377" t="s">
        <v>787</v>
      </c>
      <c r="AP292" s="377" t="s">
        <v>800</v>
      </c>
      <c r="AQ292" s="377" t="s">
        <v>814</v>
      </c>
      <c r="AR292" s="380">
        <v>19861</v>
      </c>
      <c r="AS292" s="380">
        <v>19861</v>
      </c>
      <c r="AT292" s="380">
        <v>40387</v>
      </c>
      <c r="AU292" s="377" t="s">
        <v>800</v>
      </c>
      <c r="AV292" s="377" t="s">
        <v>824</v>
      </c>
      <c r="AW292" s="380">
        <v>28730</v>
      </c>
      <c r="AX292" s="380">
        <v>28730</v>
      </c>
      <c r="AY292" s="380">
        <v>40387</v>
      </c>
      <c r="AZ292" s="377" t="s">
        <v>790</v>
      </c>
      <c r="BA292" s="377">
        <v>921</v>
      </c>
      <c r="BB292" s="380">
        <v>43462</v>
      </c>
      <c r="BC292" s="380">
        <v>43462</v>
      </c>
      <c r="BD292" s="380">
        <v>43489</v>
      </c>
      <c r="BE292" s="380">
        <v>26724</v>
      </c>
      <c r="BF292" s="377">
        <v>202326411</v>
      </c>
      <c r="BG292" s="377">
        <v>4</v>
      </c>
      <c r="BH292" s="377">
        <v>2024</v>
      </c>
      <c r="BI292" s="377">
        <v>3</v>
      </c>
      <c r="BJ292" s="377">
        <v>236</v>
      </c>
      <c r="BK292" s="377">
        <v>2017</v>
      </c>
      <c r="BL292" s="377">
        <v>3</v>
      </c>
      <c r="BM292" s="377">
        <v>2017</v>
      </c>
      <c r="BN292" s="384">
        <v>23605073204</v>
      </c>
      <c r="BO292" s="370" t="s">
        <v>826</v>
      </c>
      <c r="BP292" s="370" t="s">
        <v>827</v>
      </c>
      <c r="BQ292" s="377">
        <v>91999084078</v>
      </c>
      <c r="BR292" s="370"/>
      <c r="BS292" s="372"/>
    </row>
    <row r="293" spans="1:71" x14ac:dyDescent="0.25">
      <c r="A293" s="376">
        <v>1330343</v>
      </c>
      <c r="B293" s="377">
        <v>33</v>
      </c>
      <c r="C293" s="370" t="s">
        <v>2081</v>
      </c>
      <c r="D293" s="370" t="s">
        <v>130</v>
      </c>
      <c r="E293" s="371">
        <v>42341</v>
      </c>
      <c r="F293" s="370" t="s">
        <v>453</v>
      </c>
      <c r="G293" s="377" t="s">
        <v>2082</v>
      </c>
      <c r="H293" s="370" t="s">
        <v>2083</v>
      </c>
      <c r="I293" s="377" t="s">
        <v>2084</v>
      </c>
      <c r="J293" s="370" t="s">
        <v>2085</v>
      </c>
      <c r="K293" s="377" t="s">
        <v>2086</v>
      </c>
      <c r="L293" s="370" t="s">
        <v>2087</v>
      </c>
      <c r="M293" s="377" t="s">
        <v>785</v>
      </c>
      <c r="N293" s="370" t="s">
        <v>2087</v>
      </c>
      <c r="O293" s="377" t="s">
        <v>781</v>
      </c>
      <c r="P293" s="370" t="s">
        <v>798</v>
      </c>
      <c r="Q293" s="377">
        <v>40</v>
      </c>
      <c r="R293" s="377">
        <v>3318</v>
      </c>
      <c r="S293" s="377">
        <v>0</v>
      </c>
      <c r="T293" s="377">
        <v>408</v>
      </c>
      <c r="U293" s="377">
        <v>240</v>
      </c>
      <c r="V293" s="377">
        <v>60</v>
      </c>
      <c r="W293" s="377">
        <v>60</v>
      </c>
      <c r="X293" s="377" t="s">
        <v>783</v>
      </c>
      <c r="Y293" s="377"/>
      <c r="Z293" s="377"/>
      <c r="AA293" s="377"/>
      <c r="AB293" s="377"/>
      <c r="AC293" s="377" t="s">
        <v>2102</v>
      </c>
      <c r="AD293" s="377">
        <v>20</v>
      </c>
      <c r="AE293" s="377" t="s">
        <v>2102</v>
      </c>
      <c r="AF293" s="377">
        <v>20</v>
      </c>
      <c r="AG293" s="377"/>
      <c r="AH293" s="377"/>
      <c r="AI293" s="377">
        <v>1125394</v>
      </c>
      <c r="AJ293" s="370" t="s">
        <v>1597</v>
      </c>
      <c r="AK293" s="377">
        <v>2</v>
      </c>
      <c r="AL293" s="370" t="s">
        <v>640</v>
      </c>
      <c r="AM293" s="377" t="s">
        <v>1257</v>
      </c>
      <c r="AN293" s="377" t="s">
        <v>153</v>
      </c>
      <c r="AO293" s="377" t="s">
        <v>787</v>
      </c>
      <c r="AP293" s="377" t="s">
        <v>790</v>
      </c>
      <c r="AQ293" s="377" t="s">
        <v>1611</v>
      </c>
      <c r="AR293" s="380">
        <v>42341</v>
      </c>
      <c r="AS293" s="380">
        <v>42341</v>
      </c>
      <c r="AT293" s="380">
        <v>42341</v>
      </c>
      <c r="AU293" s="377" t="s">
        <v>790</v>
      </c>
      <c r="AV293" s="377" t="s">
        <v>1617</v>
      </c>
      <c r="AW293" s="380">
        <v>44330</v>
      </c>
      <c r="AX293" s="380">
        <v>44330</v>
      </c>
      <c r="AY293" s="380">
        <v>44330</v>
      </c>
      <c r="AZ293" s="377"/>
      <c r="BA293" s="377"/>
      <c r="BB293" s="377"/>
      <c r="BC293" s="377"/>
      <c r="BD293" s="377"/>
      <c r="BE293" s="380">
        <v>42555</v>
      </c>
      <c r="BF293" s="377">
        <v>202317987</v>
      </c>
      <c r="BG293" s="377">
        <v>5</v>
      </c>
      <c r="BH293" s="377">
        <v>2025</v>
      </c>
      <c r="BI293" s="377">
        <v>2</v>
      </c>
      <c r="BJ293" s="377">
        <v>189</v>
      </c>
      <c r="BK293" s="377">
        <v>2021</v>
      </c>
      <c r="BL293" s="377">
        <v>1</v>
      </c>
      <c r="BM293" s="377">
        <v>2021</v>
      </c>
      <c r="BN293" s="384">
        <v>37933477291</v>
      </c>
      <c r="BO293" s="370" t="s">
        <v>2468</v>
      </c>
      <c r="BP293" s="370" t="s">
        <v>2469</v>
      </c>
      <c r="BQ293" s="377">
        <v>91981759797</v>
      </c>
      <c r="BR293" s="370"/>
      <c r="BS293" s="372"/>
    </row>
    <row r="294" spans="1:71" x14ac:dyDescent="0.25">
      <c r="A294" s="376">
        <v>11993</v>
      </c>
      <c r="B294" s="377">
        <v>76</v>
      </c>
      <c r="C294" s="370" t="s">
        <v>2081</v>
      </c>
      <c r="D294" s="370" t="s">
        <v>489</v>
      </c>
      <c r="E294" s="371">
        <v>40058</v>
      </c>
      <c r="F294" s="370" t="s">
        <v>450</v>
      </c>
      <c r="G294" s="377" t="s">
        <v>2470</v>
      </c>
      <c r="H294" s="370" t="s">
        <v>2471</v>
      </c>
      <c r="I294" s="377" t="s">
        <v>2472</v>
      </c>
      <c r="J294" s="370" t="s">
        <v>2471</v>
      </c>
      <c r="K294" s="377" t="s">
        <v>2192</v>
      </c>
      <c r="L294" s="370" t="s">
        <v>2193</v>
      </c>
      <c r="M294" s="377" t="s">
        <v>2129</v>
      </c>
      <c r="N294" s="370" t="s">
        <v>2130</v>
      </c>
      <c r="O294" s="377" t="s">
        <v>781</v>
      </c>
      <c r="P294" s="370" t="s">
        <v>798</v>
      </c>
      <c r="Q294" s="377">
        <v>100</v>
      </c>
      <c r="R294" s="377">
        <v>3200</v>
      </c>
      <c r="S294" s="377">
        <v>0</v>
      </c>
      <c r="T294" s="377">
        <v>320</v>
      </c>
      <c r="U294" s="377">
        <v>180</v>
      </c>
      <c r="V294" s="377">
        <v>60</v>
      </c>
      <c r="W294" s="377">
        <v>60</v>
      </c>
      <c r="X294" s="377" t="s">
        <v>783</v>
      </c>
      <c r="Y294" s="377"/>
      <c r="Z294" s="377"/>
      <c r="AA294" s="377" t="s">
        <v>2167</v>
      </c>
      <c r="AB294" s="377">
        <v>40</v>
      </c>
      <c r="AC294" s="377"/>
      <c r="AD294" s="377"/>
      <c r="AE294" s="377" t="s">
        <v>2167</v>
      </c>
      <c r="AF294" s="377">
        <v>40</v>
      </c>
      <c r="AG294" s="377"/>
      <c r="AH294" s="377"/>
      <c r="AI294" s="377">
        <v>1005925</v>
      </c>
      <c r="AJ294" s="370" t="s">
        <v>784</v>
      </c>
      <c r="AK294" s="377">
        <v>1</v>
      </c>
      <c r="AL294" s="370" t="s">
        <v>578</v>
      </c>
      <c r="AM294" s="377" t="s">
        <v>786</v>
      </c>
      <c r="AN294" s="377" t="s">
        <v>146</v>
      </c>
      <c r="AO294" s="377" t="s">
        <v>787</v>
      </c>
      <c r="AP294" s="377" t="s">
        <v>800</v>
      </c>
      <c r="AQ294" s="377" t="s">
        <v>822</v>
      </c>
      <c r="AR294" s="380">
        <v>18046</v>
      </c>
      <c r="AS294" s="380">
        <v>18046</v>
      </c>
      <c r="AT294" s="380">
        <v>40058</v>
      </c>
      <c r="AU294" s="377" t="s">
        <v>800</v>
      </c>
      <c r="AV294" s="377" t="s">
        <v>805</v>
      </c>
      <c r="AW294" s="380">
        <v>19525</v>
      </c>
      <c r="AX294" s="380">
        <v>19525</v>
      </c>
      <c r="AY294" s="380">
        <v>40058</v>
      </c>
      <c r="AZ294" s="377" t="s">
        <v>790</v>
      </c>
      <c r="BA294" s="377">
        <v>948</v>
      </c>
      <c r="BB294" s="380">
        <v>44439</v>
      </c>
      <c r="BC294" s="380">
        <v>44439</v>
      </c>
      <c r="BD294" s="380">
        <v>44459</v>
      </c>
      <c r="BE294" s="380">
        <v>18041</v>
      </c>
      <c r="BF294" s="377"/>
      <c r="BG294" s="377"/>
      <c r="BH294" s="377"/>
      <c r="BI294" s="377">
        <v>4</v>
      </c>
      <c r="BJ294" s="377">
        <v>299</v>
      </c>
      <c r="BK294" s="377">
        <v>2022</v>
      </c>
      <c r="BL294" s="377">
        <v>3</v>
      </c>
      <c r="BM294" s="377">
        <v>2022</v>
      </c>
      <c r="BN294" s="384">
        <v>65067304200</v>
      </c>
      <c r="BO294" s="370" t="s">
        <v>602</v>
      </c>
      <c r="BP294" s="370" t="s">
        <v>823</v>
      </c>
      <c r="BQ294" s="377">
        <v>9132018627</v>
      </c>
      <c r="BR294" s="370"/>
      <c r="BS294" s="372"/>
    </row>
    <row r="295" spans="1:71" x14ac:dyDescent="0.25">
      <c r="A295" s="376">
        <v>53063</v>
      </c>
      <c r="B295" s="377">
        <v>43</v>
      </c>
      <c r="C295" s="370" t="s">
        <v>2081</v>
      </c>
      <c r="D295" s="370" t="s">
        <v>25</v>
      </c>
      <c r="E295" s="371">
        <v>40058</v>
      </c>
      <c r="F295" s="370" t="s">
        <v>453</v>
      </c>
      <c r="G295" s="377" t="s">
        <v>2091</v>
      </c>
      <c r="H295" s="370" t="s">
        <v>2092</v>
      </c>
      <c r="I295" s="377" t="s">
        <v>2093</v>
      </c>
      <c r="J295" s="370" t="s">
        <v>2094</v>
      </c>
      <c r="K295" s="377" t="s">
        <v>2086</v>
      </c>
      <c r="L295" s="370" t="s">
        <v>2087</v>
      </c>
      <c r="M295" s="377" t="s">
        <v>785</v>
      </c>
      <c r="N295" s="370" t="s">
        <v>2087</v>
      </c>
      <c r="O295" s="377" t="s">
        <v>781</v>
      </c>
      <c r="P295" s="370" t="s">
        <v>782</v>
      </c>
      <c r="Q295" s="377">
        <v>50</v>
      </c>
      <c r="R295" s="377">
        <v>2380</v>
      </c>
      <c r="S295" s="377"/>
      <c r="T295" s="377"/>
      <c r="U295" s="377"/>
      <c r="V295" s="377"/>
      <c r="W295" s="377"/>
      <c r="X295" s="377" t="s">
        <v>783</v>
      </c>
      <c r="Y295" s="377" t="s">
        <v>2122</v>
      </c>
      <c r="Z295" s="377">
        <v>50</v>
      </c>
      <c r="AA295" s="377"/>
      <c r="AB295" s="377"/>
      <c r="AC295" s="377"/>
      <c r="AD295" s="377"/>
      <c r="AE295" s="377"/>
      <c r="AF295" s="377"/>
      <c r="AG295" s="377"/>
      <c r="AH295" s="377"/>
      <c r="AI295" s="377">
        <v>1680</v>
      </c>
      <c r="AJ295" s="370" t="s">
        <v>1144</v>
      </c>
      <c r="AK295" s="377" t="s">
        <v>925</v>
      </c>
      <c r="AL295" s="370"/>
      <c r="AM295" s="377" t="s">
        <v>1145</v>
      </c>
      <c r="AN295" s="377" t="s">
        <v>1148</v>
      </c>
      <c r="AO295" s="377" t="s">
        <v>787</v>
      </c>
      <c r="AP295" s="377" t="s">
        <v>800</v>
      </c>
      <c r="AQ295" s="377">
        <v>35456</v>
      </c>
      <c r="AR295" s="380">
        <v>19848</v>
      </c>
      <c r="AS295" s="380">
        <v>19848</v>
      </c>
      <c r="AT295" s="380">
        <v>40058</v>
      </c>
      <c r="AU295" s="377" t="s">
        <v>800</v>
      </c>
      <c r="AV295" s="377">
        <v>35456</v>
      </c>
      <c r="AW295" s="380">
        <v>19848</v>
      </c>
      <c r="AX295" s="380">
        <v>19848</v>
      </c>
      <c r="AY295" s="380">
        <v>40058</v>
      </c>
      <c r="AZ295" s="377"/>
      <c r="BA295" s="377"/>
      <c r="BB295" s="377"/>
      <c r="BC295" s="377"/>
      <c r="BD295" s="377"/>
      <c r="BE295" s="380">
        <v>37074</v>
      </c>
      <c r="BF295" s="377"/>
      <c r="BG295" s="377"/>
      <c r="BH295" s="377"/>
      <c r="BI295" s="377"/>
      <c r="BJ295" s="377"/>
      <c r="BK295" s="377"/>
      <c r="BL295" s="377">
        <v>0</v>
      </c>
      <c r="BM295" s="377">
        <v>2005</v>
      </c>
      <c r="BN295" s="384">
        <v>4911105291</v>
      </c>
      <c r="BO295" s="370" t="s">
        <v>1109</v>
      </c>
      <c r="BP295" s="370" t="s">
        <v>1110</v>
      </c>
      <c r="BQ295" s="377">
        <v>9132018340</v>
      </c>
      <c r="BR295" s="370"/>
      <c r="BS295" s="372" t="s">
        <v>794</v>
      </c>
    </row>
    <row r="296" spans="1:71" x14ac:dyDescent="0.25">
      <c r="A296" s="376">
        <v>5001116</v>
      </c>
      <c r="B296" s="377">
        <v>4286</v>
      </c>
      <c r="C296" s="370" t="s">
        <v>2453</v>
      </c>
      <c r="D296" s="370" t="s">
        <v>577</v>
      </c>
      <c r="E296" s="371">
        <v>41579</v>
      </c>
      <c r="F296" s="370" t="s">
        <v>1681</v>
      </c>
      <c r="G296" s="377" t="s">
        <v>2473</v>
      </c>
      <c r="H296" s="370" t="s">
        <v>2474</v>
      </c>
      <c r="I296" s="377" t="s">
        <v>2456</v>
      </c>
      <c r="J296" s="370" t="s">
        <v>2457</v>
      </c>
      <c r="K296" s="377" t="s">
        <v>2458</v>
      </c>
      <c r="L296" s="370" t="s">
        <v>2457</v>
      </c>
      <c r="M296" s="377" t="s">
        <v>947</v>
      </c>
      <c r="N296" s="370" t="s">
        <v>2457</v>
      </c>
      <c r="O296" s="377" t="s">
        <v>781</v>
      </c>
      <c r="P296" s="370" t="s">
        <v>798</v>
      </c>
      <c r="Q296" s="377">
        <v>0</v>
      </c>
      <c r="R296" s="377">
        <v>2800</v>
      </c>
      <c r="S296" s="377">
        <v>0</v>
      </c>
      <c r="T296" s="377">
        <v>0</v>
      </c>
      <c r="U296" s="377">
        <v>0</v>
      </c>
      <c r="V296" s="377">
        <v>0</v>
      </c>
      <c r="W296" s="377">
        <v>0</v>
      </c>
      <c r="X296" s="377" t="s">
        <v>1682</v>
      </c>
      <c r="Y296" s="377" t="s">
        <v>2102</v>
      </c>
      <c r="Z296" s="377">
        <v>0</v>
      </c>
      <c r="AA296" s="377"/>
      <c r="AB296" s="377"/>
      <c r="AC296" s="377"/>
      <c r="AD296" s="377"/>
      <c r="AE296" s="377"/>
      <c r="AF296" s="377"/>
      <c r="AG296" s="377"/>
      <c r="AH296" s="377"/>
      <c r="AI296" s="377">
        <v>1005925</v>
      </c>
      <c r="AJ296" s="370" t="s">
        <v>784</v>
      </c>
      <c r="AK296" s="377">
        <v>1</v>
      </c>
      <c r="AL296" s="370" t="s">
        <v>578</v>
      </c>
      <c r="AM296" s="377" t="s">
        <v>786</v>
      </c>
      <c r="AN296" s="377" t="s">
        <v>146</v>
      </c>
      <c r="AO296" s="377" t="s">
        <v>787</v>
      </c>
      <c r="AP296" s="377"/>
      <c r="AQ296" s="377"/>
      <c r="AR296" s="377"/>
      <c r="AS296" s="377"/>
      <c r="AT296" s="377"/>
      <c r="AU296" s="377"/>
      <c r="AV296" s="377"/>
      <c r="AW296" s="377"/>
      <c r="AX296" s="377"/>
      <c r="AY296" s="377"/>
      <c r="AZ296" s="377"/>
      <c r="BA296" s="377"/>
      <c r="BB296" s="377"/>
      <c r="BC296" s="377"/>
      <c r="BD296" s="377"/>
      <c r="BE296" s="377"/>
      <c r="BF296" s="377"/>
      <c r="BG296" s="377"/>
      <c r="BH296" s="377"/>
      <c r="BI296" s="377"/>
      <c r="BJ296" s="377"/>
      <c r="BK296" s="377"/>
      <c r="BL296" s="377"/>
      <c r="BM296" s="377"/>
      <c r="BN296" s="384">
        <v>31857717880</v>
      </c>
      <c r="BO296" s="370" t="s">
        <v>820</v>
      </c>
      <c r="BP296" s="370" t="s">
        <v>821</v>
      </c>
      <c r="BQ296" s="377">
        <v>919903048644</v>
      </c>
      <c r="BR296" s="370"/>
      <c r="BS296" s="372"/>
    </row>
    <row r="297" spans="1:71" x14ac:dyDescent="0.25">
      <c r="A297" s="376">
        <v>12012</v>
      </c>
      <c r="B297" s="377">
        <v>50</v>
      </c>
      <c r="C297" s="370" t="s">
        <v>2081</v>
      </c>
      <c r="D297" s="370" t="s">
        <v>484</v>
      </c>
      <c r="E297" s="371">
        <v>40058</v>
      </c>
      <c r="F297" s="370" t="s">
        <v>450</v>
      </c>
      <c r="G297" s="377" t="s">
        <v>2175</v>
      </c>
      <c r="H297" s="370" t="s">
        <v>2176</v>
      </c>
      <c r="I297" s="377" t="s">
        <v>2177</v>
      </c>
      <c r="J297" s="370" t="s">
        <v>2178</v>
      </c>
      <c r="K297" s="377" t="s">
        <v>2179</v>
      </c>
      <c r="L297" s="370" t="s">
        <v>2180</v>
      </c>
      <c r="M297" s="377" t="s">
        <v>2181</v>
      </c>
      <c r="N297" s="370" t="s">
        <v>2182</v>
      </c>
      <c r="O297" s="377" t="s">
        <v>781</v>
      </c>
      <c r="P297" s="370" t="s">
        <v>798</v>
      </c>
      <c r="Q297" s="377">
        <v>80</v>
      </c>
      <c r="R297" s="377">
        <v>3171</v>
      </c>
      <c r="S297" s="377">
        <v>0</v>
      </c>
      <c r="T297" s="377">
        <v>306</v>
      </c>
      <c r="U297" s="377">
        <v>400</v>
      </c>
      <c r="V297" s="377">
        <v>68</v>
      </c>
      <c r="W297" s="377">
        <v>30</v>
      </c>
      <c r="X297" s="377" t="s">
        <v>783</v>
      </c>
      <c r="Y297" s="377"/>
      <c r="Z297" s="377"/>
      <c r="AA297" s="377" t="s">
        <v>2102</v>
      </c>
      <c r="AB297" s="377">
        <v>40</v>
      </c>
      <c r="AC297" s="377"/>
      <c r="AD297" s="377"/>
      <c r="AE297" s="377" t="s">
        <v>2102</v>
      </c>
      <c r="AF297" s="377">
        <v>40</v>
      </c>
      <c r="AG297" s="377"/>
      <c r="AH297" s="377"/>
      <c r="AI297" s="377">
        <v>1005925</v>
      </c>
      <c r="AJ297" s="370" t="s">
        <v>784</v>
      </c>
      <c r="AK297" s="377">
        <v>1</v>
      </c>
      <c r="AL297" s="370" t="s">
        <v>578</v>
      </c>
      <c r="AM297" s="377" t="s">
        <v>786</v>
      </c>
      <c r="AN297" s="377" t="s">
        <v>146</v>
      </c>
      <c r="AO297" s="377" t="s">
        <v>787</v>
      </c>
      <c r="AP297" s="377"/>
      <c r="AQ297" s="377" t="s">
        <v>879</v>
      </c>
      <c r="AR297" s="380">
        <v>40058</v>
      </c>
      <c r="AS297" s="377"/>
      <c r="AT297" s="380">
        <v>40058</v>
      </c>
      <c r="AU297" s="377" t="s">
        <v>790</v>
      </c>
      <c r="AV297" s="377" t="s">
        <v>880</v>
      </c>
      <c r="AW297" s="380">
        <v>29194</v>
      </c>
      <c r="AX297" s="380">
        <v>29194</v>
      </c>
      <c r="AY297" s="380">
        <v>40058</v>
      </c>
      <c r="AZ297" s="377" t="s">
        <v>790</v>
      </c>
      <c r="BA297" s="377">
        <v>948</v>
      </c>
      <c r="BB297" s="380">
        <v>44439</v>
      </c>
      <c r="BC297" s="380">
        <v>44439</v>
      </c>
      <c r="BD297" s="380">
        <v>44459</v>
      </c>
      <c r="BE297" s="380">
        <v>29189</v>
      </c>
      <c r="BF297" s="377"/>
      <c r="BG297" s="377"/>
      <c r="BH297" s="377"/>
      <c r="BI297" s="377">
        <v>4</v>
      </c>
      <c r="BJ297" s="377">
        <v>347</v>
      </c>
      <c r="BK297" s="377">
        <v>2022</v>
      </c>
      <c r="BL297" s="377">
        <v>4</v>
      </c>
      <c r="BM297" s="377">
        <v>2022</v>
      </c>
      <c r="BN297" s="384">
        <v>22759603253</v>
      </c>
      <c r="BO297" s="370" t="s">
        <v>678</v>
      </c>
      <c r="BP297" s="370" t="s">
        <v>881</v>
      </c>
      <c r="BQ297" s="377">
        <v>9132017618</v>
      </c>
      <c r="BR297" s="370"/>
      <c r="BS297" s="372"/>
    </row>
    <row r="298" spans="1:71" x14ac:dyDescent="0.25">
      <c r="A298" s="376">
        <v>12060</v>
      </c>
      <c r="B298" s="377">
        <v>12</v>
      </c>
      <c r="C298" s="370" t="s">
        <v>2081</v>
      </c>
      <c r="D298" s="370" t="s">
        <v>433</v>
      </c>
      <c r="E298" s="371">
        <v>40058</v>
      </c>
      <c r="F298" s="370" t="s">
        <v>453</v>
      </c>
      <c r="G298" s="377" t="s">
        <v>2143</v>
      </c>
      <c r="H298" s="370" t="s">
        <v>2144</v>
      </c>
      <c r="I298" s="377" t="s">
        <v>2084</v>
      </c>
      <c r="J298" s="370" t="s">
        <v>2085</v>
      </c>
      <c r="K298" s="377" t="s">
        <v>2086</v>
      </c>
      <c r="L298" s="370" t="s">
        <v>2087</v>
      </c>
      <c r="M298" s="377" t="s">
        <v>785</v>
      </c>
      <c r="N298" s="370" t="s">
        <v>2087</v>
      </c>
      <c r="O298" s="377" t="s">
        <v>781</v>
      </c>
      <c r="P298" s="370" t="s">
        <v>782</v>
      </c>
      <c r="Q298" s="377">
        <v>0</v>
      </c>
      <c r="R298" s="377">
        <v>2200</v>
      </c>
      <c r="S298" s="377"/>
      <c r="T298" s="377"/>
      <c r="U298" s="377"/>
      <c r="V298" s="377"/>
      <c r="W298" s="377"/>
      <c r="X298" s="377" t="s">
        <v>783</v>
      </c>
      <c r="Y298" s="377"/>
      <c r="Z298" s="377"/>
      <c r="AA298" s="377" t="s">
        <v>2112</v>
      </c>
      <c r="AB298" s="377">
        <v>0</v>
      </c>
      <c r="AC298" s="377" t="s">
        <v>2112</v>
      </c>
      <c r="AD298" s="377">
        <v>0</v>
      </c>
      <c r="AE298" s="377"/>
      <c r="AF298" s="377"/>
      <c r="AG298" s="377"/>
      <c r="AH298" s="377"/>
      <c r="AI298" s="377">
        <v>256</v>
      </c>
      <c r="AJ298" s="370" t="s">
        <v>924</v>
      </c>
      <c r="AK298" s="377" t="s">
        <v>925</v>
      </c>
      <c r="AL298" s="370"/>
      <c r="AM298" s="377" t="s">
        <v>926</v>
      </c>
      <c r="AN298" s="377" t="s">
        <v>154</v>
      </c>
      <c r="AO298" s="377" t="s">
        <v>787</v>
      </c>
      <c r="AP298" s="377" t="s">
        <v>788</v>
      </c>
      <c r="AQ298" s="377" t="s">
        <v>982</v>
      </c>
      <c r="AR298" s="380">
        <v>31446</v>
      </c>
      <c r="AS298" s="380">
        <v>31446</v>
      </c>
      <c r="AT298" s="380">
        <v>40058</v>
      </c>
      <c r="AU298" s="377" t="s">
        <v>800</v>
      </c>
      <c r="AV298" s="377" t="s">
        <v>983</v>
      </c>
      <c r="AW298" s="380">
        <v>19861</v>
      </c>
      <c r="AX298" s="380">
        <v>19861</v>
      </c>
      <c r="AY298" s="380">
        <v>40058</v>
      </c>
      <c r="AZ298" s="377"/>
      <c r="BA298" s="377"/>
      <c r="BB298" s="377"/>
      <c r="BC298" s="377"/>
      <c r="BD298" s="377"/>
      <c r="BE298" s="380">
        <v>30746</v>
      </c>
      <c r="BF298" s="377"/>
      <c r="BG298" s="377"/>
      <c r="BH298" s="377"/>
      <c r="BI298" s="377"/>
      <c r="BJ298" s="377"/>
      <c r="BK298" s="377"/>
      <c r="BL298" s="377"/>
      <c r="BM298" s="377"/>
      <c r="BN298" s="384">
        <v>26302691249</v>
      </c>
      <c r="BO298" s="370" t="s">
        <v>984</v>
      </c>
      <c r="BP298" s="370" t="s">
        <v>985</v>
      </c>
      <c r="BQ298" s="377">
        <v>9137511131</v>
      </c>
      <c r="BR298" s="370"/>
      <c r="BS298" s="372" t="s">
        <v>794</v>
      </c>
    </row>
    <row r="299" spans="1:71" x14ac:dyDescent="0.25">
      <c r="A299" s="376">
        <v>1148030</v>
      </c>
      <c r="B299" s="377">
        <v>9</v>
      </c>
      <c r="C299" s="370" t="s">
        <v>2081</v>
      </c>
      <c r="D299" s="370" t="s">
        <v>465</v>
      </c>
      <c r="E299" s="371">
        <v>40623</v>
      </c>
      <c r="F299" s="370" t="s">
        <v>453</v>
      </c>
      <c r="G299" s="377" t="s">
        <v>2088</v>
      </c>
      <c r="H299" s="370" t="s">
        <v>2089</v>
      </c>
      <c r="I299" s="377" t="s">
        <v>2084</v>
      </c>
      <c r="J299" s="370" t="s">
        <v>2085</v>
      </c>
      <c r="K299" s="377" t="s">
        <v>2086</v>
      </c>
      <c r="L299" s="370" t="s">
        <v>2087</v>
      </c>
      <c r="M299" s="377" t="s">
        <v>785</v>
      </c>
      <c r="N299" s="370" t="s">
        <v>2087</v>
      </c>
      <c r="O299" s="377" t="s">
        <v>1246</v>
      </c>
      <c r="P299" s="370" t="s">
        <v>782</v>
      </c>
      <c r="Q299" s="377">
        <v>200</v>
      </c>
      <c r="R299" s="377">
        <v>3328</v>
      </c>
      <c r="S299" s="377">
        <v>0</v>
      </c>
      <c r="T299" s="377">
        <v>306</v>
      </c>
      <c r="U299" s="377">
        <v>200</v>
      </c>
      <c r="V299" s="377">
        <v>34</v>
      </c>
      <c r="W299" s="377">
        <v>34</v>
      </c>
      <c r="X299" s="377" t="s">
        <v>783</v>
      </c>
      <c r="Y299" s="377"/>
      <c r="Z299" s="377"/>
      <c r="AA299" s="377"/>
      <c r="AB299" s="377"/>
      <c r="AC299" s="377"/>
      <c r="AD299" s="377"/>
      <c r="AE299" s="377"/>
      <c r="AF299" s="377"/>
      <c r="AG299" s="377" t="s">
        <v>2102</v>
      </c>
      <c r="AH299" s="377">
        <v>200</v>
      </c>
      <c r="AI299" s="377">
        <v>2006687</v>
      </c>
      <c r="AJ299" s="370" t="s">
        <v>1483</v>
      </c>
      <c r="AK299" s="377" t="s">
        <v>1086</v>
      </c>
      <c r="AL299" s="370" t="s">
        <v>1484</v>
      </c>
      <c r="AM299" s="377" t="s">
        <v>1485</v>
      </c>
      <c r="AN299" s="377" t="s">
        <v>1010</v>
      </c>
      <c r="AO299" s="377" t="s">
        <v>787</v>
      </c>
      <c r="AP299" s="377" t="s">
        <v>788</v>
      </c>
      <c r="AQ299" s="377">
        <v>3508</v>
      </c>
      <c r="AR299" s="380">
        <v>39163</v>
      </c>
      <c r="AS299" s="380">
        <v>39163</v>
      </c>
      <c r="AT299" s="380">
        <v>41905</v>
      </c>
      <c r="AU299" s="377" t="s">
        <v>790</v>
      </c>
      <c r="AV299" s="377" t="s">
        <v>1527</v>
      </c>
      <c r="AW299" s="380">
        <v>41383</v>
      </c>
      <c r="AX299" s="380">
        <v>41383</v>
      </c>
      <c r="AY299" s="380">
        <v>41400</v>
      </c>
      <c r="AZ299" s="377" t="s">
        <v>790</v>
      </c>
      <c r="BA299" s="377">
        <v>155</v>
      </c>
      <c r="BB299" s="380">
        <v>45099</v>
      </c>
      <c r="BC299" s="380">
        <v>45099</v>
      </c>
      <c r="BD299" s="380">
        <v>45100</v>
      </c>
      <c r="BE299" s="380">
        <v>38750</v>
      </c>
      <c r="BF299" s="377"/>
      <c r="BG299" s="377">
        <v>3</v>
      </c>
      <c r="BH299" s="377">
        <v>2012</v>
      </c>
      <c r="BI299" s="377">
        <v>3</v>
      </c>
      <c r="BJ299" s="377">
        <v>207</v>
      </c>
      <c r="BK299" s="377">
        <v>2021</v>
      </c>
      <c r="BL299" s="377">
        <v>2</v>
      </c>
      <c r="BM299" s="377">
        <v>2021</v>
      </c>
      <c r="BN299" s="384">
        <v>64402177987</v>
      </c>
      <c r="BO299" s="370" t="s">
        <v>1528</v>
      </c>
      <c r="BP299" s="370" t="s">
        <v>2155</v>
      </c>
      <c r="BQ299" s="377">
        <v>91982286766</v>
      </c>
      <c r="BR299" s="370"/>
      <c r="BS299" s="372" t="s">
        <v>2108</v>
      </c>
    </row>
    <row r="300" spans="1:71" x14ac:dyDescent="0.25">
      <c r="A300" s="376">
        <v>11999</v>
      </c>
      <c r="B300" s="377">
        <v>36</v>
      </c>
      <c r="C300" s="370" t="s">
        <v>2081</v>
      </c>
      <c r="D300" s="370" t="s">
        <v>22</v>
      </c>
      <c r="E300" s="371">
        <v>40058</v>
      </c>
      <c r="F300" s="370" t="s">
        <v>453</v>
      </c>
      <c r="G300" s="377" t="s">
        <v>2156</v>
      </c>
      <c r="H300" s="370" t="s">
        <v>2157</v>
      </c>
      <c r="I300" s="377" t="s">
        <v>2084</v>
      </c>
      <c r="J300" s="370" t="s">
        <v>2085</v>
      </c>
      <c r="K300" s="377" t="s">
        <v>2086</v>
      </c>
      <c r="L300" s="370" t="s">
        <v>2087</v>
      </c>
      <c r="M300" s="377" t="s">
        <v>785</v>
      </c>
      <c r="N300" s="370" t="s">
        <v>2087</v>
      </c>
      <c r="O300" s="377" t="s">
        <v>781</v>
      </c>
      <c r="P300" s="370" t="s">
        <v>798</v>
      </c>
      <c r="Q300" s="377">
        <v>120</v>
      </c>
      <c r="R300" s="377">
        <v>3060</v>
      </c>
      <c r="S300" s="377">
        <v>0</v>
      </c>
      <c r="T300" s="377">
        <v>408</v>
      </c>
      <c r="U300" s="377">
        <v>204</v>
      </c>
      <c r="V300" s="377">
        <v>68</v>
      </c>
      <c r="W300" s="377">
        <v>34</v>
      </c>
      <c r="X300" s="377" t="s">
        <v>783</v>
      </c>
      <c r="Y300" s="377"/>
      <c r="Z300" s="377"/>
      <c r="AA300" s="377" t="s">
        <v>2167</v>
      </c>
      <c r="AB300" s="377">
        <v>44</v>
      </c>
      <c r="AC300" s="377" t="s">
        <v>2167</v>
      </c>
      <c r="AD300" s="377">
        <v>44</v>
      </c>
      <c r="AE300" s="377"/>
      <c r="AF300" s="377"/>
      <c r="AG300" s="377"/>
      <c r="AH300" s="377"/>
      <c r="AI300" s="377">
        <v>1005925</v>
      </c>
      <c r="AJ300" s="370" t="s">
        <v>784</v>
      </c>
      <c r="AK300" s="377">
        <v>1</v>
      </c>
      <c r="AL300" s="370" t="s">
        <v>578</v>
      </c>
      <c r="AM300" s="377" t="s">
        <v>786</v>
      </c>
      <c r="AN300" s="377" t="s">
        <v>146</v>
      </c>
      <c r="AO300" s="377" t="s">
        <v>787</v>
      </c>
      <c r="AP300" s="377" t="s">
        <v>800</v>
      </c>
      <c r="AQ300" s="377" t="s">
        <v>840</v>
      </c>
      <c r="AR300" s="380">
        <v>19861</v>
      </c>
      <c r="AS300" s="380">
        <v>19861</v>
      </c>
      <c r="AT300" s="380">
        <v>40058</v>
      </c>
      <c r="AU300" s="377" t="s">
        <v>800</v>
      </c>
      <c r="AV300" s="377" t="s">
        <v>841</v>
      </c>
      <c r="AW300" s="380">
        <v>19861</v>
      </c>
      <c r="AX300" s="380">
        <v>19861</v>
      </c>
      <c r="AY300" s="380">
        <v>40058</v>
      </c>
      <c r="AZ300" s="377" t="s">
        <v>790</v>
      </c>
      <c r="BA300" s="377">
        <v>921</v>
      </c>
      <c r="BB300" s="380">
        <v>43462</v>
      </c>
      <c r="BC300" s="380">
        <v>43462</v>
      </c>
      <c r="BD300" s="380">
        <v>43489</v>
      </c>
      <c r="BE300" s="380">
        <v>19784</v>
      </c>
      <c r="BF300" s="377">
        <v>202321311</v>
      </c>
      <c r="BG300" s="377">
        <v>4</v>
      </c>
      <c r="BH300" s="377">
        <v>2024</v>
      </c>
      <c r="BI300" s="377">
        <v>3</v>
      </c>
      <c r="BJ300" s="377">
        <v>277</v>
      </c>
      <c r="BK300" s="377">
        <v>2017</v>
      </c>
      <c r="BL300" s="377">
        <v>2</v>
      </c>
      <c r="BM300" s="377">
        <v>2017</v>
      </c>
      <c r="BN300" s="384">
        <v>21416906843</v>
      </c>
      <c r="BO300" s="370" t="s">
        <v>842</v>
      </c>
      <c r="BP300" s="370" t="s">
        <v>843</v>
      </c>
      <c r="BQ300" s="377">
        <v>91988771136</v>
      </c>
      <c r="BR300" s="370"/>
      <c r="BS300" s="372"/>
    </row>
    <row r="301" spans="1:71" x14ac:dyDescent="0.25">
      <c r="A301" s="376">
        <v>42309</v>
      </c>
      <c r="B301" s="377">
        <v>34</v>
      </c>
      <c r="C301" s="370" t="s">
        <v>2081</v>
      </c>
      <c r="D301" s="370" t="s">
        <v>48</v>
      </c>
      <c r="E301" s="371">
        <v>40058</v>
      </c>
      <c r="F301" s="370" t="s">
        <v>453</v>
      </c>
      <c r="G301" s="377" t="s">
        <v>2149</v>
      </c>
      <c r="H301" s="370" t="s">
        <v>2150</v>
      </c>
      <c r="I301" s="377" t="s">
        <v>2084</v>
      </c>
      <c r="J301" s="370" t="s">
        <v>2085</v>
      </c>
      <c r="K301" s="377" t="s">
        <v>2086</v>
      </c>
      <c r="L301" s="370" t="s">
        <v>2087</v>
      </c>
      <c r="M301" s="377" t="s">
        <v>785</v>
      </c>
      <c r="N301" s="370" t="s">
        <v>2087</v>
      </c>
      <c r="O301" s="377" t="s">
        <v>781</v>
      </c>
      <c r="P301" s="370" t="s">
        <v>782</v>
      </c>
      <c r="Q301" s="377">
        <v>60</v>
      </c>
      <c r="R301" s="377">
        <v>2288</v>
      </c>
      <c r="S301" s="377"/>
      <c r="T301" s="377"/>
      <c r="U301" s="377"/>
      <c r="V301" s="377"/>
      <c r="W301" s="377"/>
      <c r="X301" s="377" t="s">
        <v>783</v>
      </c>
      <c r="Y301" s="377"/>
      <c r="Z301" s="377"/>
      <c r="AA301" s="377" t="s">
        <v>2090</v>
      </c>
      <c r="AB301" s="377">
        <v>60</v>
      </c>
      <c r="AC301" s="377" t="s">
        <v>2090</v>
      </c>
      <c r="AD301" s="377">
        <v>0</v>
      </c>
      <c r="AE301" s="377"/>
      <c r="AF301" s="377"/>
      <c r="AG301" s="377"/>
      <c r="AH301" s="377"/>
      <c r="AI301" s="377">
        <v>685</v>
      </c>
      <c r="AJ301" s="370" t="s">
        <v>1000</v>
      </c>
      <c r="AK301" s="377" t="s">
        <v>925</v>
      </c>
      <c r="AL301" s="370"/>
      <c r="AM301" s="377" t="s">
        <v>1001</v>
      </c>
      <c r="AN301" s="377" t="s">
        <v>1122</v>
      </c>
      <c r="AO301" s="377" t="s">
        <v>787</v>
      </c>
      <c r="AP301" s="377" t="s">
        <v>788</v>
      </c>
      <c r="AQ301" s="377" t="s">
        <v>955</v>
      </c>
      <c r="AR301" s="380">
        <v>31446</v>
      </c>
      <c r="AS301" s="380">
        <v>31446</v>
      </c>
      <c r="AT301" s="380">
        <v>40058</v>
      </c>
      <c r="AU301" s="377" t="s">
        <v>800</v>
      </c>
      <c r="AV301" s="377" t="s">
        <v>814</v>
      </c>
      <c r="AW301" s="380">
        <v>19831</v>
      </c>
      <c r="AX301" s="380">
        <v>19831</v>
      </c>
      <c r="AY301" s="380">
        <v>40058</v>
      </c>
      <c r="AZ301" s="377"/>
      <c r="BA301" s="377"/>
      <c r="BB301" s="377"/>
      <c r="BC301" s="377"/>
      <c r="BD301" s="377"/>
      <c r="BE301" s="380">
        <v>36586</v>
      </c>
      <c r="BF301" s="377"/>
      <c r="BG301" s="377"/>
      <c r="BH301" s="377"/>
      <c r="BI301" s="377"/>
      <c r="BJ301" s="377"/>
      <c r="BK301" s="377"/>
      <c r="BL301" s="377"/>
      <c r="BM301" s="377"/>
      <c r="BN301" s="384">
        <v>79415172720</v>
      </c>
      <c r="BO301" s="370" t="s">
        <v>968</v>
      </c>
      <c r="BP301" s="370" t="s">
        <v>969</v>
      </c>
      <c r="BQ301" s="377">
        <v>9132017750</v>
      </c>
      <c r="BR301" s="370"/>
      <c r="BS301" s="372" t="s">
        <v>794</v>
      </c>
    </row>
    <row r="302" spans="1:71" x14ac:dyDescent="0.25">
      <c r="A302" s="376">
        <v>20887</v>
      </c>
      <c r="B302" s="377">
        <v>35</v>
      </c>
      <c r="C302" s="370" t="s">
        <v>2081</v>
      </c>
      <c r="D302" s="370" t="s">
        <v>95</v>
      </c>
      <c r="E302" s="371">
        <v>40058</v>
      </c>
      <c r="F302" s="370" t="s">
        <v>453</v>
      </c>
      <c r="G302" s="377" t="s">
        <v>2151</v>
      </c>
      <c r="H302" s="370" t="s">
        <v>2152</v>
      </c>
      <c r="I302" s="377" t="s">
        <v>2153</v>
      </c>
      <c r="J302" s="370" t="s">
        <v>2154</v>
      </c>
      <c r="K302" s="377" t="s">
        <v>2086</v>
      </c>
      <c r="L302" s="370" t="s">
        <v>2087</v>
      </c>
      <c r="M302" s="377" t="s">
        <v>785</v>
      </c>
      <c r="N302" s="370" t="s">
        <v>2087</v>
      </c>
      <c r="O302" s="377" t="s">
        <v>781</v>
      </c>
      <c r="P302" s="370" t="s">
        <v>782</v>
      </c>
      <c r="Q302" s="377">
        <v>25</v>
      </c>
      <c r="R302" s="377">
        <v>2835</v>
      </c>
      <c r="S302" s="377"/>
      <c r="T302" s="377"/>
      <c r="U302" s="377"/>
      <c r="V302" s="377"/>
      <c r="W302" s="377"/>
      <c r="X302" s="377" t="s">
        <v>783</v>
      </c>
      <c r="Y302" s="377"/>
      <c r="Z302" s="377"/>
      <c r="AA302" s="377" t="s">
        <v>2112</v>
      </c>
      <c r="AB302" s="377">
        <v>25</v>
      </c>
      <c r="AC302" s="377"/>
      <c r="AD302" s="377"/>
      <c r="AE302" s="377"/>
      <c r="AF302" s="377"/>
      <c r="AG302" s="377"/>
      <c r="AH302" s="377"/>
      <c r="AI302" s="377">
        <v>258</v>
      </c>
      <c r="AJ302" s="370" t="s">
        <v>953</v>
      </c>
      <c r="AK302" s="377" t="s">
        <v>925</v>
      </c>
      <c r="AL302" s="370"/>
      <c r="AM302" s="377" t="s">
        <v>954</v>
      </c>
      <c r="AN302" s="377" t="s">
        <v>148</v>
      </c>
      <c r="AO302" s="377" t="s">
        <v>787</v>
      </c>
      <c r="AP302" s="377" t="s">
        <v>788</v>
      </c>
      <c r="AQ302" s="377" t="s">
        <v>927</v>
      </c>
      <c r="AR302" s="380">
        <v>31446</v>
      </c>
      <c r="AS302" s="380">
        <v>31446</v>
      </c>
      <c r="AT302" s="380">
        <v>40058</v>
      </c>
      <c r="AU302" s="377" t="s">
        <v>800</v>
      </c>
      <c r="AV302" s="377" t="s">
        <v>840</v>
      </c>
      <c r="AW302" s="380">
        <v>19861</v>
      </c>
      <c r="AX302" s="380">
        <v>19861</v>
      </c>
      <c r="AY302" s="380">
        <v>40058</v>
      </c>
      <c r="AZ302" s="377"/>
      <c r="BA302" s="377"/>
      <c r="BB302" s="377"/>
      <c r="BC302" s="377"/>
      <c r="BD302" s="377"/>
      <c r="BE302" s="380">
        <v>35800</v>
      </c>
      <c r="BF302" s="377"/>
      <c r="BG302" s="377"/>
      <c r="BH302" s="377"/>
      <c r="BI302" s="377"/>
      <c r="BJ302" s="377"/>
      <c r="BK302" s="377"/>
      <c r="BL302" s="377"/>
      <c r="BM302" s="377"/>
      <c r="BN302" s="384">
        <v>17595029287</v>
      </c>
      <c r="BO302" s="370" t="s">
        <v>1046</v>
      </c>
      <c r="BP302" s="370" t="s">
        <v>1047</v>
      </c>
      <c r="BQ302" s="377">
        <v>9137411261</v>
      </c>
      <c r="BR302" s="370"/>
      <c r="BS302" s="372" t="s">
        <v>794</v>
      </c>
    </row>
    <row r="303" spans="1:71" x14ac:dyDescent="0.25">
      <c r="A303" s="376">
        <v>31850</v>
      </c>
      <c r="B303" s="377">
        <v>44</v>
      </c>
      <c r="C303" s="370" t="s">
        <v>2081</v>
      </c>
      <c r="D303" s="370" t="s">
        <v>461</v>
      </c>
      <c r="E303" s="371">
        <v>40058</v>
      </c>
      <c r="F303" s="370" t="s">
        <v>450</v>
      </c>
      <c r="G303" s="377" t="s">
        <v>2404</v>
      </c>
      <c r="H303" s="370" t="s">
        <v>2405</v>
      </c>
      <c r="I303" s="377" t="s">
        <v>2406</v>
      </c>
      <c r="J303" s="370" t="s">
        <v>2405</v>
      </c>
      <c r="K303" s="377" t="s">
        <v>2192</v>
      </c>
      <c r="L303" s="370" t="s">
        <v>2193</v>
      </c>
      <c r="M303" s="377" t="s">
        <v>2129</v>
      </c>
      <c r="N303" s="370" t="s">
        <v>2130</v>
      </c>
      <c r="O303" s="377" t="s">
        <v>781</v>
      </c>
      <c r="P303" s="370" t="s">
        <v>798</v>
      </c>
      <c r="Q303" s="377">
        <v>60</v>
      </c>
      <c r="R303" s="377">
        <v>4510</v>
      </c>
      <c r="S303" s="377">
        <v>0</v>
      </c>
      <c r="T303" s="377">
        <v>800</v>
      </c>
      <c r="U303" s="377">
        <v>540</v>
      </c>
      <c r="V303" s="377">
        <v>180</v>
      </c>
      <c r="W303" s="377">
        <v>68</v>
      </c>
      <c r="X303" s="377" t="s">
        <v>783</v>
      </c>
      <c r="Y303" s="377"/>
      <c r="Z303" s="377"/>
      <c r="AA303" s="377" t="s">
        <v>2167</v>
      </c>
      <c r="AB303" s="377">
        <v>30</v>
      </c>
      <c r="AC303" s="377" t="s">
        <v>2167</v>
      </c>
      <c r="AD303" s="377">
        <v>30</v>
      </c>
      <c r="AE303" s="377"/>
      <c r="AF303" s="377"/>
      <c r="AG303" s="377"/>
      <c r="AH303" s="377"/>
      <c r="AI303" s="377">
        <v>1005925</v>
      </c>
      <c r="AJ303" s="370" t="s">
        <v>784</v>
      </c>
      <c r="AK303" s="377">
        <v>1</v>
      </c>
      <c r="AL303" s="370" t="s">
        <v>578</v>
      </c>
      <c r="AM303" s="377" t="s">
        <v>786</v>
      </c>
      <c r="AN303" s="377" t="s">
        <v>146</v>
      </c>
      <c r="AO303" s="377" t="s">
        <v>787</v>
      </c>
      <c r="AP303" s="377" t="s">
        <v>788</v>
      </c>
      <c r="AQ303" s="377" t="s">
        <v>833</v>
      </c>
      <c r="AR303" s="380">
        <v>26819</v>
      </c>
      <c r="AS303" s="380">
        <v>26819</v>
      </c>
      <c r="AT303" s="380">
        <v>40058</v>
      </c>
      <c r="AU303" s="377" t="s">
        <v>790</v>
      </c>
      <c r="AV303" s="377" t="s">
        <v>834</v>
      </c>
      <c r="AW303" s="380">
        <v>29207</v>
      </c>
      <c r="AX303" s="380">
        <v>29207</v>
      </c>
      <c r="AY303" s="380">
        <v>40058</v>
      </c>
      <c r="AZ303" s="377" t="s">
        <v>790</v>
      </c>
      <c r="BA303" s="377">
        <v>211</v>
      </c>
      <c r="BB303" s="380">
        <v>44019</v>
      </c>
      <c r="BC303" s="380">
        <v>44019</v>
      </c>
      <c r="BD303" s="380">
        <v>44076</v>
      </c>
      <c r="BE303" s="380">
        <v>26724</v>
      </c>
      <c r="BF303" s="377"/>
      <c r="BG303" s="377"/>
      <c r="BH303" s="377"/>
      <c r="BI303" s="377">
        <v>4</v>
      </c>
      <c r="BJ303" s="377">
        <v>365</v>
      </c>
      <c r="BK303" s="377">
        <v>2022</v>
      </c>
      <c r="BL303" s="377">
        <v>5</v>
      </c>
      <c r="BM303" s="377">
        <v>2022</v>
      </c>
      <c r="BN303" s="384">
        <v>24602671268</v>
      </c>
      <c r="BO303" s="370" t="s">
        <v>673</v>
      </c>
      <c r="BP303" s="370" t="s">
        <v>1080</v>
      </c>
      <c r="BQ303" s="377">
        <v>91993733307</v>
      </c>
      <c r="BR303" s="370"/>
      <c r="BS303" s="372"/>
    </row>
    <row r="304" spans="1:71" x14ac:dyDescent="0.25">
      <c r="A304" s="376">
        <v>1202639</v>
      </c>
      <c r="B304" s="377">
        <v>29</v>
      </c>
      <c r="C304" s="370" t="s">
        <v>2081</v>
      </c>
      <c r="D304" s="370" t="s">
        <v>364</v>
      </c>
      <c r="E304" s="371">
        <v>41319</v>
      </c>
      <c r="F304" s="370" t="s">
        <v>453</v>
      </c>
      <c r="G304" s="377" t="s">
        <v>2145</v>
      </c>
      <c r="H304" s="370" t="s">
        <v>2146</v>
      </c>
      <c r="I304" s="377" t="s">
        <v>2084</v>
      </c>
      <c r="J304" s="370" t="s">
        <v>2085</v>
      </c>
      <c r="K304" s="377" t="s">
        <v>2086</v>
      </c>
      <c r="L304" s="370" t="s">
        <v>2087</v>
      </c>
      <c r="M304" s="377" t="s">
        <v>785</v>
      </c>
      <c r="N304" s="370" t="s">
        <v>2087</v>
      </c>
      <c r="O304" s="377" t="s">
        <v>1246</v>
      </c>
      <c r="P304" s="370" t="s">
        <v>782</v>
      </c>
      <c r="Q304" s="377">
        <v>50</v>
      </c>
      <c r="R304" s="377">
        <v>3584</v>
      </c>
      <c r="S304" s="377">
        <v>0</v>
      </c>
      <c r="T304" s="377">
        <v>408</v>
      </c>
      <c r="U304" s="377">
        <v>204</v>
      </c>
      <c r="V304" s="377">
        <v>34</v>
      </c>
      <c r="W304" s="377">
        <v>68</v>
      </c>
      <c r="X304" s="377" t="s">
        <v>783</v>
      </c>
      <c r="Y304" s="377"/>
      <c r="Z304" s="377"/>
      <c r="AA304" s="377"/>
      <c r="AB304" s="377"/>
      <c r="AC304" s="377"/>
      <c r="AD304" s="377"/>
      <c r="AE304" s="377"/>
      <c r="AF304" s="377"/>
      <c r="AG304" s="377" t="s">
        <v>2102</v>
      </c>
      <c r="AH304" s="377">
        <v>50</v>
      </c>
      <c r="AI304" s="377">
        <v>1060676</v>
      </c>
      <c r="AJ304" s="370" t="s">
        <v>1382</v>
      </c>
      <c r="AK304" s="377">
        <v>24</v>
      </c>
      <c r="AL304" s="370"/>
      <c r="AM304" s="377" t="s">
        <v>1384</v>
      </c>
      <c r="AN304" s="377" t="s">
        <v>1385</v>
      </c>
      <c r="AO304" s="377" t="s">
        <v>787</v>
      </c>
      <c r="AP304" s="377" t="s">
        <v>788</v>
      </c>
      <c r="AQ304" s="377" t="s">
        <v>1575</v>
      </c>
      <c r="AR304" s="380">
        <v>40339</v>
      </c>
      <c r="AS304" s="380">
        <v>40339</v>
      </c>
      <c r="AT304" s="380">
        <v>42433</v>
      </c>
      <c r="AU304" s="377" t="s">
        <v>790</v>
      </c>
      <c r="AV304" s="377" t="s">
        <v>1576</v>
      </c>
      <c r="AW304" s="380">
        <v>42933</v>
      </c>
      <c r="AX304" s="380">
        <v>42933</v>
      </c>
      <c r="AY304" s="380">
        <v>42933</v>
      </c>
      <c r="AZ304" s="377"/>
      <c r="BA304" s="377"/>
      <c r="BB304" s="377"/>
      <c r="BC304" s="377"/>
      <c r="BD304" s="377"/>
      <c r="BE304" s="380">
        <v>41519</v>
      </c>
      <c r="BF304" s="377">
        <v>202318268</v>
      </c>
      <c r="BG304" s="377">
        <v>3</v>
      </c>
      <c r="BH304" s="377">
        <v>2017</v>
      </c>
      <c r="BI304" s="377"/>
      <c r="BJ304" s="377"/>
      <c r="BK304" s="377"/>
      <c r="BL304" s="377"/>
      <c r="BM304" s="377"/>
      <c r="BN304" s="384">
        <v>22741984204</v>
      </c>
      <c r="BO304" s="370" t="s">
        <v>2147</v>
      </c>
      <c r="BP304" s="370" t="s">
        <v>2148</v>
      </c>
      <c r="BQ304" s="377">
        <v>91981233209</v>
      </c>
      <c r="BR304" s="370"/>
      <c r="BS304" s="372" t="s">
        <v>2108</v>
      </c>
    </row>
    <row r="305" spans="1:71" x14ac:dyDescent="0.25">
      <c r="A305" s="376">
        <v>38276</v>
      </c>
      <c r="B305" s="377">
        <v>43</v>
      </c>
      <c r="C305" s="370" t="s">
        <v>2081</v>
      </c>
      <c r="D305" s="370" t="s">
        <v>25</v>
      </c>
      <c r="E305" s="371">
        <v>40058</v>
      </c>
      <c r="F305" s="370" t="s">
        <v>453</v>
      </c>
      <c r="G305" s="377" t="s">
        <v>2091</v>
      </c>
      <c r="H305" s="370" t="s">
        <v>2092</v>
      </c>
      <c r="I305" s="377" t="s">
        <v>2093</v>
      </c>
      <c r="J305" s="370" t="s">
        <v>2094</v>
      </c>
      <c r="K305" s="377" t="s">
        <v>2086</v>
      </c>
      <c r="L305" s="370" t="s">
        <v>2087</v>
      </c>
      <c r="M305" s="377" t="s">
        <v>785</v>
      </c>
      <c r="N305" s="370" t="s">
        <v>2087</v>
      </c>
      <c r="O305" s="377" t="s">
        <v>781</v>
      </c>
      <c r="P305" s="370" t="s">
        <v>798</v>
      </c>
      <c r="Q305" s="377">
        <v>120</v>
      </c>
      <c r="R305" s="377">
        <v>3200</v>
      </c>
      <c r="S305" s="377">
        <v>0</v>
      </c>
      <c r="T305" s="377">
        <v>300</v>
      </c>
      <c r="U305" s="377">
        <v>200</v>
      </c>
      <c r="V305" s="377">
        <v>60</v>
      </c>
      <c r="W305" s="377">
        <v>45</v>
      </c>
      <c r="X305" s="377" t="s">
        <v>783</v>
      </c>
      <c r="Y305" s="377" t="s">
        <v>2102</v>
      </c>
      <c r="Z305" s="377">
        <v>30</v>
      </c>
      <c r="AA305" s="377" t="s">
        <v>2102</v>
      </c>
      <c r="AB305" s="377">
        <v>30</v>
      </c>
      <c r="AC305" s="377" t="s">
        <v>2102</v>
      </c>
      <c r="AD305" s="377">
        <v>30</v>
      </c>
      <c r="AE305" s="377" t="s">
        <v>2109</v>
      </c>
      <c r="AF305" s="377">
        <v>30</v>
      </c>
      <c r="AG305" s="377"/>
      <c r="AH305" s="377"/>
      <c r="AI305" s="377">
        <v>256</v>
      </c>
      <c r="AJ305" s="370" t="s">
        <v>924</v>
      </c>
      <c r="AK305" s="377" t="s">
        <v>925</v>
      </c>
      <c r="AL305" s="370"/>
      <c r="AM305" s="377" t="s">
        <v>926</v>
      </c>
      <c r="AN305" s="377" t="s">
        <v>154</v>
      </c>
      <c r="AO305" s="377" t="s">
        <v>787</v>
      </c>
      <c r="AP305" s="377" t="s">
        <v>788</v>
      </c>
      <c r="AQ305" s="377" t="s">
        <v>927</v>
      </c>
      <c r="AR305" s="380">
        <v>31446</v>
      </c>
      <c r="AS305" s="380">
        <v>31446</v>
      </c>
      <c r="AT305" s="380">
        <v>40058</v>
      </c>
      <c r="AU305" s="377" t="s">
        <v>800</v>
      </c>
      <c r="AV305" s="377" t="s">
        <v>840</v>
      </c>
      <c r="AW305" s="380">
        <v>19861</v>
      </c>
      <c r="AX305" s="380">
        <v>19861</v>
      </c>
      <c r="AY305" s="380">
        <v>40058</v>
      </c>
      <c r="AZ305" s="377" t="s">
        <v>790</v>
      </c>
      <c r="BA305" s="377">
        <v>921</v>
      </c>
      <c r="BB305" s="380">
        <v>43462</v>
      </c>
      <c r="BC305" s="380">
        <v>43462</v>
      </c>
      <c r="BD305" s="380">
        <v>43489</v>
      </c>
      <c r="BE305" s="380">
        <v>31837</v>
      </c>
      <c r="BF305" s="377">
        <v>202321755</v>
      </c>
      <c r="BG305" s="377">
        <v>4</v>
      </c>
      <c r="BH305" s="377">
        <v>2024</v>
      </c>
      <c r="BI305" s="377">
        <v>3</v>
      </c>
      <c r="BJ305" s="377">
        <v>280</v>
      </c>
      <c r="BK305" s="377">
        <v>2017</v>
      </c>
      <c r="BL305" s="377">
        <v>2</v>
      </c>
      <c r="BM305" s="377">
        <v>2017</v>
      </c>
      <c r="BN305" s="384">
        <v>44316054287</v>
      </c>
      <c r="BO305" s="370" t="s">
        <v>2475</v>
      </c>
      <c r="BP305" s="370" t="s">
        <v>2476</v>
      </c>
      <c r="BQ305" s="377">
        <v>91991450794</v>
      </c>
      <c r="BR305" s="370"/>
      <c r="BS305" s="372"/>
    </row>
    <row r="306" spans="1:71" x14ac:dyDescent="0.25">
      <c r="A306" s="376">
        <v>1179144</v>
      </c>
      <c r="B306" s="377">
        <v>2237</v>
      </c>
      <c r="C306" s="370" t="s">
        <v>2081</v>
      </c>
      <c r="D306" s="370" t="s">
        <v>555</v>
      </c>
      <c r="E306" s="371">
        <v>41002</v>
      </c>
      <c r="F306" s="370" t="s">
        <v>450</v>
      </c>
      <c r="G306" s="377" t="s">
        <v>2477</v>
      </c>
      <c r="H306" s="370" t="s">
        <v>2478</v>
      </c>
      <c r="I306" s="377" t="s">
        <v>2310</v>
      </c>
      <c r="J306" s="370" t="s">
        <v>2311</v>
      </c>
      <c r="K306" s="377" t="s">
        <v>2222</v>
      </c>
      <c r="L306" s="370" t="s">
        <v>2223</v>
      </c>
      <c r="M306" s="377" t="s">
        <v>2165</v>
      </c>
      <c r="N306" s="370" t="s">
        <v>2166</v>
      </c>
      <c r="O306" s="377" t="s">
        <v>781</v>
      </c>
      <c r="P306" s="370" t="s">
        <v>798</v>
      </c>
      <c r="Q306" s="377">
        <v>40</v>
      </c>
      <c r="R306" s="377">
        <v>3840</v>
      </c>
      <c r="S306" s="377">
        <v>0</v>
      </c>
      <c r="T306" s="377">
        <v>360</v>
      </c>
      <c r="U306" s="377">
        <v>120</v>
      </c>
      <c r="V306" s="377">
        <v>240</v>
      </c>
      <c r="W306" s="377">
        <v>60</v>
      </c>
      <c r="X306" s="377" t="s">
        <v>783</v>
      </c>
      <c r="Y306" s="377"/>
      <c r="Z306" s="377"/>
      <c r="AA306" s="377" t="s">
        <v>2167</v>
      </c>
      <c r="AB306" s="377">
        <v>20</v>
      </c>
      <c r="AC306" s="377" t="s">
        <v>2167</v>
      </c>
      <c r="AD306" s="377">
        <v>20</v>
      </c>
      <c r="AE306" s="377"/>
      <c r="AF306" s="377"/>
      <c r="AG306" s="377"/>
      <c r="AH306" s="377"/>
      <c r="AI306" s="377">
        <v>1005925</v>
      </c>
      <c r="AJ306" s="370" t="s">
        <v>784</v>
      </c>
      <c r="AK306" s="377">
        <v>1</v>
      </c>
      <c r="AL306" s="370" t="s">
        <v>578</v>
      </c>
      <c r="AM306" s="377" t="s">
        <v>786</v>
      </c>
      <c r="AN306" s="377" t="s">
        <v>146</v>
      </c>
      <c r="AO306" s="377" t="s">
        <v>787</v>
      </c>
      <c r="AP306" s="377" t="s">
        <v>788</v>
      </c>
      <c r="AQ306" s="377" t="s">
        <v>1538</v>
      </c>
      <c r="AR306" s="380">
        <v>40792</v>
      </c>
      <c r="AS306" s="380">
        <v>40792</v>
      </c>
      <c r="AT306" s="380">
        <v>42433</v>
      </c>
      <c r="AU306" s="377" t="s">
        <v>790</v>
      </c>
      <c r="AV306" s="377" t="s">
        <v>1541</v>
      </c>
      <c r="AW306" s="380">
        <v>42944</v>
      </c>
      <c r="AX306" s="380">
        <v>42944</v>
      </c>
      <c r="AY306" s="380">
        <v>42944</v>
      </c>
      <c r="AZ306" s="377"/>
      <c r="BA306" s="377"/>
      <c r="BB306" s="377"/>
      <c r="BC306" s="377"/>
      <c r="BD306" s="377"/>
      <c r="BE306" s="380">
        <v>40973</v>
      </c>
      <c r="BF306" s="377"/>
      <c r="BG306" s="377">
        <v>3</v>
      </c>
      <c r="BH306" s="377">
        <v>2016</v>
      </c>
      <c r="BI306" s="377">
        <v>0</v>
      </c>
      <c r="BJ306" s="377"/>
      <c r="BK306" s="377">
        <v>2017</v>
      </c>
      <c r="BL306" s="377">
        <v>0</v>
      </c>
      <c r="BM306" s="377">
        <v>2017</v>
      </c>
      <c r="BN306" s="384">
        <v>94787786253</v>
      </c>
      <c r="BO306" s="370" t="s">
        <v>612</v>
      </c>
      <c r="BP306" s="370" t="s">
        <v>1162</v>
      </c>
      <c r="BQ306" s="377">
        <v>91981935494</v>
      </c>
      <c r="BR306" s="370"/>
      <c r="BS306" s="372"/>
    </row>
    <row r="307" spans="1:71" x14ac:dyDescent="0.25">
      <c r="A307" s="376">
        <v>18490</v>
      </c>
      <c r="B307" s="377">
        <v>35</v>
      </c>
      <c r="C307" s="370" t="s">
        <v>2081</v>
      </c>
      <c r="D307" s="370" t="s">
        <v>95</v>
      </c>
      <c r="E307" s="371">
        <v>40058</v>
      </c>
      <c r="F307" s="370" t="s">
        <v>453</v>
      </c>
      <c r="G307" s="377" t="s">
        <v>2151</v>
      </c>
      <c r="H307" s="370" t="s">
        <v>2152</v>
      </c>
      <c r="I307" s="377" t="s">
        <v>2153</v>
      </c>
      <c r="J307" s="370" t="s">
        <v>2154</v>
      </c>
      <c r="K307" s="377" t="s">
        <v>2086</v>
      </c>
      <c r="L307" s="370" t="s">
        <v>2087</v>
      </c>
      <c r="M307" s="377" t="s">
        <v>785</v>
      </c>
      <c r="N307" s="370" t="s">
        <v>2087</v>
      </c>
      <c r="O307" s="377" t="s">
        <v>781</v>
      </c>
      <c r="P307" s="370" t="s">
        <v>832</v>
      </c>
      <c r="Q307" s="377">
        <v>32</v>
      </c>
      <c r="R307" s="377">
        <v>3158</v>
      </c>
      <c r="S307" s="377">
        <v>0</v>
      </c>
      <c r="T307" s="377">
        <v>408</v>
      </c>
      <c r="U307" s="377">
        <v>200</v>
      </c>
      <c r="V307" s="377">
        <v>68</v>
      </c>
      <c r="W307" s="377">
        <v>68</v>
      </c>
      <c r="X307" s="377" t="s">
        <v>783</v>
      </c>
      <c r="Y307" s="377"/>
      <c r="Z307" s="377"/>
      <c r="AA307" s="377"/>
      <c r="AB307" s="377"/>
      <c r="AC307" s="377"/>
      <c r="AD307" s="377"/>
      <c r="AE307" s="377" t="s">
        <v>2102</v>
      </c>
      <c r="AF307" s="377">
        <v>32</v>
      </c>
      <c r="AG307" s="377"/>
      <c r="AH307" s="377"/>
      <c r="AI307" s="377">
        <v>267</v>
      </c>
      <c r="AJ307" s="370" t="s">
        <v>963</v>
      </c>
      <c r="AK307" s="377">
        <v>1752</v>
      </c>
      <c r="AL307" s="370"/>
      <c r="AM307" s="377" t="s">
        <v>965</v>
      </c>
      <c r="AN307" s="377" t="s">
        <v>211</v>
      </c>
      <c r="AO307" s="377" t="s">
        <v>787</v>
      </c>
      <c r="AP307" s="377" t="s">
        <v>800</v>
      </c>
      <c r="AQ307" s="382">
        <v>35456</v>
      </c>
      <c r="AR307" s="380">
        <v>19861</v>
      </c>
      <c r="AS307" s="380">
        <v>19861</v>
      </c>
      <c r="AT307" s="380">
        <v>40058</v>
      </c>
      <c r="AU307" s="377" t="s">
        <v>788</v>
      </c>
      <c r="AV307" s="377">
        <v>471</v>
      </c>
      <c r="AW307" s="380">
        <v>33486</v>
      </c>
      <c r="AX307" s="380">
        <v>33486</v>
      </c>
      <c r="AY307" s="380">
        <v>40058</v>
      </c>
      <c r="AZ307" s="377" t="s">
        <v>790</v>
      </c>
      <c r="BA307" s="377" t="s">
        <v>942</v>
      </c>
      <c r="BB307" s="380">
        <v>44246</v>
      </c>
      <c r="BC307" s="380">
        <v>44246</v>
      </c>
      <c r="BD307" s="380">
        <v>44249</v>
      </c>
      <c r="BE307" s="380">
        <v>35186</v>
      </c>
      <c r="BF307" s="377"/>
      <c r="BG307" s="377"/>
      <c r="BH307" s="377"/>
      <c r="BI307" s="377"/>
      <c r="BJ307" s="377"/>
      <c r="BK307" s="377"/>
      <c r="BL307" s="377"/>
      <c r="BM307" s="377"/>
      <c r="BN307" s="384">
        <v>43288740397</v>
      </c>
      <c r="BO307" s="370" t="s">
        <v>1023</v>
      </c>
      <c r="BP307" s="370" t="s">
        <v>1024</v>
      </c>
      <c r="BQ307" s="377">
        <v>91980851093</v>
      </c>
      <c r="BR307" s="370"/>
      <c r="BS307" s="372"/>
    </row>
    <row r="308" spans="1:71" x14ac:dyDescent="0.25">
      <c r="A308" s="376">
        <v>1330339</v>
      </c>
      <c r="B308" s="377">
        <v>29</v>
      </c>
      <c r="C308" s="370" t="s">
        <v>2081</v>
      </c>
      <c r="D308" s="370" t="s">
        <v>364</v>
      </c>
      <c r="E308" s="371">
        <v>42341</v>
      </c>
      <c r="F308" s="370" t="s">
        <v>453</v>
      </c>
      <c r="G308" s="377" t="s">
        <v>2145</v>
      </c>
      <c r="H308" s="370" t="s">
        <v>2146</v>
      </c>
      <c r="I308" s="377" t="s">
        <v>2084</v>
      </c>
      <c r="J308" s="370" t="s">
        <v>2085</v>
      </c>
      <c r="K308" s="377" t="s">
        <v>2086</v>
      </c>
      <c r="L308" s="370" t="s">
        <v>2087</v>
      </c>
      <c r="M308" s="377" t="s">
        <v>785</v>
      </c>
      <c r="N308" s="370" t="s">
        <v>2087</v>
      </c>
      <c r="O308" s="377" t="s">
        <v>781</v>
      </c>
      <c r="P308" s="370" t="s">
        <v>798</v>
      </c>
      <c r="Q308" s="377">
        <v>40</v>
      </c>
      <c r="R308" s="377">
        <v>3225</v>
      </c>
      <c r="S308" s="377">
        <v>0</v>
      </c>
      <c r="T308" s="377">
        <v>400</v>
      </c>
      <c r="U308" s="377">
        <v>200</v>
      </c>
      <c r="V308" s="377">
        <v>105</v>
      </c>
      <c r="W308" s="377">
        <v>60</v>
      </c>
      <c r="X308" s="377" t="s">
        <v>783</v>
      </c>
      <c r="Y308" s="377" t="s">
        <v>2102</v>
      </c>
      <c r="Z308" s="377">
        <v>40</v>
      </c>
      <c r="AA308" s="377"/>
      <c r="AB308" s="377"/>
      <c r="AC308" s="377"/>
      <c r="AD308" s="377"/>
      <c r="AE308" s="377"/>
      <c r="AF308" s="377"/>
      <c r="AG308" s="377"/>
      <c r="AH308" s="377"/>
      <c r="AI308" s="377">
        <v>1060767</v>
      </c>
      <c r="AJ308" s="370" t="s">
        <v>1609</v>
      </c>
      <c r="AK308" s="377" t="s">
        <v>1086</v>
      </c>
      <c r="AL308" s="370"/>
      <c r="AM308" s="377" t="s">
        <v>1610</v>
      </c>
      <c r="AN308" s="377" t="s">
        <v>153</v>
      </c>
      <c r="AO308" s="377" t="s">
        <v>787</v>
      </c>
      <c r="AP308" s="377" t="s">
        <v>790</v>
      </c>
      <c r="AQ308" s="377" t="s">
        <v>1611</v>
      </c>
      <c r="AR308" s="380">
        <v>42341</v>
      </c>
      <c r="AS308" s="380">
        <v>42341</v>
      </c>
      <c r="AT308" s="380">
        <v>42341</v>
      </c>
      <c r="AU308" s="377" t="s">
        <v>790</v>
      </c>
      <c r="AV308" s="377" t="s">
        <v>1612</v>
      </c>
      <c r="AW308" s="380">
        <v>44533</v>
      </c>
      <c r="AX308" s="380">
        <v>44533</v>
      </c>
      <c r="AY308" s="380">
        <v>44534</v>
      </c>
      <c r="AZ308" s="377"/>
      <c r="BA308" s="377"/>
      <c r="BB308" s="377"/>
      <c r="BC308" s="377"/>
      <c r="BD308" s="377"/>
      <c r="BE308" s="380">
        <v>42562</v>
      </c>
      <c r="BF308" s="377">
        <v>202317985</v>
      </c>
      <c r="BG308" s="377">
        <v>4</v>
      </c>
      <c r="BH308" s="377">
        <v>2021</v>
      </c>
      <c r="BI308" s="377"/>
      <c r="BJ308" s="377"/>
      <c r="BK308" s="377"/>
      <c r="BL308" s="377"/>
      <c r="BM308" s="377"/>
      <c r="BN308" s="384">
        <v>69296278287</v>
      </c>
      <c r="BO308" s="370" t="s">
        <v>1613</v>
      </c>
      <c r="BP308" s="370" t="s">
        <v>1614</v>
      </c>
      <c r="BQ308" s="377">
        <v>91982110336</v>
      </c>
      <c r="BR308" s="370"/>
      <c r="BS308" s="372"/>
    </row>
    <row r="309" spans="1:71" x14ac:dyDescent="0.25">
      <c r="A309" s="376">
        <v>104612</v>
      </c>
      <c r="B309" s="377">
        <v>2223</v>
      </c>
      <c r="C309" s="370" t="s">
        <v>2081</v>
      </c>
      <c r="D309" s="370" t="s">
        <v>125</v>
      </c>
      <c r="E309" s="371">
        <v>40058</v>
      </c>
      <c r="F309" s="370" t="s">
        <v>453</v>
      </c>
      <c r="G309" s="377" t="s">
        <v>2393</v>
      </c>
      <c r="H309" s="370" t="s">
        <v>2394</v>
      </c>
      <c r="I309" s="377" t="s">
        <v>2153</v>
      </c>
      <c r="J309" s="370" t="s">
        <v>2154</v>
      </c>
      <c r="K309" s="377" t="s">
        <v>2086</v>
      </c>
      <c r="L309" s="370" t="s">
        <v>2087</v>
      </c>
      <c r="M309" s="377" t="s">
        <v>785</v>
      </c>
      <c r="N309" s="370" t="s">
        <v>2087</v>
      </c>
      <c r="O309" s="377" t="s">
        <v>781</v>
      </c>
      <c r="P309" s="370" t="s">
        <v>798</v>
      </c>
      <c r="Q309" s="377">
        <v>26</v>
      </c>
      <c r="R309" s="377">
        <v>3200</v>
      </c>
      <c r="S309" s="377">
        <v>0</v>
      </c>
      <c r="T309" s="377">
        <v>408</v>
      </c>
      <c r="U309" s="377">
        <v>200</v>
      </c>
      <c r="V309" s="377">
        <v>68</v>
      </c>
      <c r="W309" s="377">
        <v>68</v>
      </c>
      <c r="X309" s="377" t="s">
        <v>783</v>
      </c>
      <c r="Y309" s="377"/>
      <c r="Z309" s="377"/>
      <c r="AA309" s="377"/>
      <c r="AB309" s="377"/>
      <c r="AC309" s="377"/>
      <c r="AD309" s="377"/>
      <c r="AE309" s="377" t="s">
        <v>2109</v>
      </c>
      <c r="AF309" s="377">
        <v>26</v>
      </c>
      <c r="AG309" s="377"/>
      <c r="AH309" s="377"/>
      <c r="AI309" s="377">
        <v>1005925</v>
      </c>
      <c r="AJ309" s="370" t="s">
        <v>784</v>
      </c>
      <c r="AK309" s="377">
        <v>1</v>
      </c>
      <c r="AL309" s="370" t="s">
        <v>578</v>
      </c>
      <c r="AM309" s="377" t="s">
        <v>786</v>
      </c>
      <c r="AN309" s="377" t="s">
        <v>146</v>
      </c>
      <c r="AO309" s="377" t="s">
        <v>787</v>
      </c>
      <c r="AP309" s="377" t="s">
        <v>788</v>
      </c>
      <c r="AQ309" s="377">
        <v>3381</v>
      </c>
      <c r="AR309" s="380">
        <v>38715</v>
      </c>
      <c r="AS309" s="380">
        <v>38715</v>
      </c>
      <c r="AT309" s="380">
        <v>40058</v>
      </c>
      <c r="AU309" s="377" t="s">
        <v>790</v>
      </c>
      <c r="AV309" s="377" t="s">
        <v>1333</v>
      </c>
      <c r="AW309" s="380">
        <v>41619</v>
      </c>
      <c r="AX309" s="380">
        <v>41619</v>
      </c>
      <c r="AY309" s="380">
        <v>41620</v>
      </c>
      <c r="AZ309" s="377" t="s">
        <v>790</v>
      </c>
      <c r="BA309" s="377">
        <v>823</v>
      </c>
      <c r="BB309" s="380">
        <v>43430</v>
      </c>
      <c r="BC309" s="380">
        <v>43430</v>
      </c>
      <c r="BD309" s="380">
        <v>43430</v>
      </c>
      <c r="BE309" s="380">
        <v>38719</v>
      </c>
      <c r="BF309" s="377">
        <v>202316812</v>
      </c>
      <c r="BG309" s="377">
        <v>5</v>
      </c>
      <c r="BH309" s="377">
        <v>2024</v>
      </c>
      <c r="BI309" s="377"/>
      <c r="BJ309" s="377"/>
      <c r="BK309" s="377"/>
      <c r="BL309" s="377">
        <v>3</v>
      </c>
      <c r="BM309" s="377">
        <v>2011</v>
      </c>
      <c r="BN309" s="384">
        <v>74369407249</v>
      </c>
      <c r="BO309" s="370" t="s">
        <v>645</v>
      </c>
      <c r="BP309" s="370" t="s">
        <v>1334</v>
      </c>
      <c r="BQ309" s="377">
        <v>9132018779</v>
      </c>
      <c r="BR309" s="370"/>
      <c r="BS309" s="372"/>
    </row>
    <row r="310" spans="1:71" x14ac:dyDescent="0.25">
      <c r="A310" s="376">
        <v>90199</v>
      </c>
      <c r="B310" s="377">
        <v>17</v>
      </c>
      <c r="C310" s="370" t="s">
        <v>2081</v>
      </c>
      <c r="D310" s="370" t="s">
        <v>8</v>
      </c>
      <c r="E310" s="371">
        <v>40058</v>
      </c>
      <c r="F310" s="370" t="s">
        <v>450</v>
      </c>
      <c r="G310" s="377" t="s">
        <v>2400</v>
      </c>
      <c r="H310" s="370" t="s">
        <v>2401</v>
      </c>
      <c r="I310" s="377" t="s">
        <v>2377</v>
      </c>
      <c r="J310" s="370" t="s">
        <v>2378</v>
      </c>
      <c r="K310" s="377" t="s">
        <v>2127</v>
      </c>
      <c r="L310" s="370" t="s">
        <v>2128</v>
      </c>
      <c r="M310" s="377" t="s">
        <v>2129</v>
      </c>
      <c r="N310" s="370" t="s">
        <v>2130</v>
      </c>
      <c r="O310" s="377" t="s">
        <v>781</v>
      </c>
      <c r="P310" s="370" t="s">
        <v>832</v>
      </c>
      <c r="Q310" s="377">
        <v>50</v>
      </c>
      <c r="R310" s="377">
        <v>2700</v>
      </c>
      <c r="S310" s="377"/>
      <c r="T310" s="377"/>
      <c r="U310" s="377"/>
      <c r="V310" s="377"/>
      <c r="W310" s="377"/>
      <c r="X310" s="377" t="s">
        <v>783</v>
      </c>
      <c r="Y310" s="377"/>
      <c r="Z310" s="377"/>
      <c r="AA310" s="377" t="s">
        <v>2090</v>
      </c>
      <c r="AB310" s="377">
        <v>50</v>
      </c>
      <c r="AC310" s="377"/>
      <c r="AD310" s="377"/>
      <c r="AE310" s="377"/>
      <c r="AF310" s="377"/>
      <c r="AG310" s="377"/>
      <c r="AH310" s="377"/>
      <c r="AI310" s="377">
        <v>26622</v>
      </c>
      <c r="AJ310" s="370" t="s">
        <v>1085</v>
      </c>
      <c r="AK310" s="377" t="s">
        <v>1086</v>
      </c>
      <c r="AL310" s="370"/>
      <c r="AM310" s="377" t="s">
        <v>1087</v>
      </c>
      <c r="AN310" s="377" t="s">
        <v>1088</v>
      </c>
      <c r="AO310" s="377" t="s">
        <v>787</v>
      </c>
      <c r="AP310" s="377" t="s">
        <v>788</v>
      </c>
      <c r="AQ310" s="377" t="s">
        <v>1300</v>
      </c>
      <c r="AR310" s="380">
        <v>38166</v>
      </c>
      <c r="AS310" s="380">
        <v>38166</v>
      </c>
      <c r="AT310" s="380">
        <v>40058</v>
      </c>
      <c r="AU310" s="377" t="s">
        <v>790</v>
      </c>
      <c r="AV310" s="377">
        <v>578</v>
      </c>
      <c r="AW310" s="380">
        <v>44176</v>
      </c>
      <c r="AX310" s="380">
        <v>44176</v>
      </c>
      <c r="AY310" s="380">
        <v>44204</v>
      </c>
      <c r="AZ310" s="377"/>
      <c r="BA310" s="377"/>
      <c r="BB310" s="377"/>
      <c r="BC310" s="377"/>
      <c r="BD310" s="377"/>
      <c r="BE310" s="380">
        <v>38196</v>
      </c>
      <c r="BF310" s="377"/>
      <c r="BG310" s="377"/>
      <c r="BH310" s="377"/>
      <c r="BI310" s="377"/>
      <c r="BJ310" s="377"/>
      <c r="BK310" s="377"/>
      <c r="BL310" s="377"/>
      <c r="BM310" s="377"/>
      <c r="BN310" s="384">
        <v>12928909249</v>
      </c>
      <c r="BO310" s="370" t="s">
        <v>1302</v>
      </c>
      <c r="BP310" s="370" t="s">
        <v>1303</v>
      </c>
      <c r="BQ310" s="377">
        <v>9132017584</v>
      </c>
      <c r="BR310" s="370"/>
      <c r="BS310" s="372" t="s">
        <v>794</v>
      </c>
    </row>
    <row r="311" spans="1:71" x14ac:dyDescent="0.25">
      <c r="A311" s="376">
        <v>12073</v>
      </c>
      <c r="B311" s="377">
        <v>34</v>
      </c>
      <c r="C311" s="370" t="s">
        <v>2081</v>
      </c>
      <c r="D311" s="370" t="s">
        <v>48</v>
      </c>
      <c r="E311" s="371">
        <v>40058</v>
      </c>
      <c r="F311" s="370" t="s">
        <v>453</v>
      </c>
      <c r="G311" s="377" t="s">
        <v>2149</v>
      </c>
      <c r="H311" s="370" t="s">
        <v>2150</v>
      </c>
      <c r="I311" s="377" t="s">
        <v>2084</v>
      </c>
      <c r="J311" s="370" t="s">
        <v>2085</v>
      </c>
      <c r="K311" s="377" t="s">
        <v>2086</v>
      </c>
      <c r="L311" s="370" t="s">
        <v>2087</v>
      </c>
      <c r="M311" s="377" t="s">
        <v>785</v>
      </c>
      <c r="N311" s="370" t="s">
        <v>2087</v>
      </c>
      <c r="O311" s="377" t="s">
        <v>781</v>
      </c>
      <c r="P311" s="370" t="s">
        <v>798</v>
      </c>
      <c r="Q311" s="377">
        <v>80</v>
      </c>
      <c r="R311" s="377">
        <v>3210</v>
      </c>
      <c r="S311" s="377">
        <v>0</v>
      </c>
      <c r="T311" s="377">
        <v>400</v>
      </c>
      <c r="U311" s="377">
        <v>200</v>
      </c>
      <c r="V311" s="377">
        <v>60</v>
      </c>
      <c r="W311" s="377">
        <v>60</v>
      </c>
      <c r="X311" s="377" t="s">
        <v>783</v>
      </c>
      <c r="Y311" s="377" t="s">
        <v>2102</v>
      </c>
      <c r="Z311" s="377">
        <v>40</v>
      </c>
      <c r="AA311" s="377" t="s">
        <v>2102</v>
      </c>
      <c r="AB311" s="377">
        <v>32</v>
      </c>
      <c r="AC311" s="377"/>
      <c r="AD311" s="377"/>
      <c r="AE311" s="377"/>
      <c r="AF311" s="377"/>
      <c r="AG311" s="377"/>
      <c r="AH311" s="377"/>
      <c r="AI311" s="377">
        <v>263</v>
      </c>
      <c r="AJ311" s="370" t="s">
        <v>991</v>
      </c>
      <c r="AK311" s="377">
        <v>2417</v>
      </c>
      <c r="AL311" s="370"/>
      <c r="AM311" s="377" t="s">
        <v>993</v>
      </c>
      <c r="AN311" s="377" t="s">
        <v>149</v>
      </c>
      <c r="AO311" s="377" t="s">
        <v>787</v>
      </c>
      <c r="AP311" s="377" t="s">
        <v>788</v>
      </c>
      <c r="AQ311" s="377" t="s">
        <v>955</v>
      </c>
      <c r="AR311" s="380">
        <v>31446</v>
      </c>
      <c r="AS311" s="380">
        <v>31446</v>
      </c>
      <c r="AT311" s="380">
        <v>40058</v>
      </c>
      <c r="AU311" s="377" t="s">
        <v>800</v>
      </c>
      <c r="AV311" s="377" t="s">
        <v>814</v>
      </c>
      <c r="AW311" s="380">
        <v>19831</v>
      </c>
      <c r="AX311" s="380">
        <v>19831</v>
      </c>
      <c r="AY311" s="380">
        <v>40058</v>
      </c>
      <c r="AZ311" s="377" t="s">
        <v>790</v>
      </c>
      <c r="BA311" s="377">
        <v>154</v>
      </c>
      <c r="BB311" s="380">
        <v>45099</v>
      </c>
      <c r="BC311" s="380">
        <v>45099</v>
      </c>
      <c r="BD311" s="380">
        <v>45100</v>
      </c>
      <c r="BE311" s="380">
        <v>31782</v>
      </c>
      <c r="BF311" s="377"/>
      <c r="BG311" s="377">
        <v>3</v>
      </c>
      <c r="BH311" s="377">
        <v>2012</v>
      </c>
      <c r="BI311" s="377">
        <v>3</v>
      </c>
      <c r="BJ311" s="377">
        <v>265</v>
      </c>
      <c r="BK311" s="377">
        <v>2017</v>
      </c>
      <c r="BL311" s="377">
        <v>2</v>
      </c>
      <c r="BM311" s="377">
        <v>2017</v>
      </c>
      <c r="BN311" s="384">
        <v>56140150272</v>
      </c>
      <c r="BO311" s="370" t="s">
        <v>996</v>
      </c>
      <c r="BP311" s="370" t="s">
        <v>997</v>
      </c>
      <c r="BQ311" s="377">
        <v>91991768821</v>
      </c>
      <c r="BR311" s="370"/>
      <c r="BS311" s="372"/>
    </row>
    <row r="312" spans="1:71" x14ac:dyDescent="0.25">
      <c r="A312" s="376">
        <v>11995</v>
      </c>
      <c r="B312" s="377">
        <v>34</v>
      </c>
      <c r="C312" s="370" t="s">
        <v>2081</v>
      </c>
      <c r="D312" s="370" t="s">
        <v>48</v>
      </c>
      <c r="E312" s="371">
        <v>40058</v>
      </c>
      <c r="F312" s="370" t="s">
        <v>453</v>
      </c>
      <c r="G312" s="377" t="s">
        <v>2149</v>
      </c>
      <c r="H312" s="370" t="s">
        <v>2150</v>
      </c>
      <c r="I312" s="377" t="s">
        <v>2084</v>
      </c>
      <c r="J312" s="370" t="s">
        <v>2085</v>
      </c>
      <c r="K312" s="377" t="s">
        <v>2086</v>
      </c>
      <c r="L312" s="370" t="s">
        <v>2087</v>
      </c>
      <c r="M312" s="377" t="s">
        <v>785</v>
      </c>
      <c r="N312" s="370" t="s">
        <v>2087</v>
      </c>
      <c r="O312" s="377" t="s">
        <v>781</v>
      </c>
      <c r="P312" s="370" t="s">
        <v>798</v>
      </c>
      <c r="Q312" s="377">
        <v>120</v>
      </c>
      <c r="R312" s="377">
        <v>3260</v>
      </c>
      <c r="S312" s="377">
        <v>0</v>
      </c>
      <c r="T312" s="377">
        <v>300</v>
      </c>
      <c r="U312" s="377">
        <v>200</v>
      </c>
      <c r="V312" s="377">
        <v>90</v>
      </c>
      <c r="W312" s="377">
        <v>60</v>
      </c>
      <c r="X312" s="377" t="s">
        <v>783</v>
      </c>
      <c r="Y312" s="377"/>
      <c r="Z312" s="377"/>
      <c r="AA312" s="377" t="s">
        <v>2102</v>
      </c>
      <c r="AB312" s="377">
        <v>45</v>
      </c>
      <c r="AC312" s="377"/>
      <c r="AD312" s="377"/>
      <c r="AE312" s="377" t="s">
        <v>2102</v>
      </c>
      <c r="AF312" s="377">
        <v>45</v>
      </c>
      <c r="AG312" s="377"/>
      <c r="AH312" s="377"/>
      <c r="AI312" s="377">
        <v>1005925</v>
      </c>
      <c r="AJ312" s="370" t="s">
        <v>784</v>
      </c>
      <c r="AK312" s="377">
        <v>1</v>
      </c>
      <c r="AL312" s="370" t="s">
        <v>578</v>
      </c>
      <c r="AM312" s="377" t="s">
        <v>786</v>
      </c>
      <c r="AN312" s="377" t="s">
        <v>146</v>
      </c>
      <c r="AO312" s="377" t="s">
        <v>787</v>
      </c>
      <c r="AP312" s="377" t="s">
        <v>800</v>
      </c>
      <c r="AQ312" s="377" t="s">
        <v>814</v>
      </c>
      <c r="AR312" s="380">
        <v>19861</v>
      </c>
      <c r="AS312" s="380">
        <v>19861</v>
      </c>
      <c r="AT312" s="380">
        <v>40058</v>
      </c>
      <c r="AU312" s="377" t="s">
        <v>800</v>
      </c>
      <c r="AV312" s="377" t="s">
        <v>828</v>
      </c>
      <c r="AW312" s="380">
        <v>19861</v>
      </c>
      <c r="AX312" s="380">
        <v>19861</v>
      </c>
      <c r="AY312" s="380">
        <v>40058</v>
      </c>
      <c r="AZ312" s="377" t="s">
        <v>790</v>
      </c>
      <c r="BA312" s="377">
        <v>921</v>
      </c>
      <c r="BB312" s="380">
        <v>43462</v>
      </c>
      <c r="BC312" s="380">
        <v>43462</v>
      </c>
      <c r="BD312" s="380">
        <v>43489</v>
      </c>
      <c r="BE312" s="380">
        <v>19784</v>
      </c>
      <c r="BF312" s="377">
        <v>202321309</v>
      </c>
      <c r="BG312" s="377">
        <v>4</v>
      </c>
      <c r="BH312" s="377">
        <v>2025</v>
      </c>
      <c r="BI312" s="377">
        <v>4</v>
      </c>
      <c r="BJ312" s="377">
        <v>298</v>
      </c>
      <c r="BK312" s="377">
        <v>2017</v>
      </c>
      <c r="BL312" s="377">
        <v>3</v>
      </c>
      <c r="BM312" s="377">
        <v>2017</v>
      </c>
      <c r="BN312" s="384">
        <v>71140344234</v>
      </c>
      <c r="BO312" s="370" t="s">
        <v>829</v>
      </c>
      <c r="BP312" s="370" t="s">
        <v>830</v>
      </c>
      <c r="BQ312" s="377">
        <v>94981107048</v>
      </c>
      <c r="BR312" s="370"/>
      <c r="BS312" s="372"/>
    </row>
    <row r="313" spans="1:71" x14ac:dyDescent="0.25">
      <c r="A313" s="376">
        <v>114874</v>
      </c>
      <c r="B313" s="377">
        <v>2222</v>
      </c>
      <c r="C313" s="370" t="s">
        <v>2081</v>
      </c>
      <c r="D313" s="370" t="s">
        <v>346</v>
      </c>
      <c r="E313" s="371">
        <v>40058</v>
      </c>
      <c r="F313" s="370" t="s">
        <v>453</v>
      </c>
      <c r="G313" s="377" t="s">
        <v>2151</v>
      </c>
      <c r="H313" s="370" t="s">
        <v>2152</v>
      </c>
      <c r="I313" s="377" t="s">
        <v>2153</v>
      </c>
      <c r="J313" s="370" t="s">
        <v>2154</v>
      </c>
      <c r="K313" s="377" t="s">
        <v>2086</v>
      </c>
      <c r="L313" s="370" t="s">
        <v>2087</v>
      </c>
      <c r="M313" s="377" t="s">
        <v>785</v>
      </c>
      <c r="N313" s="370" t="s">
        <v>2087</v>
      </c>
      <c r="O313" s="377" t="s">
        <v>781</v>
      </c>
      <c r="P313" s="370" t="s">
        <v>798</v>
      </c>
      <c r="Q313" s="377">
        <v>80</v>
      </c>
      <c r="R313" s="377">
        <v>3055</v>
      </c>
      <c r="S313" s="377">
        <v>0</v>
      </c>
      <c r="T313" s="377">
        <v>420</v>
      </c>
      <c r="U313" s="377">
        <v>200</v>
      </c>
      <c r="V313" s="377">
        <v>60</v>
      </c>
      <c r="W313" s="377">
        <v>60</v>
      </c>
      <c r="X313" s="377" t="s">
        <v>783</v>
      </c>
      <c r="Y313" s="377"/>
      <c r="Z313" s="377"/>
      <c r="AA313" s="377" t="s">
        <v>2102</v>
      </c>
      <c r="AB313" s="377">
        <v>40</v>
      </c>
      <c r="AC313" s="377"/>
      <c r="AD313" s="377"/>
      <c r="AE313" s="377" t="s">
        <v>2109</v>
      </c>
      <c r="AF313" s="377">
        <v>40</v>
      </c>
      <c r="AG313" s="377"/>
      <c r="AH313" s="377"/>
      <c r="AI313" s="377">
        <v>262</v>
      </c>
      <c r="AJ313" s="370" t="s">
        <v>940</v>
      </c>
      <c r="AK313" s="377" t="s">
        <v>925</v>
      </c>
      <c r="AL313" s="370"/>
      <c r="AM313" s="377" t="s">
        <v>941</v>
      </c>
      <c r="AN313" s="377" t="s">
        <v>152</v>
      </c>
      <c r="AO313" s="377" t="s">
        <v>787</v>
      </c>
      <c r="AP313" s="377"/>
      <c r="AQ313" s="377" t="s">
        <v>927</v>
      </c>
      <c r="AR313" s="380">
        <v>31446</v>
      </c>
      <c r="AS313" s="380">
        <v>31446</v>
      </c>
      <c r="AT313" s="380">
        <v>40058</v>
      </c>
      <c r="AU313" s="377"/>
      <c r="AV313" s="377" t="s">
        <v>840</v>
      </c>
      <c r="AW313" s="380">
        <v>33486</v>
      </c>
      <c r="AX313" s="380">
        <v>33486</v>
      </c>
      <c r="AY313" s="380">
        <v>40058</v>
      </c>
      <c r="AZ313" s="377"/>
      <c r="BA313" s="377" t="s">
        <v>942</v>
      </c>
      <c r="BB313" s="380">
        <v>44246</v>
      </c>
      <c r="BC313" s="380">
        <v>44246</v>
      </c>
      <c r="BD313" s="380">
        <v>44249</v>
      </c>
      <c r="BE313" s="380">
        <v>39115</v>
      </c>
      <c r="BF313" s="377">
        <v>202326327</v>
      </c>
      <c r="BG313" s="377">
        <v>4</v>
      </c>
      <c r="BH313" s="377">
        <v>2024</v>
      </c>
      <c r="BI313" s="377">
        <v>3</v>
      </c>
      <c r="BJ313" s="377">
        <v>269</v>
      </c>
      <c r="BK313" s="377">
        <v>2017</v>
      </c>
      <c r="BL313" s="377">
        <v>3</v>
      </c>
      <c r="BM313" s="377">
        <v>2017</v>
      </c>
      <c r="BN313" s="384">
        <v>61468045253</v>
      </c>
      <c r="BO313" s="370" t="s">
        <v>1364</v>
      </c>
      <c r="BP313" s="370" t="s">
        <v>1365</v>
      </c>
      <c r="BQ313" s="377">
        <v>91992385121</v>
      </c>
      <c r="BR313" s="370"/>
      <c r="BS313" s="372"/>
    </row>
    <row r="314" spans="1:71" x14ac:dyDescent="0.25">
      <c r="A314" s="376">
        <v>115174</v>
      </c>
      <c r="B314" s="377">
        <v>1</v>
      </c>
      <c r="C314" s="370" t="s">
        <v>2081</v>
      </c>
      <c r="D314" s="370" t="s">
        <v>174</v>
      </c>
      <c r="E314" s="371">
        <v>40058</v>
      </c>
      <c r="F314" s="370" t="s">
        <v>450</v>
      </c>
      <c r="G314" s="377" t="s">
        <v>2113</v>
      </c>
      <c r="H314" s="370" t="s">
        <v>2114</v>
      </c>
      <c r="I314" s="377" t="s">
        <v>2115</v>
      </c>
      <c r="J314" s="370" t="s">
        <v>2116</v>
      </c>
      <c r="K314" s="377" t="s">
        <v>2117</v>
      </c>
      <c r="L314" s="370" t="s">
        <v>2118</v>
      </c>
      <c r="M314" s="377" t="s">
        <v>2119</v>
      </c>
      <c r="N314" s="370" t="s">
        <v>2120</v>
      </c>
      <c r="O314" s="377" t="s">
        <v>1246</v>
      </c>
      <c r="P314" s="370" t="s">
        <v>832</v>
      </c>
      <c r="Q314" s="377">
        <v>50</v>
      </c>
      <c r="R314" s="377">
        <v>3200</v>
      </c>
      <c r="S314" s="377"/>
      <c r="T314" s="377"/>
      <c r="U314" s="377"/>
      <c r="V314" s="377"/>
      <c r="W314" s="377"/>
      <c r="X314" s="377" t="s">
        <v>783</v>
      </c>
      <c r="Y314" s="377"/>
      <c r="Z314" s="377"/>
      <c r="AA314" s="377"/>
      <c r="AB314" s="377"/>
      <c r="AC314" s="377"/>
      <c r="AD314" s="377"/>
      <c r="AE314" s="377"/>
      <c r="AF314" s="377"/>
      <c r="AG314" s="377" t="s">
        <v>2121</v>
      </c>
      <c r="AH314" s="377">
        <v>50</v>
      </c>
      <c r="AI314" s="377">
        <v>2006684</v>
      </c>
      <c r="AJ314" s="370" t="s">
        <v>1438</v>
      </c>
      <c r="AK314" s="377" t="s">
        <v>1086</v>
      </c>
      <c r="AL314" s="370" t="s">
        <v>1439</v>
      </c>
      <c r="AM314" s="377" t="s">
        <v>1440</v>
      </c>
      <c r="AN314" s="377" t="s">
        <v>1002</v>
      </c>
      <c r="AO314" s="377" t="s">
        <v>787</v>
      </c>
      <c r="AP314" s="377"/>
      <c r="AQ314" s="377">
        <v>3361</v>
      </c>
      <c r="AR314" s="380">
        <v>38416</v>
      </c>
      <c r="AS314" s="380">
        <v>38416</v>
      </c>
      <c r="AT314" s="380">
        <v>40058</v>
      </c>
      <c r="AU314" s="377"/>
      <c r="AV314" s="377"/>
      <c r="AW314" s="377"/>
      <c r="AX314" s="377"/>
      <c r="AY314" s="377"/>
      <c r="AZ314" s="377"/>
      <c r="BA314" s="377"/>
      <c r="BB314" s="377"/>
      <c r="BC314" s="377"/>
      <c r="BD314" s="377"/>
      <c r="BE314" s="380">
        <v>38749</v>
      </c>
      <c r="BF314" s="377"/>
      <c r="BG314" s="377"/>
      <c r="BH314" s="377"/>
      <c r="BI314" s="377"/>
      <c r="BJ314" s="377"/>
      <c r="BK314" s="377"/>
      <c r="BL314" s="377"/>
      <c r="BM314" s="377"/>
      <c r="BN314" s="384">
        <v>9257675220</v>
      </c>
      <c r="BO314" s="370" t="s">
        <v>1481</v>
      </c>
      <c r="BP314" s="370" t="s">
        <v>1482</v>
      </c>
      <c r="BQ314" s="377">
        <v>91983896870</v>
      </c>
      <c r="BR314" s="370"/>
      <c r="BS314" s="372" t="s">
        <v>794</v>
      </c>
    </row>
    <row r="315" spans="1:71" x14ac:dyDescent="0.25">
      <c r="A315" s="376">
        <v>86338</v>
      </c>
      <c r="B315" s="377">
        <v>43</v>
      </c>
      <c r="C315" s="370" t="s">
        <v>2081</v>
      </c>
      <c r="D315" s="370" t="s">
        <v>25</v>
      </c>
      <c r="E315" s="371">
        <v>40058</v>
      </c>
      <c r="F315" s="370" t="s">
        <v>453</v>
      </c>
      <c r="G315" s="377" t="s">
        <v>2091</v>
      </c>
      <c r="H315" s="370" t="s">
        <v>2092</v>
      </c>
      <c r="I315" s="377" t="s">
        <v>2093</v>
      </c>
      <c r="J315" s="370" t="s">
        <v>2094</v>
      </c>
      <c r="K315" s="377" t="s">
        <v>2086</v>
      </c>
      <c r="L315" s="370" t="s">
        <v>2087</v>
      </c>
      <c r="M315" s="377" t="s">
        <v>785</v>
      </c>
      <c r="N315" s="370" t="s">
        <v>2087</v>
      </c>
      <c r="O315" s="377" t="s">
        <v>781</v>
      </c>
      <c r="P315" s="370" t="s">
        <v>782</v>
      </c>
      <c r="Q315" s="377">
        <v>50</v>
      </c>
      <c r="R315" s="377">
        <v>2650</v>
      </c>
      <c r="S315" s="377"/>
      <c r="T315" s="377"/>
      <c r="U315" s="377"/>
      <c r="V315" s="377"/>
      <c r="W315" s="377"/>
      <c r="X315" s="377" t="s">
        <v>783</v>
      </c>
      <c r="Y315" s="377"/>
      <c r="Z315" s="377"/>
      <c r="AA315" s="377" t="s">
        <v>2090</v>
      </c>
      <c r="AB315" s="377">
        <v>50</v>
      </c>
      <c r="AC315" s="377"/>
      <c r="AD315" s="377"/>
      <c r="AE315" s="377"/>
      <c r="AF315" s="377"/>
      <c r="AG315" s="377"/>
      <c r="AH315" s="377"/>
      <c r="AI315" s="377">
        <v>3669</v>
      </c>
      <c r="AJ315" s="370" t="s">
        <v>1241</v>
      </c>
      <c r="AK315" s="377">
        <v>447</v>
      </c>
      <c r="AL315" s="370" t="s">
        <v>1243</v>
      </c>
      <c r="AM315" s="377" t="s">
        <v>1009</v>
      </c>
      <c r="AN315" s="377" t="s">
        <v>1244</v>
      </c>
      <c r="AO315" s="377" t="s">
        <v>787</v>
      </c>
      <c r="AP315" s="377"/>
      <c r="AQ315" s="377">
        <v>707</v>
      </c>
      <c r="AR315" s="380">
        <v>37623</v>
      </c>
      <c r="AS315" s="380">
        <v>37623</v>
      </c>
      <c r="AT315" s="380">
        <v>40058</v>
      </c>
      <c r="AU315" s="377"/>
      <c r="AV315" s="377"/>
      <c r="AW315" s="377"/>
      <c r="AX315" s="377"/>
      <c r="AY315" s="377"/>
      <c r="AZ315" s="377"/>
      <c r="BA315" s="377"/>
      <c r="BB315" s="377"/>
      <c r="BC315" s="377"/>
      <c r="BD315" s="377"/>
      <c r="BE315" s="380">
        <v>37654</v>
      </c>
      <c r="BF315" s="377"/>
      <c r="BG315" s="377"/>
      <c r="BH315" s="377"/>
      <c r="BI315" s="377"/>
      <c r="BJ315" s="377"/>
      <c r="BK315" s="377"/>
      <c r="BL315" s="377"/>
      <c r="BM315" s="377"/>
      <c r="BN315" s="384">
        <v>40023257253</v>
      </c>
      <c r="BO315" s="370" t="s">
        <v>1171</v>
      </c>
      <c r="BP315" s="370" t="s">
        <v>1172</v>
      </c>
      <c r="BQ315" s="377">
        <v>93992153844</v>
      </c>
      <c r="BR315" s="370"/>
      <c r="BS315" s="372" t="s">
        <v>794</v>
      </c>
    </row>
    <row r="316" spans="1:71" x14ac:dyDescent="0.25">
      <c r="A316" s="376">
        <v>63298</v>
      </c>
      <c r="B316" s="377">
        <v>10</v>
      </c>
      <c r="C316" s="370" t="s">
        <v>2081</v>
      </c>
      <c r="D316" s="370" t="s">
        <v>486</v>
      </c>
      <c r="E316" s="371">
        <v>40058</v>
      </c>
      <c r="F316" s="370" t="s">
        <v>450</v>
      </c>
      <c r="G316" s="377" t="s">
        <v>2325</v>
      </c>
      <c r="H316" s="370" t="s">
        <v>2326</v>
      </c>
      <c r="I316" s="377" t="s">
        <v>2327</v>
      </c>
      <c r="J316" s="370" t="s">
        <v>2328</v>
      </c>
      <c r="K316" s="377" t="s">
        <v>2117</v>
      </c>
      <c r="L316" s="370" t="s">
        <v>2118</v>
      </c>
      <c r="M316" s="377" t="s">
        <v>2119</v>
      </c>
      <c r="N316" s="370" t="s">
        <v>2120</v>
      </c>
      <c r="O316" s="377" t="s">
        <v>781</v>
      </c>
      <c r="P316" s="370" t="s">
        <v>832</v>
      </c>
      <c r="Q316" s="377">
        <v>50</v>
      </c>
      <c r="R316" s="377">
        <v>3000</v>
      </c>
      <c r="S316" s="377"/>
      <c r="T316" s="377"/>
      <c r="U316" s="377"/>
      <c r="V316" s="377"/>
      <c r="W316" s="377"/>
      <c r="X316" s="377" t="s">
        <v>783</v>
      </c>
      <c r="Y316" s="377"/>
      <c r="Z316" s="377"/>
      <c r="AA316" s="377"/>
      <c r="AB316" s="377"/>
      <c r="AC316" s="377"/>
      <c r="AD316" s="377"/>
      <c r="AE316" s="377" t="s">
        <v>2112</v>
      </c>
      <c r="AF316" s="377">
        <v>50</v>
      </c>
      <c r="AG316" s="377"/>
      <c r="AH316" s="377"/>
      <c r="AI316" s="377">
        <v>26622</v>
      </c>
      <c r="AJ316" s="370" t="s">
        <v>1085</v>
      </c>
      <c r="AK316" s="377" t="s">
        <v>1086</v>
      </c>
      <c r="AL316" s="370"/>
      <c r="AM316" s="377" t="s">
        <v>1087</v>
      </c>
      <c r="AN316" s="377" t="s">
        <v>1088</v>
      </c>
      <c r="AO316" s="377" t="s">
        <v>787</v>
      </c>
      <c r="AP316" s="377" t="s">
        <v>800</v>
      </c>
      <c r="AQ316" s="377">
        <v>26688</v>
      </c>
      <c r="AR316" s="380">
        <v>18041</v>
      </c>
      <c r="AS316" s="380">
        <v>18041</v>
      </c>
      <c r="AT316" s="380">
        <v>40058</v>
      </c>
      <c r="AU316" s="377" t="s">
        <v>800</v>
      </c>
      <c r="AV316" s="377">
        <v>32923</v>
      </c>
      <c r="AW316" s="380">
        <v>19512</v>
      </c>
      <c r="AX316" s="380">
        <v>19512</v>
      </c>
      <c r="AY316" s="380">
        <v>40058</v>
      </c>
      <c r="AZ316" s="377" t="s">
        <v>790</v>
      </c>
      <c r="BA316" s="377">
        <v>584</v>
      </c>
      <c r="BB316" s="380">
        <v>44176</v>
      </c>
      <c r="BC316" s="380">
        <v>44176</v>
      </c>
      <c r="BD316" s="380">
        <v>44203</v>
      </c>
      <c r="BE316" s="380">
        <v>37257</v>
      </c>
      <c r="BF316" s="377"/>
      <c r="BG316" s="377"/>
      <c r="BH316" s="377"/>
      <c r="BI316" s="377"/>
      <c r="BJ316" s="377"/>
      <c r="BK316" s="377"/>
      <c r="BL316" s="377"/>
      <c r="BM316" s="377"/>
      <c r="BN316" s="384">
        <v>61501840215</v>
      </c>
      <c r="BO316" s="370" t="s">
        <v>1192</v>
      </c>
      <c r="BP316" s="370" t="s">
        <v>1193</v>
      </c>
      <c r="BQ316" s="377">
        <v>91988663696</v>
      </c>
      <c r="BR316" s="370"/>
      <c r="BS316" s="372" t="s">
        <v>794</v>
      </c>
    </row>
    <row r="317" spans="1:71" x14ac:dyDescent="0.25">
      <c r="A317" s="376">
        <v>1465787</v>
      </c>
      <c r="B317" s="377">
        <v>7</v>
      </c>
      <c r="C317" s="370" t="s">
        <v>2081</v>
      </c>
      <c r="D317" s="370" t="s">
        <v>131</v>
      </c>
      <c r="E317" s="371">
        <v>43479</v>
      </c>
      <c r="F317" s="370" t="s">
        <v>450</v>
      </c>
      <c r="G317" s="377" t="s">
        <v>2194</v>
      </c>
      <c r="H317" s="370" t="s">
        <v>262</v>
      </c>
      <c r="I317" s="377" t="s">
        <v>2125</v>
      </c>
      <c r="J317" s="370" t="s">
        <v>2126</v>
      </c>
      <c r="K317" s="377" t="s">
        <v>2127</v>
      </c>
      <c r="L317" s="370" t="s">
        <v>2128</v>
      </c>
      <c r="M317" s="377" t="s">
        <v>2129</v>
      </c>
      <c r="N317" s="370" t="s">
        <v>2130</v>
      </c>
      <c r="O317" s="377" t="s">
        <v>1246</v>
      </c>
      <c r="P317" s="370" t="s">
        <v>798</v>
      </c>
      <c r="Q317" s="377">
        <v>280</v>
      </c>
      <c r="R317" s="377">
        <v>2895</v>
      </c>
      <c r="S317" s="377">
        <v>0</v>
      </c>
      <c r="T317" s="377">
        <v>240</v>
      </c>
      <c r="U317" s="377">
        <v>120</v>
      </c>
      <c r="V317" s="377">
        <v>120</v>
      </c>
      <c r="W317" s="377">
        <v>30</v>
      </c>
      <c r="X317" s="377" t="s">
        <v>783</v>
      </c>
      <c r="Y317" s="377"/>
      <c r="Z317" s="377"/>
      <c r="AA317" s="377"/>
      <c r="AB317" s="377"/>
      <c r="AC317" s="377"/>
      <c r="AD317" s="377"/>
      <c r="AE317" s="377"/>
      <c r="AF317" s="377"/>
      <c r="AG317" s="377" t="s">
        <v>2102</v>
      </c>
      <c r="AH317" s="377">
        <v>280</v>
      </c>
      <c r="AI317" s="377">
        <v>2006684</v>
      </c>
      <c r="AJ317" s="370" t="s">
        <v>1438</v>
      </c>
      <c r="AK317" s="377" t="s">
        <v>1086</v>
      </c>
      <c r="AL317" s="370" t="s">
        <v>1439</v>
      </c>
      <c r="AM317" s="377" t="s">
        <v>1440</v>
      </c>
      <c r="AN317" s="377" t="s">
        <v>1002</v>
      </c>
      <c r="AO317" s="377" t="s">
        <v>787</v>
      </c>
      <c r="AP317" s="377" t="s">
        <v>788</v>
      </c>
      <c r="AQ317" s="377">
        <v>5091</v>
      </c>
      <c r="AR317" s="380">
        <v>43376</v>
      </c>
      <c r="AS317" s="380">
        <v>43376</v>
      </c>
      <c r="AT317" s="380">
        <v>43479</v>
      </c>
      <c r="AU317" s="377"/>
      <c r="AV317" s="377"/>
      <c r="AW317" s="377"/>
      <c r="AX317" s="377"/>
      <c r="AY317" s="377"/>
      <c r="AZ317" s="377"/>
      <c r="BA317" s="377"/>
      <c r="BB317" s="377"/>
      <c r="BC317" s="377"/>
      <c r="BD317" s="377"/>
      <c r="BE317" s="380">
        <v>44543</v>
      </c>
      <c r="BF317" s="377">
        <v>202417983</v>
      </c>
      <c r="BG317" s="377">
        <v>5</v>
      </c>
      <c r="BH317" s="377">
        <v>2025</v>
      </c>
      <c r="BI317" s="377"/>
      <c r="BJ317" s="377"/>
      <c r="BK317" s="377"/>
      <c r="BL317" s="377"/>
      <c r="BM317" s="377"/>
      <c r="BN317" s="384">
        <v>17656389253</v>
      </c>
      <c r="BO317" s="370" t="s">
        <v>587</v>
      </c>
      <c r="BP317" s="370" t="s">
        <v>2195</v>
      </c>
      <c r="BQ317" s="377">
        <v>91980932329</v>
      </c>
      <c r="BR317" s="370"/>
      <c r="BS317" s="372"/>
    </row>
    <row r="318" spans="1:71" x14ac:dyDescent="0.25">
      <c r="A318" s="376">
        <v>1109834</v>
      </c>
      <c r="B318" s="377">
        <v>2298</v>
      </c>
      <c r="C318" s="370"/>
      <c r="D318" s="370" t="s">
        <v>82</v>
      </c>
      <c r="E318" s="371">
        <v>40273</v>
      </c>
      <c r="F318" s="370" t="s">
        <v>450</v>
      </c>
      <c r="G318" s="377" t="s">
        <v>2479</v>
      </c>
      <c r="H318" s="370" t="s">
        <v>201</v>
      </c>
      <c r="I318" s="377" t="s">
        <v>2480</v>
      </c>
      <c r="J318" s="370" t="s">
        <v>2481</v>
      </c>
      <c r="K318" s="377" t="s">
        <v>2204</v>
      </c>
      <c r="L318" s="370" t="s">
        <v>2205</v>
      </c>
      <c r="M318" s="377" t="s">
        <v>2137</v>
      </c>
      <c r="N318" s="370" t="s">
        <v>2138</v>
      </c>
      <c r="O318" s="377" t="s">
        <v>781</v>
      </c>
      <c r="P318" s="370" t="s">
        <v>798</v>
      </c>
      <c r="Q318" s="377">
        <v>40</v>
      </c>
      <c r="R318" s="377">
        <v>3500</v>
      </c>
      <c r="S318" s="377">
        <v>0</v>
      </c>
      <c r="T318" s="377">
        <v>400</v>
      </c>
      <c r="U318" s="377">
        <v>160</v>
      </c>
      <c r="V318" s="377">
        <v>360</v>
      </c>
      <c r="W318" s="377">
        <v>60</v>
      </c>
      <c r="X318" s="377" t="s">
        <v>783</v>
      </c>
      <c r="Y318" s="377"/>
      <c r="Z318" s="377"/>
      <c r="AA318" s="377" t="s">
        <v>2102</v>
      </c>
      <c r="AB318" s="377">
        <v>20</v>
      </c>
      <c r="AC318" s="377" t="s">
        <v>2102</v>
      </c>
      <c r="AD318" s="377">
        <v>20</v>
      </c>
      <c r="AE318" s="377"/>
      <c r="AF318" s="377"/>
      <c r="AG318" s="377"/>
      <c r="AH318" s="377"/>
      <c r="AI318" s="377">
        <v>1005925</v>
      </c>
      <c r="AJ318" s="370" t="s">
        <v>784</v>
      </c>
      <c r="AK318" s="377">
        <v>1</v>
      </c>
      <c r="AL318" s="370" t="s">
        <v>578</v>
      </c>
      <c r="AM318" s="377" t="s">
        <v>786</v>
      </c>
      <c r="AN318" s="377" t="s">
        <v>146</v>
      </c>
      <c r="AO318" s="377" t="s">
        <v>787</v>
      </c>
      <c r="AP318" s="377" t="s">
        <v>788</v>
      </c>
      <c r="AQ318" s="377" t="s">
        <v>1495</v>
      </c>
      <c r="AR318" s="380">
        <v>39832</v>
      </c>
      <c r="AS318" s="380">
        <v>39832</v>
      </c>
      <c r="AT318" s="380">
        <v>42433</v>
      </c>
      <c r="AU318" s="377" t="s">
        <v>790</v>
      </c>
      <c r="AV318" s="377" t="s">
        <v>1496</v>
      </c>
      <c r="AW318" s="380">
        <v>41619</v>
      </c>
      <c r="AX318" s="380">
        <v>41619</v>
      </c>
      <c r="AY318" s="380">
        <v>41620</v>
      </c>
      <c r="AZ318" s="377" t="s">
        <v>790</v>
      </c>
      <c r="BA318" s="377" t="s">
        <v>1050</v>
      </c>
      <c r="BB318" s="380">
        <v>43518</v>
      </c>
      <c r="BC318" s="380">
        <v>43518</v>
      </c>
      <c r="BD318" s="380">
        <v>43557</v>
      </c>
      <c r="BE318" s="380">
        <v>40252</v>
      </c>
      <c r="BF318" s="377"/>
      <c r="BG318" s="377">
        <v>4</v>
      </c>
      <c r="BH318" s="377">
        <v>2018</v>
      </c>
      <c r="BI318" s="377"/>
      <c r="BJ318" s="377"/>
      <c r="BK318" s="377"/>
      <c r="BL318" s="377"/>
      <c r="BM318" s="377"/>
      <c r="BN318" s="384">
        <v>177793244</v>
      </c>
      <c r="BO318" s="370" t="s">
        <v>589</v>
      </c>
      <c r="BP318" s="370" t="s">
        <v>1497</v>
      </c>
      <c r="BQ318" s="377">
        <v>91982704636</v>
      </c>
      <c r="BR318" s="370"/>
      <c r="BS318" s="372"/>
    </row>
    <row r="319" spans="1:71" x14ac:dyDescent="0.25">
      <c r="A319" s="376">
        <v>22426</v>
      </c>
      <c r="B319" s="377">
        <v>1898</v>
      </c>
      <c r="C319" s="370" t="s">
        <v>2081</v>
      </c>
      <c r="D319" s="370" t="s">
        <v>95</v>
      </c>
      <c r="E319" s="371">
        <v>40058</v>
      </c>
      <c r="F319" s="370" t="s">
        <v>453</v>
      </c>
      <c r="G319" s="377" t="s">
        <v>2151</v>
      </c>
      <c r="H319" s="370" t="s">
        <v>2152</v>
      </c>
      <c r="I319" s="377" t="s">
        <v>2153</v>
      </c>
      <c r="J319" s="370" t="s">
        <v>2154</v>
      </c>
      <c r="K319" s="377" t="s">
        <v>2086</v>
      </c>
      <c r="L319" s="370" t="s">
        <v>2087</v>
      </c>
      <c r="M319" s="377" t="s">
        <v>785</v>
      </c>
      <c r="N319" s="370" t="s">
        <v>2087</v>
      </c>
      <c r="O319" s="377" t="s">
        <v>781</v>
      </c>
      <c r="P319" s="370" t="s">
        <v>782</v>
      </c>
      <c r="Q319" s="377">
        <v>0</v>
      </c>
      <c r="R319" s="377">
        <v>2835</v>
      </c>
      <c r="S319" s="377"/>
      <c r="T319" s="377"/>
      <c r="U319" s="377"/>
      <c r="V319" s="377"/>
      <c r="W319" s="377"/>
      <c r="X319" s="377" t="s">
        <v>783</v>
      </c>
      <c r="Y319" s="377"/>
      <c r="Z319" s="377"/>
      <c r="AA319" s="377" t="s">
        <v>2122</v>
      </c>
      <c r="AB319" s="377">
        <v>0</v>
      </c>
      <c r="AC319" s="377" t="s">
        <v>2122</v>
      </c>
      <c r="AD319" s="377">
        <v>0</v>
      </c>
      <c r="AE319" s="377"/>
      <c r="AF319" s="377"/>
      <c r="AG319" s="377"/>
      <c r="AH319" s="377"/>
      <c r="AI319" s="377">
        <v>1005930</v>
      </c>
      <c r="AJ319" s="370" t="s">
        <v>946</v>
      </c>
      <c r="AK319" s="377">
        <v>0</v>
      </c>
      <c r="AL319" s="370" t="s">
        <v>604</v>
      </c>
      <c r="AM319" s="377" t="s">
        <v>948</v>
      </c>
      <c r="AN319" s="377" t="s">
        <v>151</v>
      </c>
      <c r="AO319" s="377" t="s">
        <v>787</v>
      </c>
      <c r="AP319" s="377"/>
      <c r="AQ319" s="377">
        <v>1355</v>
      </c>
      <c r="AR319" s="380">
        <v>31446</v>
      </c>
      <c r="AS319" s="380">
        <v>31446</v>
      </c>
      <c r="AT319" s="380">
        <v>40058</v>
      </c>
      <c r="AU319" s="377"/>
      <c r="AV319" s="377">
        <v>471</v>
      </c>
      <c r="AW319" s="380">
        <v>33486</v>
      </c>
      <c r="AX319" s="380">
        <v>33486</v>
      </c>
      <c r="AY319" s="380">
        <v>40058</v>
      </c>
      <c r="AZ319" s="377"/>
      <c r="BA319" s="377"/>
      <c r="BB319" s="377"/>
      <c r="BC319" s="377"/>
      <c r="BD319" s="377"/>
      <c r="BE319" s="380">
        <v>33678</v>
      </c>
      <c r="BF319" s="377"/>
      <c r="BG319" s="377"/>
      <c r="BH319" s="377"/>
      <c r="BI319" s="377"/>
      <c r="BJ319" s="377"/>
      <c r="BK319" s="377"/>
      <c r="BL319" s="377"/>
      <c r="BM319" s="377"/>
      <c r="BN319" s="384">
        <v>65216733272</v>
      </c>
      <c r="BO319" s="370" t="s">
        <v>2482</v>
      </c>
      <c r="BP319" s="370" t="s">
        <v>2483</v>
      </c>
      <c r="BQ319" s="377">
        <v>91985200707</v>
      </c>
      <c r="BR319" s="370"/>
      <c r="BS319" s="372" t="s">
        <v>794</v>
      </c>
    </row>
    <row r="320" spans="1:71" x14ac:dyDescent="0.25">
      <c r="A320" s="376">
        <v>12047</v>
      </c>
      <c r="B320" s="377">
        <v>66</v>
      </c>
      <c r="C320" s="370" t="s">
        <v>2081</v>
      </c>
      <c r="D320" s="370" t="s">
        <v>479</v>
      </c>
      <c r="E320" s="371">
        <v>40058</v>
      </c>
      <c r="F320" s="370" t="s">
        <v>453</v>
      </c>
      <c r="G320" s="377" t="s">
        <v>2256</v>
      </c>
      <c r="H320" s="370" t="s">
        <v>2257</v>
      </c>
      <c r="I320" s="377" t="s">
        <v>2084</v>
      </c>
      <c r="J320" s="370" t="s">
        <v>2085</v>
      </c>
      <c r="K320" s="377" t="s">
        <v>2086</v>
      </c>
      <c r="L320" s="370" t="s">
        <v>2087</v>
      </c>
      <c r="M320" s="377" t="s">
        <v>785</v>
      </c>
      <c r="N320" s="370" t="s">
        <v>2087</v>
      </c>
      <c r="O320" s="377" t="s">
        <v>781</v>
      </c>
      <c r="P320" s="370" t="s">
        <v>782</v>
      </c>
      <c r="Q320" s="377">
        <v>0</v>
      </c>
      <c r="R320" s="377">
        <v>3077</v>
      </c>
      <c r="S320" s="377"/>
      <c r="T320" s="377"/>
      <c r="U320" s="377"/>
      <c r="V320" s="377"/>
      <c r="W320" s="377"/>
      <c r="X320" s="377" t="s">
        <v>783</v>
      </c>
      <c r="Y320" s="377"/>
      <c r="Z320" s="377"/>
      <c r="AA320" s="377" t="s">
        <v>2112</v>
      </c>
      <c r="AB320" s="377">
        <v>0</v>
      </c>
      <c r="AC320" s="377" t="s">
        <v>2112</v>
      </c>
      <c r="AD320" s="377">
        <v>0</v>
      </c>
      <c r="AE320" s="377"/>
      <c r="AF320" s="377"/>
      <c r="AG320" s="377"/>
      <c r="AH320" s="377"/>
      <c r="AI320" s="377">
        <v>1005925</v>
      </c>
      <c r="AJ320" s="370" t="s">
        <v>784</v>
      </c>
      <c r="AK320" s="377">
        <v>1</v>
      </c>
      <c r="AL320" s="370" t="s">
        <v>578</v>
      </c>
      <c r="AM320" s="377" t="s">
        <v>786</v>
      </c>
      <c r="AN320" s="377" t="s">
        <v>146</v>
      </c>
      <c r="AO320" s="377" t="s">
        <v>787</v>
      </c>
      <c r="AP320" s="377" t="s">
        <v>788</v>
      </c>
      <c r="AQ320" s="377"/>
      <c r="AR320" s="380">
        <v>40058</v>
      </c>
      <c r="AS320" s="377"/>
      <c r="AT320" s="380">
        <v>40058</v>
      </c>
      <c r="AU320" s="377" t="s">
        <v>790</v>
      </c>
      <c r="AV320" s="377" t="s">
        <v>970</v>
      </c>
      <c r="AW320" s="380">
        <v>34698</v>
      </c>
      <c r="AX320" s="380">
        <v>34698</v>
      </c>
      <c r="AY320" s="380">
        <v>40058</v>
      </c>
      <c r="AZ320" s="377" t="s">
        <v>790</v>
      </c>
      <c r="BA320" s="377" t="s">
        <v>971</v>
      </c>
      <c r="BB320" s="380">
        <v>41270</v>
      </c>
      <c r="BC320" s="380">
        <v>41270</v>
      </c>
      <c r="BD320" s="380">
        <v>41276</v>
      </c>
      <c r="BE320" s="380">
        <v>32514</v>
      </c>
      <c r="BF320" s="377"/>
      <c r="BG320" s="377"/>
      <c r="BH320" s="377"/>
      <c r="BI320" s="377">
        <v>3</v>
      </c>
      <c r="BJ320" s="377">
        <v>256</v>
      </c>
      <c r="BK320" s="377">
        <v>2011</v>
      </c>
      <c r="BL320" s="377">
        <v>3</v>
      </c>
      <c r="BM320" s="377">
        <v>2011</v>
      </c>
      <c r="BN320" s="384">
        <v>42937388272</v>
      </c>
      <c r="BO320" s="370" t="s">
        <v>972</v>
      </c>
      <c r="BP320" s="370" t="s">
        <v>973</v>
      </c>
      <c r="BQ320" s="377">
        <v>9132017969</v>
      </c>
      <c r="BR320" s="370"/>
      <c r="BS320" s="372" t="s">
        <v>794</v>
      </c>
    </row>
    <row r="321" spans="1:71" x14ac:dyDescent="0.25">
      <c r="A321" s="376">
        <v>86396</v>
      </c>
      <c r="B321" s="377">
        <v>36</v>
      </c>
      <c r="C321" s="370" t="s">
        <v>2081</v>
      </c>
      <c r="D321" s="370" t="s">
        <v>22</v>
      </c>
      <c r="E321" s="371">
        <v>40058</v>
      </c>
      <c r="F321" s="370" t="s">
        <v>453</v>
      </c>
      <c r="G321" s="377" t="s">
        <v>2156</v>
      </c>
      <c r="H321" s="370" t="s">
        <v>2157</v>
      </c>
      <c r="I321" s="377" t="s">
        <v>2084</v>
      </c>
      <c r="J321" s="370" t="s">
        <v>2085</v>
      </c>
      <c r="K321" s="377" t="s">
        <v>2086</v>
      </c>
      <c r="L321" s="370" t="s">
        <v>2087</v>
      </c>
      <c r="M321" s="377" t="s">
        <v>785</v>
      </c>
      <c r="N321" s="370" t="s">
        <v>2087</v>
      </c>
      <c r="O321" s="377" t="s">
        <v>1246</v>
      </c>
      <c r="P321" s="370" t="s">
        <v>782</v>
      </c>
      <c r="Q321" s="377">
        <v>55</v>
      </c>
      <c r="R321" s="377">
        <v>3095</v>
      </c>
      <c r="S321" s="377">
        <v>0</v>
      </c>
      <c r="T321" s="377">
        <v>465</v>
      </c>
      <c r="U321" s="377">
        <v>200</v>
      </c>
      <c r="V321" s="377">
        <v>105</v>
      </c>
      <c r="W321" s="377">
        <v>30</v>
      </c>
      <c r="X321" s="377" t="s">
        <v>783</v>
      </c>
      <c r="Y321" s="377"/>
      <c r="Z321" s="377"/>
      <c r="AA321" s="377"/>
      <c r="AB321" s="377"/>
      <c r="AC321" s="377"/>
      <c r="AD321" s="377"/>
      <c r="AE321" s="377"/>
      <c r="AF321" s="377"/>
      <c r="AG321" s="377" t="s">
        <v>2167</v>
      </c>
      <c r="AH321" s="377">
        <v>55</v>
      </c>
      <c r="AI321" s="377">
        <v>1100677</v>
      </c>
      <c r="AJ321" s="370" t="s">
        <v>1267</v>
      </c>
      <c r="AK321" s="377"/>
      <c r="AL321" s="370" t="s">
        <v>1268</v>
      </c>
      <c r="AM321" s="377" t="s">
        <v>1269</v>
      </c>
      <c r="AN321" s="377" t="s">
        <v>1270</v>
      </c>
      <c r="AO321" s="377" t="s">
        <v>787</v>
      </c>
      <c r="AP321" s="377"/>
      <c r="AQ321" s="377">
        <v>891</v>
      </c>
      <c r="AR321" s="380">
        <v>38019</v>
      </c>
      <c r="AS321" s="380">
        <v>38019</v>
      </c>
      <c r="AT321" s="380">
        <v>40058</v>
      </c>
      <c r="AU321" s="377" t="s">
        <v>790</v>
      </c>
      <c r="AV321" s="377" t="s">
        <v>1248</v>
      </c>
      <c r="AW321" s="380">
        <v>39335</v>
      </c>
      <c r="AX321" s="380">
        <v>39335</v>
      </c>
      <c r="AY321" s="380">
        <v>40058</v>
      </c>
      <c r="AZ321" s="377" t="s">
        <v>790</v>
      </c>
      <c r="BA321" s="377">
        <v>913</v>
      </c>
      <c r="BB321" s="380">
        <v>43462</v>
      </c>
      <c r="BC321" s="380">
        <v>43462</v>
      </c>
      <c r="BD321" s="380">
        <v>43488</v>
      </c>
      <c r="BE321" s="380">
        <v>37622</v>
      </c>
      <c r="BF321" s="377">
        <v>202321897</v>
      </c>
      <c r="BG321" s="377"/>
      <c r="BH321" s="377"/>
      <c r="BI321" s="377">
        <v>3</v>
      </c>
      <c r="BJ321" s="377">
        <v>271</v>
      </c>
      <c r="BK321" s="377">
        <v>2021</v>
      </c>
      <c r="BL321" s="377">
        <v>2</v>
      </c>
      <c r="BM321" s="377">
        <v>2021</v>
      </c>
      <c r="BN321" s="384">
        <v>21416906843</v>
      </c>
      <c r="BO321" s="370" t="s">
        <v>842</v>
      </c>
      <c r="BP321" s="370" t="s">
        <v>843</v>
      </c>
      <c r="BQ321" s="377">
        <v>91988771136</v>
      </c>
      <c r="BR321" s="370"/>
      <c r="BS321" s="372" t="s">
        <v>2108</v>
      </c>
    </row>
    <row r="322" spans="1:71" x14ac:dyDescent="0.25">
      <c r="A322" s="376">
        <v>114864</v>
      </c>
      <c r="B322" s="377">
        <v>34</v>
      </c>
      <c r="C322" s="370" t="s">
        <v>2081</v>
      </c>
      <c r="D322" s="370" t="s">
        <v>48</v>
      </c>
      <c r="E322" s="371">
        <v>40058</v>
      </c>
      <c r="F322" s="370" t="s">
        <v>453</v>
      </c>
      <c r="G322" s="377" t="s">
        <v>2149</v>
      </c>
      <c r="H322" s="370" t="s">
        <v>2150</v>
      </c>
      <c r="I322" s="377" t="s">
        <v>2084</v>
      </c>
      <c r="J322" s="370" t="s">
        <v>2085</v>
      </c>
      <c r="K322" s="377" t="s">
        <v>2086</v>
      </c>
      <c r="L322" s="370" t="s">
        <v>2087</v>
      </c>
      <c r="M322" s="377" t="s">
        <v>785</v>
      </c>
      <c r="N322" s="370" t="s">
        <v>2087</v>
      </c>
      <c r="O322" s="377" t="s">
        <v>781</v>
      </c>
      <c r="P322" s="370" t="s">
        <v>782</v>
      </c>
      <c r="Q322" s="377">
        <v>50</v>
      </c>
      <c r="R322" s="377">
        <v>2400</v>
      </c>
      <c r="S322" s="377"/>
      <c r="T322" s="377"/>
      <c r="U322" s="377"/>
      <c r="V322" s="377"/>
      <c r="W322" s="377"/>
      <c r="X322" s="377" t="s">
        <v>783</v>
      </c>
      <c r="Y322" s="377"/>
      <c r="Z322" s="377"/>
      <c r="AA322" s="377" t="s">
        <v>2090</v>
      </c>
      <c r="AB322" s="377">
        <v>50</v>
      </c>
      <c r="AC322" s="377"/>
      <c r="AD322" s="377"/>
      <c r="AE322" s="377"/>
      <c r="AF322" s="377"/>
      <c r="AG322" s="377"/>
      <c r="AH322" s="377"/>
      <c r="AI322" s="377">
        <v>26622</v>
      </c>
      <c r="AJ322" s="370" t="s">
        <v>1085</v>
      </c>
      <c r="AK322" s="377" t="s">
        <v>1086</v>
      </c>
      <c r="AL322" s="370"/>
      <c r="AM322" s="377" t="s">
        <v>1087</v>
      </c>
      <c r="AN322" s="377" t="s">
        <v>1088</v>
      </c>
      <c r="AO322" s="377" t="s">
        <v>787</v>
      </c>
      <c r="AP322" s="377"/>
      <c r="AQ322" s="377">
        <v>3361</v>
      </c>
      <c r="AR322" s="380">
        <v>38569</v>
      </c>
      <c r="AS322" s="380">
        <v>38569</v>
      </c>
      <c r="AT322" s="380">
        <v>40058</v>
      </c>
      <c r="AU322" s="377"/>
      <c r="AV322" s="377"/>
      <c r="AW322" s="377"/>
      <c r="AX322" s="377"/>
      <c r="AY322" s="377"/>
      <c r="AZ322" s="377"/>
      <c r="BA322" s="377"/>
      <c r="BB322" s="377"/>
      <c r="BC322" s="377"/>
      <c r="BD322" s="377"/>
      <c r="BE322" s="380">
        <v>39084</v>
      </c>
      <c r="BF322" s="377"/>
      <c r="BG322" s="377"/>
      <c r="BH322" s="377"/>
      <c r="BI322" s="377"/>
      <c r="BJ322" s="377"/>
      <c r="BK322" s="377"/>
      <c r="BL322" s="377">
        <v>4</v>
      </c>
      <c r="BM322" s="377">
        <v>2011</v>
      </c>
      <c r="BN322" s="384">
        <v>79415172720</v>
      </c>
      <c r="BO322" s="370" t="s">
        <v>968</v>
      </c>
      <c r="BP322" s="370" t="s">
        <v>969</v>
      </c>
      <c r="BQ322" s="377">
        <v>9132017750</v>
      </c>
      <c r="BR322" s="370"/>
      <c r="BS322" s="372" t="s">
        <v>794</v>
      </c>
    </row>
    <row r="323" spans="1:71" x14ac:dyDescent="0.25">
      <c r="A323" s="376">
        <v>114853</v>
      </c>
      <c r="B323" s="377">
        <v>36</v>
      </c>
      <c r="C323" s="370" t="s">
        <v>2081</v>
      </c>
      <c r="D323" s="370" t="s">
        <v>22</v>
      </c>
      <c r="E323" s="371">
        <v>40058</v>
      </c>
      <c r="F323" s="370" t="s">
        <v>453</v>
      </c>
      <c r="G323" s="377" t="s">
        <v>2156</v>
      </c>
      <c r="H323" s="370" t="s">
        <v>2157</v>
      </c>
      <c r="I323" s="377" t="s">
        <v>2084</v>
      </c>
      <c r="J323" s="370" t="s">
        <v>2085</v>
      </c>
      <c r="K323" s="377" t="s">
        <v>2086</v>
      </c>
      <c r="L323" s="370" t="s">
        <v>2087</v>
      </c>
      <c r="M323" s="377" t="s">
        <v>785</v>
      </c>
      <c r="N323" s="370" t="s">
        <v>2087</v>
      </c>
      <c r="O323" s="377" t="s">
        <v>781</v>
      </c>
      <c r="P323" s="370" t="s">
        <v>798</v>
      </c>
      <c r="Q323" s="377">
        <v>100</v>
      </c>
      <c r="R323" s="377">
        <v>3495</v>
      </c>
      <c r="S323" s="377">
        <v>0</v>
      </c>
      <c r="T323" s="377">
        <v>405</v>
      </c>
      <c r="U323" s="377">
        <v>210</v>
      </c>
      <c r="V323" s="377">
        <v>60</v>
      </c>
      <c r="W323" s="377">
        <v>60</v>
      </c>
      <c r="X323" s="377" t="s">
        <v>783</v>
      </c>
      <c r="Y323" s="377"/>
      <c r="Z323" s="377"/>
      <c r="AA323" s="377" t="s">
        <v>2102</v>
      </c>
      <c r="AB323" s="377">
        <v>35</v>
      </c>
      <c r="AC323" s="377" t="s">
        <v>2102</v>
      </c>
      <c r="AD323" s="377">
        <v>35</v>
      </c>
      <c r="AE323" s="377" t="s">
        <v>2109</v>
      </c>
      <c r="AF323" s="377">
        <v>30</v>
      </c>
      <c r="AG323" s="377"/>
      <c r="AH323" s="377"/>
      <c r="AI323" s="377">
        <v>256</v>
      </c>
      <c r="AJ323" s="370" t="s">
        <v>924</v>
      </c>
      <c r="AK323" s="377" t="s">
        <v>925</v>
      </c>
      <c r="AL323" s="370"/>
      <c r="AM323" s="377" t="s">
        <v>926</v>
      </c>
      <c r="AN323" s="377" t="s">
        <v>154</v>
      </c>
      <c r="AO323" s="377" t="s">
        <v>787</v>
      </c>
      <c r="AP323" s="377"/>
      <c r="AQ323" s="377">
        <v>3009</v>
      </c>
      <c r="AR323" s="380">
        <v>37620</v>
      </c>
      <c r="AS323" s="380">
        <v>37620</v>
      </c>
      <c r="AT323" s="380">
        <v>40058</v>
      </c>
      <c r="AU323" s="377" t="s">
        <v>790</v>
      </c>
      <c r="AV323" s="377" t="s">
        <v>1356</v>
      </c>
      <c r="AW323" s="380">
        <v>41019</v>
      </c>
      <c r="AX323" s="380">
        <v>41019</v>
      </c>
      <c r="AY323" s="380">
        <v>41036</v>
      </c>
      <c r="AZ323" s="377" t="s">
        <v>790</v>
      </c>
      <c r="BA323" s="377">
        <v>154</v>
      </c>
      <c r="BB323" s="380">
        <v>45099</v>
      </c>
      <c r="BC323" s="380">
        <v>45099</v>
      </c>
      <c r="BD323" s="380">
        <v>45100</v>
      </c>
      <c r="BE323" s="380">
        <v>39115</v>
      </c>
      <c r="BF323" s="377"/>
      <c r="BG323" s="377">
        <v>3</v>
      </c>
      <c r="BH323" s="377">
        <v>2011</v>
      </c>
      <c r="BI323" s="377">
        <v>3</v>
      </c>
      <c r="BJ323" s="377">
        <v>236</v>
      </c>
      <c r="BK323" s="377">
        <v>2017</v>
      </c>
      <c r="BL323" s="377">
        <v>2</v>
      </c>
      <c r="BM323" s="377">
        <v>2017</v>
      </c>
      <c r="BN323" s="384">
        <v>68130155249</v>
      </c>
      <c r="BO323" s="370" t="s">
        <v>1357</v>
      </c>
      <c r="BP323" s="370" t="s">
        <v>1358</v>
      </c>
      <c r="BQ323" s="377">
        <v>91988675001</v>
      </c>
      <c r="BR323" s="370"/>
      <c r="BS323" s="372"/>
    </row>
    <row r="324" spans="1:71" x14ac:dyDescent="0.25">
      <c r="A324" s="376">
        <v>86396</v>
      </c>
      <c r="B324" s="377">
        <v>36</v>
      </c>
      <c r="C324" s="370" t="s">
        <v>2081</v>
      </c>
      <c r="D324" s="370" t="s">
        <v>22</v>
      </c>
      <c r="E324" s="371">
        <v>40058</v>
      </c>
      <c r="F324" s="370" t="s">
        <v>453</v>
      </c>
      <c r="G324" s="377" t="s">
        <v>2156</v>
      </c>
      <c r="H324" s="370" t="s">
        <v>2157</v>
      </c>
      <c r="I324" s="377" t="s">
        <v>2084</v>
      </c>
      <c r="J324" s="370" t="s">
        <v>2085</v>
      </c>
      <c r="K324" s="377" t="s">
        <v>2086</v>
      </c>
      <c r="L324" s="370" t="s">
        <v>2087</v>
      </c>
      <c r="M324" s="377" t="s">
        <v>785</v>
      </c>
      <c r="N324" s="370" t="s">
        <v>2087</v>
      </c>
      <c r="O324" s="377" t="s">
        <v>1246</v>
      </c>
      <c r="P324" s="370" t="s">
        <v>782</v>
      </c>
      <c r="Q324" s="377">
        <v>55</v>
      </c>
      <c r="R324" s="377">
        <v>3095</v>
      </c>
      <c r="S324" s="377">
        <v>0</v>
      </c>
      <c r="T324" s="377">
        <v>465</v>
      </c>
      <c r="U324" s="377">
        <v>200</v>
      </c>
      <c r="V324" s="377">
        <v>105</v>
      </c>
      <c r="W324" s="377">
        <v>30</v>
      </c>
      <c r="X324" s="377" t="s">
        <v>783</v>
      </c>
      <c r="Y324" s="377"/>
      <c r="Z324" s="377"/>
      <c r="AA324" s="377"/>
      <c r="AB324" s="377"/>
      <c r="AC324" s="377"/>
      <c r="AD324" s="377"/>
      <c r="AE324" s="377"/>
      <c r="AF324" s="377"/>
      <c r="AG324" s="377" t="s">
        <v>2167</v>
      </c>
      <c r="AH324" s="377">
        <v>55</v>
      </c>
      <c r="AI324" s="377">
        <v>1100468</v>
      </c>
      <c r="AJ324" s="370" t="s">
        <v>1262</v>
      </c>
      <c r="AK324" s="377">
        <v>39</v>
      </c>
      <c r="AL324" s="370" t="s">
        <v>1264</v>
      </c>
      <c r="AM324" s="377" t="s">
        <v>1265</v>
      </c>
      <c r="AN324" s="377" t="s">
        <v>1266</v>
      </c>
      <c r="AO324" s="377" t="s">
        <v>787</v>
      </c>
      <c r="AP324" s="377"/>
      <c r="AQ324" s="377">
        <v>891</v>
      </c>
      <c r="AR324" s="380">
        <v>38019</v>
      </c>
      <c r="AS324" s="380">
        <v>38019</v>
      </c>
      <c r="AT324" s="380">
        <v>40058</v>
      </c>
      <c r="AU324" s="377" t="s">
        <v>790</v>
      </c>
      <c r="AV324" s="377" t="s">
        <v>1248</v>
      </c>
      <c r="AW324" s="380">
        <v>39335</v>
      </c>
      <c r="AX324" s="380">
        <v>39335</v>
      </c>
      <c r="AY324" s="380">
        <v>40058</v>
      </c>
      <c r="AZ324" s="377" t="s">
        <v>790</v>
      </c>
      <c r="BA324" s="377">
        <v>913</v>
      </c>
      <c r="BB324" s="380">
        <v>43462</v>
      </c>
      <c r="BC324" s="380">
        <v>43462</v>
      </c>
      <c r="BD324" s="380">
        <v>43488</v>
      </c>
      <c r="BE324" s="380">
        <v>37622</v>
      </c>
      <c r="BF324" s="377">
        <v>202321897</v>
      </c>
      <c r="BG324" s="377"/>
      <c r="BH324" s="377"/>
      <c r="BI324" s="377">
        <v>3</v>
      </c>
      <c r="BJ324" s="377">
        <v>271</v>
      </c>
      <c r="BK324" s="377">
        <v>2021</v>
      </c>
      <c r="BL324" s="377">
        <v>2</v>
      </c>
      <c r="BM324" s="377">
        <v>2021</v>
      </c>
      <c r="BN324" s="384">
        <v>21416906843</v>
      </c>
      <c r="BO324" s="370" t="s">
        <v>842</v>
      </c>
      <c r="BP324" s="370" t="s">
        <v>843</v>
      </c>
      <c r="BQ324" s="377">
        <v>91988771136</v>
      </c>
      <c r="BR324" s="370"/>
      <c r="BS324" s="372" t="s">
        <v>2108</v>
      </c>
    </row>
    <row r="325" spans="1:71" x14ac:dyDescent="0.25">
      <c r="A325" s="376">
        <v>115013</v>
      </c>
      <c r="B325" s="377">
        <v>2222</v>
      </c>
      <c r="C325" s="370" t="s">
        <v>2081</v>
      </c>
      <c r="D325" s="370" t="s">
        <v>346</v>
      </c>
      <c r="E325" s="371">
        <v>40058</v>
      </c>
      <c r="F325" s="370" t="s">
        <v>453</v>
      </c>
      <c r="G325" s="377" t="s">
        <v>2151</v>
      </c>
      <c r="H325" s="370" t="s">
        <v>2152</v>
      </c>
      <c r="I325" s="377" t="s">
        <v>2153</v>
      </c>
      <c r="J325" s="370" t="s">
        <v>2154</v>
      </c>
      <c r="K325" s="377" t="s">
        <v>2086</v>
      </c>
      <c r="L325" s="370" t="s">
        <v>2087</v>
      </c>
      <c r="M325" s="377" t="s">
        <v>785</v>
      </c>
      <c r="N325" s="370" t="s">
        <v>2087</v>
      </c>
      <c r="O325" s="377" t="s">
        <v>781</v>
      </c>
      <c r="P325" s="370" t="s">
        <v>798</v>
      </c>
      <c r="Q325" s="377">
        <v>100</v>
      </c>
      <c r="R325" s="377">
        <v>3248</v>
      </c>
      <c r="S325" s="377">
        <v>0</v>
      </c>
      <c r="T325" s="377">
        <v>408</v>
      </c>
      <c r="U325" s="377">
        <v>200</v>
      </c>
      <c r="V325" s="377">
        <v>60</v>
      </c>
      <c r="W325" s="377">
        <v>60</v>
      </c>
      <c r="X325" s="377" t="s">
        <v>783</v>
      </c>
      <c r="Y325" s="377" t="s">
        <v>2102</v>
      </c>
      <c r="Z325" s="377">
        <v>25</v>
      </c>
      <c r="AA325" s="377" t="s">
        <v>2102</v>
      </c>
      <c r="AB325" s="377">
        <v>25</v>
      </c>
      <c r="AC325" s="377" t="s">
        <v>2102</v>
      </c>
      <c r="AD325" s="377">
        <v>25</v>
      </c>
      <c r="AE325" s="377" t="s">
        <v>2167</v>
      </c>
      <c r="AF325" s="377">
        <v>25</v>
      </c>
      <c r="AG325" s="377"/>
      <c r="AH325" s="377"/>
      <c r="AI325" s="377">
        <v>267</v>
      </c>
      <c r="AJ325" s="370" t="s">
        <v>963</v>
      </c>
      <c r="AK325" s="377">
        <v>1752</v>
      </c>
      <c r="AL325" s="370"/>
      <c r="AM325" s="377" t="s">
        <v>965</v>
      </c>
      <c r="AN325" s="377" t="s">
        <v>211</v>
      </c>
      <c r="AO325" s="377" t="s">
        <v>787</v>
      </c>
      <c r="AP325" s="377"/>
      <c r="AQ325" s="382">
        <v>35456</v>
      </c>
      <c r="AR325" s="380">
        <v>19861</v>
      </c>
      <c r="AS325" s="380">
        <v>19861</v>
      </c>
      <c r="AT325" s="380">
        <v>40058</v>
      </c>
      <c r="AU325" s="377"/>
      <c r="AV325" s="377">
        <v>471</v>
      </c>
      <c r="AW325" s="380">
        <v>33486</v>
      </c>
      <c r="AX325" s="380">
        <v>33486</v>
      </c>
      <c r="AY325" s="380">
        <v>40058</v>
      </c>
      <c r="AZ325" s="377" t="s">
        <v>790</v>
      </c>
      <c r="BA325" s="377">
        <v>154</v>
      </c>
      <c r="BB325" s="380">
        <v>45099</v>
      </c>
      <c r="BC325" s="380">
        <v>45099</v>
      </c>
      <c r="BD325" s="380">
        <v>45100</v>
      </c>
      <c r="BE325" s="380">
        <v>39084</v>
      </c>
      <c r="BF325" s="377"/>
      <c r="BG325" s="377">
        <v>3</v>
      </c>
      <c r="BH325" s="377">
        <v>2011</v>
      </c>
      <c r="BI325" s="377">
        <v>3</v>
      </c>
      <c r="BJ325" s="377">
        <v>278</v>
      </c>
      <c r="BK325" s="377">
        <v>2021</v>
      </c>
      <c r="BL325" s="377">
        <v>2</v>
      </c>
      <c r="BM325" s="377">
        <v>2021</v>
      </c>
      <c r="BN325" s="384">
        <v>65216733272</v>
      </c>
      <c r="BO325" s="370" t="s">
        <v>2482</v>
      </c>
      <c r="BP325" s="370" t="s">
        <v>2483</v>
      </c>
      <c r="BQ325" s="377">
        <v>91985200707</v>
      </c>
      <c r="BR325" s="370"/>
      <c r="BS325" s="372"/>
    </row>
    <row r="326" spans="1:71" x14ac:dyDescent="0.25">
      <c r="A326" s="376">
        <v>114892</v>
      </c>
      <c r="B326" s="377">
        <v>45</v>
      </c>
      <c r="C326" s="370" t="s">
        <v>2081</v>
      </c>
      <c r="D326" s="370" t="s">
        <v>407</v>
      </c>
      <c r="E326" s="371">
        <v>40058</v>
      </c>
      <c r="F326" s="370" t="s">
        <v>453</v>
      </c>
      <c r="G326" s="377" t="s">
        <v>2183</v>
      </c>
      <c r="H326" s="370" t="s">
        <v>2184</v>
      </c>
      <c r="I326" s="377" t="s">
        <v>2084</v>
      </c>
      <c r="J326" s="370" t="s">
        <v>2085</v>
      </c>
      <c r="K326" s="377" t="s">
        <v>2086</v>
      </c>
      <c r="L326" s="370" t="s">
        <v>2087</v>
      </c>
      <c r="M326" s="377" t="s">
        <v>785</v>
      </c>
      <c r="N326" s="370" t="s">
        <v>2087</v>
      </c>
      <c r="O326" s="377" t="s">
        <v>1246</v>
      </c>
      <c r="P326" s="370" t="s">
        <v>782</v>
      </c>
      <c r="Q326" s="377">
        <v>30</v>
      </c>
      <c r="R326" s="377">
        <v>2800</v>
      </c>
      <c r="S326" s="377"/>
      <c r="T326" s="377"/>
      <c r="U326" s="377"/>
      <c r="V326" s="377"/>
      <c r="W326" s="377"/>
      <c r="X326" s="377" t="s">
        <v>783</v>
      </c>
      <c r="Y326" s="377"/>
      <c r="Z326" s="377"/>
      <c r="AA326" s="377"/>
      <c r="AB326" s="377"/>
      <c r="AC326" s="377"/>
      <c r="AD326" s="377"/>
      <c r="AE326" s="377"/>
      <c r="AF326" s="377"/>
      <c r="AG326" s="377" t="s">
        <v>2090</v>
      </c>
      <c r="AH326" s="377">
        <v>30</v>
      </c>
      <c r="AI326" s="377">
        <v>1126731</v>
      </c>
      <c r="AJ326" s="370" t="s">
        <v>1395</v>
      </c>
      <c r="AK326" s="377"/>
      <c r="AL326" s="370" t="s">
        <v>1396</v>
      </c>
      <c r="AM326" s="377" t="s">
        <v>1397</v>
      </c>
      <c r="AN326" s="377" t="s">
        <v>1381</v>
      </c>
      <c r="AO326" s="377" t="s">
        <v>787</v>
      </c>
      <c r="AP326" s="377" t="s">
        <v>788</v>
      </c>
      <c r="AQ326" s="377" t="s">
        <v>1374</v>
      </c>
      <c r="AR326" s="380">
        <v>39163</v>
      </c>
      <c r="AS326" s="380">
        <v>39163</v>
      </c>
      <c r="AT326" s="380">
        <v>40058</v>
      </c>
      <c r="AU326" s="377" t="s">
        <v>790</v>
      </c>
      <c r="AV326" s="377" t="s">
        <v>1375</v>
      </c>
      <c r="AW326" s="380">
        <v>41997</v>
      </c>
      <c r="AX326" s="380">
        <v>41997</v>
      </c>
      <c r="AY326" s="380">
        <v>42268</v>
      </c>
      <c r="AZ326" s="377" t="s">
        <v>790</v>
      </c>
      <c r="BA326" s="377">
        <v>155</v>
      </c>
      <c r="BB326" s="380">
        <v>45099</v>
      </c>
      <c r="BC326" s="380">
        <v>45099</v>
      </c>
      <c r="BD326" s="380">
        <v>45100</v>
      </c>
      <c r="BE326" s="380">
        <v>39723</v>
      </c>
      <c r="BF326" s="377"/>
      <c r="BG326" s="377">
        <v>2</v>
      </c>
      <c r="BH326" s="377">
        <v>2013</v>
      </c>
      <c r="BI326" s="377">
        <v>3</v>
      </c>
      <c r="BJ326" s="377">
        <v>221</v>
      </c>
      <c r="BK326" s="377">
        <v>2021</v>
      </c>
      <c r="BL326" s="377">
        <v>1</v>
      </c>
      <c r="BM326" s="377">
        <v>2021</v>
      </c>
      <c r="BN326" s="384">
        <v>21876592249</v>
      </c>
      <c r="BO326" s="370" t="s">
        <v>1092</v>
      </c>
      <c r="BP326" s="370" t="s">
        <v>1093</v>
      </c>
      <c r="BQ326" s="377">
        <v>91981394866</v>
      </c>
      <c r="BR326" s="370"/>
      <c r="BS326" s="372" t="s">
        <v>2108</v>
      </c>
    </row>
    <row r="327" spans="1:71" x14ac:dyDescent="0.25">
      <c r="A327" s="376">
        <v>1202639</v>
      </c>
      <c r="B327" s="377">
        <v>29</v>
      </c>
      <c r="C327" s="370" t="s">
        <v>2081</v>
      </c>
      <c r="D327" s="370" t="s">
        <v>364</v>
      </c>
      <c r="E327" s="371">
        <v>41319</v>
      </c>
      <c r="F327" s="370" t="s">
        <v>453</v>
      </c>
      <c r="G327" s="377" t="s">
        <v>2145</v>
      </c>
      <c r="H327" s="370" t="s">
        <v>2146</v>
      </c>
      <c r="I327" s="377" t="s">
        <v>2084</v>
      </c>
      <c r="J327" s="370" t="s">
        <v>2085</v>
      </c>
      <c r="K327" s="377" t="s">
        <v>2086</v>
      </c>
      <c r="L327" s="370" t="s">
        <v>2087</v>
      </c>
      <c r="M327" s="377" t="s">
        <v>785</v>
      </c>
      <c r="N327" s="370" t="s">
        <v>2087</v>
      </c>
      <c r="O327" s="377" t="s">
        <v>1246</v>
      </c>
      <c r="P327" s="370" t="s">
        <v>782</v>
      </c>
      <c r="Q327" s="377">
        <v>50</v>
      </c>
      <c r="R327" s="377">
        <v>3584</v>
      </c>
      <c r="S327" s="377">
        <v>0</v>
      </c>
      <c r="T327" s="377">
        <v>408</v>
      </c>
      <c r="U327" s="377">
        <v>204</v>
      </c>
      <c r="V327" s="377">
        <v>34</v>
      </c>
      <c r="W327" s="377">
        <v>68</v>
      </c>
      <c r="X327" s="377" t="s">
        <v>783</v>
      </c>
      <c r="Y327" s="377"/>
      <c r="Z327" s="377"/>
      <c r="AA327" s="377"/>
      <c r="AB327" s="377"/>
      <c r="AC327" s="377"/>
      <c r="AD327" s="377"/>
      <c r="AE327" s="377"/>
      <c r="AF327" s="377"/>
      <c r="AG327" s="377" t="s">
        <v>2102</v>
      </c>
      <c r="AH327" s="377">
        <v>50</v>
      </c>
      <c r="AI327" s="377">
        <v>1103790</v>
      </c>
      <c r="AJ327" s="370" t="s">
        <v>1287</v>
      </c>
      <c r="AK327" s="377" t="s">
        <v>1288</v>
      </c>
      <c r="AL327" s="370" t="s">
        <v>1289</v>
      </c>
      <c r="AM327" s="377" t="s">
        <v>1290</v>
      </c>
      <c r="AN327" s="377" t="s">
        <v>1115</v>
      </c>
      <c r="AO327" s="377" t="s">
        <v>787</v>
      </c>
      <c r="AP327" s="377" t="s">
        <v>788</v>
      </c>
      <c r="AQ327" s="377" t="s">
        <v>1575</v>
      </c>
      <c r="AR327" s="380">
        <v>40339</v>
      </c>
      <c r="AS327" s="380">
        <v>40339</v>
      </c>
      <c r="AT327" s="380">
        <v>42433</v>
      </c>
      <c r="AU327" s="377" t="s">
        <v>790</v>
      </c>
      <c r="AV327" s="377" t="s">
        <v>1576</v>
      </c>
      <c r="AW327" s="380">
        <v>42933</v>
      </c>
      <c r="AX327" s="380">
        <v>42933</v>
      </c>
      <c r="AY327" s="380">
        <v>42933</v>
      </c>
      <c r="AZ327" s="377"/>
      <c r="BA327" s="377"/>
      <c r="BB327" s="377"/>
      <c r="BC327" s="377"/>
      <c r="BD327" s="377"/>
      <c r="BE327" s="380">
        <v>41519</v>
      </c>
      <c r="BF327" s="377">
        <v>202318268</v>
      </c>
      <c r="BG327" s="377">
        <v>3</v>
      </c>
      <c r="BH327" s="377">
        <v>2017</v>
      </c>
      <c r="BI327" s="377"/>
      <c r="BJ327" s="377"/>
      <c r="BK327" s="377"/>
      <c r="BL327" s="377"/>
      <c r="BM327" s="377"/>
      <c r="BN327" s="384">
        <v>22741984204</v>
      </c>
      <c r="BO327" s="370" t="s">
        <v>2147</v>
      </c>
      <c r="BP327" s="370" t="s">
        <v>2148</v>
      </c>
      <c r="BQ327" s="377">
        <v>91981233209</v>
      </c>
      <c r="BR327" s="370"/>
      <c r="BS327" s="372" t="s">
        <v>2108</v>
      </c>
    </row>
    <row r="328" spans="1:71" x14ac:dyDescent="0.25">
      <c r="A328" s="376">
        <v>115165</v>
      </c>
      <c r="B328" s="377">
        <v>33</v>
      </c>
      <c r="C328" s="370" t="s">
        <v>2081</v>
      </c>
      <c r="D328" s="370" t="s">
        <v>130</v>
      </c>
      <c r="E328" s="371">
        <v>40058</v>
      </c>
      <c r="F328" s="370" t="s">
        <v>453</v>
      </c>
      <c r="G328" s="377" t="s">
        <v>2082</v>
      </c>
      <c r="H328" s="370" t="s">
        <v>2083</v>
      </c>
      <c r="I328" s="377" t="s">
        <v>2084</v>
      </c>
      <c r="J328" s="370" t="s">
        <v>2085</v>
      </c>
      <c r="K328" s="377" t="s">
        <v>2086</v>
      </c>
      <c r="L328" s="370" t="s">
        <v>2087</v>
      </c>
      <c r="M328" s="377" t="s">
        <v>785</v>
      </c>
      <c r="N328" s="370" t="s">
        <v>2087</v>
      </c>
      <c r="O328" s="377" t="s">
        <v>781</v>
      </c>
      <c r="P328" s="370" t="s">
        <v>782</v>
      </c>
      <c r="Q328" s="377">
        <v>50</v>
      </c>
      <c r="R328" s="377">
        <v>2800</v>
      </c>
      <c r="S328" s="377"/>
      <c r="T328" s="377"/>
      <c r="U328" s="377"/>
      <c r="V328" s="377"/>
      <c r="W328" s="377"/>
      <c r="X328" s="377" t="s">
        <v>783</v>
      </c>
      <c r="Y328" s="377"/>
      <c r="Z328" s="377"/>
      <c r="AA328" s="377" t="s">
        <v>2112</v>
      </c>
      <c r="AB328" s="377">
        <v>50</v>
      </c>
      <c r="AC328" s="377"/>
      <c r="AD328" s="377"/>
      <c r="AE328" s="377"/>
      <c r="AF328" s="377"/>
      <c r="AG328" s="377"/>
      <c r="AH328" s="377"/>
      <c r="AI328" s="377">
        <v>6156</v>
      </c>
      <c r="AJ328" s="370" t="s">
        <v>1322</v>
      </c>
      <c r="AK328" s="377" t="s">
        <v>925</v>
      </c>
      <c r="AL328" s="370"/>
      <c r="AM328" s="377" t="s">
        <v>941</v>
      </c>
      <c r="AN328" s="377" t="s">
        <v>1323</v>
      </c>
      <c r="AO328" s="377" t="s">
        <v>787</v>
      </c>
      <c r="AP328" s="377"/>
      <c r="AQ328" s="377">
        <v>3707</v>
      </c>
      <c r="AR328" s="380">
        <v>39563</v>
      </c>
      <c r="AS328" s="380">
        <v>39563</v>
      </c>
      <c r="AT328" s="380">
        <v>40058</v>
      </c>
      <c r="AU328" s="377"/>
      <c r="AV328" s="377"/>
      <c r="AW328" s="377"/>
      <c r="AX328" s="377"/>
      <c r="AY328" s="377"/>
      <c r="AZ328" s="377"/>
      <c r="BA328" s="377"/>
      <c r="BB328" s="377"/>
      <c r="BC328" s="377"/>
      <c r="BD328" s="377"/>
      <c r="BE328" s="380">
        <v>39601</v>
      </c>
      <c r="BF328" s="377"/>
      <c r="BG328" s="377"/>
      <c r="BH328" s="377"/>
      <c r="BI328" s="377"/>
      <c r="BJ328" s="377"/>
      <c r="BK328" s="377"/>
      <c r="BL328" s="377">
        <v>2</v>
      </c>
      <c r="BM328" s="377">
        <v>2014</v>
      </c>
      <c r="BN328" s="384">
        <v>58213686268</v>
      </c>
      <c r="BO328" s="370" t="s">
        <v>1362</v>
      </c>
      <c r="BP328" s="370" t="s">
        <v>1363</v>
      </c>
      <c r="BQ328" s="377">
        <v>9132017996</v>
      </c>
      <c r="BR328" s="370"/>
      <c r="BS328" s="372" t="s">
        <v>794</v>
      </c>
    </row>
    <row r="329" spans="1:71" x14ac:dyDescent="0.25">
      <c r="A329" s="376">
        <v>1186804</v>
      </c>
      <c r="B329" s="377">
        <v>4758</v>
      </c>
      <c r="C329" s="370"/>
      <c r="D329" s="370" t="s">
        <v>649</v>
      </c>
      <c r="E329" s="371">
        <v>41155</v>
      </c>
      <c r="F329" s="370" t="s">
        <v>453</v>
      </c>
      <c r="G329" s="377" t="s">
        <v>2484</v>
      </c>
      <c r="H329" s="370" t="s">
        <v>2485</v>
      </c>
      <c r="I329" s="377" t="s">
        <v>2153</v>
      </c>
      <c r="J329" s="370" t="s">
        <v>2154</v>
      </c>
      <c r="K329" s="377" t="s">
        <v>2086</v>
      </c>
      <c r="L329" s="370" t="s">
        <v>2087</v>
      </c>
      <c r="M329" s="377" t="s">
        <v>785</v>
      </c>
      <c r="N329" s="370" t="s">
        <v>2087</v>
      </c>
      <c r="O329" s="377" t="s">
        <v>781</v>
      </c>
      <c r="P329" s="370" t="s">
        <v>798</v>
      </c>
      <c r="Q329" s="377">
        <v>40</v>
      </c>
      <c r="R329" s="377">
        <v>3260</v>
      </c>
      <c r="S329" s="377">
        <v>0</v>
      </c>
      <c r="T329" s="377">
        <v>400</v>
      </c>
      <c r="U329" s="377">
        <v>60</v>
      </c>
      <c r="V329" s="377">
        <v>60</v>
      </c>
      <c r="W329" s="377">
        <v>480</v>
      </c>
      <c r="X329" s="377" t="s">
        <v>783</v>
      </c>
      <c r="Y329" s="377" t="s">
        <v>2102</v>
      </c>
      <c r="Z329" s="377">
        <v>40</v>
      </c>
      <c r="AA329" s="377"/>
      <c r="AB329" s="377"/>
      <c r="AC329" s="377"/>
      <c r="AD329" s="377"/>
      <c r="AE329" s="377"/>
      <c r="AF329" s="377"/>
      <c r="AG329" s="377"/>
      <c r="AH329" s="377"/>
      <c r="AI329" s="377">
        <v>1005925</v>
      </c>
      <c r="AJ329" s="370" t="s">
        <v>784</v>
      </c>
      <c r="AK329" s="377">
        <v>1</v>
      </c>
      <c r="AL329" s="370" t="s">
        <v>578</v>
      </c>
      <c r="AM329" s="377" t="s">
        <v>786</v>
      </c>
      <c r="AN329" s="377" t="s">
        <v>146</v>
      </c>
      <c r="AO329" s="377" t="s">
        <v>787</v>
      </c>
      <c r="AP329" s="377" t="s">
        <v>788</v>
      </c>
      <c r="AQ329" s="377" t="s">
        <v>1551</v>
      </c>
      <c r="AR329" s="380">
        <v>40430</v>
      </c>
      <c r="AS329" s="380">
        <v>40430</v>
      </c>
      <c r="AT329" s="380">
        <v>42433</v>
      </c>
      <c r="AU329" s="377" t="s">
        <v>790</v>
      </c>
      <c r="AV329" s="377" t="s">
        <v>1552</v>
      </c>
      <c r="AW329" s="380">
        <v>42307</v>
      </c>
      <c r="AX329" s="380">
        <v>42307</v>
      </c>
      <c r="AY329" s="380">
        <v>42313</v>
      </c>
      <c r="AZ329" s="377" t="s">
        <v>790</v>
      </c>
      <c r="BA329" s="377" t="s">
        <v>867</v>
      </c>
      <c r="BB329" s="380">
        <v>45434</v>
      </c>
      <c r="BC329" s="380">
        <v>45434</v>
      </c>
      <c r="BD329" s="380">
        <v>45434</v>
      </c>
      <c r="BE329" s="380">
        <v>41092</v>
      </c>
      <c r="BF329" s="377"/>
      <c r="BG329" s="377">
        <v>4</v>
      </c>
      <c r="BH329" s="377">
        <v>2023</v>
      </c>
      <c r="BI329" s="377"/>
      <c r="BJ329" s="377"/>
      <c r="BK329" s="377"/>
      <c r="BL329" s="377"/>
      <c r="BM329" s="377"/>
      <c r="BN329" s="384">
        <v>25512005200</v>
      </c>
      <c r="BO329" s="370" t="s">
        <v>650</v>
      </c>
      <c r="BP329" s="370" t="s">
        <v>1553</v>
      </c>
      <c r="BQ329" s="377">
        <v>91993650508</v>
      </c>
      <c r="BR329" s="370"/>
      <c r="BS329" s="372"/>
    </row>
    <row r="330" spans="1:71" x14ac:dyDescent="0.25">
      <c r="A330" s="376">
        <v>42305</v>
      </c>
      <c r="B330" s="377">
        <v>34</v>
      </c>
      <c r="C330" s="370" t="s">
        <v>2081</v>
      </c>
      <c r="D330" s="370" t="s">
        <v>48</v>
      </c>
      <c r="E330" s="371">
        <v>40058</v>
      </c>
      <c r="F330" s="370" t="s">
        <v>453</v>
      </c>
      <c r="G330" s="377" t="s">
        <v>2149</v>
      </c>
      <c r="H330" s="370" t="s">
        <v>2150</v>
      </c>
      <c r="I330" s="377" t="s">
        <v>2084</v>
      </c>
      <c r="J330" s="370" t="s">
        <v>2085</v>
      </c>
      <c r="K330" s="377" t="s">
        <v>2086</v>
      </c>
      <c r="L330" s="370" t="s">
        <v>2087</v>
      </c>
      <c r="M330" s="377" t="s">
        <v>785</v>
      </c>
      <c r="N330" s="370" t="s">
        <v>2087</v>
      </c>
      <c r="O330" s="377" t="s">
        <v>781</v>
      </c>
      <c r="P330" s="370" t="s">
        <v>782</v>
      </c>
      <c r="Q330" s="377">
        <v>0</v>
      </c>
      <c r="R330" s="377">
        <v>2200</v>
      </c>
      <c r="S330" s="377"/>
      <c r="T330" s="377"/>
      <c r="U330" s="377"/>
      <c r="V330" s="377"/>
      <c r="W330" s="377"/>
      <c r="X330" s="377" t="s">
        <v>783</v>
      </c>
      <c r="Y330" s="377"/>
      <c r="Z330" s="377"/>
      <c r="AA330" s="377" t="s">
        <v>2112</v>
      </c>
      <c r="AB330" s="377">
        <v>0</v>
      </c>
      <c r="AC330" s="377" t="s">
        <v>2112</v>
      </c>
      <c r="AD330" s="377">
        <v>0</v>
      </c>
      <c r="AE330" s="377"/>
      <c r="AF330" s="377"/>
      <c r="AG330" s="377"/>
      <c r="AH330" s="377"/>
      <c r="AI330" s="377">
        <v>684</v>
      </c>
      <c r="AJ330" s="370" t="s">
        <v>1000</v>
      </c>
      <c r="AK330" s="377" t="s">
        <v>925</v>
      </c>
      <c r="AL330" s="370"/>
      <c r="AM330" s="377" t="s">
        <v>1001</v>
      </c>
      <c r="AN330" s="377" t="s">
        <v>1120</v>
      </c>
      <c r="AO330" s="377" t="s">
        <v>787</v>
      </c>
      <c r="AP330" s="377" t="s">
        <v>788</v>
      </c>
      <c r="AQ330" s="377" t="s">
        <v>955</v>
      </c>
      <c r="AR330" s="380">
        <v>31446</v>
      </c>
      <c r="AS330" s="380">
        <v>31446</v>
      </c>
      <c r="AT330" s="380">
        <v>40058</v>
      </c>
      <c r="AU330" s="377" t="s">
        <v>800</v>
      </c>
      <c r="AV330" s="377" t="s">
        <v>814</v>
      </c>
      <c r="AW330" s="380">
        <v>19831</v>
      </c>
      <c r="AX330" s="380">
        <v>19831</v>
      </c>
      <c r="AY330" s="380">
        <v>40058</v>
      </c>
      <c r="AZ330" s="377"/>
      <c r="BA330" s="377"/>
      <c r="BB330" s="377"/>
      <c r="BC330" s="377"/>
      <c r="BD330" s="377"/>
      <c r="BE330" s="380">
        <v>36586</v>
      </c>
      <c r="BF330" s="377"/>
      <c r="BG330" s="377"/>
      <c r="BH330" s="377"/>
      <c r="BI330" s="377"/>
      <c r="BJ330" s="377"/>
      <c r="BK330" s="377"/>
      <c r="BL330" s="377"/>
      <c r="BM330" s="377"/>
      <c r="BN330" s="384">
        <v>79415172720</v>
      </c>
      <c r="BO330" s="370" t="s">
        <v>968</v>
      </c>
      <c r="BP330" s="370" t="s">
        <v>969</v>
      </c>
      <c r="BQ330" s="377">
        <v>9132017750</v>
      </c>
      <c r="BR330" s="370"/>
      <c r="BS330" s="372" t="s">
        <v>794</v>
      </c>
    </row>
    <row r="331" spans="1:71" x14ac:dyDescent="0.25">
      <c r="A331" s="376">
        <v>1148030</v>
      </c>
      <c r="B331" s="377">
        <v>9</v>
      </c>
      <c r="C331" s="370" t="s">
        <v>2081</v>
      </c>
      <c r="D331" s="370" t="s">
        <v>465</v>
      </c>
      <c r="E331" s="371">
        <v>40623</v>
      </c>
      <c r="F331" s="370" t="s">
        <v>453</v>
      </c>
      <c r="G331" s="377" t="s">
        <v>2088</v>
      </c>
      <c r="H331" s="370" t="s">
        <v>2089</v>
      </c>
      <c r="I331" s="377" t="s">
        <v>2084</v>
      </c>
      <c r="J331" s="370" t="s">
        <v>2085</v>
      </c>
      <c r="K331" s="377" t="s">
        <v>2086</v>
      </c>
      <c r="L331" s="370" t="s">
        <v>2087</v>
      </c>
      <c r="M331" s="377" t="s">
        <v>785</v>
      </c>
      <c r="N331" s="370" t="s">
        <v>2087</v>
      </c>
      <c r="O331" s="377" t="s">
        <v>1246</v>
      </c>
      <c r="P331" s="370" t="s">
        <v>782</v>
      </c>
      <c r="Q331" s="377">
        <v>200</v>
      </c>
      <c r="R331" s="377">
        <v>3328</v>
      </c>
      <c r="S331" s="377">
        <v>0</v>
      </c>
      <c r="T331" s="377">
        <v>306</v>
      </c>
      <c r="U331" s="377">
        <v>200</v>
      </c>
      <c r="V331" s="377">
        <v>34</v>
      </c>
      <c r="W331" s="377">
        <v>34</v>
      </c>
      <c r="X331" s="377" t="s">
        <v>783</v>
      </c>
      <c r="Y331" s="377"/>
      <c r="Z331" s="377"/>
      <c r="AA331" s="377"/>
      <c r="AB331" s="377"/>
      <c r="AC331" s="377"/>
      <c r="AD331" s="377"/>
      <c r="AE331" s="377"/>
      <c r="AF331" s="377"/>
      <c r="AG331" s="377" t="s">
        <v>2102</v>
      </c>
      <c r="AH331" s="377">
        <v>200</v>
      </c>
      <c r="AI331" s="377">
        <v>1060676</v>
      </c>
      <c r="AJ331" s="370" t="s">
        <v>1382</v>
      </c>
      <c r="AK331" s="377">
        <v>24</v>
      </c>
      <c r="AL331" s="370"/>
      <c r="AM331" s="377" t="s">
        <v>1384</v>
      </c>
      <c r="AN331" s="377" t="s">
        <v>1385</v>
      </c>
      <c r="AO331" s="377" t="s">
        <v>787</v>
      </c>
      <c r="AP331" s="377" t="s">
        <v>788</v>
      </c>
      <c r="AQ331" s="377">
        <v>3508</v>
      </c>
      <c r="AR331" s="380">
        <v>39163</v>
      </c>
      <c r="AS331" s="380">
        <v>39163</v>
      </c>
      <c r="AT331" s="380">
        <v>41905</v>
      </c>
      <c r="AU331" s="377" t="s">
        <v>790</v>
      </c>
      <c r="AV331" s="377" t="s">
        <v>1527</v>
      </c>
      <c r="AW331" s="380">
        <v>41383</v>
      </c>
      <c r="AX331" s="380">
        <v>41383</v>
      </c>
      <c r="AY331" s="380">
        <v>41400</v>
      </c>
      <c r="AZ331" s="377" t="s">
        <v>790</v>
      </c>
      <c r="BA331" s="377">
        <v>155</v>
      </c>
      <c r="BB331" s="380">
        <v>45099</v>
      </c>
      <c r="BC331" s="380">
        <v>45099</v>
      </c>
      <c r="BD331" s="380">
        <v>45100</v>
      </c>
      <c r="BE331" s="380">
        <v>38750</v>
      </c>
      <c r="BF331" s="377"/>
      <c r="BG331" s="377">
        <v>3</v>
      </c>
      <c r="BH331" s="377">
        <v>2012</v>
      </c>
      <c r="BI331" s="377">
        <v>3</v>
      </c>
      <c r="BJ331" s="377">
        <v>207</v>
      </c>
      <c r="BK331" s="377">
        <v>2021</v>
      </c>
      <c r="BL331" s="377">
        <v>2</v>
      </c>
      <c r="BM331" s="377">
        <v>2021</v>
      </c>
      <c r="BN331" s="384">
        <v>64402177987</v>
      </c>
      <c r="BO331" s="370" t="s">
        <v>1528</v>
      </c>
      <c r="BP331" s="370" t="s">
        <v>2155</v>
      </c>
      <c r="BQ331" s="377">
        <v>91982286766</v>
      </c>
      <c r="BR331" s="370"/>
      <c r="BS331" s="372" t="s">
        <v>2108</v>
      </c>
    </row>
    <row r="332" spans="1:71" x14ac:dyDescent="0.25">
      <c r="A332" s="376">
        <v>114914</v>
      </c>
      <c r="B332" s="377">
        <v>18</v>
      </c>
      <c r="C332" s="370" t="s">
        <v>2081</v>
      </c>
      <c r="D332" s="370" t="s">
        <v>58</v>
      </c>
      <c r="E332" s="371">
        <v>40058</v>
      </c>
      <c r="F332" s="370" t="s">
        <v>453</v>
      </c>
      <c r="G332" s="377" t="s">
        <v>2486</v>
      </c>
      <c r="H332" s="370" t="s">
        <v>2487</v>
      </c>
      <c r="I332" s="377" t="s">
        <v>2084</v>
      </c>
      <c r="J332" s="370" t="s">
        <v>2085</v>
      </c>
      <c r="K332" s="377" t="s">
        <v>2086</v>
      </c>
      <c r="L332" s="370" t="s">
        <v>2087</v>
      </c>
      <c r="M332" s="377" t="s">
        <v>785</v>
      </c>
      <c r="N332" s="370" t="s">
        <v>2087</v>
      </c>
      <c r="O332" s="377" t="s">
        <v>781</v>
      </c>
      <c r="P332" s="370" t="s">
        <v>798</v>
      </c>
      <c r="Q332" s="377">
        <v>40</v>
      </c>
      <c r="R332" s="377">
        <v>2815</v>
      </c>
      <c r="S332" s="377">
        <v>0</v>
      </c>
      <c r="T332" s="377">
        <v>400</v>
      </c>
      <c r="U332" s="377">
        <v>200</v>
      </c>
      <c r="V332" s="377">
        <v>135</v>
      </c>
      <c r="W332" s="377">
        <v>60</v>
      </c>
      <c r="X332" s="377" t="s">
        <v>783</v>
      </c>
      <c r="Y332" s="377"/>
      <c r="Z332" s="377"/>
      <c r="AA332" s="377" t="s">
        <v>2102</v>
      </c>
      <c r="AB332" s="377">
        <v>40</v>
      </c>
      <c r="AC332" s="377"/>
      <c r="AD332" s="377"/>
      <c r="AE332" s="377"/>
      <c r="AF332" s="377"/>
      <c r="AG332" s="377"/>
      <c r="AH332" s="377"/>
      <c r="AI332" s="377">
        <v>1178878</v>
      </c>
      <c r="AJ332" s="370" t="s">
        <v>2488</v>
      </c>
      <c r="AK332" s="377">
        <v>1573</v>
      </c>
      <c r="AL332" s="370" t="s">
        <v>2489</v>
      </c>
      <c r="AM332" s="377" t="s">
        <v>2490</v>
      </c>
      <c r="AN332" s="377" t="s">
        <v>146</v>
      </c>
      <c r="AO332" s="377" t="s">
        <v>787</v>
      </c>
      <c r="AP332" s="377"/>
      <c r="AQ332" s="377">
        <v>3361</v>
      </c>
      <c r="AR332" s="380">
        <v>38416</v>
      </c>
      <c r="AS332" s="380">
        <v>38416</v>
      </c>
      <c r="AT332" s="380">
        <v>40058</v>
      </c>
      <c r="AU332" s="377" t="s">
        <v>790</v>
      </c>
      <c r="AV332" s="377" t="s">
        <v>1417</v>
      </c>
      <c r="AW332" s="380">
        <v>41943</v>
      </c>
      <c r="AX332" s="380">
        <v>41943</v>
      </c>
      <c r="AY332" s="380">
        <v>41955</v>
      </c>
      <c r="AZ332" s="377" t="s">
        <v>790</v>
      </c>
      <c r="BA332" s="377" t="s">
        <v>1418</v>
      </c>
      <c r="BB332" s="380">
        <v>44195</v>
      </c>
      <c r="BC332" s="380">
        <v>44195</v>
      </c>
      <c r="BD332" s="380">
        <v>44195</v>
      </c>
      <c r="BE332" s="380">
        <v>39449</v>
      </c>
      <c r="BF332" s="377">
        <v>202316961</v>
      </c>
      <c r="BG332" s="377">
        <v>4</v>
      </c>
      <c r="BH332" s="377">
        <v>2025</v>
      </c>
      <c r="BI332" s="377"/>
      <c r="BJ332" s="377"/>
      <c r="BK332" s="377"/>
      <c r="BL332" s="377"/>
      <c r="BM332" s="377"/>
      <c r="BN332" s="384">
        <v>79558291234</v>
      </c>
      <c r="BO332" s="370" t="s">
        <v>1419</v>
      </c>
      <c r="BP332" s="370" t="s">
        <v>1420</v>
      </c>
      <c r="BQ332" s="377">
        <v>991140585</v>
      </c>
      <c r="BR332" s="370"/>
      <c r="BS332" s="372"/>
    </row>
    <row r="333" spans="1:71" x14ac:dyDescent="0.25">
      <c r="A333" s="376">
        <v>1584515</v>
      </c>
      <c r="B333" s="377">
        <v>2222</v>
      </c>
      <c r="C333" s="370" t="s">
        <v>2081</v>
      </c>
      <c r="D333" s="370" t="s">
        <v>346</v>
      </c>
      <c r="E333" s="371">
        <v>45408</v>
      </c>
      <c r="F333" s="370" t="s">
        <v>453</v>
      </c>
      <c r="G333" s="377" t="s">
        <v>2151</v>
      </c>
      <c r="H333" s="370" t="s">
        <v>2152</v>
      </c>
      <c r="I333" s="377" t="s">
        <v>2153</v>
      </c>
      <c r="J333" s="370" t="s">
        <v>2154</v>
      </c>
      <c r="K333" s="377" t="s">
        <v>2086</v>
      </c>
      <c r="L333" s="370" t="s">
        <v>2087</v>
      </c>
      <c r="M333" s="377" t="s">
        <v>785</v>
      </c>
      <c r="N333" s="370" t="s">
        <v>2087</v>
      </c>
      <c r="O333" s="377" t="s">
        <v>781</v>
      </c>
      <c r="P333" s="370" t="s">
        <v>798</v>
      </c>
      <c r="Q333" s="377">
        <v>40</v>
      </c>
      <c r="R333" s="377">
        <v>3250</v>
      </c>
      <c r="S333" s="377">
        <v>0</v>
      </c>
      <c r="T333" s="377">
        <v>420</v>
      </c>
      <c r="U333" s="377">
        <v>50</v>
      </c>
      <c r="V333" s="377">
        <v>60</v>
      </c>
      <c r="W333" s="377">
        <v>60</v>
      </c>
      <c r="X333" s="377" t="s">
        <v>783</v>
      </c>
      <c r="Y333" s="377" t="s">
        <v>2102</v>
      </c>
      <c r="Z333" s="377">
        <v>20</v>
      </c>
      <c r="AA333" s="377"/>
      <c r="AB333" s="377"/>
      <c r="AC333" s="377" t="s">
        <v>2102</v>
      </c>
      <c r="AD333" s="377">
        <v>20</v>
      </c>
      <c r="AE333" s="377"/>
      <c r="AF333" s="377"/>
      <c r="AG333" s="377"/>
      <c r="AH333" s="377"/>
      <c r="AI333" s="377">
        <v>258</v>
      </c>
      <c r="AJ333" s="370" t="s">
        <v>953</v>
      </c>
      <c r="AK333" s="377" t="s">
        <v>925</v>
      </c>
      <c r="AL333" s="370"/>
      <c r="AM333" s="377" t="s">
        <v>954</v>
      </c>
      <c r="AN333" s="377" t="s">
        <v>148</v>
      </c>
      <c r="AO333" s="377" t="s">
        <v>787</v>
      </c>
      <c r="AP333" s="377" t="s">
        <v>790</v>
      </c>
      <c r="AQ333" s="377">
        <v>109</v>
      </c>
      <c r="AR333" s="380">
        <v>45378</v>
      </c>
      <c r="AS333" s="380">
        <v>45378</v>
      </c>
      <c r="AT333" s="380">
        <v>45408</v>
      </c>
      <c r="AU333" s="377"/>
      <c r="AV333" s="377"/>
      <c r="AW333" s="377"/>
      <c r="AX333" s="377"/>
      <c r="AY333" s="377"/>
      <c r="AZ333" s="377"/>
      <c r="BA333" s="377"/>
      <c r="BB333" s="377"/>
      <c r="BC333" s="377"/>
      <c r="BD333" s="377"/>
      <c r="BE333" s="380">
        <v>45378</v>
      </c>
      <c r="BF333" s="377"/>
      <c r="BG333" s="377"/>
      <c r="BH333" s="377"/>
      <c r="BI333" s="377"/>
      <c r="BJ333" s="377"/>
      <c r="BK333" s="377"/>
      <c r="BL333" s="377"/>
      <c r="BM333" s="377"/>
      <c r="BN333" s="384">
        <v>74397958220</v>
      </c>
      <c r="BO333" s="370" t="s">
        <v>1319</v>
      </c>
      <c r="BP333" s="370" t="s">
        <v>1320</v>
      </c>
      <c r="BQ333" s="377">
        <v>91992732847</v>
      </c>
      <c r="BR333" s="370"/>
      <c r="BS333" s="372"/>
    </row>
    <row r="334" spans="1:71" x14ac:dyDescent="0.25">
      <c r="A334" s="376">
        <v>115138</v>
      </c>
      <c r="B334" s="377">
        <v>45</v>
      </c>
      <c r="C334" s="370" t="s">
        <v>2081</v>
      </c>
      <c r="D334" s="370" t="s">
        <v>407</v>
      </c>
      <c r="E334" s="371">
        <v>40058</v>
      </c>
      <c r="F334" s="370" t="s">
        <v>453</v>
      </c>
      <c r="G334" s="377" t="s">
        <v>2183</v>
      </c>
      <c r="H334" s="370" t="s">
        <v>2184</v>
      </c>
      <c r="I334" s="377" t="s">
        <v>2084</v>
      </c>
      <c r="J334" s="370" t="s">
        <v>2085</v>
      </c>
      <c r="K334" s="377" t="s">
        <v>2086</v>
      </c>
      <c r="L334" s="370" t="s">
        <v>2087</v>
      </c>
      <c r="M334" s="377" t="s">
        <v>785</v>
      </c>
      <c r="N334" s="370" t="s">
        <v>2087</v>
      </c>
      <c r="O334" s="377" t="s">
        <v>1246</v>
      </c>
      <c r="P334" s="370" t="s">
        <v>832</v>
      </c>
      <c r="Q334" s="377">
        <v>75</v>
      </c>
      <c r="R334" s="377">
        <v>2800</v>
      </c>
      <c r="S334" s="377"/>
      <c r="T334" s="377"/>
      <c r="U334" s="377"/>
      <c r="V334" s="377"/>
      <c r="W334" s="377"/>
      <c r="X334" s="377" t="s">
        <v>783</v>
      </c>
      <c r="Y334" s="377"/>
      <c r="Z334" s="377"/>
      <c r="AA334" s="377"/>
      <c r="AB334" s="377"/>
      <c r="AC334" s="377"/>
      <c r="AD334" s="377"/>
      <c r="AE334" s="377"/>
      <c r="AF334" s="377"/>
      <c r="AG334" s="377" t="s">
        <v>2090</v>
      </c>
      <c r="AH334" s="377">
        <v>75</v>
      </c>
      <c r="AI334" s="377">
        <v>2006683</v>
      </c>
      <c r="AJ334" s="370" t="s">
        <v>1449</v>
      </c>
      <c r="AK334" s="377">
        <v>1830</v>
      </c>
      <c r="AL334" s="370"/>
      <c r="AM334" s="377" t="s">
        <v>941</v>
      </c>
      <c r="AN334" s="377" t="s">
        <v>1204</v>
      </c>
      <c r="AO334" s="377" t="s">
        <v>787</v>
      </c>
      <c r="AP334" s="377" t="s">
        <v>788</v>
      </c>
      <c r="AQ334" s="377" t="s">
        <v>1374</v>
      </c>
      <c r="AR334" s="380">
        <v>39163</v>
      </c>
      <c r="AS334" s="380">
        <v>39163</v>
      </c>
      <c r="AT334" s="380">
        <v>40058</v>
      </c>
      <c r="AU334" s="377"/>
      <c r="AV334" s="377"/>
      <c r="AW334" s="377"/>
      <c r="AX334" s="377"/>
      <c r="AY334" s="377"/>
      <c r="AZ334" s="377"/>
      <c r="BA334" s="377"/>
      <c r="BB334" s="377"/>
      <c r="BC334" s="377"/>
      <c r="BD334" s="377"/>
      <c r="BE334" s="380">
        <v>39723</v>
      </c>
      <c r="BF334" s="377"/>
      <c r="BG334" s="377"/>
      <c r="BH334" s="377"/>
      <c r="BI334" s="377"/>
      <c r="BJ334" s="377"/>
      <c r="BK334" s="377"/>
      <c r="BL334" s="377"/>
      <c r="BM334" s="377"/>
      <c r="BN334" s="384">
        <v>64167640244</v>
      </c>
      <c r="BO334" s="370" t="s">
        <v>1436</v>
      </c>
      <c r="BP334" s="370" t="s">
        <v>1437</v>
      </c>
      <c r="BQ334" s="377">
        <v>91988324689</v>
      </c>
      <c r="BR334" s="370"/>
      <c r="BS334" s="372"/>
    </row>
    <row r="335" spans="1:71" x14ac:dyDescent="0.25">
      <c r="A335" s="376">
        <v>115146</v>
      </c>
      <c r="B335" s="377">
        <v>35</v>
      </c>
      <c r="C335" s="370" t="s">
        <v>2081</v>
      </c>
      <c r="D335" s="370" t="s">
        <v>95</v>
      </c>
      <c r="E335" s="371">
        <v>40058</v>
      </c>
      <c r="F335" s="370" t="s">
        <v>453</v>
      </c>
      <c r="G335" s="377" t="s">
        <v>2151</v>
      </c>
      <c r="H335" s="370" t="s">
        <v>2152</v>
      </c>
      <c r="I335" s="377" t="s">
        <v>2153</v>
      </c>
      <c r="J335" s="370" t="s">
        <v>2154</v>
      </c>
      <c r="K335" s="377" t="s">
        <v>2086</v>
      </c>
      <c r="L335" s="370" t="s">
        <v>2087</v>
      </c>
      <c r="M335" s="377" t="s">
        <v>785</v>
      </c>
      <c r="N335" s="370" t="s">
        <v>2087</v>
      </c>
      <c r="O335" s="377" t="s">
        <v>1246</v>
      </c>
      <c r="P335" s="370" t="s">
        <v>832</v>
      </c>
      <c r="Q335" s="377">
        <v>50</v>
      </c>
      <c r="R335" s="377">
        <v>2800</v>
      </c>
      <c r="S335" s="377"/>
      <c r="T335" s="377"/>
      <c r="U335" s="377"/>
      <c r="V335" s="377"/>
      <c r="W335" s="377"/>
      <c r="X335" s="377" t="s">
        <v>783</v>
      </c>
      <c r="Y335" s="377"/>
      <c r="Z335" s="377"/>
      <c r="AA335" s="377"/>
      <c r="AB335" s="377"/>
      <c r="AC335" s="377"/>
      <c r="AD335" s="377"/>
      <c r="AE335" s="377"/>
      <c r="AF335" s="377"/>
      <c r="AG335" s="377" t="s">
        <v>2090</v>
      </c>
      <c r="AH335" s="377">
        <v>50</v>
      </c>
      <c r="AI335" s="377">
        <v>26622</v>
      </c>
      <c r="AJ335" s="370" t="s">
        <v>1085</v>
      </c>
      <c r="AK335" s="377" t="s">
        <v>1086</v>
      </c>
      <c r="AL335" s="370"/>
      <c r="AM335" s="377" t="s">
        <v>1087</v>
      </c>
      <c r="AN335" s="377" t="s">
        <v>1088</v>
      </c>
      <c r="AO335" s="377" t="s">
        <v>787</v>
      </c>
      <c r="AP335" s="377" t="s">
        <v>788</v>
      </c>
      <c r="AQ335" s="377">
        <v>3508</v>
      </c>
      <c r="AR335" s="380">
        <v>39163</v>
      </c>
      <c r="AS335" s="380">
        <v>39163</v>
      </c>
      <c r="AT335" s="380">
        <v>41905</v>
      </c>
      <c r="AU335" s="377"/>
      <c r="AV335" s="377"/>
      <c r="AW335" s="377"/>
      <c r="AX335" s="377"/>
      <c r="AY335" s="377"/>
      <c r="AZ335" s="377"/>
      <c r="BA335" s="377"/>
      <c r="BB335" s="377"/>
      <c r="BC335" s="377"/>
      <c r="BD335" s="377"/>
      <c r="BE335" s="380">
        <v>39449</v>
      </c>
      <c r="BF335" s="377"/>
      <c r="BG335" s="377"/>
      <c r="BH335" s="377"/>
      <c r="BI335" s="377"/>
      <c r="BJ335" s="377"/>
      <c r="BK335" s="377"/>
      <c r="BL335" s="377"/>
      <c r="BM335" s="377"/>
      <c r="BN335" s="384">
        <v>39152464253</v>
      </c>
      <c r="BO335" s="370" t="s">
        <v>903</v>
      </c>
      <c r="BP335" s="370" t="s">
        <v>904</v>
      </c>
      <c r="BQ335" s="377">
        <v>9132017770</v>
      </c>
      <c r="BR335" s="370"/>
      <c r="BS335" s="372"/>
    </row>
    <row r="336" spans="1:71" x14ac:dyDescent="0.25">
      <c r="A336" s="376">
        <v>114892</v>
      </c>
      <c r="B336" s="377">
        <v>45</v>
      </c>
      <c r="C336" s="370" t="s">
        <v>2081</v>
      </c>
      <c r="D336" s="370" t="s">
        <v>407</v>
      </c>
      <c r="E336" s="371">
        <v>40058</v>
      </c>
      <c r="F336" s="370" t="s">
        <v>453</v>
      </c>
      <c r="G336" s="377" t="s">
        <v>2183</v>
      </c>
      <c r="H336" s="370" t="s">
        <v>2184</v>
      </c>
      <c r="I336" s="377" t="s">
        <v>2084</v>
      </c>
      <c r="J336" s="370" t="s">
        <v>2085</v>
      </c>
      <c r="K336" s="377" t="s">
        <v>2086</v>
      </c>
      <c r="L336" s="370" t="s">
        <v>2087</v>
      </c>
      <c r="M336" s="377" t="s">
        <v>785</v>
      </c>
      <c r="N336" s="370" t="s">
        <v>2087</v>
      </c>
      <c r="O336" s="377" t="s">
        <v>1246</v>
      </c>
      <c r="P336" s="370" t="s">
        <v>782</v>
      </c>
      <c r="Q336" s="377">
        <v>30</v>
      </c>
      <c r="R336" s="377">
        <v>2800</v>
      </c>
      <c r="S336" s="377"/>
      <c r="T336" s="377"/>
      <c r="U336" s="377"/>
      <c r="V336" s="377"/>
      <c r="W336" s="377"/>
      <c r="X336" s="377" t="s">
        <v>783</v>
      </c>
      <c r="Y336" s="377"/>
      <c r="Z336" s="377"/>
      <c r="AA336" s="377"/>
      <c r="AB336" s="377"/>
      <c r="AC336" s="377"/>
      <c r="AD336" s="377"/>
      <c r="AE336" s="377"/>
      <c r="AF336" s="377"/>
      <c r="AG336" s="377" t="s">
        <v>2090</v>
      </c>
      <c r="AH336" s="377">
        <v>30</v>
      </c>
      <c r="AI336" s="377">
        <v>1043342</v>
      </c>
      <c r="AJ336" s="370" t="s">
        <v>1377</v>
      </c>
      <c r="AK336" s="377"/>
      <c r="AL336" s="370"/>
      <c r="AM336" s="377" t="s">
        <v>1001</v>
      </c>
      <c r="AN336" s="377" t="s">
        <v>1002</v>
      </c>
      <c r="AO336" s="377" t="s">
        <v>787</v>
      </c>
      <c r="AP336" s="377" t="s">
        <v>788</v>
      </c>
      <c r="AQ336" s="377" t="s">
        <v>1374</v>
      </c>
      <c r="AR336" s="380">
        <v>39163</v>
      </c>
      <c r="AS336" s="380">
        <v>39163</v>
      </c>
      <c r="AT336" s="380">
        <v>40058</v>
      </c>
      <c r="AU336" s="377" t="s">
        <v>790</v>
      </c>
      <c r="AV336" s="377" t="s">
        <v>1375</v>
      </c>
      <c r="AW336" s="380">
        <v>41997</v>
      </c>
      <c r="AX336" s="380">
        <v>41997</v>
      </c>
      <c r="AY336" s="380">
        <v>42268</v>
      </c>
      <c r="AZ336" s="377" t="s">
        <v>790</v>
      </c>
      <c r="BA336" s="377">
        <v>155</v>
      </c>
      <c r="BB336" s="380">
        <v>45099</v>
      </c>
      <c r="BC336" s="380">
        <v>45099</v>
      </c>
      <c r="BD336" s="380">
        <v>45100</v>
      </c>
      <c r="BE336" s="380">
        <v>39723</v>
      </c>
      <c r="BF336" s="377"/>
      <c r="BG336" s="377">
        <v>2</v>
      </c>
      <c r="BH336" s="377">
        <v>2013</v>
      </c>
      <c r="BI336" s="377">
        <v>3</v>
      </c>
      <c r="BJ336" s="377">
        <v>221</v>
      </c>
      <c r="BK336" s="377">
        <v>2021</v>
      </c>
      <c r="BL336" s="377">
        <v>1</v>
      </c>
      <c r="BM336" s="377">
        <v>2021</v>
      </c>
      <c r="BN336" s="384">
        <v>21876592249</v>
      </c>
      <c r="BO336" s="370" t="s">
        <v>1092</v>
      </c>
      <c r="BP336" s="370" t="s">
        <v>1093</v>
      </c>
      <c r="BQ336" s="377">
        <v>91981394866</v>
      </c>
      <c r="BR336" s="370"/>
      <c r="BS336" s="372" t="s">
        <v>2108</v>
      </c>
    </row>
    <row r="337" spans="1:71" x14ac:dyDescent="0.25">
      <c r="A337" s="376">
        <v>1203245</v>
      </c>
      <c r="B337" s="377">
        <v>2469</v>
      </c>
      <c r="C337" s="370" t="s">
        <v>2081</v>
      </c>
      <c r="D337" s="370" t="s">
        <v>482</v>
      </c>
      <c r="E337" s="371">
        <v>41313</v>
      </c>
      <c r="F337" s="370" t="s">
        <v>450</v>
      </c>
      <c r="G337" s="377" t="s">
        <v>2139</v>
      </c>
      <c r="H337" s="370" t="s">
        <v>2140</v>
      </c>
      <c r="I337" s="377" t="s">
        <v>2115</v>
      </c>
      <c r="J337" s="370" t="s">
        <v>2116</v>
      </c>
      <c r="K337" s="377" t="s">
        <v>2117</v>
      </c>
      <c r="L337" s="370" t="s">
        <v>2118</v>
      </c>
      <c r="M337" s="377" t="s">
        <v>2119</v>
      </c>
      <c r="N337" s="370" t="s">
        <v>2120</v>
      </c>
      <c r="O337" s="377" t="s">
        <v>1246</v>
      </c>
      <c r="P337" s="370" t="s">
        <v>798</v>
      </c>
      <c r="Q337" s="377">
        <v>390</v>
      </c>
      <c r="R337" s="377">
        <v>3000</v>
      </c>
      <c r="S337" s="377">
        <v>0</v>
      </c>
      <c r="T337" s="377">
        <v>300</v>
      </c>
      <c r="U337" s="377">
        <v>120</v>
      </c>
      <c r="V337" s="377">
        <v>30</v>
      </c>
      <c r="W337" s="377">
        <v>30</v>
      </c>
      <c r="X337" s="377" t="s">
        <v>783</v>
      </c>
      <c r="Y337" s="377"/>
      <c r="Z337" s="377"/>
      <c r="AA337" s="377"/>
      <c r="AB337" s="377"/>
      <c r="AC337" s="377"/>
      <c r="AD337" s="377"/>
      <c r="AE337" s="377"/>
      <c r="AF337" s="377"/>
      <c r="AG337" s="377" t="s">
        <v>2102</v>
      </c>
      <c r="AH337" s="377">
        <v>390</v>
      </c>
      <c r="AI337" s="377">
        <v>2006686</v>
      </c>
      <c r="AJ337" s="370" t="s">
        <v>1291</v>
      </c>
      <c r="AK337" s="377" t="s">
        <v>1086</v>
      </c>
      <c r="AL337" s="370" t="s">
        <v>1292</v>
      </c>
      <c r="AM337" s="377" t="s">
        <v>1293</v>
      </c>
      <c r="AN337" s="377" t="s">
        <v>1120</v>
      </c>
      <c r="AO337" s="377" t="s">
        <v>787</v>
      </c>
      <c r="AP337" s="377" t="s">
        <v>788</v>
      </c>
      <c r="AQ337" s="377" t="s">
        <v>1577</v>
      </c>
      <c r="AR337" s="380">
        <v>40527</v>
      </c>
      <c r="AS337" s="380">
        <v>40527</v>
      </c>
      <c r="AT337" s="380">
        <v>42433</v>
      </c>
      <c r="AU337" s="377" t="s">
        <v>790</v>
      </c>
      <c r="AV337" s="377" t="s">
        <v>1578</v>
      </c>
      <c r="AW337" s="380">
        <v>41851</v>
      </c>
      <c r="AX337" s="380">
        <v>41851</v>
      </c>
      <c r="AY337" s="380">
        <v>41855</v>
      </c>
      <c r="AZ337" s="377" t="s">
        <v>790</v>
      </c>
      <c r="BA337" s="377" t="s">
        <v>1579</v>
      </c>
      <c r="BB337" s="380">
        <v>45520</v>
      </c>
      <c r="BC337" s="380">
        <v>45520</v>
      </c>
      <c r="BD337" s="380">
        <v>45523</v>
      </c>
      <c r="BE337" s="380">
        <v>40210</v>
      </c>
      <c r="BF337" s="377"/>
      <c r="BG337" s="377">
        <v>4</v>
      </c>
      <c r="BH337" s="377">
        <v>2023</v>
      </c>
      <c r="BI337" s="377">
        <v>3</v>
      </c>
      <c r="BJ337" s="377">
        <v>205</v>
      </c>
      <c r="BK337" s="377">
        <v>2022</v>
      </c>
      <c r="BL337" s="377">
        <v>2</v>
      </c>
      <c r="BM337" s="377">
        <v>2022</v>
      </c>
      <c r="BN337" s="384">
        <v>5568242291</v>
      </c>
      <c r="BO337" s="370" t="s">
        <v>2141</v>
      </c>
      <c r="BP337" s="370" t="s">
        <v>2142</v>
      </c>
      <c r="BQ337" s="377">
        <v>91981376163</v>
      </c>
      <c r="BR337" s="370"/>
      <c r="BS337" s="372"/>
    </row>
    <row r="338" spans="1:71" x14ac:dyDescent="0.25">
      <c r="A338" s="376">
        <v>41753</v>
      </c>
      <c r="B338" s="377">
        <v>29</v>
      </c>
      <c r="C338" s="370" t="s">
        <v>2081</v>
      </c>
      <c r="D338" s="370" t="s">
        <v>364</v>
      </c>
      <c r="E338" s="371">
        <v>40058</v>
      </c>
      <c r="F338" s="370" t="s">
        <v>453</v>
      </c>
      <c r="G338" s="377" t="s">
        <v>2145</v>
      </c>
      <c r="H338" s="370" t="s">
        <v>2146</v>
      </c>
      <c r="I338" s="377" t="s">
        <v>2084</v>
      </c>
      <c r="J338" s="370" t="s">
        <v>2085</v>
      </c>
      <c r="K338" s="377" t="s">
        <v>2086</v>
      </c>
      <c r="L338" s="370" t="s">
        <v>2087</v>
      </c>
      <c r="M338" s="377" t="s">
        <v>785</v>
      </c>
      <c r="N338" s="370" t="s">
        <v>2087</v>
      </c>
      <c r="O338" s="377" t="s">
        <v>781</v>
      </c>
      <c r="P338" s="370" t="s">
        <v>782</v>
      </c>
      <c r="Q338" s="377">
        <v>40</v>
      </c>
      <c r="R338" s="377">
        <v>2400</v>
      </c>
      <c r="S338" s="377"/>
      <c r="T338" s="377"/>
      <c r="U338" s="377"/>
      <c r="V338" s="377"/>
      <c r="W338" s="377"/>
      <c r="X338" s="377" t="s">
        <v>783</v>
      </c>
      <c r="Y338" s="377"/>
      <c r="Z338" s="377"/>
      <c r="AA338" s="377" t="s">
        <v>2090</v>
      </c>
      <c r="AB338" s="377">
        <v>40</v>
      </c>
      <c r="AC338" s="377" t="s">
        <v>2090</v>
      </c>
      <c r="AD338" s="377">
        <v>0</v>
      </c>
      <c r="AE338" s="377"/>
      <c r="AF338" s="377"/>
      <c r="AG338" s="377"/>
      <c r="AH338" s="377"/>
      <c r="AI338" s="377">
        <v>274</v>
      </c>
      <c r="AJ338" s="370" t="s">
        <v>1041</v>
      </c>
      <c r="AK338" s="377">
        <v>36</v>
      </c>
      <c r="AL338" s="370" t="s">
        <v>1043</v>
      </c>
      <c r="AM338" s="377" t="s">
        <v>1043</v>
      </c>
      <c r="AN338" s="377" t="s">
        <v>155</v>
      </c>
      <c r="AO338" s="377" t="s">
        <v>787</v>
      </c>
      <c r="AP338" s="377" t="s">
        <v>788</v>
      </c>
      <c r="AQ338" s="377" t="s">
        <v>955</v>
      </c>
      <c r="AR338" s="380">
        <v>31446</v>
      </c>
      <c r="AS338" s="380">
        <v>31446</v>
      </c>
      <c r="AT338" s="380">
        <v>40058</v>
      </c>
      <c r="AU338" s="377" t="s">
        <v>800</v>
      </c>
      <c r="AV338" s="377" t="s">
        <v>845</v>
      </c>
      <c r="AW338" s="380">
        <v>26529</v>
      </c>
      <c r="AX338" s="380">
        <v>26529</v>
      </c>
      <c r="AY338" s="380">
        <v>40058</v>
      </c>
      <c r="AZ338" s="377"/>
      <c r="BA338" s="377"/>
      <c r="BB338" s="377"/>
      <c r="BC338" s="377"/>
      <c r="BD338" s="377"/>
      <c r="BE338" s="380">
        <v>36586</v>
      </c>
      <c r="BF338" s="377"/>
      <c r="BG338" s="377"/>
      <c r="BH338" s="377"/>
      <c r="BI338" s="377"/>
      <c r="BJ338" s="377"/>
      <c r="BK338" s="377"/>
      <c r="BL338" s="377"/>
      <c r="BM338" s="377"/>
      <c r="BN338" s="384">
        <v>2983770206</v>
      </c>
      <c r="BO338" s="370" t="s">
        <v>636</v>
      </c>
      <c r="BP338" s="370" t="s">
        <v>1089</v>
      </c>
      <c r="BQ338" s="377">
        <v>9132017403</v>
      </c>
      <c r="BR338" s="370"/>
      <c r="BS338" s="372" t="s">
        <v>794</v>
      </c>
    </row>
    <row r="339" spans="1:71" x14ac:dyDescent="0.25">
      <c r="A339" s="376">
        <v>86396</v>
      </c>
      <c r="B339" s="377">
        <v>36</v>
      </c>
      <c r="C339" s="370" t="s">
        <v>2081</v>
      </c>
      <c r="D339" s="370" t="s">
        <v>22</v>
      </c>
      <c r="E339" s="371">
        <v>40058</v>
      </c>
      <c r="F339" s="370" t="s">
        <v>453</v>
      </c>
      <c r="G339" s="377" t="s">
        <v>2156</v>
      </c>
      <c r="H339" s="370" t="s">
        <v>2157</v>
      </c>
      <c r="I339" s="377" t="s">
        <v>2084</v>
      </c>
      <c r="J339" s="370" t="s">
        <v>2085</v>
      </c>
      <c r="K339" s="377" t="s">
        <v>2086</v>
      </c>
      <c r="L339" s="370" t="s">
        <v>2087</v>
      </c>
      <c r="M339" s="377" t="s">
        <v>785</v>
      </c>
      <c r="N339" s="370" t="s">
        <v>2087</v>
      </c>
      <c r="O339" s="377" t="s">
        <v>1246</v>
      </c>
      <c r="P339" s="370" t="s">
        <v>782</v>
      </c>
      <c r="Q339" s="377">
        <v>55</v>
      </c>
      <c r="R339" s="377">
        <v>3095</v>
      </c>
      <c r="S339" s="377">
        <v>0</v>
      </c>
      <c r="T339" s="377">
        <v>465</v>
      </c>
      <c r="U339" s="377">
        <v>200</v>
      </c>
      <c r="V339" s="377">
        <v>105</v>
      </c>
      <c r="W339" s="377">
        <v>30</v>
      </c>
      <c r="X339" s="377" t="s">
        <v>783</v>
      </c>
      <c r="Y339" s="377"/>
      <c r="Z339" s="377"/>
      <c r="AA339" s="377"/>
      <c r="AB339" s="377"/>
      <c r="AC339" s="377"/>
      <c r="AD339" s="377"/>
      <c r="AE339" s="377"/>
      <c r="AF339" s="377"/>
      <c r="AG339" s="377" t="s">
        <v>2167</v>
      </c>
      <c r="AH339" s="377">
        <v>55</v>
      </c>
      <c r="AI339" s="377">
        <v>1103790</v>
      </c>
      <c r="AJ339" s="370" t="s">
        <v>1287</v>
      </c>
      <c r="AK339" s="377" t="s">
        <v>1288</v>
      </c>
      <c r="AL339" s="370" t="s">
        <v>1289</v>
      </c>
      <c r="AM339" s="377" t="s">
        <v>1290</v>
      </c>
      <c r="AN339" s="377" t="s">
        <v>1115</v>
      </c>
      <c r="AO339" s="377" t="s">
        <v>787</v>
      </c>
      <c r="AP339" s="377"/>
      <c r="AQ339" s="377">
        <v>891</v>
      </c>
      <c r="AR339" s="380">
        <v>38019</v>
      </c>
      <c r="AS339" s="380">
        <v>38019</v>
      </c>
      <c r="AT339" s="380">
        <v>40058</v>
      </c>
      <c r="AU339" s="377" t="s">
        <v>790</v>
      </c>
      <c r="AV339" s="377" t="s">
        <v>1248</v>
      </c>
      <c r="AW339" s="380">
        <v>39335</v>
      </c>
      <c r="AX339" s="380">
        <v>39335</v>
      </c>
      <c r="AY339" s="380">
        <v>40058</v>
      </c>
      <c r="AZ339" s="377" t="s">
        <v>790</v>
      </c>
      <c r="BA339" s="377">
        <v>913</v>
      </c>
      <c r="BB339" s="380">
        <v>43462</v>
      </c>
      <c r="BC339" s="380">
        <v>43462</v>
      </c>
      <c r="BD339" s="380">
        <v>43488</v>
      </c>
      <c r="BE339" s="380">
        <v>37622</v>
      </c>
      <c r="BF339" s="377">
        <v>202321897</v>
      </c>
      <c r="BG339" s="377"/>
      <c r="BH339" s="377"/>
      <c r="BI339" s="377">
        <v>3</v>
      </c>
      <c r="BJ339" s="377">
        <v>271</v>
      </c>
      <c r="BK339" s="377">
        <v>2021</v>
      </c>
      <c r="BL339" s="377">
        <v>2</v>
      </c>
      <c r="BM339" s="377">
        <v>2021</v>
      </c>
      <c r="BN339" s="384">
        <v>21416906843</v>
      </c>
      <c r="BO339" s="370" t="s">
        <v>842</v>
      </c>
      <c r="BP339" s="370" t="s">
        <v>843</v>
      </c>
      <c r="BQ339" s="377">
        <v>91988771136</v>
      </c>
      <c r="BR339" s="370"/>
      <c r="BS339" s="372" t="s">
        <v>2108</v>
      </c>
    </row>
    <row r="340" spans="1:71" x14ac:dyDescent="0.25">
      <c r="A340" s="376">
        <v>12007</v>
      </c>
      <c r="B340" s="377">
        <v>45</v>
      </c>
      <c r="C340" s="370" t="s">
        <v>2081</v>
      </c>
      <c r="D340" s="370" t="s">
        <v>407</v>
      </c>
      <c r="E340" s="371">
        <v>40058</v>
      </c>
      <c r="F340" s="370" t="s">
        <v>450</v>
      </c>
      <c r="G340" s="377" t="s">
        <v>2491</v>
      </c>
      <c r="H340" s="370" t="s">
        <v>2211</v>
      </c>
      <c r="I340" s="377" t="s">
        <v>2210</v>
      </c>
      <c r="J340" s="370" t="s">
        <v>2211</v>
      </c>
      <c r="K340" s="377" t="s">
        <v>2199</v>
      </c>
      <c r="L340" s="370" t="s">
        <v>2200</v>
      </c>
      <c r="M340" s="377" t="s">
        <v>2137</v>
      </c>
      <c r="N340" s="370" t="s">
        <v>2138</v>
      </c>
      <c r="O340" s="377" t="s">
        <v>781</v>
      </c>
      <c r="P340" s="370" t="s">
        <v>798</v>
      </c>
      <c r="Q340" s="377">
        <v>20</v>
      </c>
      <c r="R340" s="377">
        <v>3500</v>
      </c>
      <c r="S340" s="377">
        <v>0</v>
      </c>
      <c r="T340" s="377">
        <v>120</v>
      </c>
      <c r="U340" s="377">
        <v>440</v>
      </c>
      <c r="V340" s="377">
        <v>120</v>
      </c>
      <c r="W340" s="377">
        <v>45</v>
      </c>
      <c r="X340" s="377" t="s">
        <v>783</v>
      </c>
      <c r="Y340" s="377"/>
      <c r="Z340" s="377"/>
      <c r="AA340" s="377"/>
      <c r="AB340" s="377"/>
      <c r="AC340" s="377" t="s">
        <v>2109</v>
      </c>
      <c r="AD340" s="377">
        <v>20</v>
      </c>
      <c r="AE340" s="377"/>
      <c r="AF340" s="377"/>
      <c r="AG340" s="377"/>
      <c r="AH340" s="377"/>
      <c r="AI340" s="377">
        <v>1005925</v>
      </c>
      <c r="AJ340" s="370" t="s">
        <v>784</v>
      </c>
      <c r="AK340" s="377">
        <v>1</v>
      </c>
      <c r="AL340" s="370" t="s">
        <v>578</v>
      </c>
      <c r="AM340" s="377" t="s">
        <v>786</v>
      </c>
      <c r="AN340" s="377" t="s">
        <v>146</v>
      </c>
      <c r="AO340" s="377" t="s">
        <v>787</v>
      </c>
      <c r="AP340" s="377" t="s">
        <v>788</v>
      </c>
      <c r="AQ340" s="377" t="s">
        <v>865</v>
      </c>
      <c r="AR340" s="380">
        <v>26260</v>
      </c>
      <c r="AS340" s="380">
        <v>26260</v>
      </c>
      <c r="AT340" s="380">
        <v>40058</v>
      </c>
      <c r="AU340" s="377" t="s">
        <v>790</v>
      </c>
      <c r="AV340" s="377" t="s">
        <v>866</v>
      </c>
      <c r="AW340" s="380">
        <v>29235</v>
      </c>
      <c r="AX340" s="380">
        <v>29235</v>
      </c>
      <c r="AY340" s="380">
        <v>40058</v>
      </c>
      <c r="AZ340" s="377" t="s">
        <v>790</v>
      </c>
      <c r="BA340" s="377" t="s">
        <v>867</v>
      </c>
      <c r="BB340" s="380">
        <v>45434</v>
      </c>
      <c r="BC340" s="380">
        <v>45434</v>
      </c>
      <c r="BD340" s="380">
        <v>45434</v>
      </c>
      <c r="BE340" s="380">
        <v>33298</v>
      </c>
      <c r="BF340" s="377"/>
      <c r="BG340" s="377">
        <v>4</v>
      </c>
      <c r="BH340" s="377">
        <v>2023</v>
      </c>
      <c r="BI340" s="377">
        <v>2</v>
      </c>
      <c r="BJ340" s="377">
        <v>193</v>
      </c>
      <c r="BK340" s="377">
        <v>2017</v>
      </c>
      <c r="BL340" s="377">
        <v>2</v>
      </c>
      <c r="BM340" s="377">
        <v>2017</v>
      </c>
      <c r="BN340" s="384">
        <v>77705130220</v>
      </c>
      <c r="BO340" s="370" t="s">
        <v>868</v>
      </c>
      <c r="BP340" s="370" t="s">
        <v>869</v>
      </c>
      <c r="BQ340" s="377">
        <v>91981021185</v>
      </c>
      <c r="BR340" s="370"/>
      <c r="BS340" s="372"/>
    </row>
    <row r="341" spans="1:71" x14ac:dyDescent="0.25">
      <c r="A341" s="376">
        <v>5001115</v>
      </c>
      <c r="B341" s="377">
        <v>4418</v>
      </c>
      <c r="C341" s="370" t="s">
        <v>2453</v>
      </c>
      <c r="D341" s="370" t="s">
        <v>579</v>
      </c>
      <c r="E341" s="371">
        <v>41579</v>
      </c>
      <c r="F341" s="370" t="s">
        <v>1681</v>
      </c>
      <c r="G341" s="377" t="s">
        <v>2492</v>
      </c>
      <c r="H341" s="370" t="s">
        <v>2493</v>
      </c>
      <c r="I341" s="377" t="s">
        <v>2456</v>
      </c>
      <c r="J341" s="370" t="s">
        <v>2457</v>
      </c>
      <c r="K341" s="377" t="s">
        <v>2458</v>
      </c>
      <c r="L341" s="370" t="s">
        <v>2457</v>
      </c>
      <c r="M341" s="377" t="s">
        <v>947</v>
      </c>
      <c r="N341" s="370" t="s">
        <v>2457</v>
      </c>
      <c r="O341" s="377" t="s">
        <v>781</v>
      </c>
      <c r="P341" s="370" t="s">
        <v>798</v>
      </c>
      <c r="Q341" s="377">
        <v>0</v>
      </c>
      <c r="R341" s="377">
        <v>2800</v>
      </c>
      <c r="S341" s="377">
        <v>0</v>
      </c>
      <c r="T341" s="377">
        <v>0</v>
      </c>
      <c r="U341" s="377">
        <v>0</v>
      </c>
      <c r="V341" s="377">
        <v>0</v>
      </c>
      <c r="W341" s="377">
        <v>0</v>
      </c>
      <c r="X341" s="377" t="s">
        <v>1682</v>
      </c>
      <c r="Y341" s="377" t="s">
        <v>2102</v>
      </c>
      <c r="Z341" s="377">
        <v>0</v>
      </c>
      <c r="AA341" s="377"/>
      <c r="AB341" s="377"/>
      <c r="AC341" s="377"/>
      <c r="AD341" s="377"/>
      <c r="AE341" s="377"/>
      <c r="AF341" s="377"/>
      <c r="AG341" s="377"/>
      <c r="AH341" s="377"/>
      <c r="AI341" s="377">
        <v>1005925</v>
      </c>
      <c r="AJ341" s="370" t="s">
        <v>784</v>
      </c>
      <c r="AK341" s="377">
        <v>1</v>
      </c>
      <c r="AL341" s="370" t="s">
        <v>578</v>
      </c>
      <c r="AM341" s="377" t="s">
        <v>786</v>
      </c>
      <c r="AN341" s="377" t="s">
        <v>146</v>
      </c>
      <c r="AO341" s="377" t="s">
        <v>787</v>
      </c>
      <c r="AP341" s="377"/>
      <c r="AQ341" s="377"/>
      <c r="AR341" s="377"/>
      <c r="AS341" s="377"/>
      <c r="AT341" s="377"/>
      <c r="AU341" s="377"/>
      <c r="AV341" s="377"/>
      <c r="AW341" s="377"/>
      <c r="AX341" s="377"/>
      <c r="AY341" s="377"/>
      <c r="AZ341" s="377"/>
      <c r="BA341" s="377"/>
      <c r="BB341" s="377"/>
      <c r="BC341" s="377"/>
      <c r="BD341" s="377"/>
      <c r="BE341" s="377"/>
      <c r="BF341" s="377"/>
      <c r="BG341" s="377"/>
      <c r="BH341" s="377"/>
      <c r="BI341" s="377"/>
      <c r="BJ341" s="377"/>
      <c r="BK341" s="377"/>
      <c r="BL341" s="377"/>
      <c r="BM341" s="377"/>
      <c r="BN341" s="384">
        <v>23605073204</v>
      </c>
      <c r="BO341" s="370" t="s">
        <v>826</v>
      </c>
      <c r="BP341" s="370" t="s">
        <v>827</v>
      </c>
      <c r="BQ341" s="377">
        <v>91999084078</v>
      </c>
      <c r="BR341" s="370"/>
      <c r="BS341" s="372"/>
    </row>
    <row r="342" spans="1:71" x14ac:dyDescent="0.25">
      <c r="A342" s="376">
        <v>114876</v>
      </c>
      <c r="B342" s="377">
        <v>2222</v>
      </c>
      <c r="C342" s="370" t="s">
        <v>2081</v>
      </c>
      <c r="D342" s="370" t="s">
        <v>346</v>
      </c>
      <c r="E342" s="371">
        <v>40058</v>
      </c>
      <c r="F342" s="370" t="s">
        <v>453</v>
      </c>
      <c r="G342" s="377" t="s">
        <v>2151</v>
      </c>
      <c r="H342" s="370" t="s">
        <v>2152</v>
      </c>
      <c r="I342" s="377" t="s">
        <v>2153</v>
      </c>
      <c r="J342" s="370" t="s">
        <v>2154</v>
      </c>
      <c r="K342" s="377" t="s">
        <v>2086</v>
      </c>
      <c r="L342" s="370" t="s">
        <v>2087</v>
      </c>
      <c r="M342" s="377" t="s">
        <v>785</v>
      </c>
      <c r="N342" s="370" t="s">
        <v>2087</v>
      </c>
      <c r="O342" s="377" t="s">
        <v>781</v>
      </c>
      <c r="P342" s="370" t="s">
        <v>798</v>
      </c>
      <c r="Q342" s="377">
        <v>80</v>
      </c>
      <c r="R342" s="377">
        <v>3596</v>
      </c>
      <c r="S342" s="377">
        <v>0</v>
      </c>
      <c r="T342" s="377">
        <v>476</v>
      </c>
      <c r="U342" s="377">
        <v>200</v>
      </c>
      <c r="V342" s="377">
        <v>136</v>
      </c>
      <c r="W342" s="377">
        <v>68</v>
      </c>
      <c r="X342" s="377" t="s">
        <v>783</v>
      </c>
      <c r="Y342" s="377"/>
      <c r="Z342" s="377"/>
      <c r="AA342" s="377"/>
      <c r="AB342" s="377"/>
      <c r="AC342" s="377" t="s">
        <v>2102</v>
      </c>
      <c r="AD342" s="377">
        <v>40</v>
      </c>
      <c r="AE342" s="377" t="s">
        <v>2102</v>
      </c>
      <c r="AF342" s="377">
        <v>32</v>
      </c>
      <c r="AG342" s="377"/>
      <c r="AH342" s="377"/>
      <c r="AI342" s="377">
        <v>259</v>
      </c>
      <c r="AJ342" s="370" t="s">
        <v>932</v>
      </c>
      <c r="AK342" s="377">
        <v>2515</v>
      </c>
      <c r="AL342" s="370" t="s">
        <v>934</v>
      </c>
      <c r="AM342" s="377" t="s">
        <v>935</v>
      </c>
      <c r="AN342" s="377" t="s">
        <v>147</v>
      </c>
      <c r="AO342" s="377" t="s">
        <v>787</v>
      </c>
      <c r="AP342" s="377"/>
      <c r="AQ342" s="377">
        <v>3361</v>
      </c>
      <c r="AR342" s="380">
        <v>38416</v>
      </c>
      <c r="AS342" s="380">
        <v>38416</v>
      </c>
      <c r="AT342" s="380">
        <v>40058</v>
      </c>
      <c r="AU342" s="377" t="s">
        <v>790</v>
      </c>
      <c r="AV342" s="377" t="s">
        <v>1318</v>
      </c>
      <c r="AW342" s="380">
        <v>43035</v>
      </c>
      <c r="AX342" s="380">
        <v>43035</v>
      </c>
      <c r="AY342" s="380">
        <v>43038</v>
      </c>
      <c r="AZ342" s="377" t="s">
        <v>790</v>
      </c>
      <c r="BA342" s="377">
        <v>154</v>
      </c>
      <c r="BB342" s="380">
        <v>45099</v>
      </c>
      <c r="BC342" s="380">
        <v>45099</v>
      </c>
      <c r="BD342" s="380">
        <v>45100</v>
      </c>
      <c r="BE342" s="380">
        <v>39115</v>
      </c>
      <c r="BF342" s="377"/>
      <c r="BG342" s="377">
        <v>4</v>
      </c>
      <c r="BH342" s="377">
        <v>2017</v>
      </c>
      <c r="BI342" s="377">
        <v>3</v>
      </c>
      <c r="BJ342" s="377">
        <v>220</v>
      </c>
      <c r="BK342" s="377">
        <v>2021</v>
      </c>
      <c r="BL342" s="377">
        <v>2</v>
      </c>
      <c r="BM342" s="377">
        <v>2021</v>
      </c>
      <c r="BN342" s="384">
        <v>51969149272</v>
      </c>
      <c r="BO342" s="370" t="s">
        <v>1367</v>
      </c>
      <c r="BP342" s="370" t="s">
        <v>1368</v>
      </c>
      <c r="BQ342" s="377">
        <v>91998081575</v>
      </c>
      <c r="BR342" s="370"/>
      <c r="BS342" s="372"/>
    </row>
    <row r="343" spans="1:71" x14ac:dyDescent="0.25">
      <c r="A343" s="376">
        <v>1627581</v>
      </c>
      <c r="B343" s="377">
        <v>29</v>
      </c>
      <c r="C343" s="370" t="s">
        <v>2081</v>
      </c>
      <c r="D343" s="370" t="s">
        <v>364</v>
      </c>
      <c r="E343" s="371">
        <v>45393</v>
      </c>
      <c r="F343" s="370" t="s">
        <v>453</v>
      </c>
      <c r="G343" s="377" t="s">
        <v>2145</v>
      </c>
      <c r="H343" s="370" t="s">
        <v>2146</v>
      </c>
      <c r="I343" s="377" t="s">
        <v>2084</v>
      </c>
      <c r="J343" s="370" t="s">
        <v>2085</v>
      </c>
      <c r="K343" s="377" t="s">
        <v>2086</v>
      </c>
      <c r="L343" s="370" t="s">
        <v>2087</v>
      </c>
      <c r="M343" s="377" t="s">
        <v>785</v>
      </c>
      <c r="N343" s="370" t="s">
        <v>2087</v>
      </c>
      <c r="O343" s="377" t="s">
        <v>781</v>
      </c>
      <c r="P343" s="370" t="s">
        <v>798</v>
      </c>
      <c r="Q343" s="377">
        <v>40</v>
      </c>
      <c r="R343" s="377">
        <v>3315</v>
      </c>
      <c r="S343" s="377">
        <v>0</v>
      </c>
      <c r="T343" s="377">
        <v>400</v>
      </c>
      <c r="U343" s="377">
        <v>100</v>
      </c>
      <c r="V343" s="377">
        <v>60</v>
      </c>
      <c r="W343" s="377">
        <v>60</v>
      </c>
      <c r="X343" s="377" t="s">
        <v>783</v>
      </c>
      <c r="Y343" s="377"/>
      <c r="Z343" s="377"/>
      <c r="AA343" s="377" t="s">
        <v>2102</v>
      </c>
      <c r="AB343" s="377">
        <v>20</v>
      </c>
      <c r="AC343" s="377" t="s">
        <v>2102</v>
      </c>
      <c r="AD343" s="377">
        <v>20</v>
      </c>
      <c r="AE343" s="377"/>
      <c r="AF343" s="377"/>
      <c r="AG343" s="377"/>
      <c r="AH343" s="377"/>
      <c r="AI343" s="377">
        <v>1150294</v>
      </c>
      <c r="AJ343" s="370" t="s">
        <v>1666</v>
      </c>
      <c r="AK343" s="377"/>
      <c r="AL343" s="370" t="s">
        <v>1667</v>
      </c>
      <c r="AM343" s="377" t="s">
        <v>1668</v>
      </c>
      <c r="AN343" s="377" t="s">
        <v>155</v>
      </c>
      <c r="AO343" s="377" t="s">
        <v>787</v>
      </c>
      <c r="AP343" s="377" t="s">
        <v>790</v>
      </c>
      <c r="AQ343" s="377">
        <v>127</v>
      </c>
      <c r="AR343" s="380">
        <v>45392</v>
      </c>
      <c r="AS343" s="380">
        <v>45392</v>
      </c>
      <c r="AT343" s="380">
        <v>45393</v>
      </c>
      <c r="AU343" s="377"/>
      <c r="AV343" s="377"/>
      <c r="AW343" s="377"/>
      <c r="AX343" s="377"/>
      <c r="AY343" s="377"/>
      <c r="AZ343" s="377"/>
      <c r="BA343" s="377"/>
      <c r="BB343" s="377"/>
      <c r="BC343" s="377"/>
      <c r="BD343" s="377"/>
      <c r="BE343" s="380">
        <v>45392</v>
      </c>
      <c r="BF343" s="377"/>
      <c r="BG343" s="377"/>
      <c r="BH343" s="377"/>
      <c r="BI343" s="377"/>
      <c r="BJ343" s="377"/>
      <c r="BK343" s="377"/>
      <c r="BL343" s="377"/>
      <c r="BM343" s="377"/>
      <c r="BN343" s="384">
        <v>71155082249</v>
      </c>
      <c r="BO343" s="370" t="s">
        <v>1670</v>
      </c>
      <c r="BP343" s="370" t="s">
        <v>2494</v>
      </c>
      <c r="BQ343" s="377">
        <v>91989636706</v>
      </c>
      <c r="BR343" s="370"/>
      <c r="BS343" s="372"/>
    </row>
    <row r="344" spans="1:71" x14ac:dyDescent="0.25">
      <c r="A344" s="376">
        <v>114892</v>
      </c>
      <c r="B344" s="377">
        <v>45</v>
      </c>
      <c r="C344" s="370" t="s">
        <v>2081</v>
      </c>
      <c r="D344" s="370" t="s">
        <v>407</v>
      </c>
      <c r="E344" s="371">
        <v>40058</v>
      </c>
      <c r="F344" s="370" t="s">
        <v>453</v>
      </c>
      <c r="G344" s="377" t="s">
        <v>2183</v>
      </c>
      <c r="H344" s="370" t="s">
        <v>2184</v>
      </c>
      <c r="I344" s="377" t="s">
        <v>2084</v>
      </c>
      <c r="J344" s="370" t="s">
        <v>2085</v>
      </c>
      <c r="K344" s="377" t="s">
        <v>2086</v>
      </c>
      <c r="L344" s="370" t="s">
        <v>2087</v>
      </c>
      <c r="M344" s="377" t="s">
        <v>785</v>
      </c>
      <c r="N344" s="370" t="s">
        <v>2087</v>
      </c>
      <c r="O344" s="377" t="s">
        <v>1246</v>
      </c>
      <c r="P344" s="370" t="s">
        <v>782</v>
      </c>
      <c r="Q344" s="377">
        <v>30</v>
      </c>
      <c r="R344" s="377">
        <v>2800</v>
      </c>
      <c r="S344" s="377"/>
      <c r="T344" s="377"/>
      <c r="U344" s="377"/>
      <c r="V344" s="377"/>
      <c r="W344" s="377"/>
      <c r="X344" s="377" t="s">
        <v>783</v>
      </c>
      <c r="Y344" s="377"/>
      <c r="Z344" s="377"/>
      <c r="AA344" s="377"/>
      <c r="AB344" s="377"/>
      <c r="AC344" s="377"/>
      <c r="AD344" s="377"/>
      <c r="AE344" s="377"/>
      <c r="AF344" s="377"/>
      <c r="AG344" s="377" t="s">
        <v>2090</v>
      </c>
      <c r="AH344" s="377">
        <v>30</v>
      </c>
      <c r="AI344" s="377">
        <v>1126748</v>
      </c>
      <c r="AJ344" s="370" t="s">
        <v>1398</v>
      </c>
      <c r="AK344" s="377">
        <v>550</v>
      </c>
      <c r="AL344" s="370" t="s">
        <v>1400</v>
      </c>
      <c r="AM344" s="377" t="s">
        <v>1401</v>
      </c>
      <c r="AN344" s="377" t="s">
        <v>1297</v>
      </c>
      <c r="AO344" s="377" t="s">
        <v>787</v>
      </c>
      <c r="AP344" s="377" t="s">
        <v>788</v>
      </c>
      <c r="AQ344" s="377" t="s">
        <v>1374</v>
      </c>
      <c r="AR344" s="380">
        <v>39163</v>
      </c>
      <c r="AS344" s="380">
        <v>39163</v>
      </c>
      <c r="AT344" s="380">
        <v>40058</v>
      </c>
      <c r="AU344" s="377" t="s">
        <v>790</v>
      </c>
      <c r="AV344" s="377" t="s">
        <v>1375</v>
      </c>
      <c r="AW344" s="380">
        <v>41997</v>
      </c>
      <c r="AX344" s="380">
        <v>41997</v>
      </c>
      <c r="AY344" s="380">
        <v>42268</v>
      </c>
      <c r="AZ344" s="377" t="s">
        <v>790</v>
      </c>
      <c r="BA344" s="377">
        <v>155</v>
      </c>
      <c r="BB344" s="380">
        <v>45099</v>
      </c>
      <c r="BC344" s="380">
        <v>45099</v>
      </c>
      <c r="BD344" s="380">
        <v>45100</v>
      </c>
      <c r="BE344" s="380">
        <v>39723</v>
      </c>
      <c r="BF344" s="377"/>
      <c r="BG344" s="377">
        <v>2</v>
      </c>
      <c r="BH344" s="377">
        <v>2013</v>
      </c>
      <c r="BI344" s="377">
        <v>3</v>
      </c>
      <c r="BJ344" s="377">
        <v>221</v>
      </c>
      <c r="BK344" s="377">
        <v>2021</v>
      </c>
      <c r="BL344" s="377">
        <v>1</v>
      </c>
      <c r="BM344" s="377">
        <v>2021</v>
      </c>
      <c r="BN344" s="384">
        <v>21876592249</v>
      </c>
      <c r="BO344" s="370" t="s">
        <v>1092</v>
      </c>
      <c r="BP344" s="370" t="s">
        <v>1093</v>
      </c>
      <c r="BQ344" s="377">
        <v>91981394866</v>
      </c>
      <c r="BR344" s="370"/>
      <c r="BS344" s="372" t="s">
        <v>2108</v>
      </c>
    </row>
    <row r="345" spans="1:71" x14ac:dyDescent="0.25">
      <c r="A345" s="376">
        <v>1148030</v>
      </c>
      <c r="B345" s="377">
        <v>9</v>
      </c>
      <c r="C345" s="370" t="s">
        <v>2081</v>
      </c>
      <c r="D345" s="370" t="s">
        <v>465</v>
      </c>
      <c r="E345" s="371">
        <v>40623</v>
      </c>
      <c r="F345" s="370" t="s">
        <v>453</v>
      </c>
      <c r="G345" s="377" t="s">
        <v>2088</v>
      </c>
      <c r="H345" s="370" t="s">
        <v>2089</v>
      </c>
      <c r="I345" s="377" t="s">
        <v>2084</v>
      </c>
      <c r="J345" s="370" t="s">
        <v>2085</v>
      </c>
      <c r="K345" s="377" t="s">
        <v>2086</v>
      </c>
      <c r="L345" s="370" t="s">
        <v>2087</v>
      </c>
      <c r="M345" s="377" t="s">
        <v>785</v>
      </c>
      <c r="N345" s="370" t="s">
        <v>2087</v>
      </c>
      <c r="O345" s="377" t="s">
        <v>1246</v>
      </c>
      <c r="P345" s="370" t="s">
        <v>782</v>
      </c>
      <c r="Q345" s="377">
        <v>200</v>
      </c>
      <c r="R345" s="377">
        <v>3328</v>
      </c>
      <c r="S345" s="377">
        <v>0</v>
      </c>
      <c r="T345" s="377">
        <v>306</v>
      </c>
      <c r="U345" s="377">
        <v>200</v>
      </c>
      <c r="V345" s="377">
        <v>34</v>
      </c>
      <c r="W345" s="377">
        <v>34</v>
      </c>
      <c r="X345" s="377" t="s">
        <v>783</v>
      </c>
      <c r="Y345" s="377"/>
      <c r="Z345" s="377"/>
      <c r="AA345" s="377"/>
      <c r="AB345" s="377"/>
      <c r="AC345" s="377"/>
      <c r="AD345" s="377"/>
      <c r="AE345" s="377"/>
      <c r="AF345" s="377"/>
      <c r="AG345" s="377" t="s">
        <v>2102</v>
      </c>
      <c r="AH345" s="377">
        <v>200</v>
      </c>
      <c r="AI345" s="377">
        <v>1056920</v>
      </c>
      <c r="AJ345" s="370" t="s">
        <v>1530</v>
      </c>
      <c r="AK345" s="377">
        <v>1582</v>
      </c>
      <c r="AL345" s="370" t="s">
        <v>1531</v>
      </c>
      <c r="AM345" s="377" t="s">
        <v>941</v>
      </c>
      <c r="AN345" s="377" t="s">
        <v>149</v>
      </c>
      <c r="AO345" s="377" t="s">
        <v>787</v>
      </c>
      <c r="AP345" s="377" t="s">
        <v>788</v>
      </c>
      <c r="AQ345" s="377">
        <v>3508</v>
      </c>
      <c r="AR345" s="380">
        <v>39163</v>
      </c>
      <c r="AS345" s="380">
        <v>39163</v>
      </c>
      <c r="AT345" s="380">
        <v>41905</v>
      </c>
      <c r="AU345" s="377" t="s">
        <v>790</v>
      </c>
      <c r="AV345" s="377" t="s">
        <v>1527</v>
      </c>
      <c r="AW345" s="380">
        <v>41383</v>
      </c>
      <c r="AX345" s="380">
        <v>41383</v>
      </c>
      <c r="AY345" s="380">
        <v>41400</v>
      </c>
      <c r="AZ345" s="377" t="s">
        <v>790</v>
      </c>
      <c r="BA345" s="377">
        <v>155</v>
      </c>
      <c r="BB345" s="380">
        <v>45099</v>
      </c>
      <c r="BC345" s="380">
        <v>45099</v>
      </c>
      <c r="BD345" s="380">
        <v>45100</v>
      </c>
      <c r="BE345" s="380">
        <v>38750</v>
      </c>
      <c r="BF345" s="377"/>
      <c r="BG345" s="377">
        <v>3</v>
      </c>
      <c r="BH345" s="377">
        <v>2012</v>
      </c>
      <c r="BI345" s="377">
        <v>3</v>
      </c>
      <c r="BJ345" s="377">
        <v>207</v>
      </c>
      <c r="BK345" s="377">
        <v>2021</v>
      </c>
      <c r="BL345" s="377">
        <v>2</v>
      </c>
      <c r="BM345" s="377">
        <v>2021</v>
      </c>
      <c r="BN345" s="384">
        <v>64402177987</v>
      </c>
      <c r="BO345" s="370" t="s">
        <v>1528</v>
      </c>
      <c r="BP345" s="370" t="s">
        <v>2155</v>
      </c>
      <c r="BQ345" s="377">
        <v>91982286766</v>
      </c>
      <c r="BR345" s="370"/>
      <c r="BS345" s="372" t="s">
        <v>2108</v>
      </c>
    </row>
    <row r="346" spans="1:71" x14ac:dyDescent="0.25">
      <c r="A346" s="376">
        <v>53068</v>
      </c>
      <c r="B346" s="377">
        <v>35</v>
      </c>
      <c r="C346" s="370" t="s">
        <v>2081</v>
      </c>
      <c r="D346" s="370" t="s">
        <v>95</v>
      </c>
      <c r="E346" s="371">
        <v>40058</v>
      </c>
      <c r="F346" s="370" t="s">
        <v>453</v>
      </c>
      <c r="G346" s="377" t="s">
        <v>2151</v>
      </c>
      <c r="H346" s="370" t="s">
        <v>2152</v>
      </c>
      <c r="I346" s="377" t="s">
        <v>2153</v>
      </c>
      <c r="J346" s="370" t="s">
        <v>2154</v>
      </c>
      <c r="K346" s="377" t="s">
        <v>2086</v>
      </c>
      <c r="L346" s="370" t="s">
        <v>2087</v>
      </c>
      <c r="M346" s="377" t="s">
        <v>785</v>
      </c>
      <c r="N346" s="370" t="s">
        <v>2087</v>
      </c>
      <c r="O346" s="377" t="s">
        <v>781</v>
      </c>
      <c r="P346" s="370" t="s">
        <v>782</v>
      </c>
      <c r="Q346" s="377">
        <v>50</v>
      </c>
      <c r="R346" s="377">
        <v>2835</v>
      </c>
      <c r="S346" s="377"/>
      <c r="T346" s="377"/>
      <c r="U346" s="377"/>
      <c r="V346" s="377"/>
      <c r="W346" s="377"/>
      <c r="X346" s="377" t="s">
        <v>783</v>
      </c>
      <c r="Y346" s="377" t="s">
        <v>2090</v>
      </c>
      <c r="Z346" s="377">
        <v>50</v>
      </c>
      <c r="AA346" s="377"/>
      <c r="AB346" s="377"/>
      <c r="AC346" s="377"/>
      <c r="AD346" s="377"/>
      <c r="AE346" s="377"/>
      <c r="AF346" s="377"/>
      <c r="AG346" s="377"/>
      <c r="AH346" s="377"/>
      <c r="AI346" s="377">
        <v>1678</v>
      </c>
      <c r="AJ346" s="370" t="s">
        <v>1150</v>
      </c>
      <c r="AK346" s="377" t="s">
        <v>925</v>
      </c>
      <c r="AL346" s="370"/>
      <c r="AM346" s="377" t="s">
        <v>1145</v>
      </c>
      <c r="AN346" s="377" t="s">
        <v>1151</v>
      </c>
      <c r="AO346" s="377" t="s">
        <v>787</v>
      </c>
      <c r="AP346" s="377" t="s">
        <v>800</v>
      </c>
      <c r="AQ346" s="377">
        <v>35456</v>
      </c>
      <c r="AR346" s="380">
        <v>19848</v>
      </c>
      <c r="AS346" s="380">
        <v>19848</v>
      </c>
      <c r="AT346" s="380">
        <v>40058</v>
      </c>
      <c r="AU346" s="377" t="s">
        <v>800</v>
      </c>
      <c r="AV346" s="377">
        <v>35456</v>
      </c>
      <c r="AW346" s="380">
        <v>19848</v>
      </c>
      <c r="AX346" s="380">
        <v>19848</v>
      </c>
      <c r="AY346" s="380">
        <v>40058</v>
      </c>
      <c r="AZ346" s="377"/>
      <c r="BA346" s="377"/>
      <c r="BB346" s="377"/>
      <c r="BC346" s="377"/>
      <c r="BD346" s="377"/>
      <c r="BE346" s="380">
        <v>37074</v>
      </c>
      <c r="BF346" s="377"/>
      <c r="BG346" s="377"/>
      <c r="BH346" s="377"/>
      <c r="BI346" s="377"/>
      <c r="BJ346" s="377"/>
      <c r="BK346" s="377"/>
      <c r="BL346" s="377">
        <v>0</v>
      </c>
      <c r="BM346" s="377">
        <v>2005</v>
      </c>
      <c r="BN346" s="384">
        <v>39152464253</v>
      </c>
      <c r="BO346" s="370" t="s">
        <v>903</v>
      </c>
      <c r="BP346" s="370" t="s">
        <v>904</v>
      </c>
      <c r="BQ346" s="377">
        <v>9132017770</v>
      </c>
      <c r="BR346" s="370"/>
      <c r="BS346" s="372" t="s">
        <v>794</v>
      </c>
    </row>
    <row r="347" spans="1:71" x14ac:dyDescent="0.25">
      <c r="A347" s="376">
        <v>95677</v>
      </c>
      <c r="B347" s="377">
        <v>43</v>
      </c>
      <c r="C347" s="370" t="s">
        <v>2081</v>
      </c>
      <c r="D347" s="370" t="s">
        <v>25</v>
      </c>
      <c r="E347" s="371">
        <v>40058</v>
      </c>
      <c r="F347" s="370" t="s">
        <v>453</v>
      </c>
      <c r="G347" s="377" t="s">
        <v>2091</v>
      </c>
      <c r="H347" s="370" t="s">
        <v>2092</v>
      </c>
      <c r="I347" s="377" t="s">
        <v>2093</v>
      </c>
      <c r="J347" s="370" t="s">
        <v>2094</v>
      </c>
      <c r="K347" s="377" t="s">
        <v>2086</v>
      </c>
      <c r="L347" s="370" t="s">
        <v>2087</v>
      </c>
      <c r="M347" s="377" t="s">
        <v>785</v>
      </c>
      <c r="N347" s="370" t="s">
        <v>2087</v>
      </c>
      <c r="O347" s="377" t="s">
        <v>781</v>
      </c>
      <c r="P347" s="370" t="s">
        <v>782</v>
      </c>
      <c r="Q347" s="377">
        <v>50</v>
      </c>
      <c r="R347" s="377">
        <v>2850</v>
      </c>
      <c r="S347" s="377"/>
      <c r="T347" s="377"/>
      <c r="U347" s="377"/>
      <c r="V347" s="377"/>
      <c r="W347" s="377"/>
      <c r="X347" s="377" t="s">
        <v>783</v>
      </c>
      <c r="Y347" s="377"/>
      <c r="Z347" s="377"/>
      <c r="AA347" s="377"/>
      <c r="AB347" s="377"/>
      <c r="AC347" s="377"/>
      <c r="AD347" s="377"/>
      <c r="AE347" s="377" t="s">
        <v>2112</v>
      </c>
      <c r="AF347" s="377">
        <v>50</v>
      </c>
      <c r="AG347" s="377"/>
      <c r="AH347" s="377"/>
      <c r="AI347" s="377">
        <v>6157</v>
      </c>
      <c r="AJ347" s="370" t="s">
        <v>1326</v>
      </c>
      <c r="AK347" s="377" t="s">
        <v>925</v>
      </c>
      <c r="AL347" s="370"/>
      <c r="AM347" s="377" t="s">
        <v>941</v>
      </c>
      <c r="AN347" s="377" t="s">
        <v>1327</v>
      </c>
      <c r="AO347" s="377" t="s">
        <v>787</v>
      </c>
      <c r="AP347" s="377" t="s">
        <v>788</v>
      </c>
      <c r="AQ347" s="377">
        <v>3197</v>
      </c>
      <c r="AR347" s="380">
        <v>38233</v>
      </c>
      <c r="AS347" s="380">
        <v>38233</v>
      </c>
      <c r="AT347" s="380">
        <v>40058</v>
      </c>
      <c r="AU347" s="377"/>
      <c r="AV347" s="377"/>
      <c r="AW347" s="377"/>
      <c r="AX347" s="377"/>
      <c r="AY347" s="377"/>
      <c r="AZ347" s="377"/>
      <c r="BA347" s="377"/>
      <c r="BB347" s="377"/>
      <c r="BC347" s="377"/>
      <c r="BD347" s="377"/>
      <c r="BE347" s="380">
        <v>38354</v>
      </c>
      <c r="BF347" s="377"/>
      <c r="BG347" s="377"/>
      <c r="BH347" s="377"/>
      <c r="BI347" s="377"/>
      <c r="BJ347" s="377"/>
      <c r="BK347" s="377"/>
      <c r="BL347" s="377"/>
      <c r="BM347" s="377"/>
      <c r="BN347" s="384">
        <v>39975215220</v>
      </c>
      <c r="BO347" s="370" t="s">
        <v>1328</v>
      </c>
      <c r="BP347" s="370" t="s">
        <v>1179</v>
      </c>
      <c r="BQ347" s="377">
        <v>91981233209</v>
      </c>
      <c r="BR347" s="370"/>
      <c r="BS347" s="372" t="s">
        <v>794</v>
      </c>
    </row>
    <row r="348" spans="1:71" x14ac:dyDescent="0.25">
      <c r="A348" s="376">
        <v>1113545</v>
      </c>
      <c r="B348" s="377">
        <v>2296</v>
      </c>
      <c r="C348" s="370"/>
      <c r="D348" s="370" t="s">
        <v>77</v>
      </c>
      <c r="E348" s="371">
        <v>40273</v>
      </c>
      <c r="F348" s="370" t="s">
        <v>453</v>
      </c>
      <c r="G348" s="377" t="s">
        <v>2110</v>
      </c>
      <c r="H348" s="370" t="s">
        <v>2111</v>
      </c>
      <c r="I348" s="377" t="s">
        <v>2084</v>
      </c>
      <c r="J348" s="370" t="s">
        <v>2085</v>
      </c>
      <c r="K348" s="377" t="s">
        <v>2086</v>
      </c>
      <c r="L348" s="370" t="s">
        <v>2087</v>
      </c>
      <c r="M348" s="377" t="s">
        <v>785</v>
      </c>
      <c r="N348" s="370" t="s">
        <v>2087</v>
      </c>
      <c r="O348" s="377" t="s">
        <v>781</v>
      </c>
      <c r="P348" s="370" t="s">
        <v>798</v>
      </c>
      <c r="Q348" s="377">
        <v>80</v>
      </c>
      <c r="R348" s="377">
        <v>3365</v>
      </c>
      <c r="S348" s="377">
        <v>0</v>
      </c>
      <c r="T348" s="377">
        <v>405</v>
      </c>
      <c r="U348" s="377">
        <v>200</v>
      </c>
      <c r="V348" s="377">
        <v>90</v>
      </c>
      <c r="W348" s="377">
        <v>75</v>
      </c>
      <c r="X348" s="377" t="s">
        <v>783</v>
      </c>
      <c r="Y348" s="377" t="s">
        <v>2102</v>
      </c>
      <c r="Z348" s="377">
        <v>20</v>
      </c>
      <c r="AA348" s="377" t="s">
        <v>2102</v>
      </c>
      <c r="AB348" s="377">
        <v>30</v>
      </c>
      <c r="AC348" s="377" t="s">
        <v>2102</v>
      </c>
      <c r="AD348" s="377">
        <v>30</v>
      </c>
      <c r="AE348" s="377"/>
      <c r="AF348" s="377"/>
      <c r="AG348" s="377"/>
      <c r="AH348" s="377"/>
      <c r="AI348" s="377">
        <v>262</v>
      </c>
      <c r="AJ348" s="370" t="s">
        <v>940</v>
      </c>
      <c r="AK348" s="377" t="s">
        <v>925</v>
      </c>
      <c r="AL348" s="370"/>
      <c r="AM348" s="377" t="s">
        <v>941</v>
      </c>
      <c r="AN348" s="377" t="s">
        <v>152</v>
      </c>
      <c r="AO348" s="377" t="s">
        <v>787</v>
      </c>
      <c r="AP348" s="377"/>
      <c r="AQ348" s="377"/>
      <c r="AR348" s="377"/>
      <c r="AS348" s="377"/>
      <c r="AT348" s="377"/>
      <c r="AU348" s="377" t="s">
        <v>790</v>
      </c>
      <c r="AV348" s="377" t="s">
        <v>1509</v>
      </c>
      <c r="AW348" s="380">
        <v>41913</v>
      </c>
      <c r="AX348" s="380">
        <v>41913</v>
      </c>
      <c r="AY348" s="380">
        <v>41915</v>
      </c>
      <c r="AZ348" s="377" t="s">
        <v>790</v>
      </c>
      <c r="BA348" s="377" t="s">
        <v>859</v>
      </c>
      <c r="BB348" s="380">
        <v>43118</v>
      </c>
      <c r="BC348" s="380">
        <v>43118</v>
      </c>
      <c r="BD348" s="380">
        <v>43124</v>
      </c>
      <c r="BE348" s="380">
        <v>39814</v>
      </c>
      <c r="BF348" s="377">
        <v>202317451</v>
      </c>
      <c r="BG348" s="377">
        <v>4</v>
      </c>
      <c r="BH348" s="377">
        <v>2017</v>
      </c>
      <c r="BI348" s="377"/>
      <c r="BJ348" s="377"/>
      <c r="BK348" s="377"/>
      <c r="BL348" s="377"/>
      <c r="BM348" s="377"/>
      <c r="BN348" s="384">
        <v>73048038353</v>
      </c>
      <c r="BO348" s="370" t="s">
        <v>1510</v>
      </c>
      <c r="BP348" s="370" t="s">
        <v>1511</v>
      </c>
      <c r="BQ348" s="377">
        <v>91980419997</v>
      </c>
      <c r="BR348" s="370"/>
      <c r="BS348" s="372"/>
    </row>
    <row r="349" spans="1:71" x14ac:dyDescent="0.25">
      <c r="A349" s="376">
        <v>1300375</v>
      </c>
      <c r="B349" s="377">
        <v>36</v>
      </c>
      <c r="C349" s="370" t="s">
        <v>2081</v>
      </c>
      <c r="D349" s="370" t="s">
        <v>22</v>
      </c>
      <c r="E349" s="371">
        <v>42137</v>
      </c>
      <c r="F349" s="370" t="s">
        <v>453</v>
      </c>
      <c r="G349" s="377" t="s">
        <v>2156</v>
      </c>
      <c r="H349" s="370" t="s">
        <v>2157</v>
      </c>
      <c r="I349" s="377" t="s">
        <v>2084</v>
      </c>
      <c r="J349" s="370" t="s">
        <v>2085</v>
      </c>
      <c r="K349" s="377" t="s">
        <v>2086</v>
      </c>
      <c r="L349" s="370" t="s">
        <v>2087</v>
      </c>
      <c r="M349" s="377" t="s">
        <v>785</v>
      </c>
      <c r="N349" s="370" t="s">
        <v>2087</v>
      </c>
      <c r="O349" s="377" t="s">
        <v>781</v>
      </c>
      <c r="P349" s="370" t="s">
        <v>798</v>
      </c>
      <c r="Q349" s="377">
        <v>50</v>
      </c>
      <c r="R349" s="377">
        <v>3410</v>
      </c>
      <c r="S349" s="377">
        <v>0</v>
      </c>
      <c r="T349" s="377">
        <v>420</v>
      </c>
      <c r="U349" s="377">
        <v>200</v>
      </c>
      <c r="V349" s="377">
        <v>60</v>
      </c>
      <c r="W349" s="377">
        <v>60</v>
      </c>
      <c r="X349" s="377" t="s">
        <v>783</v>
      </c>
      <c r="Y349" s="377"/>
      <c r="Z349" s="377"/>
      <c r="AA349" s="377"/>
      <c r="AB349" s="377"/>
      <c r="AC349" s="377" t="s">
        <v>2102</v>
      </c>
      <c r="AD349" s="377">
        <v>50</v>
      </c>
      <c r="AE349" s="377"/>
      <c r="AF349" s="377"/>
      <c r="AG349" s="377"/>
      <c r="AH349" s="377"/>
      <c r="AI349" s="377">
        <v>1132371</v>
      </c>
      <c r="AJ349" s="370" t="s">
        <v>1625</v>
      </c>
      <c r="AK349" s="377"/>
      <c r="AL349" s="370" t="s">
        <v>637</v>
      </c>
      <c r="AM349" s="377" t="s">
        <v>1626</v>
      </c>
      <c r="AN349" s="377" t="s">
        <v>1266</v>
      </c>
      <c r="AO349" s="377" t="s">
        <v>787</v>
      </c>
      <c r="AP349" s="377" t="s">
        <v>790</v>
      </c>
      <c r="AQ349" s="377" t="s">
        <v>1605</v>
      </c>
      <c r="AR349" s="380">
        <v>42137</v>
      </c>
      <c r="AS349" s="380">
        <v>42137</v>
      </c>
      <c r="AT349" s="380">
        <v>42137</v>
      </c>
      <c r="AU349" s="377" t="s">
        <v>790</v>
      </c>
      <c r="AV349" s="377" t="s">
        <v>1606</v>
      </c>
      <c r="AW349" s="380">
        <v>43517</v>
      </c>
      <c r="AX349" s="380">
        <v>43517</v>
      </c>
      <c r="AY349" s="380">
        <v>43523</v>
      </c>
      <c r="AZ349" s="377"/>
      <c r="BA349" s="377"/>
      <c r="BB349" s="377"/>
      <c r="BC349" s="377"/>
      <c r="BD349" s="377"/>
      <c r="BE349" s="380">
        <v>42138</v>
      </c>
      <c r="BF349" s="377">
        <v>202317921</v>
      </c>
      <c r="BG349" s="377">
        <v>4</v>
      </c>
      <c r="BH349" s="377">
        <v>2025</v>
      </c>
      <c r="BI349" s="377"/>
      <c r="BJ349" s="377"/>
      <c r="BK349" s="377"/>
      <c r="BL349" s="377"/>
      <c r="BM349" s="377"/>
      <c r="BN349" s="384">
        <v>32363559487</v>
      </c>
      <c r="BO349" s="370" t="s">
        <v>2495</v>
      </c>
      <c r="BP349" s="370" t="s">
        <v>2496</v>
      </c>
      <c r="BQ349" s="377">
        <v>329998811243</v>
      </c>
      <c r="BR349" s="370"/>
      <c r="BS349" s="372"/>
    </row>
    <row r="350" spans="1:71" x14ac:dyDescent="0.25">
      <c r="A350" s="376">
        <v>115161</v>
      </c>
      <c r="B350" s="377">
        <v>2222</v>
      </c>
      <c r="C350" s="370" t="s">
        <v>2081</v>
      </c>
      <c r="D350" s="370" t="s">
        <v>346</v>
      </c>
      <c r="E350" s="371">
        <v>40058</v>
      </c>
      <c r="F350" s="370" t="s">
        <v>453</v>
      </c>
      <c r="G350" s="377" t="s">
        <v>2151</v>
      </c>
      <c r="H350" s="370" t="s">
        <v>2152</v>
      </c>
      <c r="I350" s="377" t="s">
        <v>2153</v>
      </c>
      <c r="J350" s="370" t="s">
        <v>2154</v>
      </c>
      <c r="K350" s="377" t="s">
        <v>2086</v>
      </c>
      <c r="L350" s="370" t="s">
        <v>2087</v>
      </c>
      <c r="M350" s="377" t="s">
        <v>785</v>
      </c>
      <c r="N350" s="370" t="s">
        <v>2087</v>
      </c>
      <c r="O350" s="377" t="s">
        <v>1246</v>
      </c>
      <c r="P350" s="370" t="s">
        <v>782</v>
      </c>
      <c r="Q350" s="377">
        <v>500</v>
      </c>
      <c r="R350" s="377">
        <v>2800</v>
      </c>
      <c r="S350" s="377"/>
      <c r="T350" s="377"/>
      <c r="U350" s="377"/>
      <c r="V350" s="377"/>
      <c r="W350" s="377"/>
      <c r="X350" s="377" t="s">
        <v>783</v>
      </c>
      <c r="Y350" s="377"/>
      <c r="Z350" s="377"/>
      <c r="AA350" s="377"/>
      <c r="AB350" s="377"/>
      <c r="AC350" s="377"/>
      <c r="AD350" s="377"/>
      <c r="AE350" s="377"/>
      <c r="AF350" s="377"/>
      <c r="AG350" s="377" t="s">
        <v>2090</v>
      </c>
      <c r="AH350" s="377">
        <v>500</v>
      </c>
      <c r="AI350" s="377">
        <v>1056930</v>
      </c>
      <c r="AJ350" s="370" t="s">
        <v>1470</v>
      </c>
      <c r="AK350" s="377">
        <v>96</v>
      </c>
      <c r="AL350" s="370"/>
      <c r="AM350" s="377" t="s">
        <v>1472</v>
      </c>
      <c r="AN350" s="377" t="s">
        <v>1122</v>
      </c>
      <c r="AO350" s="377" t="s">
        <v>787</v>
      </c>
      <c r="AP350" s="377"/>
      <c r="AQ350" s="377">
        <v>3611</v>
      </c>
      <c r="AR350" s="380">
        <v>39377</v>
      </c>
      <c r="AS350" s="380">
        <v>39377</v>
      </c>
      <c r="AT350" s="380">
        <v>40058</v>
      </c>
      <c r="AU350" s="377"/>
      <c r="AV350" s="377"/>
      <c r="AW350" s="377"/>
      <c r="AX350" s="377"/>
      <c r="AY350" s="377"/>
      <c r="AZ350" s="377" t="s">
        <v>790</v>
      </c>
      <c r="BA350" s="377">
        <v>155</v>
      </c>
      <c r="BB350" s="380">
        <v>45099</v>
      </c>
      <c r="BC350" s="380">
        <v>45099</v>
      </c>
      <c r="BD350" s="380">
        <v>45100</v>
      </c>
      <c r="BE350" s="380">
        <v>39449</v>
      </c>
      <c r="BF350" s="377"/>
      <c r="BG350" s="377">
        <v>4</v>
      </c>
      <c r="BH350" s="377">
        <v>2013</v>
      </c>
      <c r="BI350" s="377">
        <v>3</v>
      </c>
      <c r="BJ350" s="377">
        <v>264</v>
      </c>
      <c r="BK350" s="377">
        <v>2017</v>
      </c>
      <c r="BL350" s="377">
        <v>2</v>
      </c>
      <c r="BM350" s="377">
        <v>2017</v>
      </c>
      <c r="BN350" s="384">
        <v>71069720291</v>
      </c>
      <c r="BO350" s="370" t="s">
        <v>1468</v>
      </c>
      <c r="BP350" s="370" t="s">
        <v>1469</v>
      </c>
      <c r="BQ350" s="377">
        <v>91981700652</v>
      </c>
      <c r="BR350" s="370"/>
      <c r="BS350" s="372" t="s">
        <v>2108</v>
      </c>
    </row>
    <row r="351" spans="1:71" x14ac:dyDescent="0.25">
      <c r="A351" s="376">
        <v>18491</v>
      </c>
      <c r="B351" s="377">
        <v>9</v>
      </c>
      <c r="C351" s="370" t="s">
        <v>2081</v>
      </c>
      <c r="D351" s="370" t="s">
        <v>465</v>
      </c>
      <c r="E351" s="371">
        <v>40058</v>
      </c>
      <c r="F351" s="370" t="s">
        <v>453</v>
      </c>
      <c r="G351" s="377" t="s">
        <v>2088</v>
      </c>
      <c r="H351" s="370" t="s">
        <v>2089</v>
      </c>
      <c r="I351" s="377" t="s">
        <v>2084</v>
      </c>
      <c r="J351" s="370" t="s">
        <v>2085</v>
      </c>
      <c r="K351" s="377" t="s">
        <v>2086</v>
      </c>
      <c r="L351" s="370" t="s">
        <v>2087</v>
      </c>
      <c r="M351" s="377" t="s">
        <v>785</v>
      </c>
      <c r="N351" s="370" t="s">
        <v>2087</v>
      </c>
      <c r="O351" s="377" t="s">
        <v>781</v>
      </c>
      <c r="P351" s="370" t="s">
        <v>798</v>
      </c>
      <c r="Q351" s="377">
        <v>40</v>
      </c>
      <c r="R351" s="377">
        <v>3165</v>
      </c>
      <c r="S351" s="377">
        <v>0</v>
      </c>
      <c r="T351" s="377">
        <v>405</v>
      </c>
      <c r="U351" s="377">
        <v>200</v>
      </c>
      <c r="V351" s="377">
        <v>90</v>
      </c>
      <c r="W351" s="377">
        <v>60</v>
      </c>
      <c r="X351" s="377" t="s">
        <v>783</v>
      </c>
      <c r="Y351" s="377"/>
      <c r="Z351" s="377"/>
      <c r="AA351" s="377"/>
      <c r="AB351" s="377"/>
      <c r="AC351" s="377" t="s">
        <v>2102</v>
      </c>
      <c r="AD351" s="377">
        <v>32</v>
      </c>
      <c r="AE351" s="377"/>
      <c r="AF351" s="377"/>
      <c r="AG351" s="377"/>
      <c r="AH351" s="377"/>
      <c r="AI351" s="377">
        <v>259</v>
      </c>
      <c r="AJ351" s="370" t="s">
        <v>932</v>
      </c>
      <c r="AK351" s="377">
        <v>2515</v>
      </c>
      <c r="AL351" s="370" t="s">
        <v>934</v>
      </c>
      <c r="AM351" s="377" t="s">
        <v>935</v>
      </c>
      <c r="AN351" s="377" t="s">
        <v>147</v>
      </c>
      <c r="AO351" s="377" t="s">
        <v>787</v>
      </c>
      <c r="AP351" s="377" t="s">
        <v>788</v>
      </c>
      <c r="AQ351" s="377" t="s">
        <v>982</v>
      </c>
      <c r="AR351" s="380">
        <v>31446</v>
      </c>
      <c r="AS351" s="380">
        <v>31446</v>
      </c>
      <c r="AT351" s="380">
        <v>40058</v>
      </c>
      <c r="AU351" s="377" t="s">
        <v>800</v>
      </c>
      <c r="AV351" s="377" t="s">
        <v>923</v>
      </c>
      <c r="AW351" s="380">
        <v>28636</v>
      </c>
      <c r="AX351" s="380">
        <v>28636</v>
      </c>
      <c r="AY351" s="380">
        <v>40058</v>
      </c>
      <c r="AZ351" s="377" t="s">
        <v>790</v>
      </c>
      <c r="BA351" s="377">
        <v>154</v>
      </c>
      <c r="BB351" s="380">
        <v>45099</v>
      </c>
      <c r="BC351" s="380">
        <v>45099</v>
      </c>
      <c r="BD351" s="380">
        <v>45100</v>
      </c>
      <c r="BE351" s="380">
        <v>35186</v>
      </c>
      <c r="BF351" s="377"/>
      <c r="BG351" s="377">
        <v>4</v>
      </c>
      <c r="BH351" s="377">
        <v>2012</v>
      </c>
      <c r="BI351" s="377">
        <v>4</v>
      </c>
      <c r="BJ351" s="377">
        <v>316</v>
      </c>
      <c r="BK351" s="377">
        <v>2021</v>
      </c>
      <c r="BL351" s="377">
        <v>3</v>
      </c>
      <c r="BM351" s="377">
        <v>2021</v>
      </c>
      <c r="BN351" s="384">
        <v>16828357825</v>
      </c>
      <c r="BO351" s="370" t="s">
        <v>591</v>
      </c>
      <c r="BP351" s="370" t="s">
        <v>2497</v>
      </c>
      <c r="BQ351" s="377">
        <v>93991449848</v>
      </c>
      <c r="BR351" s="370"/>
      <c r="BS351" s="372"/>
    </row>
    <row r="352" spans="1:71" x14ac:dyDescent="0.25">
      <c r="A352" s="376">
        <v>114892</v>
      </c>
      <c r="B352" s="377">
        <v>45</v>
      </c>
      <c r="C352" s="370" t="s">
        <v>2081</v>
      </c>
      <c r="D352" s="370" t="s">
        <v>407</v>
      </c>
      <c r="E352" s="371">
        <v>40058</v>
      </c>
      <c r="F352" s="370" t="s">
        <v>453</v>
      </c>
      <c r="G352" s="377" t="s">
        <v>2183</v>
      </c>
      <c r="H352" s="370" t="s">
        <v>2184</v>
      </c>
      <c r="I352" s="377" t="s">
        <v>2084</v>
      </c>
      <c r="J352" s="370" t="s">
        <v>2085</v>
      </c>
      <c r="K352" s="377" t="s">
        <v>2086</v>
      </c>
      <c r="L352" s="370" t="s">
        <v>2087</v>
      </c>
      <c r="M352" s="377" t="s">
        <v>785</v>
      </c>
      <c r="N352" s="370" t="s">
        <v>2087</v>
      </c>
      <c r="O352" s="377" t="s">
        <v>1246</v>
      </c>
      <c r="P352" s="370" t="s">
        <v>782</v>
      </c>
      <c r="Q352" s="377">
        <v>30</v>
      </c>
      <c r="R352" s="377">
        <v>2800</v>
      </c>
      <c r="S352" s="377"/>
      <c r="T352" s="377"/>
      <c r="U352" s="377"/>
      <c r="V352" s="377"/>
      <c r="W352" s="377"/>
      <c r="X352" s="377" t="s">
        <v>783</v>
      </c>
      <c r="Y352" s="377"/>
      <c r="Z352" s="377"/>
      <c r="AA352" s="377"/>
      <c r="AB352" s="377"/>
      <c r="AC352" s="377"/>
      <c r="AD352" s="377"/>
      <c r="AE352" s="377"/>
      <c r="AF352" s="377"/>
      <c r="AG352" s="377" t="s">
        <v>2090</v>
      </c>
      <c r="AH352" s="377">
        <v>30</v>
      </c>
      <c r="AI352" s="377">
        <v>1103790</v>
      </c>
      <c r="AJ352" s="370" t="s">
        <v>1287</v>
      </c>
      <c r="AK352" s="377" t="s">
        <v>1288</v>
      </c>
      <c r="AL352" s="370" t="s">
        <v>1289</v>
      </c>
      <c r="AM352" s="377" t="s">
        <v>1290</v>
      </c>
      <c r="AN352" s="377" t="s">
        <v>1115</v>
      </c>
      <c r="AO352" s="377" t="s">
        <v>787</v>
      </c>
      <c r="AP352" s="377" t="s">
        <v>788</v>
      </c>
      <c r="AQ352" s="377" t="s">
        <v>1374</v>
      </c>
      <c r="AR352" s="380">
        <v>39163</v>
      </c>
      <c r="AS352" s="380">
        <v>39163</v>
      </c>
      <c r="AT352" s="380">
        <v>40058</v>
      </c>
      <c r="AU352" s="377" t="s">
        <v>790</v>
      </c>
      <c r="AV352" s="377" t="s">
        <v>1375</v>
      </c>
      <c r="AW352" s="380">
        <v>41997</v>
      </c>
      <c r="AX352" s="380">
        <v>41997</v>
      </c>
      <c r="AY352" s="380">
        <v>42268</v>
      </c>
      <c r="AZ352" s="377" t="s">
        <v>790</v>
      </c>
      <c r="BA352" s="377">
        <v>155</v>
      </c>
      <c r="BB352" s="380">
        <v>45099</v>
      </c>
      <c r="BC352" s="380">
        <v>45099</v>
      </c>
      <c r="BD352" s="380">
        <v>45100</v>
      </c>
      <c r="BE352" s="380">
        <v>39723</v>
      </c>
      <c r="BF352" s="377"/>
      <c r="BG352" s="377">
        <v>2</v>
      </c>
      <c r="BH352" s="377">
        <v>2013</v>
      </c>
      <c r="BI352" s="377">
        <v>3</v>
      </c>
      <c r="BJ352" s="377">
        <v>221</v>
      </c>
      <c r="BK352" s="377">
        <v>2021</v>
      </c>
      <c r="BL352" s="377">
        <v>1</v>
      </c>
      <c r="BM352" s="377">
        <v>2021</v>
      </c>
      <c r="BN352" s="384">
        <v>21876592249</v>
      </c>
      <c r="BO352" s="370" t="s">
        <v>1092</v>
      </c>
      <c r="BP352" s="370" t="s">
        <v>1093</v>
      </c>
      <c r="BQ352" s="377">
        <v>91981394866</v>
      </c>
      <c r="BR352" s="370"/>
      <c r="BS352" s="372" t="s">
        <v>2108</v>
      </c>
    </row>
    <row r="353" spans="1:71" x14ac:dyDescent="0.25">
      <c r="A353" s="376">
        <v>115161</v>
      </c>
      <c r="B353" s="377">
        <v>2222</v>
      </c>
      <c r="C353" s="370" t="s">
        <v>2081</v>
      </c>
      <c r="D353" s="370" t="s">
        <v>346</v>
      </c>
      <c r="E353" s="371">
        <v>40058</v>
      </c>
      <c r="F353" s="370" t="s">
        <v>453</v>
      </c>
      <c r="G353" s="377" t="s">
        <v>2151</v>
      </c>
      <c r="H353" s="370" t="s">
        <v>2152</v>
      </c>
      <c r="I353" s="377" t="s">
        <v>2153</v>
      </c>
      <c r="J353" s="370" t="s">
        <v>2154</v>
      </c>
      <c r="K353" s="377" t="s">
        <v>2086</v>
      </c>
      <c r="L353" s="370" t="s">
        <v>2087</v>
      </c>
      <c r="M353" s="377" t="s">
        <v>785</v>
      </c>
      <c r="N353" s="370" t="s">
        <v>2087</v>
      </c>
      <c r="O353" s="377" t="s">
        <v>1246</v>
      </c>
      <c r="P353" s="370" t="s">
        <v>782</v>
      </c>
      <c r="Q353" s="377">
        <v>500</v>
      </c>
      <c r="R353" s="377">
        <v>2800</v>
      </c>
      <c r="S353" s="377"/>
      <c r="T353" s="377"/>
      <c r="U353" s="377"/>
      <c r="V353" s="377"/>
      <c r="W353" s="377"/>
      <c r="X353" s="377" t="s">
        <v>783</v>
      </c>
      <c r="Y353" s="377"/>
      <c r="Z353" s="377"/>
      <c r="AA353" s="377"/>
      <c r="AB353" s="377"/>
      <c r="AC353" s="377"/>
      <c r="AD353" s="377"/>
      <c r="AE353" s="377"/>
      <c r="AF353" s="377"/>
      <c r="AG353" s="377" t="s">
        <v>2090</v>
      </c>
      <c r="AH353" s="377">
        <v>500</v>
      </c>
      <c r="AI353" s="377">
        <v>1056917</v>
      </c>
      <c r="AJ353" s="370" t="s">
        <v>1378</v>
      </c>
      <c r="AK353" s="377">
        <v>300</v>
      </c>
      <c r="AL353" s="370"/>
      <c r="AM353" s="377" t="s">
        <v>1380</v>
      </c>
      <c r="AN353" s="377" t="s">
        <v>1381</v>
      </c>
      <c r="AO353" s="377" t="s">
        <v>787</v>
      </c>
      <c r="AP353" s="377"/>
      <c r="AQ353" s="377">
        <v>3611</v>
      </c>
      <c r="AR353" s="380">
        <v>39377</v>
      </c>
      <c r="AS353" s="380">
        <v>39377</v>
      </c>
      <c r="AT353" s="380">
        <v>40058</v>
      </c>
      <c r="AU353" s="377"/>
      <c r="AV353" s="377"/>
      <c r="AW353" s="377"/>
      <c r="AX353" s="377"/>
      <c r="AY353" s="377"/>
      <c r="AZ353" s="377" t="s">
        <v>790</v>
      </c>
      <c r="BA353" s="377">
        <v>155</v>
      </c>
      <c r="BB353" s="380">
        <v>45099</v>
      </c>
      <c r="BC353" s="380">
        <v>45099</v>
      </c>
      <c r="BD353" s="380">
        <v>45100</v>
      </c>
      <c r="BE353" s="380">
        <v>39449</v>
      </c>
      <c r="BF353" s="377"/>
      <c r="BG353" s="377">
        <v>4</v>
      </c>
      <c r="BH353" s="377">
        <v>2013</v>
      </c>
      <c r="BI353" s="377">
        <v>3</v>
      </c>
      <c r="BJ353" s="377">
        <v>264</v>
      </c>
      <c r="BK353" s="377">
        <v>2017</v>
      </c>
      <c r="BL353" s="377">
        <v>2</v>
      </c>
      <c r="BM353" s="377">
        <v>2017</v>
      </c>
      <c r="BN353" s="384">
        <v>71069720291</v>
      </c>
      <c r="BO353" s="370" t="s">
        <v>1468</v>
      </c>
      <c r="BP353" s="370" t="s">
        <v>1469</v>
      </c>
      <c r="BQ353" s="377">
        <v>91981700652</v>
      </c>
      <c r="BR353" s="370"/>
      <c r="BS353" s="372" t="s">
        <v>2108</v>
      </c>
    </row>
    <row r="354" spans="1:71" x14ac:dyDescent="0.25">
      <c r="A354" s="376">
        <v>5001235</v>
      </c>
      <c r="B354" s="377">
        <v>79</v>
      </c>
      <c r="C354" s="370" t="s">
        <v>2081</v>
      </c>
      <c r="D354" s="370" t="s">
        <v>31</v>
      </c>
      <c r="E354" s="371">
        <v>41934</v>
      </c>
      <c r="F354" s="370" t="s">
        <v>450</v>
      </c>
      <c r="G354" s="377" t="s">
        <v>2498</v>
      </c>
      <c r="H354" s="370" t="s">
        <v>2499</v>
      </c>
      <c r="I354" s="377" t="s">
        <v>2500</v>
      </c>
      <c r="J354" s="370" t="s">
        <v>2501</v>
      </c>
      <c r="K354" s="377" t="s">
        <v>2163</v>
      </c>
      <c r="L354" s="370" t="s">
        <v>2164</v>
      </c>
      <c r="M354" s="377" t="s">
        <v>2165</v>
      </c>
      <c r="N354" s="370" t="s">
        <v>2166</v>
      </c>
      <c r="O354" s="377" t="s">
        <v>781</v>
      </c>
      <c r="P354" s="370" t="s">
        <v>798</v>
      </c>
      <c r="Q354" s="377">
        <v>45</v>
      </c>
      <c r="R354" s="377">
        <v>3745</v>
      </c>
      <c r="S354" s="377">
        <v>0</v>
      </c>
      <c r="T354" s="377">
        <v>240</v>
      </c>
      <c r="U354" s="377">
        <v>400</v>
      </c>
      <c r="V354" s="377">
        <v>75</v>
      </c>
      <c r="W354" s="377">
        <v>60</v>
      </c>
      <c r="X354" s="377" t="s">
        <v>783</v>
      </c>
      <c r="Y354" s="377"/>
      <c r="Z354" s="377"/>
      <c r="AA354" s="377" t="s">
        <v>2167</v>
      </c>
      <c r="AB354" s="377">
        <v>25</v>
      </c>
      <c r="AC354" s="377" t="s">
        <v>2167</v>
      </c>
      <c r="AD354" s="377">
        <v>20</v>
      </c>
      <c r="AE354" s="377"/>
      <c r="AF354" s="377"/>
      <c r="AG354" s="377"/>
      <c r="AH354" s="377"/>
      <c r="AI354" s="377">
        <v>1063489</v>
      </c>
      <c r="AJ354" s="370" t="s">
        <v>1259</v>
      </c>
      <c r="AK354" s="377">
        <v>590</v>
      </c>
      <c r="AL354" s="370" t="s">
        <v>1688</v>
      </c>
      <c r="AM354" s="377" t="s">
        <v>1689</v>
      </c>
      <c r="AN354" s="377" t="s">
        <v>153</v>
      </c>
      <c r="AO354" s="377" t="s">
        <v>787</v>
      </c>
      <c r="AP354" s="377" t="s">
        <v>788</v>
      </c>
      <c r="AQ354" s="377">
        <v>4366</v>
      </c>
      <c r="AR354" s="380">
        <v>41332</v>
      </c>
      <c r="AS354" s="380">
        <v>41332</v>
      </c>
      <c r="AT354" s="380">
        <v>41934</v>
      </c>
      <c r="AU354" s="377" t="s">
        <v>790</v>
      </c>
      <c r="AV354" s="377" t="s">
        <v>1691</v>
      </c>
      <c r="AW354" s="380">
        <v>43339</v>
      </c>
      <c r="AX354" s="380">
        <v>43339</v>
      </c>
      <c r="AY354" s="380">
        <v>43339</v>
      </c>
      <c r="AZ354" s="377"/>
      <c r="BA354" s="377"/>
      <c r="BB354" s="377"/>
      <c r="BC354" s="377"/>
      <c r="BD354" s="377"/>
      <c r="BE354" s="380">
        <v>41694</v>
      </c>
      <c r="BF354" s="377"/>
      <c r="BG354" s="377">
        <v>4</v>
      </c>
      <c r="BH354" s="377">
        <v>2018</v>
      </c>
      <c r="BI354" s="377">
        <v>3</v>
      </c>
      <c r="BJ354" s="377">
        <v>254</v>
      </c>
      <c r="BK354" s="377">
        <v>2017</v>
      </c>
      <c r="BL354" s="377">
        <v>2</v>
      </c>
      <c r="BM354" s="377">
        <v>2017</v>
      </c>
      <c r="BN354" s="384">
        <v>10576460249</v>
      </c>
      <c r="BO354" s="370" t="s">
        <v>618</v>
      </c>
      <c r="BP354" s="370" t="s">
        <v>1692</v>
      </c>
      <c r="BQ354" s="377">
        <v>91980575921</v>
      </c>
      <c r="BR354" s="370"/>
      <c r="BS354" s="372"/>
    </row>
    <row r="355" spans="1:71" x14ac:dyDescent="0.25">
      <c r="A355" s="376">
        <v>12074</v>
      </c>
      <c r="B355" s="377">
        <v>36</v>
      </c>
      <c r="C355" s="370" t="s">
        <v>2081</v>
      </c>
      <c r="D355" s="370" t="s">
        <v>22</v>
      </c>
      <c r="E355" s="371">
        <v>40058</v>
      </c>
      <c r="F355" s="370" t="s">
        <v>453</v>
      </c>
      <c r="G355" s="377" t="s">
        <v>2156</v>
      </c>
      <c r="H355" s="370" t="s">
        <v>2157</v>
      </c>
      <c r="I355" s="377" t="s">
        <v>2084</v>
      </c>
      <c r="J355" s="370" t="s">
        <v>2085</v>
      </c>
      <c r="K355" s="377" t="s">
        <v>2086</v>
      </c>
      <c r="L355" s="370" t="s">
        <v>2087</v>
      </c>
      <c r="M355" s="377" t="s">
        <v>785</v>
      </c>
      <c r="N355" s="370" t="s">
        <v>2087</v>
      </c>
      <c r="O355" s="377" t="s">
        <v>781</v>
      </c>
      <c r="P355" s="370" t="s">
        <v>798</v>
      </c>
      <c r="Q355" s="377">
        <v>40</v>
      </c>
      <c r="R355" s="377">
        <v>3050</v>
      </c>
      <c r="S355" s="377"/>
      <c r="T355" s="377"/>
      <c r="U355" s="377"/>
      <c r="V355" s="377"/>
      <c r="W355" s="377"/>
      <c r="X355" s="377" t="s">
        <v>783</v>
      </c>
      <c r="Y355" s="377" t="s">
        <v>2112</v>
      </c>
      <c r="Z355" s="377">
        <v>0</v>
      </c>
      <c r="AA355" s="377" t="s">
        <v>2112</v>
      </c>
      <c r="AB355" s="377">
        <v>0</v>
      </c>
      <c r="AC355" s="377" t="s">
        <v>2112</v>
      </c>
      <c r="AD355" s="377">
        <v>0</v>
      </c>
      <c r="AE355" s="377" t="s">
        <v>2112</v>
      </c>
      <c r="AF355" s="377">
        <v>40</v>
      </c>
      <c r="AG355" s="377"/>
      <c r="AH355" s="377"/>
      <c r="AI355" s="377">
        <v>263</v>
      </c>
      <c r="AJ355" s="370" t="s">
        <v>991</v>
      </c>
      <c r="AK355" s="377">
        <v>2417</v>
      </c>
      <c r="AL355" s="370"/>
      <c r="AM355" s="377" t="s">
        <v>993</v>
      </c>
      <c r="AN355" s="377" t="s">
        <v>149</v>
      </c>
      <c r="AO355" s="377" t="s">
        <v>787</v>
      </c>
      <c r="AP355" s="377" t="s">
        <v>788</v>
      </c>
      <c r="AQ355" s="377" t="s">
        <v>927</v>
      </c>
      <c r="AR355" s="380">
        <v>31446</v>
      </c>
      <c r="AS355" s="380">
        <v>31446</v>
      </c>
      <c r="AT355" s="380">
        <v>40058</v>
      </c>
      <c r="AU355" s="377" t="s">
        <v>800</v>
      </c>
      <c r="AV355" s="377" t="s">
        <v>840</v>
      </c>
      <c r="AW355" s="380">
        <v>19861</v>
      </c>
      <c r="AX355" s="380">
        <v>19861</v>
      </c>
      <c r="AY355" s="380">
        <v>40058</v>
      </c>
      <c r="AZ355" s="377" t="s">
        <v>790</v>
      </c>
      <c r="BA355" s="377">
        <v>949</v>
      </c>
      <c r="BB355" s="380">
        <v>44439</v>
      </c>
      <c r="BC355" s="380">
        <v>44439</v>
      </c>
      <c r="BD355" s="380">
        <v>44459</v>
      </c>
      <c r="BE355" s="380">
        <v>31782</v>
      </c>
      <c r="BF355" s="377">
        <v>202321321</v>
      </c>
      <c r="BG355" s="377">
        <v>4</v>
      </c>
      <c r="BH355" s="377">
        <v>2024</v>
      </c>
      <c r="BI355" s="377">
        <v>3</v>
      </c>
      <c r="BJ355" s="377">
        <v>282</v>
      </c>
      <c r="BK355" s="377">
        <v>2017</v>
      </c>
      <c r="BL355" s="377">
        <v>2</v>
      </c>
      <c r="BM355" s="377">
        <v>2017</v>
      </c>
      <c r="BN355" s="384">
        <v>64526534234</v>
      </c>
      <c r="BO355" s="370" t="s">
        <v>998</v>
      </c>
      <c r="BP355" s="370" t="s">
        <v>999</v>
      </c>
      <c r="BQ355" s="377">
        <v>91991331347</v>
      </c>
      <c r="BR355" s="370"/>
      <c r="BS355" s="372"/>
    </row>
    <row r="356" spans="1:71" x14ac:dyDescent="0.25">
      <c r="A356" s="376">
        <v>12017</v>
      </c>
      <c r="B356" s="377">
        <v>42</v>
      </c>
      <c r="C356" s="370" t="s">
        <v>2081</v>
      </c>
      <c r="D356" s="370" t="s">
        <v>323</v>
      </c>
      <c r="E356" s="371">
        <v>40058</v>
      </c>
      <c r="F356" s="370" t="s">
        <v>450</v>
      </c>
      <c r="G356" s="377" t="s">
        <v>2502</v>
      </c>
      <c r="H356" s="370" t="s">
        <v>2503</v>
      </c>
      <c r="I356" s="377" t="s">
        <v>2504</v>
      </c>
      <c r="J356" s="370" t="s">
        <v>2503</v>
      </c>
      <c r="K356" s="377" t="s">
        <v>2262</v>
      </c>
      <c r="L356" s="370" t="s">
        <v>2263</v>
      </c>
      <c r="M356" s="377" t="s">
        <v>2264</v>
      </c>
      <c r="N356" s="370" t="s">
        <v>2265</v>
      </c>
      <c r="O356" s="377" t="s">
        <v>781</v>
      </c>
      <c r="P356" s="370" t="s">
        <v>798</v>
      </c>
      <c r="Q356" s="377">
        <v>90</v>
      </c>
      <c r="R356" s="377">
        <v>4624</v>
      </c>
      <c r="S356" s="377">
        <v>0</v>
      </c>
      <c r="T356" s="377">
        <v>136</v>
      </c>
      <c r="U356" s="377">
        <v>68</v>
      </c>
      <c r="V356" s="377">
        <v>68</v>
      </c>
      <c r="W356" s="377">
        <v>10</v>
      </c>
      <c r="X356" s="377" t="s">
        <v>783</v>
      </c>
      <c r="Y356" s="377" t="s">
        <v>2167</v>
      </c>
      <c r="Z356" s="377">
        <v>90</v>
      </c>
      <c r="AA356" s="377"/>
      <c r="AB356" s="377"/>
      <c r="AC356" s="377"/>
      <c r="AD356" s="377"/>
      <c r="AE356" s="377"/>
      <c r="AF356" s="377"/>
      <c r="AG356" s="377"/>
      <c r="AH356" s="377"/>
      <c r="AI356" s="377">
        <v>1005925</v>
      </c>
      <c r="AJ356" s="370" t="s">
        <v>784</v>
      </c>
      <c r="AK356" s="377">
        <v>1</v>
      </c>
      <c r="AL356" s="370" t="s">
        <v>578</v>
      </c>
      <c r="AM356" s="377" t="s">
        <v>786</v>
      </c>
      <c r="AN356" s="377" t="s">
        <v>146</v>
      </c>
      <c r="AO356" s="377" t="s">
        <v>787</v>
      </c>
      <c r="AP356" s="377"/>
      <c r="AQ356" s="377"/>
      <c r="AR356" s="377"/>
      <c r="AS356" s="377"/>
      <c r="AT356" s="377"/>
      <c r="AU356" s="377" t="s">
        <v>800</v>
      </c>
      <c r="AV356" s="377" t="s">
        <v>898</v>
      </c>
      <c r="AW356" s="380">
        <v>14836</v>
      </c>
      <c r="AX356" s="380">
        <v>14836</v>
      </c>
      <c r="AY356" s="380">
        <v>40058</v>
      </c>
      <c r="AZ356" s="377" t="s">
        <v>790</v>
      </c>
      <c r="BA356" s="377">
        <v>949</v>
      </c>
      <c r="BB356" s="380">
        <v>44439</v>
      </c>
      <c r="BC356" s="380">
        <v>44439</v>
      </c>
      <c r="BD356" s="380">
        <v>44452</v>
      </c>
      <c r="BE356" s="380">
        <v>5269</v>
      </c>
      <c r="BF356" s="377"/>
      <c r="BG356" s="377">
        <v>3</v>
      </c>
      <c r="BH356" s="377">
        <v>2019</v>
      </c>
      <c r="BI356" s="377">
        <v>4</v>
      </c>
      <c r="BJ356" s="377">
        <v>316</v>
      </c>
      <c r="BK356" s="377">
        <v>2023</v>
      </c>
      <c r="BL356" s="377">
        <v>3</v>
      </c>
      <c r="BM356" s="377">
        <v>2023</v>
      </c>
      <c r="BN356" s="384">
        <v>2599081696</v>
      </c>
      <c r="BO356" s="370" t="s">
        <v>666</v>
      </c>
      <c r="BP356" s="370" t="s">
        <v>899</v>
      </c>
      <c r="BQ356" s="377">
        <v>91980575844</v>
      </c>
      <c r="BR356" s="370"/>
      <c r="BS356" s="372"/>
    </row>
    <row r="357" spans="1:71" x14ac:dyDescent="0.25">
      <c r="A357" s="376">
        <v>86325</v>
      </c>
      <c r="B357" s="377">
        <v>17</v>
      </c>
      <c r="C357" s="370" t="s">
        <v>2081</v>
      </c>
      <c r="D357" s="370" t="s">
        <v>8</v>
      </c>
      <c r="E357" s="371">
        <v>40058</v>
      </c>
      <c r="F357" s="370" t="s">
        <v>450</v>
      </c>
      <c r="G357" s="377" t="s">
        <v>2400</v>
      </c>
      <c r="H357" s="370" t="s">
        <v>2401</v>
      </c>
      <c r="I357" s="377" t="s">
        <v>2377</v>
      </c>
      <c r="J357" s="370" t="s">
        <v>2378</v>
      </c>
      <c r="K357" s="377" t="s">
        <v>2127</v>
      </c>
      <c r="L357" s="370" t="s">
        <v>2128</v>
      </c>
      <c r="M357" s="377" t="s">
        <v>2129</v>
      </c>
      <c r="N357" s="370" t="s">
        <v>2130</v>
      </c>
      <c r="O357" s="377" t="s">
        <v>781</v>
      </c>
      <c r="P357" s="370" t="s">
        <v>832</v>
      </c>
      <c r="Q357" s="377">
        <v>30</v>
      </c>
      <c r="R357" s="377">
        <v>2700</v>
      </c>
      <c r="S357" s="377"/>
      <c r="T357" s="377"/>
      <c r="U357" s="377"/>
      <c r="V357" s="377"/>
      <c r="W357" s="377"/>
      <c r="X357" s="377" t="s">
        <v>783</v>
      </c>
      <c r="Y357" s="377"/>
      <c r="Z357" s="377"/>
      <c r="AA357" s="377" t="s">
        <v>2090</v>
      </c>
      <c r="AB357" s="377">
        <v>30</v>
      </c>
      <c r="AC357" s="377"/>
      <c r="AD357" s="377"/>
      <c r="AE357" s="377"/>
      <c r="AF357" s="377"/>
      <c r="AG357" s="377"/>
      <c r="AH357" s="377"/>
      <c r="AI357" s="377">
        <v>26622</v>
      </c>
      <c r="AJ357" s="370" t="s">
        <v>1085</v>
      </c>
      <c r="AK357" s="377" t="s">
        <v>1086</v>
      </c>
      <c r="AL357" s="370"/>
      <c r="AM357" s="377" t="s">
        <v>1087</v>
      </c>
      <c r="AN357" s="377" t="s">
        <v>1088</v>
      </c>
      <c r="AO357" s="377" t="s">
        <v>787</v>
      </c>
      <c r="AP357" s="377" t="s">
        <v>788</v>
      </c>
      <c r="AQ357" s="377">
        <v>3185</v>
      </c>
      <c r="AR357" s="380">
        <v>38019</v>
      </c>
      <c r="AS357" s="380">
        <v>38019</v>
      </c>
      <c r="AT357" s="380">
        <v>40058</v>
      </c>
      <c r="AU357" s="377"/>
      <c r="AV357" s="377"/>
      <c r="AW357" s="377"/>
      <c r="AX357" s="377"/>
      <c r="AY357" s="377"/>
      <c r="AZ357" s="377"/>
      <c r="BA357" s="377"/>
      <c r="BB357" s="377"/>
      <c r="BC357" s="377"/>
      <c r="BD357" s="377"/>
      <c r="BE357" s="380">
        <v>38019</v>
      </c>
      <c r="BF357" s="377"/>
      <c r="BG357" s="377"/>
      <c r="BH357" s="377"/>
      <c r="BI357" s="377"/>
      <c r="BJ357" s="377"/>
      <c r="BK357" s="377"/>
      <c r="BL357" s="377"/>
      <c r="BM357" s="377"/>
      <c r="BN357" s="384">
        <v>2922363287</v>
      </c>
      <c r="BO357" s="370" t="s">
        <v>907</v>
      </c>
      <c r="BP357" s="370" t="s">
        <v>908</v>
      </c>
      <c r="BQ357" s="377">
        <v>9132017584</v>
      </c>
      <c r="BR357" s="370"/>
      <c r="BS357" s="372"/>
    </row>
    <row r="358" spans="1:71" x14ac:dyDescent="0.25">
      <c r="A358" s="376">
        <v>1335259</v>
      </c>
      <c r="B358" s="377">
        <v>3310</v>
      </c>
      <c r="C358" s="370" t="s">
        <v>2081</v>
      </c>
      <c r="D358" s="370" t="s">
        <v>373</v>
      </c>
      <c r="E358" s="371">
        <v>42284</v>
      </c>
      <c r="F358" s="370" t="s">
        <v>450</v>
      </c>
      <c r="G358" s="377" t="s">
        <v>2505</v>
      </c>
      <c r="H358" s="370" t="s">
        <v>2506</v>
      </c>
      <c r="I358" s="377" t="s">
        <v>2220</v>
      </c>
      <c r="J358" s="370" t="s">
        <v>2221</v>
      </c>
      <c r="K358" s="377" t="s">
        <v>2222</v>
      </c>
      <c r="L358" s="370" t="s">
        <v>2223</v>
      </c>
      <c r="M358" s="377" t="s">
        <v>2165</v>
      </c>
      <c r="N358" s="370" t="s">
        <v>2166</v>
      </c>
      <c r="O358" s="377" t="s">
        <v>781</v>
      </c>
      <c r="P358" s="370" t="s">
        <v>798</v>
      </c>
      <c r="Q358" s="377">
        <v>40</v>
      </c>
      <c r="R358" s="377">
        <v>4099</v>
      </c>
      <c r="S358" s="377">
        <v>0</v>
      </c>
      <c r="T358" s="377">
        <v>180</v>
      </c>
      <c r="U358" s="377">
        <v>225</v>
      </c>
      <c r="V358" s="377">
        <v>75</v>
      </c>
      <c r="W358" s="377">
        <v>45</v>
      </c>
      <c r="X358" s="377" t="s">
        <v>783</v>
      </c>
      <c r="Y358" s="377"/>
      <c r="Z358" s="377"/>
      <c r="AA358" s="377" t="s">
        <v>2167</v>
      </c>
      <c r="AB358" s="377">
        <v>20</v>
      </c>
      <c r="AC358" s="377" t="s">
        <v>2167</v>
      </c>
      <c r="AD358" s="377">
        <v>20</v>
      </c>
      <c r="AE358" s="377"/>
      <c r="AF358" s="377"/>
      <c r="AG358" s="377"/>
      <c r="AH358" s="377"/>
      <c r="AI358" s="377">
        <v>1005925</v>
      </c>
      <c r="AJ358" s="370" t="s">
        <v>784</v>
      </c>
      <c r="AK358" s="377">
        <v>1</v>
      </c>
      <c r="AL358" s="370" t="s">
        <v>578</v>
      </c>
      <c r="AM358" s="377" t="s">
        <v>786</v>
      </c>
      <c r="AN358" s="377" t="s">
        <v>146</v>
      </c>
      <c r="AO358" s="377" t="s">
        <v>787</v>
      </c>
      <c r="AP358" s="377" t="s">
        <v>788</v>
      </c>
      <c r="AQ358" s="377" t="s">
        <v>1622</v>
      </c>
      <c r="AR358" s="380">
        <v>42271</v>
      </c>
      <c r="AS358" s="380">
        <v>42271</v>
      </c>
      <c r="AT358" s="380">
        <v>42284</v>
      </c>
      <c r="AU358" s="377" t="s">
        <v>790</v>
      </c>
      <c r="AV358" s="377" t="s">
        <v>1623</v>
      </c>
      <c r="AW358" s="380">
        <v>44998</v>
      </c>
      <c r="AX358" s="380">
        <v>44998</v>
      </c>
      <c r="AY358" s="380">
        <v>44998</v>
      </c>
      <c r="AZ358" s="377"/>
      <c r="BA358" s="377"/>
      <c r="BB358" s="377"/>
      <c r="BC358" s="377"/>
      <c r="BD358" s="377"/>
      <c r="BE358" s="380">
        <v>42283</v>
      </c>
      <c r="BF358" s="377"/>
      <c r="BG358" s="377">
        <v>5</v>
      </c>
      <c r="BH358" s="377">
        <v>2022</v>
      </c>
      <c r="BI358" s="377"/>
      <c r="BJ358" s="377"/>
      <c r="BK358" s="377"/>
      <c r="BL358" s="377"/>
      <c r="BM358" s="377"/>
      <c r="BN358" s="384">
        <v>54344964268</v>
      </c>
      <c r="BO358" s="370" t="s">
        <v>614</v>
      </c>
      <c r="BP358" s="370" t="s">
        <v>1624</v>
      </c>
      <c r="BQ358" s="377">
        <v>91987367240</v>
      </c>
      <c r="BR358" s="370"/>
      <c r="BS358" s="372"/>
    </row>
    <row r="359" spans="1:71" x14ac:dyDescent="0.25">
      <c r="A359" s="376">
        <v>1191346</v>
      </c>
      <c r="B359" s="377">
        <v>157</v>
      </c>
      <c r="C359" s="370" t="s">
        <v>2081</v>
      </c>
      <c r="D359" s="370" t="s">
        <v>120</v>
      </c>
      <c r="E359" s="371">
        <v>41234</v>
      </c>
      <c r="F359" s="370" t="s">
        <v>511</v>
      </c>
      <c r="G359" s="377" t="s">
        <v>2507</v>
      </c>
      <c r="H359" s="370" t="s">
        <v>2508</v>
      </c>
      <c r="I359" s="377" t="s">
        <v>2345</v>
      </c>
      <c r="J359" s="370" t="s">
        <v>2346</v>
      </c>
      <c r="K359" s="377" t="s">
        <v>2347</v>
      </c>
      <c r="L359" s="370" t="s">
        <v>2348</v>
      </c>
      <c r="M359" s="377" t="s">
        <v>1598</v>
      </c>
      <c r="N359" s="370" t="s">
        <v>2101</v>
      </c>
      <c r="O359" s="377" t="s">
        <v>781</v>
      </c>
      <c r="P359" s="370" t="s">
        <v>798</v>
      </c>
      <c r="Q359" s="377">
        <v>26</v>
      </c>
      <c r="R359" s="377">
        <v>1705</v>
      </c>
      <c r="S359" s="377">
        <v>0</v>
      </c>
      <c r="T359" s="377">
        <v>0</v>
      </c>
      <c r="U359" s="377">
        <v>230</v>
      </c>
      <c r="V359" s="377">
        <v>60</v>
      </c>
      <c r="W359" s="377">
        <v>45</v>
      </c>
      <c r="X359" s="377" t="s">
        <v>783</v>
      </c>
      <c r="Y359" s="377"/>
      <c r="Z359" s="377"/>
      <c r="AA359" s="377"/>
      <c r="AB359" s="377"/>
      <c r="AC359" s="377"/>
      <c r="AD359" s="377"/>
      <c r="AE359" s="377" t="s">
        <v>2358</v>
      </c>
      <c r="AF359" s="377">
        <v>26</v>
      </c>
      <c r="AG359" s="377"/>
      <c r="AH359" s="377"/>
      <c r="AI359" s="377">
        <v>1005925</v>
      </c>
      <c r="AJ359" s="370" t="s">
        <v>784</v>
      </c>
      <c r="AK359" s="377">
        <v>1</v>
      </c>
      <c r="AL359" s="370" t="s">
        <v>578</v>
      </c>
      <c r="AM359" s="377" t="s">
        <v>786</v>
      </c>
      <c r="AN359" s="377" t="s">
        <v>146</v>
      </c>
      <c r="AO359" s="377" t="s">
        <v>787</v>
      </c>
      <c r="AP359" s="377" t="s">
        <v>788</v>
      </c>
      <c r="AQ359" s="377" t="s">
        <v>1566</v>
      </c>
      <c r="AR359" s="380">
        <v>41163</v>
      </c>
      <c r="AS359" s="380">
        <v>41163</v>
      </c>
      <c r="AT359" s="380">
        <v>42433</v>
      </c>
      <c r="AU359" s="377" t="s">
        <v>790</v>
      </c>
      <c r="AV359" s="377" t="s">
        <v>1567</v>
      </c>
      <c r="AW359" s="380">
        <v>42321</v>
      </c>
      <c r="AX359" s="380">
        <v>42321</v>
      </c>
      <c r="AY359" s="380">
        <v>42327</v>
      </c>
      <c r="AZ359" s="377" t="s">
        <v>790</v>
      </c>
      <c r="BA359" s="377">
        <v>1634</v>
      </c>
      <c r="BB359" s="380">
        <v>44543</v>
      </c>
      <c r="BC359" s="380">
        <v>44543</v>
      </c>
      <c r="BD359" s="380">
        <v>44580</v>
      </c>
      <c r="BE359" s="380">
        <v>41379</v>
      </c>
      <c r="BF359" s="377">
        <v>202424826</v>
      </c>
      <c r="BG359" s="377">
        <v>4</v>
      </c>
      <c r="BH359" s="377">
        <v>2025</v>
      </c>
      <c r="BI359" s="377"/>
      <c r="BJ359" s="377"/>
      <c r="BK359" s="377"/>
      <c r="BL359" s="377"/>
      <c r="BM359" s="377"/>
      <c r="BN359" s="384">
        <v>44350597204</v>
      </c>
      <c r="BO359" s="370" t="s">
        <v>2509</v>
      </c>
      <c r="BP359" s="370" t="s">
        <v>2510</v>
      </c>
      <c r="BQ359" s="377">
        <v>91982739582</v>
      </c>
      <c r="BR359" s="370"/>
      <c r="BS359" s="372"/>
    </row>
    <row r="360" spans="1:71" x14ac:dyDescent="0.25">
      <c r="A360" s="376">
        <v>1465742</v>
      </c>
      <c r="B360" s="377">
        <v>4641</v>
      </c>
      <c r="C360" s="370"/>
      <c r="D360" s="370" t="s">
        <v>652</v>
      </c>
      <c r="E360" s="371">
        <v>43476</v>
      </c>
      <c r="F360" s="370" t="s">
        <v>453</v>
      </c>
      <c r="G360" s="377" t="s">
        <v>2103</v>
      </c>
      <c r="H360" s="370" t="s">
        <v>2104</v>
      </c>
      <c r="I360" s="377" t="s">
        <v>2105</v>
      </c>
      <c r="J360" s="370" t="s">
        <v>2104</v>
      </c>
      <c r="K360" s="377" t="s">
        <v>2106</v>
      </c>
      <c r="L360" s="370" t="s">
        <v>2104</v>
      </c>
      <c r="M360" s="377" t="s">
        <v>785</v>
      </c>
      <c r="N360" s="370" t="s">
        <v>2087</v>
      </c>
      <c r="O360" s="377" t="s">
        <v>1246</v>
      </c>
      <c r="P360" s="370" t="s">
        <v>782</v>
      </c>
      <c r="Q360" s="377">
        <v>240</v>
      </c>
      <c r="R360" s="377">
        <v>3380</v>
      </c>
      <c r="S360" s="377">
        <v>0</v>
      </c>
      <c r="T360" s="377">
        <v>405</v>
      </c>
      <c r="U360" s="377">
        <v>200</v>
      </c>
      <c r="V360" s="377">
        <v>60</v>
      </c>
      <c r="W360" s="377">
        <v>45</v>
      </c>
      <c r="X360" s="377" t="s">
        <v>783</v>
      </c>
      <c r="Y360" s="377"/>
      <c r="Z360" s="377"/>
      <c r="AA360" s="377"/>
      <c r="AB360" s="377"/>
      <c r="AC360" s="377"/>
      <c r="AD360" s="377"/>
      <c r="AE360" s="377"/>
      <c r="AF360" s="377"/>
      <c r="AG360" s="377" t="s">
        <v>2102</v>
      </c>
      <c r="AH360" s="377">
        <v>240</v>
      </c>
      <c r="AI360" s="377">
        <v>1100678</v>
      </c>
      <c r="AJ360" s="370" t="s">
        <v>1386</v>
      </c>
      <c r="AK360" s="377"/>
      <c r="AL360" s="370" t="s">
        <v>1387</v>
      </c>
      <c r="AM360" s="377" t="s">
        <v>1388</v>
      </c>
      <c r="AN360" s="377" t="s">
        <v>1389</v>
      </c>
      <c r="AO360" s="377" t="s">
        <v>787</v>
      </c>
      <c r="AP360" s="377" t="s">
        <v>788</v>
      </c>
      <c r="AQ360" s="377">
        <v>5105</v>
      </c>
      <c r="AR360" s="380">
        <v>43399</v>
      </c>
      <c r="AS360" s="380">
        <v>43399</v>
      </c>
      <c r="AT360" s="380">
        <v>43476</v>
      </c>
      <c r="AU360" s="377"/>
      <c r="AV360" s="377"/>
      <c r="AW360" s="377"/>
      <c r="AX360" s="377"/>
      <c r="AY360" s="377"/>
      <c r="AZ360" s="377"/>
      <c r="BA360" s="377"/>
      <c r="BB360" s="377"/>
      <c r="BC360" s="377"/>
      <c r="BD360" s="377"/>
      <c r="BE360" s="380">
        <v>44543</v>
      </c>
      <c r="BF360" s="377">
        <v>202417994</v>
      </c>
      <c r="BG360" s="377"/>
      <c r="BH360" s="377"/>
      <c r="BI360" s="377"/>
      <c r="BJ360" s="377"/>
      <c r="BK360" s="377"/>
      <c r="BL360" s="377"/>
      <c r="BM360" s="377"/>
      <c r="BN360" s="384">
        <v>58196242204</v>
      </c>
      <c r="BO360" s="370" t="s">
        <v>653</v>
      </c>
      <c r="BP360" s="370" t="s">
        <v>2107</v>
      </c>
      <c r="BQ360" s="377">
        <v>91981377122</v>
      </c>
      <c r="BR360" s="370"/>
      <c r="BS360" s="372" t="s">
        <v>2108</v>
      </c>
    </row>
    <row r="361" spans="1:71" x14ac:dyDescent="0.25">
      <c r="A361" s="376">
        <v>115157</v>
      </c>
      <c r="B361" s="377">
        <v>2222</v>
      </c>
      <c r="C361" s="370" t="s">
        <v>2081</v>
      </c>
      <c r="D361" s="370" t="s">
        <v>346</v>
      </c>
      <c r="E361" s="371">
        <v>40058</v>
      </c>
      <c r="F361" s="370" t="s">
        <v>453</v>
      </c>
      <c r="G361" s="377" t="s">
        <v>2151</v>
      </c>
      <c r="H361" s="370" t="s">
        <v>2152</v>
      </c>
      <c r="I361" s="377" t="s">
        <v>2153</v>
      </c>
      <c r="J361" s="370" t="s">
        <v>2154</v>
      </c>
      <c r="K361" s="377" t="s">
        <v>2086</v>
      </c>
      <c r="L361" s="370" t="s">
        <v>2087</v>
      </c>
      <c r="M361" s="377" t="s">
        <v>785</v>
      </c>
      <c r="N361" s="370" t="s">
        <v>2087</v>
      </c>
      <c r="O361" s="377" t="s">
        <v>781</v>
      </c>
      <c r="P361" s="370" t="s">
        <v>782</v>
      </c>
      <c r="Q361" s="377">
        <v>50</v>
      </c>
      <c r="R361" s="377">
        <v>2800</v>
      </c>
      <c r="S361" s="377"/>
      <c r="T361" s="377"/>
      <c r="U361" s="377"/>
      <c r="V361" s="377"/>
      <c r="W361" s="377"/>
      <c r="X361" s="377" t="s">
        <v>783</v>
      </c>
      <c r="Y361" s="377"/>
      <c r="Z361" s="377"/>
      <c r="AA361" s="377"/>
      <c r="AB361" s="377"/>
      <c r="AC361" s="377"/>
      <c r="AD361" s="377"/>
      <c r="AE361" s="377" t="s">
        <v>2112</v>
      </c>
      <c r="AF361" s="377">
        <v>50</v>
      </c>
      <c r="AG361" s="377"/>
      <c r="AH361" s="377"/>
      <c r="AI361" s="377">
        <v>26889</v>
      </c>
      <c r="AJ361" s="370" t="s">
        <v>1463</v>
      </c>
      <c r="AK361" s="377" t="s">
        <v>1086</v>
      </c>
      <c r="AL361" s="370"/>
      <c r="AM361" s="377" t="s">
        <v>1464</v>
      </c>
      <c r="AN361" s="377" t="s">
        <v>1465</v>
      </c>
      <c r="AO361" s="377" t="s">
        <v>787</v>
      </c>
      <c r="AP361" s="377"/>
      <c r="AQ361" s="377">
        <v>3502</v>
      </c>
      <c r="AR361" s="380">
        <v>39146</v>
      </c>
      <c r="AS361" s="380">
        <v>39146</v>
      </c>
      <c r="AT361" s="380">
        <v>40058</v>
      </c>
      <c r="AU361" s="377"/>
      <c r="AV361" s="377"/>
      <c r="AW361" s="377"/>
      <c r="AX361" s="377"/>
      <c r="AY361" s="377"/>
      <c r="AZ361" s="377"/>
      <c r="BA361" s="377"/>
      <c r="BB361" s="377"/>
      <c r="BC361" s="377"/>
      <c r="BD361" s="377"/>
      <c r="BE361" s="380">
        <v>39235</v>
      </c>
      <c r="BF361" s="377"/>
      <c r="BG361" s="377"/>
      <c r="BH361" s="377"/>
      <c r="BI361" s="377"/>
      <c r="BJ361" s="377"/>
      <c r="BK361" s="377"/>
      <c r="BL361" s="377"/>
      <c r="BM361" s="377"/>
      <c r="BN361" s="384">
        <v>39152464253</v>
      </c>
      <c r="BO361" s="370" t="s">
        <v>903</v>
      </c>
      <c r="BP361" s="370" t="s">
        <v>904</v>
      </c>
      <c r="BQ361" s="377">
        <v>9132017770</v>
      </c>
      <c r="BR361" s="370"/>
      <c r="BS361" s="372" t="s">
        <v>794</v>
      </c>
    </row>
    <row r="362" spans="1:71" x14ac:dyDescent="0.25">
      <c r="A362" s="376">
        <v>311995</v>
      </c>
      <c r="B362" s="377">
        <v>34</v>
      </c>
      <c r="C362" s="370" t="s">
        <v>2081</v>
      </c>
      <c r="D362" s="370" t="s">
        <v>48</v>
      </c>
      <c r="E362" s="371">
        <v>40387</v>
      </c>
      <c r="F362" s="370" t="s">
        <v>450</v>
      </c>
      <c r="G362" s="377" t="s">
        <v>2324</v>
      </c>
      <c r="H362" s="370" t="s">
        <v>263</v>
      </c>
      <c r="I362" s="377" t="s">
        <v>2097</v>
      </c>
      <c r="J362" s="370" t="s">
        <v>2098</v>
      </c>
      <c r="K362" s="377" t="s">
        <v>2099</v>
      </c>
      <c r="L362" s="370" t="s">
        <v>2100</v>
      </c>
      <c r="M362" s="377" t="s">
        <v>1598</v>
      </c>
      <c r="N362" s="370" t="s">
        <v>2101</v>
      </c>
      <c r="O362" s="377" t="s">
        <v>781</v>
      </c>
      <c r="P362" s="370" t="s">
        <v>798</v>
      </c>
      <c r="Q362" s="377">
        <v>120</v>
      </c>
      <c r="R362" s="377">
        <v>3005</v>
      </c>
      <c r="S362" s="377">
        <v>0</v>
      </c>
      <c r="T362" s="377">
        <v>300</v>
      </c>
      <c r="U362" s="377">
        <v>476</v>
      </c>
      <c r="V362" s="377">
        <v>90</v>
      </c>
      <c r="W362" s="377">
        <v>68</v>
      </c>
      <c r="X362" s="377" t="s">
        <v>783</v>
      </c>
      <c r="Y362" s="377" t="s">
        <v>2102</v>
      </c>
      <c r="Z362" s="377">
        <v>40</v>
      </c>
      <c r="AA362" s="377" t="s">
        <v>2102</v>
      </c>
      <c r="AB362" s="377">
        <v>40</v>
      </c>
      <c r="AC362" s="377"/>
      <c r="AD362" s="377"/>
      <c r="AE362" s="377" t="s">
        <v>2102</v>
      </c>
      <c r="AF362" s="377">
        <v>40</v>
      </c>
      <c r="AG362" s="377"/>
      <c r="AH362" s="377"/>
      <c r="AI362" s="377">
        <v>1005925</v>
      </c>
      <c r="AJ362" s="370" t="s">
        <v>784</v>
      </c>
      <c r="AK362" s="377">
        <v>1</v>
      </c>
      <c r="AL362" s="370" t="s">
        <v>578</v>
      </c>
      <c r="AM362" s="377" t="s">
        <v>786</v>
      </c>
      <c r="AN362" s="377" t="s">
        <v>146</v>
      </c>
      <c r="AO362" s="377" t="s">
        <v>787</v>
      </c>
      <c r="AP362" s="377" t="s">
        <v>800</v>
      </c>
      <c r="AQ362" s="377" t="s">
        <v>814</v>
      </c>
      <c r="AR362" s="380">
        <v>19861</v>
      </c>
      <c r="AS362" s="380">
        <v>19861</v>
      </c>
      <c r="AT362" s="380">
        <v>40387</v>
      </c>
      <c r="AU362" s="377" t="s">
        <v>800</v>
      </c>
      <c r="AV362" s="377" t="s">
        <v>828</v>
      </c>
      <c r="AW362" s="380">
        <v>19861</v>
      </c>
      <c r="AX362" s="380">
        <v>19861</v>
      </c>
      <c r="AY362" s="380">
        <v>40387</v>
      </c>
      <c r="AZ362" s="377" t="s">
        <v>790</v>
      </c>
      <c r="BA362" s="377">
        <v>921</v>
      </c>
      <c r="BB362" s="380">
        <v>43462</v>
      </c>
      <c r="BC362" s="380">
        <v>43462</v>
      </c>
      <c r="BD362" s="380">
        <v>43489</v>
      </c>
      <c r="BE362" s="380">
        <v>19784</v>
      </c>
      <c r="BF362" s="377">
        <v>202326412</v>
      </c>
      <c r="BG362" s="377">
        <v>4</v>
      </c>
      <c r="BH362" s="377">
        <v>2024</v>
      </c>
      <c r="BI362" s="377">
        <v>4</v>
      </c>
      <c r="BJ362" s="377">
        <v>382</v>
      </c>
      <c r="BK362" s="377">
        <v>2017</v>
      </c>
      <c r="BL362" s="377">
        <v>5</v>
      </c>
      <c r="BM362" s="377">
        <v>2017</v>
      </c>
      <c r="BN362" s="384">
        <v>71140344234</v>
      </c>
      <c r="BO362" s="370" t="s">
        <v>829</v>
      </c>
      <c r="BP362" s="370" t="s">
        <v>830</v>
      </c>
      <c r="BQ362" s="377">
        <v>94981107048</v>
      </c>
      <c r="BR362" s="370"/>
      <c r="BS362" s="372"/>
    </row>
    <row r="363" spans="1:71" x14ac:dyDescent="0.25">
      <c r="A363" s="376">
        <v>1203245</v>
      </c>
      <c r="B363" s="377">
        <v>2469</v>
      </c>
      <c r="C363" s="370" t="s">
        <v>2081</v>
      </c>
      <c r="D363" s="370" t="s">
        <v>482</v>
      </c>
      <c r="E363" s="371">
        <v>41313</v>
      </c>
      <c r="F363" s="370" t="s">
        <v>450</v>
      </c>
      <c r="G363" s="377" t="s">
        <v>2139</v>
      </c>
      <c r="H363" s="370" t="s">
        <v>2140</v>
      </c>
      <c r="I363" s="377" t="s">
        <v>2115</v>
      </c>
      <c r="J363" s="370" t="s">
        <v>2116</v>
      </c>
      <c r="K363" s="377" t="s">
        <v>2117</v>
      </c>
      <c r="L363" s="370" t="s">
        <v>2118</v>
      </c>
      <c r="M363" s="377" t="s">
        <v>2119</v>
      </c>
      <c r="N363" s="370" t="s">
        <v>2120</v>
      </c>
      <c r="O363" s="377" t="s">
        <v>1246</v>
      </c>
      <c r="P363" s="370" t="s">
        <v>798</v>
      </c>
      <c r="Q363" s="377">
        <v>390</v>
      </c>
      <c r="R363" s="377">
        <v>3000</v>
      </c>
      <c r="S363" s="377">
        <v>0</v>
      </c>
      <c r="T363" s="377">
        <v>300</v>
      </c>
      <c r="U363" s="377">
        <v>120</v>
      </c>
      <c r="V363" s="377">
        <v>30</v>
      </c>
      <c r="W363" s="377">
        <v>30</v>
      </c>
      <c r="X363" s="377" t="s">
        <v>783</v>
      </c>
      <c r="Y363" s="377"/>
      <c r="Z363" s="377"/>
      <c r="AA363" s="377"/>
      <c r="AB363" s="377"/>
      <c r="AC363" s="377"/>
      <c r="AD363" s="377"/>
      <c r="AE363" s="377"/>
      <c r="AF363" s="377"/>
      <c r="AG363" s="377" t="s">
        <v>2102</v>
      </c>
      <c r="AH363" s="377">
        <v>390</v>
      </c>
      <c r="AI363" s="377">
        <v>1101324</v>
      </c>
      <c r="AJ363" s="370" t="s">
        <v>1279</v>
      </c>
      <c r="AK363" s="377"/>
      <c r="AL363" s="370" t="s">
        <v>1280</v>
      </c>
      <c r="AM363" s="377" t="s">
        <v>1281</v>
      </c>
      <c r="AN363" s="377" t="s">
        <v>1282</v>
      </c>
      <c r="AO363" s="377" t="s">
        <v>787</v>
      </c>
      <c r="AP363" s="377" t="s">
        <v>788</v>
      </c>
      <c r="AQ363" s="377" t="s">
        <v>1577</v>
      </c>
      <c r="AR363" s="380">
        <v>40527</v>
      </c>
      <c r="AS363" s="380">
        <v>40527</v>
      </c>
      <c r="AT363" s="380">
        <v>42433</v>
      </c>
      <c r="AU363" s="377" t="s">
        <v>790</v>
      </c>
      <c r="AV363" s="377" t="s">
        <v>1578</v>
      </c>
      <c r="AW363" s="380">
        <v>41851</v>
      </c>
      <c r="AX363" s="380">
        <v>41851</v>
      </c>
      <c r="AY363" s="380">
        <v>41855</v>
      </c>
      <c r="AZ363" s="377" t="s">
        <v>790</v>
      </c>
      <c r="BA363" s="377" t="s">
        <v>1579</v>
      </c>
      <c r="BB363" s="380">
        <v>45520</v>
      </c>
      <c r="BC363" s="380">
        <v>45520</v>
      </c>
      <c r="BD363" s="380">
        <v>45523</v>
      </c>
      <c r="BE363" s="380">
        <v>40210</v>
      </c>
      <c r="BF363" s="377"/>
      <c r="BG363" s="377">
        <v>4</v>
      </c>
      <c r="BH363" s="377">
        <v>2023</v>
      </c>
      <c r="BI363" s="377">
        <v>3</v>
      </c>
      <c r="BJ363" s="377">
        <v>205</v>
      </c>
      <c r="BK363" s="377">
        <v>2022</v>
      </c>
      <c r="BL363" s="377">
        <v>2</v>
      </c>
      <c r="BM363" s="377">
        <v>2022</v>
      </c>
      <c r="BN363" s="384">
        <v>5568242291</v>
      </c>
      <c r="BO363" s="370" t="s">
        <v>2141</v>
      </c>
      <c r="BP363" s="370" t="s">
        <v>2142</v>
      </c>
      <c r="BQ363" s="377">
        <v>91981376163</v>
      </c>
      <c r="BR363" s="370"/>
      <c r="BS363" s="372"/>
    </row>
    <row r="364" spans="1:71" x14ac:dyDescent="0.25">
      <c r="A364" s="376">
        <v>1202639</v>
      </c>
      <c r="B364" s="377">
        <v>29</v>
      </c>
      <c r="C364" s="370" t="s">
        <v>2081</v>
      </c>
      <c r="D364" s="370" t="s">
        <v>364</v>
      </c>
      <c r="E364" s="371">
        <v>41319</v>
      </c>
      <c r="F364" s="370" t="s">
        <v>453</v>
      </c>
      <c r="G364" s="377" t="s">
        <v>2145</v>
      </c>
      <c r="H364" s="370" t="s">
        <v>2146</v>
      </c>
      <c r="I364" s="377" t="s">
        <v>2084</v>
      </c>
      <c r="J364" s="370" t="s">
        <v>2085</v>
      </c>
      <c r="K364" s="377" t="s">
        <v>2086</v>
      </c>
      <c r="L364" s="370" t="s">
        <v>2087</v>
      </c>
      <c r="M364" s="377" t="s">
        <v>785</v>
      </c>
      <c r="N364" s="370" t="s">
        <v>2087</v>
      </c>
      <c r="O364" s="377" t="s">
        <v>1246</v>
      </c>
      <c r="P364" s="370" t="s">
        <v>782</v>
      </c>
      <c r="Q364" s="377">
        <v>50</v>
      </c>
      <c r="R364" s="377">
        <v>3584</v>
      </c>
      <c r="S364" s="377">
        <v>0</v>
      </c>
      <c r="T364" s="377">
        <v>408</v>
      </c>
      <c r="U364" s="377">
        <v>204</v>
      </c>
      <c r="V364" s="377">
        <v>34</v>
      </c>
      <c r="W364" s="377">
        <v>68</v>
      </c>
      <c r="X364" s="377" t="s">
        <v>783</v>
      </c>
      <c r="Y364" s="377"/>
      <c r="Z364" s="377"/>
      <c r="AA364" s="377"/>
      <c r="AB364" s="377"/>
      <c r="AC364" s="377"/>
      <c r="AD364" s="377"/>
      <c r="AE364" s="377"/>
      <c r="AF364" s="377"/>
      <c r="AG364" s="377" t="s">
        <v>2102</v>
      </c>
      <c r="AH364" s="377">
        <v>50</v>
      </c>
      <c r="AI364" s="377">
        <v>1056920</v>
      </c>
      <c r="AJ364" s="370" t="s">
        <v>1530</v>
      </c>
      <c r="AK364" s="377">
        <v>1582</v>
      </c>
      <c r="AL364" s="370" t="s">
        <v>1531</v>
      </c>
      <c r="AM364" s="377" t="s">
        <v>941</v>
      </c>
      <c r="AN364" s="377" t="s">
        <v>149</v>
      </c>
      <c r="AO364" s="377" t="s">
        <v>787</v>
      </c>
      <c r="AP364" s="377" t="s">
        <v>788</v>
      </c>
      <c r="AQ364" s="377" t="s">
        <v>1575</v>
      </c>
      <c r="AR364" s="380">
        <v>40339</v>
      </c>
      <c r="AS364" s="380">
        <v>40339</v>
      </c>
      <c r="AT364" s="380">
        <v>42433</v>
      </c>
      <c r="AU364" s="377" t="s">
        <v>790</v>
      </c>
      <c r="AV364" s="377" t="s">
        <v>1576</v>
      </c>
      <c r="AW364" s="380">
        <v>42933</v>
      </c>
      <c r="AX364" s="380">
        <v>42933</v>
      </c>
      <c r="AY364" s="380">
        <v>42933</v>
      </c>
      <c r="AZ364" s="377"/>
      <c r="BA364" s="377"/>
      <c r="BB364" s="377"/>
      <c r="BC364" s="377"/>
      <c r="BD364" s="377"/>
      <c r="BE364" s="380">
        <v>41519</v>
      </c>
      <c r="BF364" s="377">
        <v>202318268</v>
      </c>
      <c r="BG364" s="377">
        <v>3</v>
      </c>
      <c r="BH364" s="377">
        <v>2017</v>
      </c>
      <c r="BI364" s="377"/>
      <c r="BJ364" s="377"/>
      <c r="BK364" s="377"/>
      <c r="BL364" s="377"/>
      <c r="BM364" s="377"/>
      <c r="BN364" s="384">
        <v>22741984204</v>
      </c>
      <c r="BO364" s="370" t="s">
        <v>2147</v>
      </c>
      <c r="BP364" s="370" t="s">
        <v>2148</v>
      </c>
      <c r="BQ364" s="377">
        <v>91981233209</v>
      </c>
      <c r="BR364" s="370"/>
      <c r="BS364" s="372" t="s">
        <v>2108</v>
      </c>
    </row>
    <row r="365" spans="1:71" x14ac:dyDescent="0.25">
      <c r="A365" s="376">
        <v>1330344</v>
      </c>
      <c r="B365" s="377">
        <v>45</v>
      </c>
      <c r="C365" s="370" t="s">
        <v>2081</v>
      </c>
      <c r="D365" s="370" t="s">
        <v>407</v>
      </c>
      <c r="E365" s="371">
        <v>42341</v>
      </c>
      <c r="F365" s="370" t="s">
        <v>453</v>
      </c>
      <c r="G365" s="377" t="s">
        <v>2183</v>
      </c>
      <c r="H365" s="370" t="s">
        <v>2184</v>
      </c>
      <c r="I365" s="377" t="s">
        <v>2084</v>
      </c>
      <c r="J365" s="370" t="s">
        <v>2085</v>
      </c>
      <c r="K365" s="377" t="s">
        <v>2086</v>
      </c>
      <c r="L365" s="370" t="s">
        <v>2087</v>
      </c>
      <c r="M365" s="377" t="s">
        <v>785</v>
      </c>
      <c r="N365" s="370" t="s">
        <v>2087</v>
      </c>
      <c r="O365" s="377" t="s">
        <v>781</v>
      </c>
      <c r="P365" s="370" t="s">
        <v>798</v>
      </c>
      <c r="Q365" s="377">
        <v>40</v>
      </c>
      <c r="R365" s="377">
        <v>3200</v>
      </c>
      <c r="S365" s="377">
        <v>0</v>
      </c>
      <c r="T365" s="377">
        <v>480</v>
      </c>
      <c r="U365" s="377">
        <v>200</v>
      </c>
      <c r="V365" s="377">
        <v>60</v>
      </c>
      <c r="W365" s="377">
        <v>45</v>
      </c>
      <c r="X365" s="377" t="s">
        <v>783</v>
      </c>
      <c r="Y365" s="377" t="s">
        <v>2102</v>
      </c>
      <c r="Z365" s="377">
        <v>40</v>
      </c>
      <c r="AA365" s="377"/>
      <c r="AB365" s="377"/>
      <c r="AC365" s="377"/>
      <c r="AD365" s="377"/>
      <c r="AE365" s="377"/>
      <c r="AF365" s="377"/>
      <c r="AG365" s="377"/>
      <c r="AH365" s="377"/>
      <c r="AI365" s="377">
        <v>1125394</v>
      </c>
      <c r="AJ365" s="370" t="s">
        <v>1597</v>
      </c>
      <c r="AK365" s="377">
        <v>2</v>
      </c>
      <c r="AL365" s="370" t="s">
        <v>640</v>
      </c>
      <c r="AM365" s="377" t="s">
        <v>1257</v>
      </c>
      <c r="AN365" s="377" t="s">
        <v>153</v>
      </c>
      <c r="AO365" s="377" t="s">
        <v>787</v>
      </c>
      <c r="AP365" s="377" t="s">
        <v>790</v>
      </c>
      <c r="AQ365" s="377" t="s">
        <v>1611</v>
      </c>
      <c r="AR365" s="380">
        <v>42341</v>
      </c>
      <c r="AS365" s="380">
        <v>42341</v>
      </c>
      <c r="AT365" s="380">
        <v>42341</v>
      </c>
      <c r="AU365" s="377" t="s">
        <v>790</v>
      </c>
      <c r="AV365" s="377" t="s">
        <v>1617</v>
      </c>
      <c r="AW365" s="380">
        <v>44330</v>
      </c>
      <c r="AX365" s="380">
        <v>44330</v>
      </c>
      <c r="AY365" s="380">
        <v>44330</v>
      </c>
      <c r="AZ365" s="377"/>
      <c r="BA365" s="377"/>
      <c r="BB365" s="377"/>
      <c r="BC365" s="377"/>
      <c r="BD365" s="377"/>
      <c r="BE365" s="380">
        <v>42562</v>
      </c>
      <c r="BF365" s="377">
        <v>202317988</v>
      </c>
      <c r="BG365" s="377">
        <v>4</v>
      </c>
      <c r="BH365" s="377">
        <v>2019</v>
      </c>
      <c r="BI365" s="377"/>
      <c r="BJ365" s="377"/>
      <c r="BK365" s="377"/>
      <c r="BL365" s="377"/>
      <c r="BM365" s="377"/>
      <c r="BN365" s="384">
        <v>22735151204</v>
      </c>
      <c r="BO365" s="370" t="s">
        <v>2511</v>
      </c>
      <c r="BP365" s="370" t="s">
        <v>2512</v>
      </c>
      <c r="BQ365" s="377">
        <v>91991665480</v>
      </c>
      <c r="BR365" s="370"/>
      <c r="BS365" s="372"/>
    </row>
    <row r="366" spans="1:71" x14ac:dyDescent="0.25">
      <c r="A366" s="376">
        <v>51381</v>
      </c>
      <c r="B366" s="377">
        <v>2222</v>
      </c>
      <c r="C366" s="370" t="s">
        <v>2081</v>
      </c>
      <c r="D366" s="370" t="s">
        <v>346</v>
      </c>
      <c r="E366" s="371">
        <v>40058</v>
      </c>
      <c r="F366" s="370" t="s">
        <v>453</v>
      </c>
      <c r="G366" s="377" t="s">
        <v>2151</v>
      </c>
      <c r="H366" s="370" t="s">
        <v>2152</v>
      </c>
      <c r="I366" s="377" t="s">
        <v>2153</v>
      </c>
      <c r="J366" s="370" t="s">
        <v>2154</v>
      </c>
      <c r="K366" s="377" t="s">
        <v>2086</v>
      </c>
      <c r="L366" s="370" t="s">
        <v>2087</v>
      </c>
      <c r="M366" s="377" t="s">
        <v>785</v>
      </c>
      <c r="N366" s="370" t="s">
        <v>2087</v>
      </c>
      <c r="O366" s="377" t="s">
        <v>781</v>
      </c>
      <c r="P366" s="370" t="s">
        <v>782</v>
      </c>
      <c r="Q366" s="377">
        <v>80</v>
      </c>
      <c r="R366" s="377">
        <v>2835</v>
      </c>
      <c r="S366" s="377"/>
      <c r="T366" s="377"/>
      <c r="U366" s="377"/>
      <c r="V366" s="377"/>
      <c r="W366" s="377"/>
      <c r="X366" s="377" t="s">
        <v>783</v>
      </c>
      <c r="Y366" s="377"/>
      <c r="Z366" s="377"/>
      <c r="AA366" s="377" t="s">
        <v>2090</v>
      </c>
      <c r="AB366" s="377">
        <v>40</v>
      </c>
      <c r="AC366" s="377" t="s">
        <v>2090</v>
      </c>
      <c r="AD366" s="377">
        <v>0</v>
      </c>
      <c r="AE366" s="377" t="s">
        <v>2090</v>
      </c>
      <c r="AF366" s="377">
        <v>40</v>
      </c>
      <c r="AG366" s="377"/>
      <c r="AH366" s="377"/>
      <c r="AI366" s="377">
        <v>1005930</v>
      </c>
      <c r="AJ366" s="370" t="s">
        <v>946</v>
      </c>
      <c r="AK366" s="377">
        <v>0</v>
      </c>
      <c r="AL366" s="370" t="s">
        <v>604</v>
      </c>
      <c r="AM366" s="377" t="s">
        <v>948</v>
      </c>
      <c r="AN366" s="377" t="s">
        <v>151</v>
      </c>
      <c r="AO366" s="377" t="s">
        <v>787</v>
      </c>
      <c r="AP366" s="377" t="s">
        <v>800</v>
      </c>
      <c r="AQ366" s="377">
        <v>35456</v>
      </c>
      <c r="AR366" s="380">
        <v>19848</v>
      </c>
      <c r="AS366" s="380">
        <v>19848</v>
      </c>
      <c r="AT366" s="380">
        <v>40058</v>
      </c>
      <c r="AU366" s="377" t="s">
        <v>800</v>
      </c>
      <c r="AV366" s="377">
        <v>35456</v>
      </c>
      <c r="AW366" s="380">
        <v>19848</v>
      </c>
      <c r="AX366" s="380">
        <v>19848</v>
      </c>
      <c r="AY366" s="380">
        <v>40058</v>
      </c>
      <c r="AZ366" s="377"/>
      <c r="BA366" s="377"/>
      <c r="BB366" s="377"/>
      <c r="BC366" s="377"/>
      <c r="BD366" s="377"/>
      <c r="BE366" s="380">
        <v>34335</v>
      </c>
      <c r="BF366" s="377"/>
      <c r="BG366" s="377"/>
      <c r="BH366" s="377"/>
      <c r="BI366" s="377">
        <v>3</v>
      </c>
      <c r="BJ366" s="377">
        <v>211</v>
      </c>
      <c r="BK366" s="377">
        <v>2008</v>
      </c>
      <c r="BL366" s="377">
        <v>3</v>
      </c>
      <c r="BM366" s="377">
        <v>2008</v>
      </c>
      <c r="BN366" s="384">
        <v>4560787204</v>
      </c>
      <c r="BO366" s="370" t="s">
        <v>1125</v>
      </c>
      <c r="BP366" s="370" t="s">
        <v>1126</v>
      </c>
      <c r="BQ366" s="377">
        <v>9491348969</v>
      </c>
      <c r="BR366" s="370"/>
      <c r="BS366" s="372" t="s">
        <v>794</v>
      </c>
    </row>
    <row r="367" spans="1:71" x14ac:dyDescent="0.25">
      <c r="A367" s="376">
        <v>115161</v>
      </c>
      <c r="B367" s="377">
        <v>2222</v>
      </c>
      <c r="C367" s="370" t="s">
        <v>2081</v>
      </c>
      <c r="D367" s="370" t="s">
        <v>346</v>
      </c>
      <c r="E367" s="371">
        <v>40058</v>
      </c>
      <c r="F367" s="370" t="s">
        <v>453</v>
      </c>
      <c r="G367" s="377" t="s">
        <v>2151</v>
      </c>
      <c r="H367" s="370" t="s">
        <v>2152</v>
      </c>
      <c r="I367" s="377" t="s">
        <v>2153</v>
      </c>
      <c r="J367" s="370" t="s">
        <v>2154</v>
      </c>
      <c r="K367" s="377" t="s">
        <v>2086</v>
      </c>
      <c r="L367" s="370" t="s">
        <v>2087</v>
      </c>
      <c r="M367" s="377" t="s">
        <v>785</v>
      </c>
      <c r="N367" s="370" t="s">
        <v>2087</v>
      </c>
      <c r="O367" s="377" t="s">
        <v>1246</v>
      </c>
      <c r="P367" s="370" t="s">
        <v>782</v>
      </c>
      <c r="Q367" s="377">
        <v>500</v>
      </c>
      <c r="R367" s="377">
        <v>2800</v>
      </c>
      <c r="S367" s="377"/>
      <c r="T367" s="377"/>
      <c r="U367" s="377"/>
      <c r="V367" s="377"/>
      <c r="W367" s="377"/>
      <c r="X367" s="377" t="s">
        <v>783</v>
      </c>
      <c r="Y367" s="377"/>
      <c r="Z367" s="377"/>
      <c r="AA367" s="377"/>
      <c r="AB367" s="377"/>
      <c r="AC367" s="377"/>
      <c r="AD367" s="377"/>
      <c r="AE367" s="377"/>
      <c r="AF367" s="377"/>
      <c r="AG367" s="377" t="s">
        <v>2090</v>
      </c>
      <c r="AH367" s="377">
        <v>500</v>
      </c>
      <c r="AI367" s="377">
        <v>1005925</v>
      </c>
      <c r="AJ367" s="370" t="s">
        <v>784</v>
      </c>
      <c r="AK367" s="377">
        <v>1</v>
      </c>
      <c r="AL367" s="370" t="s">
        <v>578</v>
      </c>
      <c r="AM367" s="377" t="s">
        <v>786</v>
      </c>
      <c r="AN367" s="377" t="s">
        <v>146</v>
      </c>
      <c r="AO367" s="377" t="s">
        <v>787</v>
      </c>
      <c r="AP367" s="377"/>
      <c r="AQ367" s="377">
        <v>3611</v>
      </c>
      <c r="AR367" s="380">
        <v>39377</v>
      </c>
      <c r="AS367" s="380">
        <v>39377</v>
      </c>
      <c r="AT367" s="380">
        <v>40058</v>
      </c>
      <c r="AU367" s="377"/>
      <c r="AV367" s="377"/>
      <c r="AW367" s="377"/>
      <c r="AX367" s="377"/>
      <c r="AY367" s="377"/>
      <c r="AZ367" s="377" t="s">
        <v>790</v>
      </c>
      <c r="BA367" s="377">
        <v>155</v>
      </c>
      <c r="BB367" s="380">
        <v>45099</v>
      </c>
      <c r="BC367" s="380">
        <v>45099</v>
      </c>
      <c r="BD367" s="380">
        <v>45100</v>
      </c>
      <c r="BE367" s="380">
        <v>39449</v>
      </c>
      <c r="BF367" s="377"/>
      <c r="BG367" s="377">
        <v>4</v>
      </c>
      <c r="BH367" s="377">
        <v>2013</v>
      </c>
      <c r="BI367" s="377">
        <v>3</v>
      </c>
      <c r="BJ367" s="377">
        <v>264</v>
      </c>
      <c r="BK367" s="377">
        <v>2017</v>
      </c>
      <c r="BL367" s="377">
        <v>2</v>
      </c>
      <c r="BM367" s="377">
        <v>2017</v>
      </c>
      <c r="BN367" s="384">
        <v>71069720291</v>
      </c>
      <c r="BO367" s="370" t="s">
        <v>1468</v>
      </c>
      <c r="BP367" s="370" t="s">
        <v>1469</v>
      </c>
      <c r="BQ367" s="377">
        <v>91981700652</v>
      </c>
      <c r="BR367" s="370"/>
      <c r="BS367" s="372" t="s">
        <v>2108</v>
      </c>
    </row>
    <row r="368" spans="1:71" x14ac:dyDescent="0.25">
      <c r="A368" s="376">
        <v>115161</v>
      </c>
      <c r="B368" s="377">
        <v>2222</v>
      </c>
      <c r="C368" s="370" t="s">
        <v>2081</v>
      </c>
      <c r="D368" s="370" t="s">
        <v>346</v>
      </c>
      <c r="E368" s="371">
        <v>40058</v>
      </c>
      <c r="F368" s="370" t="s">
        <v>453</v>
      </c>
      <c r="G368" s="377" t="s">
        <v>2151</v>
      </c>
      <c r="H368" s="370" t="s">
        <v>2152</v>
      </c>
      <c r="I368" s="377" t="s">
        <v>2153</v>
      </c>
      <c r="J368" s="370" t="s">
        <v>2154</v>
      </c>
      <c r="K368" s="377" t="s">
        <v>2086</v>
      </c>
      <c r="L368" s="370" t="s">
        <v>2087</v>
      </c>
      <c r="M368" s="377" t="s">
        <v>785</v>
      </c>
      <c r="N368" s="370" t="s">
        <v>2087</v>
      </c>
      <c r="O368" s="377" t="s">
        <v>1246</v>
      </c>
      <c r="P368" s="370" t="s">
        <v>782</v>
      </c>
      <c r="Q368" s="377">
        <v>500</v>
      </c>
      <c r="R368" s="377">
        <v>2800</v>
      </c>
      <c r="S368" s="377"/>
      <c r="T368" s="377"/>
      <c r="U368" s="377"/>
      <c r="V368" s="377"/>
      <c r="W368" s="377"/>
      <c r="X368" s="377" t="s">
        <v>783</v>
      </c>
      <c r="Y368" s="377"/>
      <c r="Z368" s="377"/>
      <c r="AA368" s="377"/>
      <c r="AB368" s="377"/>
      <c r="AC368" s="377"/>
      <c r="AD368" s="377"/>
      <c r="AE368" s="377"/>
      <c r="AF368" s="377"/>
      <c r="AG368" s="377" t="s">
        <v>2090</v>
      </c>
      <c r="AH368" s="377">
        <v>500</v>
      </c>
      <c r="AI368" s="377">
        <v>1068153</v>
      </c>
      <c r="AJ368" s="370" t="s">
        <v>1475</v>
      </c>
      <c r="AK368" s="377">
        <v>2299</v>
      </c>
      <c r="AL368" s="370"/>
      <c r="AM368" s="377" t="s">
        <v>1009</v>
      </c>
      <c r="AN368" s="377" t="s">
        <v>1394</v>
      </c>
      <c r="AO368" s="377" t="s">
        <v>787</v>
      </c>
      <c r="AP368" s="377"/>
      <c r="AQ368" s="377">
        <v>3611</v>
      </c>
      <c r="AR368" s="380">
        <v>39377</v>
      </c>
      <c r="AS368" s="380">
        <v>39377</v>
      </c>
      <c r="AT368" s="380">
        <v>40058</v>
      </c>
      <c r="AU368" s="377"/>
      <c r="AV368" s="377"/>
      <c r="AW368" s="377"/>
      <c r="AX368" s="377"/>
      <c r="AY368" s="377"/>
      <c r="AZ368" s="377" t="s">
        <v>790</v>
      </c>
      <c r="BA368" s="377">
        <v>155</v>
      </c>
      <c r="BB368" s="380">
        <v>45099</v>
      </c>
      <c r="BC368" s="380">
        <v>45099</v>
      </c>
      <c r="BD368" s="380">
        <v>45100</v>
      </c>
      <c r="BE368" s="380">
        <v>39449</v>
      </c>
      <c r="BF368" s="377"/>
      <c r="BG368" s="377">
        <v>4</v>
      </c>
      <c r="BH368" s="377">
        <v>2013</v>
      </c>
      <c r="BI368" s="377">
        <v>3</v>
      </c>
      <c r="BJ368" s="377">
        <v>264</v>
      </c>
      <c r="BK368" s="377">
        <v>2017</v>
      </c>
      <c r="BL368" s="377">
        <v>2</v>
      </c>
      <c r="BM368" s="377">
        <v>2017</v>
      </c>
      <c r="BN368" s="384">
        <v>71069720291</v>
      </c>
      <c r="BO368" s="370" t="s">
        <v>1468</v>
      </c>
      <c r="BP368" s="370" t="s">
        <v>1469</v>
      </c>
      <c r="BQ368" s="377">
        <v>91981700652</v>
      </c>
      <c r="BR368" s="370"/>
      <c r="BS368" s="372" t="s">
        <v>2108</v>
      </c>
    </row>
    <row r="369" spans="1:71" x14ac:dyDescent="0.25">
      <c r="A369" s="376">
        <v>1299455</v>
      </c>
      <c r="B369" s="377">
        <v>3320</v>
      </c>
      <c r="C369" s="370"/>
      <c r="D369" s="370" t="s">
        <v>616</v>
      </c>
      <c r="E369" s="371">
        <v>41992</v>
      </c>
      <c r="F369" s="370" t="s">
        <v>450</v>
      </c>
      <c r="G369" s="377" t="s">
        <v>2513</v>
      </c>
      <c r="H369" s="370" t="s">
        <v>2514</v>
      </c>
      <c r="I369" s="377" t="s">
        <v>2515</v>
      </c>
      <c r="J369" s="370" t="s">
        <v>2516</v>
      </c>
      <c r="K369" s="377" t="s">
        <v>2163</v>
      </c>
      <c r="L369" s="370" t="s">
        <v>2164</v>
      </c>
      <c r="M369" s="377" t="s">
        <v>2165</v>
      </c>
      <c r="N369" s="370" t="s">
        <v>2166</v>
      </c>
      <c r="O369" s="377" t="s">
        <v>781</v>
      </c>
      <c r="P369" s="370" t="s">
        <v>798</v>
      </c>
      <c r="Q369" s="377">
        <v>50</v>
      </c>
      <c r="R369" s="377">
        <v>4445</v>
      </c>
      <c r="S369" s="377">
        <v>0</v>
      </c>
      <c r="T369" s="377">
        <v>160</v>
      </c>
      <c r="U369" s="377">
        <v>360</v>
      </c>
      <c r="V369" s="377">
        <v>120</v>
      </c>
      <c r="W369" s="377">
        <v>60</v>
      </c>
      <c r="X369" s="377" t="s">
        <v>783</v>
      </c>
      <c r="Y369" s="377"/>
      <c r="Z369" s="377"/>
      <c r="AA369" s="377" t="s">
        <v>2167</v>
      </c>
      <c r="AB369" s="377">
        <v>25</v>
      </c>
      <c r="AC369" s="377" t="s">
        <v>2167</v>
      </c>
      <c r="AD369" s="377">
        <v>25</v>
      </c>
      <c r="AE369" s="377"/>
      <c r="AF369" s="377"/>
      <c r="AG369" s="377"/>
      <c r="AH369" s="377"/>
      <c r="AI369" s="377">
        <v>1066308</v>
      </c>
      <c r="AJ369" s="370" t="s">
        <v>1592</v>
      </c>
      <c r="AK369" s="377"/>
      <c r="AL369" s="370"/>
      <c r="AM369" s="377" t="s">
        <v>1593</v>
      </c>
      <c r="AN369" s="377" t="s">
        <v>1266</v>
      </c>
      <c r="AO369" s="377" t="s">
        <v>787</v>
      </c>
      <c r="AP369" s="377" t="s">
        <v>790</v>
      </c>
      <c r="AQ369" s="377" t="s">
        <v>1594</v>
      </c>
      <c r="AR369" s="380">
        <v>41984</v>
      </c>
      <c r="AS369" s="380">
        <v>41984</v>
      </c>
      <c r="AT369" s="380">
        <v>41992</v>
      </c>
      <c r="AU369" s="377" t="s">
        <v>790</v>
      </c>
      <c r="AV369" s="377" t="s">
        <v>1595</v>
      </c>
      <c r="AW369" s="380">
        <v>44868</v>
      </c>
      <c r="AX369" s="380">
        <v>44868</v>
      </c>
      <c r="AY369" s="380">
        <v>44868</v>
      </c>
      <c r="AZ369" s="377"/>
      <c r="BA369" s="377"/>
      <c r="BB369" s="377"/>
      <c r="BC369" s="377"/>
      <c r="BD369" s="377"/>
      <c r="BE369" s="380">
        <v>42118</v>
      </c>
      <c r="BF369" s="377"/>
      <c r="BG369" s="377">
        <v>4</v>
      </c>
      <c r="BH369" s="377">
        <v>2022</v>
      </c>
      <c r="BI369" s="377"/>
      <c r="BJ369" s="377"/>
      <c r="BK369" s="377"/>
      <c r="BL369" s="377"/>
      <c r="BM369" s="377"/>
      <c r="BN369" s="384">
        <v>52202275215</v>
      </c>
      <c r="BO369" s="370" t="s">
        <v>2517</v>
      </c>
      <c r="BP369" s="370" t="s">
        <v>2518</v>
      </c>
      <c r="BQ369" s="377">
        <v>93991560596</v>
      </c>
      <c r="BR369" s="370"/>
      <c r="BS369" s="372"/>
    </row>
    <row r="370" spans="1:71" x14ac:dyDescent="0.25">
      <c r="A370" s="376">
        <v>1703580</v>
      </c>
      <c r="B370" s="377">
        <v>9</v>
      </c>
      <c r="C370" s="370" t="s">
        <v>2081</v>
      </c>
      <c r="D370" s="370" t="s">
        <v>465</v>
      </c>
      <c r="E370" s="371">
        <v>45925</v>
      </c>
      <c r="F370" s="370" t="s">
        <v>453</v>
      </c>
      <c r="G370" s="377" t="s">
        <v>2088</v>
      </c>
      <c r="H370" s="370" t="s">
        <v>2089</v>
      </c>
      <c r="I370" s="377" t="s">
        <v>2084</v>
      </c>
      <c r="J370" s="370" t="s">
        <v>2085</v>
      </c>
      <c r="K370" s="377" t="s">
        <v>2086</v>
      </c>
      <c r="L370" s="370" t="s">
        <v>2087</v>
      </c>
      <c r="M370" s="377" t="s">
        <v>785</v>
      </c>
      <c r="N370" s="370" t="s">
        <v>2087</v>
      </c>
      <c r="O370" s="377" t="s">
        <v>2215</v>
      </c>
      <c r="P370" s="370" t="s">
        <v>798</v>
      </c>
      <c r="Q370" s="377">
        <v>200</v>
      </c>
      <c r="R370" s="377">
        <v>3328</v>
      </c>
      <c r="S370" s="377">
        <v>0</v>
      </c>
      <c r="T370" s="377">
        <v>306</v>
      </c>
      <c r="U370" s="377">
        <v>200</v>
      </c>
      <c r="V370" s="377">
        <v>34</v>
      </c>
      <c r="W370" s="377">
        <v>34</v>
      </c>
      <c r="X370" s="377"/>
      <c r="Y370" s="377"/>
      <c r="Z370" s="377"/>
      <c r="AA370" s="377"/>
      <c r="AB370" s="377"/>
      <c r="AC370" s="377"/>
      <c r="AD370" s="377"/>
      <c r="AE370" s="377"/>
      <c r="AF370" s="377"/>
      <c r="AG370" s="377"/>
      <c r="AH370" s="377"/>
      <c r="AI370" s="377">
        <v>1005925</v>
      </c>
      <c r="AJ370" s="370" t="s">
        <v>784</v>
      </c>
      <c r="AK370" s="377">
        <v>1</v>
      </c>
      <c r="AL370" s="370" t="s">
        <v>578</v>
      </c>
      <c r="AM370" s="377" t="s">
        <v>786</v>
      </c>
      <c r="AN370" s="377" t="s">
        <v>146</v>
      </c>
      <c r="AO370" s="377" t="s">
        <v>787</v>
      </c>
      <c r="AP370" s="377"/>
      <c r="AQ370" s="377"/>
      <c r="AR370" s="377"/>
      <c r="AS370" s="377"/>
      <c r="AT370" s="377"/>
      <c r="AU370" s="377"/>
      <c r="AV370" s="377"/>
      <c r="AW370" s="377"/>
      <c r="AX370" s="377"/>
      <c r="AY370" s="377"/>
      <c r="AZ370" s="377"/>
      <c r="BA370" s="377"/>
      <c r="BB370" s="377"/>
      <c r="BC370" s="377"/>
      <c r="BD370" s="377"/>
      <c r="BE370" s="377"/>
      <c r="BF370" s="377"/>
      <c r="BG370" s="377"/>
      <c r="BH370" s="377"/>
      <c r="BI370" s="377"/>
      <c r="BJ370" s="377"/>
      <c r="BK370" s="377"/>
      <c r="BL370" s="377"/>
      <c r="BM370" s="377"/>
      <c r="BN370" s="384">
        <v>68628889000</v>
      </c>
      <c r="BO370" s="370" t="s">
        <v>2519</v>
      </c>
      <c r="BP370" s="370" t="s">
        <v>2520</v>
      </c>
      <c r="BQ370" s="377">
        <v>9132017138</v>
      </c>
      <c r="BR370" s="370"/>
      <c r="BS370" s="372"/>
    </row>
    <row r="371" spans="1:71" x14ac:dyDescent="0.25">
      <c r="A371" s="376">
        <v>114999</v>
      </c>
      <c r="B371" s="377">
        <v>43</v>
      </c>
      <c r="C371" s="370" t="s">
        <v>2081</v>
      </c>
      <c r="D371" s="370" t="s">
        <v>25</v>
      </c>
      <c r="E371" s="371">
        <v>40058</v>
      </c>
      <c r="F371" s="370" t="s">
        <v>453</v>
      </c>
      <c r="G371" s="377" t="s">
        <v>2091</v>
      </c>
      <c r="H371" s="370" t="s">
        <v>2092</v>
      </c>
      <c r="I371" s="377" t="s">
        <v>2093</v>
      </c>
      <c r="J371" s="370" t="s">
        <v>2094</v>
      </c>
      <c r="K371" s="377" t="s">
        <v>2086</v>
      </c>
      <c r="L371" s="370" t="s">
        <v>2087</v>
      </c>
      <c r="M371" s="377" t="s">
        <v>785</v>
      </c>
      <c r="N371" s="370" t="s">
        <v>2087</v>
      </c>
      <c r="O371" s="377" t="s">
        <v>781</v>
      </c>
      <c r="P371" s="370" t="s">
        <v>782</v>
      </c>
      <c r="Q371" s="377">
        <v>50</v>
      </c>
      <c r="R371" s="377">
        <v>2800</v>
      </c>
      <c r="S371" s="377"/>
      <c r="T371" s="377"/>
      <c r="U371" s="377"/>
      <c r="V371" s="377"/>
      <c r="W371" s="377"/>
      <c r="X371" s="377" t="s">
        <v>783</v>
      </c>
      <c r="Y371" s="377"/>
      <c r="Z371" s="377"/>
      <c r="AA371" s="377" t="s">
        <v>2112</v>
      </c>
      <c r="AB371" s="377">
        <v>50</v>
      </c>
      <c r="AC371" s="377"/>
      <c r="AD371" s="377"/>
      <c r="AE371" s="377"/>
      <c r="AF371" s="377"/>
      <c r="AG371" s="377"/>
      <c r="AH371" s="377"/>
      <c r="AI371" s="377">
        <v>24378</v>
      </c>
      <c r="AJ371" s="370" t="s">
        <v>1431</v>
      </c>
      <c r="AK371" s="377" t="s">
        <v>1432</v>
      </c>
      <c r="AL371" s="370" t="s">
        <v>1433</v>
      </c>
      <c r="AM371" s="377" t="s">
        <v>941</v>
      </c>
      <c r="AN371" s="377" t="s">
        <v>1434</v>
      </c>
      <c r="AO371" s="377" t="s">
        <v>787</v>
      </c>
      <c r="AP371" s="377"/>
      <c r="AQ371" s="377">
        <v>3361</v>
      </c>
      <c r="AR371" s="380">
        <v>38416</v>
      </c>
      <c r="AS371" s="380">
        <v>38416</v>
      </c>
      <c r="AT371" s="380">
        <v>40058</v>
      </c>
      <c r="AU371" s="377"/>
      <c r="AV371" s="377"/>
      <c r="AW371" s="377"/>
      <c r="AX371" s="377"/>
      <c r="AY371" s="377"/>
      <c r="AZ371" s="377"/>
      <c r="BA371" s="377"/>
      <c r="BB371" s="377"/>
      <c r="BC371" s="377"/>
      <c r="BD371" s="377"/>
      <c r="BE371" s="380">
        <v>39084</v>
      </c>
      <c r="BF371" s="377"/>
      <c r="BG371" s="377"/>
      <c r="BH371" s="377"/>
      <c r="BI371" s="377"/>
      <c r="BJ371" s="377"/>
      <c r="BK371" s="377"/>
      <c r="BL371" s="377"/>
      <c r="BM371" s="377"/>
      <c r="BN371" s="384">
        <v>4911105291</v>
      </c>
      <c r="BO371" s="370" t="s">
        <v>1109</v>
      </c>
      <c r="BP371" s="370" t="s">
        <v>1110</v>
      </c>
      <c r="BQ371" s="377">
        <v>9132018340</v>
      </c>
      <c r="BR371" s="370"/>
      <c r="BS371" s="372"/>
    </row>
    <row r="372" spans="1:71" x14ac:dyDescent="0.25">
      <c r="A372" s="376">
        <v>53055</v>
      </c>
      <c r="B372" s="377">
        <v>43</v>
      </c>
      <c r="C372" s="370" t="s">
        <v>2081</v>
      </c>
      <c r="D372" s="370" t="s">
        <v>25</v>
      </c>
      <c r="E372" s="371">
        <v>40058</v>
      </c>
      <c r="F372" s="370" t="s">
        <v>453</v>
      </c>
      <c r="G372" s="377" t="s">
        <v>2091</v>
      </c>
      <c r="H372" s="370" t="s">
        <v>2092</v>
      </c>
      <c r="I372" s="377" t="s">
        <v>2093</v>
      </c>
      <c r="J372" s="370" t="s">
        <v>2094</v>
      </c>
      <c r="K372" s="377" t="s">
        <v>2086</v>
      </c>
      <c r="L372" s="370" t="s">
        <v>2087</v>
      </c>
      <c r="M372" s="377" t="s">
        <v>785</v>
      </c>
      <c r="N372" s="370" t="s">
        <v>2087</v>
      </c>
      <c r="O372" s="377" t="s">
        <v>781</v>
      </c>
      <c r="P372" s="370" t="s">
        <v>782</v>
      </c>
      <c r="Q372" s="377">
        <v>50</v>
      </c>
      <c r="R372" s="377">
        <v>2380</v>
      </c>
      <c r="S372" s="377"/>
      <c r="T372" s="377"/>
      <c r="U372" s="377"/>
      <c r="V372" s="377"/>
      <c r="W372" s="377"/>
      <c r="X372" s="377" t="s">
        <v>783</v>
      </c>
      <c r="Y372" s="377" t="s">
        <v>2122</v>
      </c>
      <c r="Z372" s="377">
        <v>50</v>
      </c>
      <c r="AA372" s="377"/>
      <c r="AB372" s="377"/>
      <c r="AC372" s="377"/>
      <c r="AD372" s="377"/>
      <c r="AE372" s="377"/>
      <c r="AF372" s="377"/>
      <c r="AG372" s="377"/>
      <c r="AH372" s="377"/>
      <c r="AI372" s="377">
        <v>1677</v>
      </c>
      <c r="AJ372" s="370" t="s">
        <v>1136</v>
      </c>
      <c r="AK372" s="377" t="s">
        <v>925</v>
      </c>
      <c r="AL372" s="370"/>
      <c r="AM372" s="377" t="s">
        <v>1137</v>
      </c>
      <c r="AN372" s="377" t="s">
        <v>1138</v>
      </c>
      <c r="AO372" s="377" t="s">
        <v>787</v>
      </c>
      <c r="AP372" s="377" t="s">
        <v>800</v>
      </c>
      <c r="AQ372" s="377">
        <v>35456</v>
      </c>
      <c r="AR372" s="380">
        <v>19848</v>
      </c>
      <c r="AS372" s="380">
        <v>19848</v>
      </c>
      <c r="AT372" s="380">
        <v>40058</v>
      </c>
      <c r="AU372" s="377" t="s">
        <v>800</v>
      </c>
      <c r="AV372" s="377">
        <v>35456</v>
      </c>
      <c r="AW372" s="380">
        <v>19848</v>
      </c>
      <c r="AX372" s="380">
        <v>19848</v>
      </c>
      <c r="AY372" s="380">
        <v>40058</v>
      </c>
      <c r="AZ372" s="377"/>
      <c r="BA372" s="377"/>
      <c r="BB372" s="377"/>
      <c r="BC372" s="377"/>
      <c r="BD372" s="377"/>
      <c r="BE372" s="380">
        <v>37074</v>
      </c>
      <c r="BF372" s="377"/>
      <c r="BG372" s="377"/>
      <c r="BH372" s="377"/>
      <c r="BI372" s="377"/>
      <c r="BJ372" s="377"/>
      <c r="BK372" s="377"/>
      <c r="BL372" s="377">
        <v>0</v>
      </c>
      <c r="BM372" s="377">
        <v>2005</v>
      </c>
      <c r="BN372" s="384">
        <v>4911105291</v>
      </c>
      <c r="BO372" s="370" t="s">
        <v>1109</v>
      </c>
      <c r="BP372" s="370" t="s">
        <v>1110</v>
      </c>
      <c r="BQ372" s="377">
        <v>9132018340</v>
      </c>
      <c r="BR372" s="370"/>
      <c r="BS372" s="372" t="s">
        <v>794</v>
      </c>
    </row>
    <row r="373" spans="1:71" x14ac:dyDescent="0.25">
      <c r="A373" s="376">
        <v>104644</v>
      </c>
      <c r="B373" s="377">
        <v>2221</v>
      </c>
      <c r="C373" s="370" t="s">
        <v>2081</v>
      </c>
      <c r="D373" s="370" t="s">
        <v>345</v>
      </c>
      <c r="E373" s="371">
        <v>40058</v>
      </c>
      <c r="F373" s="370" t="s">
        <v>453</v>
      </c>
      <c r="G373" s="377" t="s">
        <v>2185</v>
      </c>
      <c r="H373" s="370" t="s">
        <v>2186</v>
      </c>
      <c r="I373" s="377" t="s">
        <v>2153</v>
      </c>
      <c r="J373" s="370" t="s">
        <v>2154</v>
      </c>
      <c r="K373" s="377" t="s">
        <v>2086</v>
      </c>
      <c r="L373" s="370" t="s">
        <v>2087</v>
      </c>
      <c r="M373" s="377" t="s">
        <v>785</v>
      </c>
      <c r="N373" s="370" t="s">
        <v>2087</v>
      </c>
      <c r="O373" s="377" t="s">
        <v>781</v>
      </c>
      <c r="P373" s="370" t="s">
        <v>782</v>
      </c>
      <c r="Q373" s="377">
        <v>25</v>
      </c>
      <c r="R373" s="377">
        <v>2835</v>
      </c>
      <c r="S373" s="377"/>
      <c r="T373" s="377"/>
      <c r="U373" s="377"/>
      <c r="V373" s="377"/>
      <c r="W373" s="377"/>
      <c r="X373" s="377" t="s">
        <v>783</v>
      </c>
      <c r="Y373" s="377"/>
      <c r="Z373" s="377"/>
      <c r="AA373" s="377" t="s">
        <v>2112</v>
      </c>
      <c r="AB373" s="377">
        <v>25</v>
      </c>
      <c r="AC373" s="377"/>
      <c r="AD373" s="377"/>
      <c r="AE373" s="377"/>
      <c r="AF373" s="377"/>
      <c r="AG373" s="377"/>
      <c r="AH373" s="377"/>
      <c r="AI373" s="377">
        <v>258</v>
      </c>
      <c r="AJ373" s="370" t="s">
        <v>953</v>
      </c>
      <c r="AK373" s="377" t="s">
        <v>925</v>
      </c>
      <c r="AL373" s="370"/>
      <c r="AM373" s="377" t="s">
        <v>954</v>
      </c>
      <c r="AN373" s="377" t="s">
        <v>148</v>
      </c>
      <c r="AO373" s="377" t="s">
        <v>787</v>
      </c>
      <c r="AP373" s="377" t="s">
        <v>788</v>
      </c>
      <c r="AQ373" s="377">
        <v>3381</v>
      </c>
      <c r="AR373" s="380">
        <v>38715</v>
      </c>
      <c r="AS373" s="380">
        <v>38715</v>
      </c>
      <c r="AT373" s="380">
        <v>40058</v>
      </c>
      <c r="AU373" s="377"/>
      <c r="AV373" s="377"/>
      <c r="AW373" s="377"/>
      <c r="AX373" s="377"/>
      <c r="AY373" s="377"/>
      <c r="AZ373" s="377"/>
      <c r="BA373" s="377"/>
      <c r="BB373" s="377"/>
      <c r="BC373" s="377"/>
      <c r="BD373" s="377"/>
      <c r="BE373" s="380">
        <v>38719</v>
      </c>
      <c r="BF373" s="377"/>
      <c r="BG373" s="377"/>
      <c r="BH373" s="377"/>
      <c r="BI373" s="377"/>
      <c r="BJ373" s="377"/>
      <c r="BK373" s="377"/>
      <c r="BL373" s="377"/>
      <c r="BM373" s="377"/>
      <c r="BN373" s="384">
        <v>28245539287</v>
      </c>
      <c r="BO373" s="370" t="s">
        <v>1316</v>
      </c>
      <c r="BP373" s="370" t="s">
        <v>1317</v>
      </c>
      <c r="BQ373" s="377">
        <v>9137411261</v>
      </c>
      <c r="BR373" s="370"/>
      <c r="BS373" s="372" t="s">
        <v>794</v>
      </c>
    </row>
    <row r="374" spans="1:71" x14ac:dyDescent="0.25">
      <c r="A374" s="376">
        <v>115174</v>
      </c>
      <c r="B374" s="377">
        <v>1</v>
      </c>
      <c r="C374" s="370" t="s">
        <v>2081</v>
      </c>
      <c r="D374" s="370" t="s">
        <v>174</v>
      </c>
      <c r="E374" s="371">
        <v>40058</v>
      </c>
      <c r="F374" s="370" t="s">
        <v>450</v>
      </c>
      <c r="G374" s="377" t="s">
        <v>2113</v>
      </c>
      <c r="H374" s="370" t="s">
        <v>2114</v>
      </c>
      <c r="I374" s="377" t="s">
        <v>2115</v>
      </c>
      <c r="J374" s="370" t="s">
        <v>2116</v>
      </c>
      <c r="K374" s="377" t="s">
        <v>2117</v>
      </c>
      <c r="L374" s="370" t="s">
        <v>2118</v>
      </c>
      <c r="M374" s="377" t="s">
        <v>2119</v>
      </c>
      <c r="N374" s="370" t="s">
        <v>2120</v>
      </c>
      <c r="O374" s="377" t="s">
        <v>1246</v>
      </c>
      <c r="P374" s="370" t="s">
        <v>832</v>
      </c>
      <c r="Q374" s="377">
        <v>50</v>
      </c>
      <c r="R374" s="377">
        <v>3200</v>
      </c>
      <c r="S374" s="377"/>
      <c r="T374" s="377"/>
      <c r="U374" s="377"/>
      <c r="V374" s="377"/>
      <c r="W374" s="377"/>
      <c r="X374" s="377" t="s">
        <v>783</v>
      </c>
      <c r="Y374" s="377"/>
      <c r="Z374" s="377"/>
      <c r="AA374" s="377"/>
      <c r="AB374" s="377"/>
      <c r="AC374" s="377"/>
      <c r="AD374" s="377"/>
      <c r="AE374" s="377"/>
      <c r="AF374" s="377"/>
      <c r="AG374" s="377" t="s">
        <v>2121</v>
      </c>
      <c r="AH374" s="377">
        <v>50</v>
      </c>
      <c r="AI374" s="377">
        <v>26622</v>
      </c>
      <c r="AJ374" s="370" t="s">
        <v>1085</v>
      </c>
      <c r="AK374" s="377" t="s">
        <v>1086</v>
      </c>
      <c r="AL374" s="370"/>
      <c r="AM374" s="377" t="s">
        <v>1087</v>
      </c>
      <c r="AN374" s="377" t="s">
        <v>1088</v>
      </c>
      <c r="AO374" s="377" t="s">
        <v>787</v>
      </c>
      <c r="AP374" s="377"/>
      <c r="AQ374" s="377">
        <v>3361</v>
      </c>
      <c r="AR374" s="380">
        <v>38416</v>
      </c>
      <c r="AS374" s="380">
        <v>38416</v>
      </c>
      <c r="AT374" s="380">
        <v>40058</v>
      </c>
      <c r="AU374" s="377"/>
      <c r="AV374" s="377"/>
      <c r="AW374" s="377"/>
      <c r="AX374" s="377"/>
      <c r="AY374" s="377"/>
      <c r="AZ374" s="377"/>
      <c r="BA374" s="377"/>
      <c r="BB374" s="377"/>
      <c r="BC374" s="377"/>
      <c r="BD374" s="377"/>
      <c r="BE374" s="380">
        <v>38749</v>
      </c>
      <c r="BF374" s="377"/>
      <c r="BG374" s="377"/>
      <c r="BH374" s="377"/>
      <c r="BI374" s="377"/>
      <c r="BJ374" s="377"/>
      <c r="BK374" s="377"/>
      <c r="BL374" s="377"/>
      <c r="BM374" s="377"/>
      <c r="BN374" s="384">
        <v>9257675220</v>
      </c>
      <c r="BO374" s="370" t="s">
        <v>1481</v>
      </c>
      <c r="BP374" s="370" t="s">
        <v>1482</v>
      </c>
      <c r="BQ374" s="377">
        <v>91983896870</v>
      </c>
      <c r="BR374" s="370"/>
      <c r="BS374" s="372" t="s">
        <v>794</v>
      </c>
    </row>
    <row r="375" spans="1:71" x14ac:dyDescent="0.25">
      <c r="A375" s="376">
        <v>86396</v>
      </c>
      <c r="B375" s="377">
        <v>36</v>
      </c>
      <c r="C375" s="370" t="s">
        <v>2081</v>
      </c>
      <c r="D375" s="370" t="s">
        <v>22</v>
      </c>
      <c r="E375" s="371">
        <v>40058</v>
      </c>
      <c r="F375" s="370" t="s">
        <v>453</v>
      </c>
      <c r="G375" s="377" t="s">
        <v>2156</v>
      </c>
      <c r="H375" s="370" t="s">
        <v>2157</v>
      </c>
      <c r="I375" s="377" t="s">
        <v>2084</v>
      </c>
      <c r="J375" s="370" t="s">
        <v>2085</v>
      </c>
      <c r="K375" s="377" t="s">
        <v>2086</v>
      </c>
      <c r="L375" s="370" t="s">
        <v>2087</v>
      </c>
      <c r="M375" s="377" t="s">
        <v>785</v>
      </c>
      <c r="N375" s="370" t="s">
        <v>2087</v>
      </c>
      <c r="O375" s="377" t="s">
        <v>1246</v>
      </c>
      <c r="P375" s="370" t="s">
        <v>782</v>
      </c>
      <c r="Q375" s="377">
        <v>55</v>
      </c>
      <c r="R375" s="377">
        <v>3095</v>
      </c>
      <c r="S375" s="377">
        <v>0</v>
      </c>
      <c r="T375" s="377">
        <v>465</v>
      </c>
      <c r="U375" s="377">
        <v>200</v>
      </c>
      <c r="V375" s="377">
        <v>105</v>
      </c>
      <c r="W375" s="377">
        <v>30</v>
      </c>
      <c r="X375" s="377" t="s">
        <v>783</v>
      </c>
      <c r="Y375" s="377"/>
      <c r="Z375" s="377"/>
      <c r="AA375" s="377"/>
      <c r="AB375" s="377"/>
      <c r="AC375" s="377"/>
      <c r="AD375" s="377"/>
      <c r="AE375" s="377"/>
      <c r="AF375" s="377"/>
      <c r="AG375" s="377" t="s">
        <v>2167</v>
      </c>
      <c r="AH375" s="377">
        <v>55</v>
      </c>
      <c r="AI375" s="377">
        <v>1100465</v>
      </c>
      <c r="AJ375" s="370" t="s">
        <v>1259</v>
      </c>
      <c r="AK375" s="377">
        <v>590</v>
      </c>
      <c r="AL375" s="370" t="s">
        <v>1261</v>
      </c>
      <c r="AM375" s="377" t="s">
        <v>941</v>
      </c>
      <c r="AN375" s="377" t="s">
        <v>153</v>
      </c>
      <c r="AO375" s="377" t="s">
        <v>787</v>
      </c>
      <c r="AP375" s="377"/>
      <c r="AQ375" s="377">
        <v>891</v>
      </c>
      <c r="AR375" s="380">
        <v>38019</v>
      </c>
      <c r="AS375" s="380">
        <v>38019</v>
      </c>
      <c r="AT375" s="380">
        <v>40058</v>
      </c>
      <c r="AU375" s="377" t="s">
        <v>790</v>
      </c>
      <c r="AV375" s="377" t="s">
        <v>1248</v>
      </c>
      <c r="AW375" s="380">
        <v>39335</v>
      </c>
      <c r="AX375" s="380">
        <v>39335</v>
      </c>
      <c r="AY375" s="380">
        <v>40058</v>
      </c>
      <c r="AZ375" s="377" t="s">
        <v>790</v>
      </c>
      <c r="BA375" s="377">
        <v>913</v>
      </c>
      <c r="BB375" s="380">
        <v>43462</v>
      </c>
      <c r="BC375" s="380">
        <v>43462</v>
      </c>
      <c r="BD375" s="380">
        <v>43488</v>
      </c>
      <c r="BE375" s="380">
        <v>37622</v>
      </c>
      <c r="BF375" s="377">
        <v>202321897</v>
      </c>
      <c r="BG375" s="377"/>
      <c r="BH375" s="377"/>
      <c r="BI375" s="377">
        <v>3</v>
      </c>
      <c r="BJ375" s="377">
        <v>271</v>
      </c>
      <c r="BK375" s="377">
        <v>2021</v>
      </c>
      <c r="BL375" s="377">
        <v>2</v>
      </c>
      <c r="BM375" s="377">
        <v>2021</v>
      </c>
      <c r="BN375" s="384">
        <v>21416906843</v>
      </c>
      <c r="BO375" s="370" t="s">
        <v>842</v>
      </c>
      <c r="BP375" s="370" t="s">
        <v>843</v>
      </c>
      <c r="BQ375" s="377">
        <v>91988771136</v>
      </c>
      <c r="BR375" s="370"/>
      <c r="BS375" s="372" t="s">
        <v>2108</v>
      </c>
    </row>
    <row r="376" spans="1:71" x14ac:dyDescent="0.25">
      <c r="A376" s="376">
        <v>86396</v>
      </c>
      <c r="B376" s="377">
        <v>36</v>
      </c>
      <c r="C376" s="370" t="s">
        <v>2081</v>
      </c>
      <c r="D376" s="370" t="s">
        <v>22</v>
      </c>
      <c r="E376" s="371">
        <v>40058</v>
      </c>
      <c r="F376" s="370" t="s">
        <v>453</v>
      </c>
      <c r="G376" s="377" t="s">
        <v>2156</v>
      </c>
      <c r="H376" s="370" t="s">
        <v>2157</v>
      </c>
      <c r="I376" s="377" t="s">
        <v>2084</v>
      </c>
      <c r="J376" s="370" t="s">
        <v>2085</v>
      </c>
      <c r="K376" s="377" t="s">
        <v>2086</v>
      </c>
      <c r="L376" s="370" t="s">
        <v>2087</v>
      </c>
      <c r="M376" s="377" t="s">
        <v>785</v>
      </c>
      <c r="N376" s="370" t="s">
        <v>2087</v>
      </c>
      <c r="O376" s="377" t="s">
        <v>1246</v>
      </c>
      <c r="P376" s="370" t="s">
        <v>782</v>
      </c>
      <c r="Q376" s="377">
        <v>55</v>
      </c>
      <c r="R376" s="377">
        <v>3095</v>
      </c>
      <c r="S376" s="377">
        <v>0</v>
      </c>
      <c r="T376" s="377">
        <v>465</v>
      </c>
      <c r="U376" s="377">
        <v>200</v>
      </c>
      <c r="V376" s="377">
        <v>105</v>
      </c>
      <c r="W376" s="377">
        <v>30</v>
      </c>
      <c r="X376" s="377" t="s">
        <v>783</v>
      </c>
      <c r="Y376" s="377"/>
      <c r="Z376" s="377"/>
      <c r="AA376" s="377"/>
      <c r="AB376" s="377"/>
      <c r="AC376" s="377"/>
      <c r="AD376" s="377"/>
      <c r="AE376" s="377"/>
      <c r="AF376" s="377"/>
      <c r="AG376" s="377" t="s">
        <v>2167</v>
      </c>
      <c r="AH376" s="377">
        <v>55</v>
      </c>
      <c r="AI376" s="377">
        <v>1101482</v>
      </c>
      <c r="AJ376" s="370" t="s">
        <v>1283</v>
      </c>
      <c r="AK376" s="377"/>
      <c r="AL376" s="370" t="s">
        <v>1284</v>
      </c>
      <c r="AM376" s="377" t="s">
        <v>1285</v>
      </c>
      <c r="AN376" s="377" t="s">
        <v>1286</v>
      </c>
      <c r="AO376" s="377" t="s">
        <v>787</v>
      </c>
      <c r="AP376" s="377"/>
      <c r="AQ376" s="377">
        <v>891</v>
      </c>
      <c r="AR376" s="380">
        <v>38019</v>
      </c>
      <c r="AS376" s="380">
        <v>38019</v>
      </c>
      <c r="AT376" s="380">
        <v>40058</v>
      </c>
      <c r="AU376" s="377" t="s">
        <v>790</v>
      </c>
      <c r="AV376" s="377" t="s">
        <v>1248</v>
      </c>
      <c r="AW376" s="380">
        <v>39335</v>
      </c>
      <c r="AX376" s="380">
        <v>39335</v>
      </c>
      <c r="AY376" s="380">
        <v>40058</v>
      </c>
      <c r="AZ376" s="377" t="s">
        <v>790</v>
      </c>
      <c r="BA376" s="377">
        <v>913</v>
      </c>
      <c r="BB376" s="380">
        <v>43462</v>
      </c>
      <c r="BC376" s="380">
        <v>43462</v>
      </c>
      <c r="BD376" s="380">
        <v>43488</v>
      </c>
      <c r="BE376" s="380">
        <v>37622</v>
      </c>
      <c r="BF376" s="377">
        <v>202321897</v>
      </c>
      <c r="BG376" s="377"/>
      <c r="BH376" s="377"/>
      <c r="BI376" s="377">
        <v>3</v>
      </c>
      <c r="BJ376" s="377">
        <v>271</v>
      </c>
      <c r="BK376" s="377">
        <v>2021</v>
      </c>
      <c r="BL376" s="377">
        <v>2</v>
      </c>
      <c r="BM376" s="377">
        <v>2021</v>
      </c>
      <c r="BN376" s="384">
        <v>21416906843</v>
      </c>
      <c r="BO376" s="370" t="s">
        <v>842</v>
      </c>
      <c r="BP376" s="370" t="s">
        <v>843</v>
      </c>
      <c r="BQ376" s="377">
        <v>91988771136</v>
      </c>
      <c r="BR376" s="370"/>
      <c r="BS376" s="372" t="s">
        <v>2108</v>
      </c>
    </row>
    <row r="377" spans="1:71" x14ac:dyDescent="0.25">
      <c r="A377" s="376">
        <v>115174</v>
      </c>
      <c r="B377" s="377">
        <v>1</v>
      </c>
      <c r="C377" s="370" t="s">
        <v>2081</v>
      </c>
      <c r="D377" s="370" t="s">
        <v>174</v>
      </c>
      <c r="E377" s="371">
        <v>40058</v>
      </c>
      <c r="F377" s="370" t="s">
        <v>450</v>
      </c>
      <c r="G377" s="377" t="s">
        <v>2113</v>
      </c>
      <c r="H377" s="370" t="s">
        <v>2114</v>
      </c>
      <c r="I377" s="377" t="s">
        <v>2115</v>
      </c>
      <c r="J377" s="370" t="s">
        <v>2116</v>
      </c>
      <c r="K377" s="377" t="s">
        <v>2117</v>
      </c>
      <c r="L377" s="370" t="s">
        <v>2118</v>
      </c>
      <c r="M377" s="377" t="s">
        <v>2119</v>
      </c>
      <c r="N377" s="370" t="s">
        <v>2120</v>
      </c>
      <c r="O377" s="377" t="s">
        <v>1246</v>
      </c>
      <c r="P377" s="370" t="s">
        <v>832</v>
      </c>
      <c r="Q377" s="377">
        <v>50</v>
      </c>
      <c r="R377" s="377">
        <v>3200</v>
      </c>
      <c r="S377" s="377"/>
      <c r="T377" s="377"/>
      <c r="U377" s="377"/>
      <c r="V377" s="377"/>
      <c r="W377" s="377"/>
      <c r="X377" s="377" t="s">
        <v>783</v>
      </c>
      <c r="Y377" s="377"/>
      <c r="Z377" s="377"/>
      <c r="AA377" s="377"/>
      <c r="AB377" s="377"/>
      <c r="AC377" s="377"/>
      <c r="AD377" s="377"/>
      <c r="AE377" s="377"/>
      <c r="AF377" s="377"/>
      <c r="AG377" s="377" t="s">
        <v>2121</v>
      </c>
      <c r="AH377" s="377">
        <v>50</v>
      </c>
      <c r="AI377" s="377">
        <v>2006688</v>
      </c>
      <c r="AJ377" s="370" t="s">
        <v>1404</v>
      </c>
      <c r="AK377" s="377">
        <v>1582</v>
      </c>
      <c r="AL377" s="370" t="s">
        <v>1406</v>
      </c>
      <c r="AM377" s="377" t="s">
        <v>1407</v>
      </c>
      <c r="AN377" s="377" t="s">
        <v>149</v>
      </c>
      <c r="AO377" s="377" t="s">
        <v>787</v>
      </c>
      <c r="AP377" s="377"/>
      <c r="AQ377" s="377">
        <v>3361</v>
      </c>
      <c r="AR377" s="380">
        <v>38416</v>
      </c>
      <c r="AS377" s="380">
        <v>38416</v>
      </c>
      <c r="AT377" s="380">
        <v>40058</v>
      </c>
      <c r="AU377" s="377"/>
      <c r="AV377" s="377"/>
      <c r="AW377" s="377"/>
      <c r="AX377" s="377"/>
      <c r="AY377" s="377"/>
      <c r="AZ377" s="377"/>
      <c r="BA377" s="377"/>
      <c r="BB377" s="377"/>
      <c r="BC377" s="377"/>
      <c r="BD377" s="377"/>
      <c r="BE377" s="380">
        <v>38749</v>
      </c>
      <c r="BF377" s="377"/>
      <c r="BG377" s="377"/>
      <c r="BH377" s="377"/>
      <c r="BI377" s="377"/>
      <c r="BJ377" s="377"/>
      <c r="BK377" s="377"/>
      <c r="BL377" s="377"/>
      <c r="BM377" s="377"/>
      <c r="BN377" s="384">
        <v>9257675220</v>
      </c>
      <c r="BO377" s="370" t="s">
        <v>1481</v>
      </c>
      <c r="BP377" s="370" t="s">
        <v>1482</v>
      </c>
      <c r="BQ377" s="377">
        <v>91983896870</v>
      </c>
      <c r="BR377" s="370"/>
      <c r="BS377" s="372" t="s">
        <v>794</v>
      </c>
    </row>
    <row r="378" spans="1:71" x14ac:dyDescent="0.25">
      <c r="A378" s="376">
        <v>12023</v>
      </c>
      <c r="B378" s="377">
        <v>9</v>
      </c>
      <c r="C378" s="370" t="s">
        <v>2081</v>
      </c>
      <c r="D378" s="370" t="s">
        <v>465</v>
      </c>
      <c r="E378" s="371">
        <v>40058</v>
      </c>
      <c r="F378" s="370" t="s">
        <v>453</v>
      </c>
      <c r="G378" s="377" t="s">
        <v>2088</v>
      </c>
      <c r="H378" s="370" t="s">
        <v>2089</v>
      </c>
      <c r="I378" s="377" t="s">
        <v>2084</v>
      </c>
      <c r="J378" s="370" t="s">
        <v>2085</v>
      </c>
      <c r="K378" s="377" t="s">
        <v>2086</v>
      </c>
      <c r="L378" s="370" t="s">
        <v>2087</v>
      </c>
      <c r="M378" s="377" t="s">
        <v>785</v>
      </c>
      <c r="N378" s="370" t="s">
        <v>2087</v>
      </c>
      <c r="O378" s="377" t="s">
        <v>781</v>
      </c>
      <c r="P378" s="370" t="s">
        <v>798</v>
      </c>
      <c r="Q378" s="377">
        <v>60</v>
      </c>
      <c r="R378" s="377">
        <v>3702</v>
      </c>
      <c r="S378" s="377">
        <v>0</v>
      </c>
      <c r="T378" s="377">
        <v>306</v>
      </c>
      <c r="U378" s="377">
        <v>360</v>
      </c>
      <c r="V378" s="377">
        <v>136</v>
      </c>
      <c r="W378" s="377">
        <v>45</v>
      </c>
      <c r="X378" s="377" t="s">
        <v>783</v>
      </c>
      <c r="Y378" s="377"/>
      <c r="Z378" s="377"/>
      <c r="AA378" s="377" t="s">
        <v>2102</v>
      </c>
      <c r="AB378" s="377">
        <v>30</v>
      </c>
      <c r="AC378" s="377"/>
      <c r="AD378" s="377"/>
      <c r="AE378" s="377" t="s">
        <v>2167</v>
      </c>
      <c r="AF378" s="377">
        <v>30</v>
      </c>
      <c r="AG378" s="377"/>
      <c r="AH378" s="377"/>
      <c r="AI378" s="377">
        <v>1005925</v>
      </c>
      <c r="AJ378" s="370" t="s">
        <v>784</v>
      </c>
      <c r="AK378" s="377">
        <v>1</v>
      </c>
      <c r="AL378" s="370" t="s">
        <v>578</v>
      </c>
      <c r="AM378" s="377" t="s">
        <v>786</v>
      </c>
      <c r="AN378" s="377" t="s">
        <v>146</v>
      </c>
      <c r="AO378" s="377" t="s">
        <v>787</v>
      </c>
      <c r="AP378" s="377" t="s">
        <v>788</v>
      </c>
      <c r="AQ378" s="377" t="s">
        <v>909</v>
      </c>
      <c r="AR378" s="380">
        <v>25709</v>
      </c>
      <c r="AS378" s="380">
        <v>25709</v>
      </c>
      <c r="AT378" s="380">
        <v>40058</v>
      </c>
      <c r="AU378" s="377" t="s">
        <v>800</v>
      </c>
      <c r="AV378" s="377" t="s">
        <v>910</v>
      </c>
      <c r="AW378" s="380">
        <v>28636</v>
      </c>
      <c r="AX378" s="380">
        <v>28636</v>
      </c>
      <c r="AY378" s="380">
        <v>40058</v>
      </c>
      <c r="AZ378" s="377" t="s">
        <v>790</v>
      </c>
      <c r="BA378" s="377">
        <v>921</v>
      </c>
      <c r="BB378" s="380">
        <v>43462</v>
      </c>
      <c r="BC378" s="380">
        <v>43462</v>
      </c>
      <c r="BD378" s="380">
        <v>43489</v>
      </c>
      <c r="BE378" s="380">
        <v>25994</v>
      </c>
      <c r="BF378" s="377">
        <v>202321312</v>
      </c>
      <c r="BG378" s="377"/>
      <c r="BH378" s="377"/>
      <c r="BI378" s="377">
        <v>3</v>
      </c>
      <c r="BJ378" s="377">
        <v>278</v>
      </c>
      <c r="BK378" s="377">
        <v>2017</v>
      </c>
      <c r="BL378" s="377">
        <v>2</v>
      </c>
      <c r="BM378" s="377">
        <v>2017</v>
      </c>
      <c r="BN378" s="384">
        <v>20759401268</v>
      </c>
      <c r="BO378" s="370" t="s">
        <v>2206</v>
      </c>
      <c r="BP378" s="370" t="s">
        <v>2207</v>
      </c>
      <c r="BQ378" s="377">
        <v>91981157302</v>
      </c>
      <c r="BR378" s="370"/>
      <c r="BS378" s="372"/>
    </row>
    <row r="379" spans="1:71" x14ac:dyDescent="0.25">
      <c r="A379" s="376">
        <v>1148030</v>
      </c>
      <c r="B379" s="377">
        <v>9</v>
      </c>
      <c r="C379" s="370" t="s">
        <v>2081</v>
      </c>
      <c r="D379" s="370" t="s">
        <v>465</v>
      </c>
      <c r="E379" s="371">
        <v>40623</v>
      </c>
      <c r="F379" s="370" t="s">
        <v>453</v>
      </c>
      <c r="G379" s="377" t="s">
        <v>2088</v>
      </c>
      <c r="H379" s="370" t="s">
        <v>2089</v>
      </c>
      <c r="I379" s="377" t="s">
        <v>2084</v>
      </c>
      <c r="J379" s="370" t="s">
        <v>2085</v>
      </c>
      <c r="K379" s="377" t="s">
        <v>2086</v>
      </c>
      <c r="L379" s="370" t="s">
        <v>2087</v>
      </c>
      <c r="M379" s="377" t="s">
        <v>785</v>
      </c>
      <c r="N379" s="370" t="s">
        <v>2087</v>
      </c>
      <c r="O379" s="377" t="s">
        <v>1246</v>
      </c>
      <c r="P379" s="370" t="s">
        <v>782</v>
      </c>
      <c r="Q379" s="377">
        <v>200</v>
      </c>
      <c r="R379" s="377">
        <v>3328</v>
      </c>
      <c r="S379" s="377">
        <v>0</v>
      </c>
      <c r="T379" s="377">
        <v>306</v>
      </c>
      <c r="U379" s="377">
        <v>200</v>
      </c>
      <c r="V379" s="377">
        <v>34</v>
      </c>
      <c r="W379" s="377">
        <v>34</v>
      </c>
      <c r="X379" s="377" t="s">
        <v>783</v>
      </c>
      <c r="Y379" s="377"/>
      <c r="Z379" s="377"/>
      <c r="AA379" s="377"/>
      <c r="AB379" s="377"/>
      <c r="AC379" s="377"/>
      <c r="AD379" s="377"/>
      <c r="AE379" s="377"/>
      <c r="AF379" s="377"/>
      <c r="AG379" s="377" t="s">
        <v>2102</v>
      </c>
      <c r="AH379" s="377">
        <v>200</v>
      </c>
      <c r="AI379" s="377">
        <v>1100468</v>
      </c>
      <c r="AJ379" s="370" t="s">
        <v>1262</v>
      </c>
      <c r="AK379" s="377">
        <v>39</v>
      </c>
      <c r="AL379" s="370" t="s">
        <v>1264</v>
      </c>
      <c r="AM379" s="377" t="s">
        <v>1265</v>
      </c>
      <c r="AN379" s="377" t="s">
        <v>1266</v>
      </c>
      <c r="AO379" s="377" t="s">
        <v>787</v>
      </c>
      <c r="AP379" s="377" t="s">
        <v>788</v>
      </c>
      <c r="AQ379" s="377">
        <v>3508</v>
      </c>
      <c r="AR379" s="380">
        <v>39163</v>
      </c>
      <c r="AS379" s="380">
        <v>39163</v>
      </c>
      <c r="AT379" s="380">
        <v>41905</v>
      </c>
      <c r="AU379" s="377" t="s">
        <v>790</v>
      </c>
      <c r="AV379" s="377" t="s">
        <v>1527</v>
      </c>
      <c r="AW379" s="380">
        <v>41383</v>
      </c>
      <c r="AX379" s="380">
        <v>41383</v>
      </c>
      <c r="AY379" s="380">
        <v>41400</v>
      </c>
      <c r="AZ379" s="377" t="s">
        <v>790</v>
      </c>
      <c r="BA379" s="377">
        <v>155</v>
      </c>
      <c r="BB379" s="380">
        <v>45099</v>
      </c>
      <c r="BC379" s="380">
        <v>45099</v>
      </c>
      <c r="BD379" s="380">
        <v>45100</v>
      </c>
      <c r="BE379" s="380">
        <v>38750</v>
      </c>
      <c r="BF379" s="377"/>
      <c r="BG379" s="377">
        <v>3</v>
      </c>
      <c r="BH379" s="377">
        <v>2012</v>
      </c>
      <c r="BI379" s="377">
        <v>3</v>
      </c>
      <c r="BJ379" s="377">
        <v>207</v>
      </c>
      <c r="BK379" s="377">
        <v>2021</v>
      </c>
      <c r="BL379" s="377">
        <v>2</v>
      </c>
      <c r="BM379" s="377">
        <v>2021</v>
      </c>
      <c r="BN379" s="384">
        <v>64402177987</v>
      </c>
      <c r="BO379" s="370" t="s">
        <v>1528</v>
      </c>
      <c r="BP379" s="370" t="s">
        <v>2155</v>
      </c>
      <c r="BQ379" s="377">
        <v>91982286766</v>
      </c>
      <c r="BR379" s="370"/>
      <c r="BS379" s="372" t="s">
        <v>2108</v>
      </c>
    </row>
    <row r="380" spans="1:71" x14ac:dyDescent="0.25">
      <c r="A380" s="376">
        <v>12024</v>
      </c>
      <c r="B380" s="377">
        <v>55</v>
      </c>
      <c r="C380" s="370" t="s">
        <v>2081</v>
      </c>
      <c r="D380" s="370" t="s">
        <v>17</v>
      </c>
      <c r="E380" s="371">
        <v>40058</v>
      </c>
      <c r="F380" s="370" t="s">
        <v>450</v>
      </c>
      <c r="G380" s="377" t="s">
        <v>2521</v>
      </c>
      <c r="H380" s="370" t="s">
        <v>2522</v>
      </c>
      <c r="I380" s="377" t="s">
        <v>2523</v>
      </c>
      <c r="J380" s="370" t="s">
        <v>2522</v>
      </c>
      <c r="K380" s="377" t="s">
        <v>2366</v>
      </c>
      <c r="L380" s="370" t="s">
        <v>2367</v>
      </c>
      <c r="M380" s="377" t="s">
        <v>2137</v>
      </c>
      <c r="N380" s="370" t="s">
        <v>2138</v>
      </c>
      <c r="O380" s="377" t="s">
        <v>781</v>
      </c>
      <c r="P380" s="370" t="s">
        <v>798</v>
      </c>
      <c r="Q380" s="377">
        <v>50</v>
      </c>
      <c r="R380" s="377">
        <v>3000</v>
      </c>
      <c r="S380" s="377">
        <v>0</v>
      </c>
      <c r="T380" s="377">
        <v>300</v>
      </c>
      <c r="U380" s="377">
        <v>300</v>
      </c>
      <c r="V380" s="377">
        <v>30</v>
      </c>
      <c r="W380" s="377">
        <v>60</v>
      </c>
      <c r="X380" s="377" t="s">
        <v>783</v>
      </c>
      <c r="Y380" s="377"/>
      <c r="Z380" s="377"/>
      <c r="AA380" s="377"/>
      <c r="AB380" s="377"/>
      <c r="AC380" s="377" t="s">
        <v>2102</v>
      </c>
      <c r="AD380" s="377">
        <v>50</v>
      </c>
      <c r="AE380" s="377"/>
      <c r="AF380" s="377"/>
      <c r="AG380" s="377"/>
      <c r="AH380" s="377"/>
      <c r="AI380" s="377">
        <v>1005925</v>
      </c>
      <c r="AJ380" s="370" t="s">
        <v>784</v>
      </c>
      <c r="AK380" s="377">
        <v>1</v>
      </c>
      <c r="AL380" s="370" t="s">
        <v>578</v>
      </c>
      <c r="AM380" s="377" t="s">
        <v>786</v>
      </c>
      <c r="AN380" s="377" t="s">
        <v>146</v>
      </c>
      <c r="AO380" s="377" t="s">
        <v>787</v>
      </c>
      <c r="AP380" s="377" t="s">
        <v>788</v>
      </c>
      <c r="AQ380" s="377" t="s">
        <v>912</v>
      </c>
      <c r="AR380" s="380">
        <v>40058</v>
      </c>
      <c r="AS380" s="377"/>
      <c r="AT380" s="380">
        <v>40058</v>
      </c>
      <c r="AU380" s="377" t="s">
        <v>790</v>
      </c>
      <c r="AV380" s="377" t="s">
        <v>913</v>
      </c>
      <c r="AW380" s="380">
        <v>33322</v>
      </c>
      <c r="AX380" s="380">
        <v>33322</v>
      </c>
      <c r="AY380" s="380">
        <v>40058</v>
      </c>
      <c r="AZ380" s="377" t="s">
        <v>790</v>
      </c>
      <c r="BA380" s="377">
        <v>1632</v>
      </c>
      <c r="BB380" s="380">
        <v>44543</v>
      </c>
      <c r="BC380" s="380">
        <v>44543</v>
      </c>
      <c r="BD380" s="380">
        <v>44580</v>
      </c>
      <c r="BE380" s="380">
        <v>27453</v>
      </c>
      <c r="BF380" s="377">
        <v>202423316</v>
      </c>
      <c r="BG380" s="377">
        <v>5</v>
      </c>
      <c r="BH380" s="377">
        <v>2019</v>
      </c>
      <c r="BI380" s="377">
        <v>2</v>
      </c>
      <c r="BJ380" s="377">
        <v>170</v>
      </c>
      <c r="BK380" s="377">
        <v>2009</v>
      </c>
      <c r="BL380" s="377">
        <v>2</v>
      </c>
      <c r="BM380" s="377">
        <v>2009</v>
      </c>
      <c r="BN380" s="384">
        <v>65833732204</v>
      </c>
      <c r="BO380" s="370" t="s">
        <v>634</v>
      </c>
      <c r="BP380" s="370" t="s">
        <v>914</v>
      </c>
      <c r="BQ380" s="377">
        <v>981221553</v>
      </c>
      <c r="BR380" s="370"/>
      <c r="BS380" s="372"/>
    </row>
    <row r="381" spans="1:71" x14ac:dyDescent="0.25">
      <c r="A381" s="376">
        <v>1148030</v>
      </c>
      <c r="B381" s="377">
        <v>9</v>
      </c>
      <c r="C381" s="370" t="s">
        <v>2081</v>
      </c>
      <c r="D381" s="370" t="s">
        <v>465</v>
      </c>
      <c r="E381" s="371">
        <v>40623</v>
      </c>
      <c r="F381" s="370" t="s">
        <v>453</v>
      </c>
      <c r="G381" s="377" t="s">
        <v>2088</v>
      </c>
      <c r="H381" s="370" t="s">
        <v>2089</v>
      </c>
      <c r="I381" s="377" t="s">
        <v>2084</v>
      </c>
      <c r="J381" s="370" t="s">
        <v>2085</v>
      </c>
      <c r="K381" s="377" t="s">
        <v>2086</v>
      </c>
      <c r="L381" s="370" t="s">
        <v>2087</v>
      </c>
      <c r="M381" s="377" t="s">
        <v>785</v>
      </c>
      <c r="N381" s="370" t="s">
        <v>2087</v>
      </c>
      <c r="O381" s="377" t="s">
        <v>1246</v>
      </c>
      <c r="P381" s="370" t="s">
        <v>782</v>
      </c>
      <c r="Q381" s="377">
        <v>200</v>
      </c>
      <c r="R381" s="377">
        <v>3328</v>
      </c>
      <c r="S381" s="377">
        <v>0</v>
      </c>
      <c r="T381" s="377">
        <v>306</v>
      </c>
      <c r="U381" s="377">
        <v>200</v>
      </c>
      <c r="V381" s="377">
        <v>34</v>
      </c>
      <c r="W381" s="377">
        <v>34</v>
      </c>
      <c r="X381" s="377" t="s">
        <v>783</v>
      </c>
      <c r="Y381" s="377"/>
      <c r="Z381" s="377"/>
      <c r="AA381" s="377"/>
      <c r="AB381" s="377"/>
      <c r="AC381" s="377"/>
      <c r="AD381" s="377"/>
      <c r="AE381" s="377"/>
      <c r="AF381" s="377"/>
      <c r="AG381" s="377" t="s">
        <v>2102</v>
      </c>
      <c r="AH381" s="377">
        <v>200</v>
      </c>
      <c r="AI381" s="377">
        <v>2006691</v>
      </c>
      <c r="AJ381" s="370" t="s">
        <v>1532</v>
      </c>
      <c r="AK381" s="377" t="s">
        <v>1086</v>
      </c>
      <c r="AL381" s="370"/>
      <c r="AM381" s="377" t="s">
        <v>414</v>
      </c>
      <c r="AN381" s="377" t="s">
        <v>146</v>
      </c>
      <c r="AO381" s="377" t="s">
        <v>787</v>
      </c>
      <c r="AP381" s="377" t="s">
        <v>788</v>
      </c>
      <c r="AQ381" s="377">
        <v>3508</v>
      </c>
      <c r="AR381" s="380">
        <v>39163</v>
      </c>
      <c r="AS381" s="380">
        <v>39163</v>
      </c>
      <c r="AT381" s="380">
        <v>41905</v>
      </c>
      <c r="AU381" s="377" t="s">
        <v>790</v>
      </c>
      <c r="AV381" s="377" t="s">
        <v>1527</v>
      </c>
      <c r="AW381" s="380">
        <v>41383</v>
      </c>
      <c r="AX381" s="380">
        <v>41383</v>
      </c>
      <c r="AY381" s="380">
        <v>41400</v>
      </c>
      <c r="AZ381" s="377" t="s">
        <v>790</v>
      </c>
      <c r="BA381" s="377">
        <v>155</v>
      </c>
      <c r="BB381" s="380">
        <v>45099</v>
      </c>
      <c r="BC381" s="380">
        <v>45099</v>
      </c>
      <c r="BD381" s="380">
        <v>45100</v>
      </c>
      <c r="BE381" s="380">
        <v>38750</v>
      </c>
      <c r="BF381" s="377"/>
      <c r="BG381" s="377">
        <v>3</v>
      </c>
      <c r="BH381" s="377">
        <v>2012</v>
      </c>
      <c r="BI381" s="377">
        <v>3</v>
      </c>
      <c r="BJ381" s="377">
        <v>207</v>
      </c>
      <c r="BK381" s="377">
        <v>2021</v>
      </c>
      <c r="BL381" s="377">
        <v>2</v>
      </c>
      <c r="BM381" s="377">
        <v>2021</v>
      </c>
      <c r="BN381" s="384">
        <v>64402177987</v>
      </c>
      <c r="BO381" s="370" t="s">
        <v>1528</v>
      </c>
      <c r="BP381" s="370" t="s">
        <v>2155</v>
      </c>
      <c r="BQ381" s="377">
        <v>91982286766</v>
      </c>
      <c r="BR381" s="370"/>
      <c r="BS381" s="372" t="s">
        <v>2108</v>
      </c>
    </row>
    <row r="382" spans="1:71" x14ac:dyDescent="0.25">
      <c r="A382" s="376">
        <v>28352</v>
      </c>
      <c r="B382" s="377">
        <v>4663</v>
      </c>
      <c r="C382" s="370" t="s">
        <v>2081</v>
      </c>
      <c r="D382" s="370" t="s">
        <v>525</v>
      </c>
      <c r="E382" s="371">
        <v>40058</v>
      </c>
      <c r="F382" s="370" t="s">
        <v>450</v>
      </c>
      <c r="G382" s="377" t="s">
        <v>2524</v>
      </c>
      <c r="H382" s="370" t="s">
        <v>2525</v>
      </c>
      <c r="I382" s="377" t="s">
        <v>2526</v>
      </c>
      <c r="J382" s="370" t="s">
        <v>2527</v>
      </c>
      <c r="K382" s="377" t="s">
        <v>2117</v>
      </c>
      <c r="L382" s="370" t="s">
        <v>2118</v>
      </c>
      <c r="M382" s="377" t="s">
        <v>2119</v>
      </c>
      <c r="N382" s="370" t="s">
        <v>2120</v>
      </c>
      <c r="O382" s="377" t="s">
        <v>781</v>
      </c>
      <c r="P382" s="370" t="s">
        <v>798</v>
      </c>
      <c r="Q382" s="377">
        <v>20</v>
      </c>
      <c r="R382" s="377">
        <v>2700</v>
      </c>
      <c r="S382" s="377"/>
      <c r="T382" s="377"/>
      <c r="U382" s="377"/>
      <c r="V382" s="377"/>
      <c r="W382" s="377"/>
      <c r="X382" s="377" t="s">
        <v>783</v>
      </c>
      <c r="Y382" s="377"/>
      <c r="Z382" s="377"/>
      <c r="AA382" s="377" t="s">
        <v>2090</v>
      </c>
      <c r="AB382" s="377">
        <v>16</v>
      </c>
      <c r="AC382" s="377"/>
      <c r="AD382" s="377"/>
      <c r="AE382" s="377"/>
      <c r="AF382" s="377"/>
      <c r="AG382" s="377"/>
      <c r="AH382" s="377"/>
      <c r="AI382" s="377">
        <v>1005925</v>
      </c>
      <c r="AJ382" s="370" t="s">
        <v>784</v>
      </c>
      <c r="AK382" s="377">
        <v>1</v>
      </c>
      <c r="AL382" s="370" t="s">
        <v>578</v>
      </c>
      <c r="AM382" s="377" t="s">
        <v>786</v>
      </c>
      <c r="AN382" s="377" t="s">
        <v>146</v>
      </c>
      <c r="AO382" s="377" t="s">
        <v>787</v>
      </c>
      <c r="AP382" s="377" t="s">
        <v>788</v>
      </c>
      <c r="AQ382" s="377" t="s">
        <v>905</v>
      </c>
      <c r="AR382" s="380">
        <v>40058</v>
      </c>
      <c r="AS382" s="377"/>
      <c r="AT382" s="380">
        <v>40058</v>
      </c>
      <c r="AU382" s="377" t="s">
        <v>790</v>
      </c>
      <c r="AV382" s="377" t="s">
        <v>1073</v>
      </c>
      <c r="AW382" s="380">
        <v>29642</v>
      </c>
      <c r="AX382" s="380">
        <v>29642</v>
      </c>
      <c r="AY382" s="380">
        <v>40058</v>
      </c>
      <c r="AZ382" s="377" t="s">
        <v>790</v>
      </c>
      <c r="BA382" s="377">
        <v>388</v>
      </c>
      <c r="BB382" s="380">
        <v>45518</v>
      </c>
      <c r="BC382" s="380">
        <v>45518</v>
      </c>
      <c r="BD382" s="380">
        <v>45520</v>
      </c>
      <c r="BE382" s="380">
        <v>27814</v>
      </c>
      <c r="BF382" s="377"/>
      <c r="BG382" s="377">
        <v>4</v>
      </c>
      <c r="BH382" s="377">
        <v>2015</v>
      </c>
      <c r="BI382" s="377">
        <v>4</v>
      </c>
      <c r="BJ382" s="377">
        <v>348</v>
      </c>
      <c r="BK382" s="377">
        <v>2022</v>
      </c>
      <c r="BL382" s="377">
        <v>4</v>
      </c>
      <c r="BM382" s="377">
        <v>2022</v>
      </c>
      <c r="BN382" s="384">
        <v>18444806234</v>
      </c>
      <c r="BO382" s="370" t="s">
        <v>2379</v>
      </c>
      <c r="BP382" s="370" t="s">
        <v>2380</v>
      </c>
      <c r="BQ382" s="377">
        <v>91992707772</v>
      </c>
      <c r="BR382" s="370"/>
      <c r="BS382" s="372"/>
    </row>
    <row r="383" spans="1:71" x14ac:dyDescent="0.25">
      <c r="A383" s="376">
        <v>60878</v>
      </c>
      <c r="B383" s="377">
        <v>43</v>
      </c>
      <c r="C383" s="370" t="s">
        <v>2081</v>
      </c>
      <c r="D383" s="370" t="s">
        <v>25</v>
      </c>
      <c r="E383" s="371">
        <v>40058</v>
      </c>
      <c r="F383" s="370" t="s">
        <v>453</v>
      </c>
      <c r="G383" s="377" t="s">
        <v>2091</v>
      </c>
      <c r="H383" s="370" t="s">
        <v>2092</v>
      </c>
      <c r="I383" s="377" t="s">
        <v>2093</v>
      </c>
      <c r="J383" s="370" t="s">
        <v>2094</v>
      </c>
      <c r="K383" s="377" t="s">
        <v>2086</v>
      </c>
      <c r="L383" s="370" t="s">
        <v>2087</v>
      </c>
      <c r="M383" s="377" t="s">
        <v>785</v>
      </c>
      <c r="N383" s="370" t="s">
        <v>2087</v>
      </c>
      <c r="O383" s="377" t="s">
        <v>781</v>
      </c>
      <c r="P383" s="370" t="s">
        <v>782</v>
      </c>
      <c r="Q383" s="377">
        <v>50</v>
      </c>
      <c r="R383" s="377">
        <v>2380</v>
      </c>
      <c r="S383" s="377"/>
      <c r="T383" s="377"/>
      <c r="U383" s="377"/>
      <c r="V383" s="377"/>
      <c r="W383" s="377"/>
      <c r="X383" s="377" t="s">
        <v>783</v>
      </c>
      <c r="Y383" s="377"/>
      <c r="Z383" s="377"/>
      <c r="AA383" s="377" t="s">
        <v>2090</v>
      </c>
      <c r="AB383" s="377">
        <v>50</v>
      </c>
      <c r="AC383" s="377"/>
      <c r="AD383" s="377"/>
      <c r="AE383" s="377"/>
      <c r="AF383" s="377"/>
      <c r="AG383" s="377"/>
      <c r="AH383" s="377"/>
      <c r="AI383" s="377">
        <v>1960</v>
      </c>
      <c r="AJ383" s="370" t="s">
        <v>1106</v>
      </c>
      <c r="AK383" s="377" t="s">
        <v>925</v>
      </c>
      <c r="AL383" s="370" t="s">
        <v>1174</v>
      </c>
      <c r="AM383" s="377" t="s">
        <v>1175</v>
      </c>
      <c r="AN383" s="377" t="s">
        <v>1176</v>
      </c>
      <c r="AO383" s="377" t="s">
        <v>787</v>
      </c>
      <c r="AP383" s="377" t="s">
        <v>800</v>
      </c>
      <c r="AQ383" s="377">
        <v>34456</v>
      </c>
      <c r="AR383" s="380">
        <v>19848</v>
      </c>
      <c r="AS383" s="380">
        <v>19848</v>
      </c>
      <c r="AT383" s="380">
        <v>40058</v>
      </c>
      <c r="AU383" s="377" t="s">
        <v>800</v>
      </c>
      <c r="AV383" s="377">
        <v>35456</v>
      </c>
      <c r="AW383" s="380">
        <v>19848</v>
      </c>
      <c r="AX383" s="380">
        <v>19848</v>
      </c>
      <c r="AY383" s="380">
        <v>40058</v>
      </c>
      <c r="AZ383" s="377"/>
      <c r="BA383" s="377"/>
      <c r="BB383" s="377"/>
      <c r="BC383" s="377"/>
      <c r="BD383" s="377"/>
      <c r="BE383" s="380">
        <v>37288</v>
      </c>
      <c r="BF383" s="377"/>
      <c r="BG383" s="377"/>
      <c r="BH383" s="377"/>
      <c r="BI383" s="377"/>
      <c r="BJ383" s="377"/>
      <c r="BK383" s="377"/>
      <c r="BL383" s="377"/>
      <c r="BM383" s="377"/>
      <c r="BN383" s="384">
        <v>10580972291</v>
      </c>
      <c r="BO383" s="370" t="s">
        <v>1178</v>
      </c>
      <c r="BP383" s="370" t="s">
        <v>1179</v>
      </c>
      <c r="BQ383" s="377">
        <v>91981233209</v>
      </c>
      <c r="BR383" s="370"/>
      <c r="BS383" s="372" t="s">
        <v>794</v>
      </c>
    </row>
    <row r="384" spans="1:71" x14ac:dyDescent="0.25">
      <c r="A384" s="376">
        <v>1148030</v>
      </c>
      <c r="B384" s="377">
        <v>9</v>
      </c>
      <c r="C384" s="370" t="s">
        <v>2081</v>
      </c>
      <c r="D384" s="370" t="s">
        <v>465</v>
      </c>
      <c r="E384" s="371">
        <v>40623</v>
      </c>
      <c r="F384" s="370" t="s">
        <v>453</v>
      </c>
      <c r="G384" s="377" t="s">
        <v>2088</v>
      </c>
      <c r="H384" s="370" t="s">
        <v>2089</v>
      </c>
      <c r="I384" s="377" t="s">
        <v>2084</v>
      </c>
      <c r="J384" s="370" t="s">
        <v>2085</v>
      </c>
      <c r="K384" s="377" t="s">
        <v>2086</v>
      </c>
      <c r="L384" s="370" t="s">
        <v>2087</v>
      </c>
      <c r="M384" s="377" t="s">
        <v>785</v>
      </c>
      <c r="N384" s="370" t="s">
        <v>2087</v>
      </c>
      <c r="O384" s="377" t="s">
        <v>1246</v>
      </c>
      <c r="P384" s="370" t="s">
        <v>782</v>
      </c>
      <c r="Q384" s="377">
        <v>200</v>
      </c>
      <c r="R384" s="377">
        <v>3328</v>
      </c>
      <c r="S384" s="377">
        <v>0</v>
      </c>
      <c r="T384" s="377">
        <v>306</v>
      </c>
      <c r="U384" s="377">
        <v>200</v>
      </c>
      <c r="V384" s="377">
        <v>34</v>
      </c>
      <c r="W384" s="377">
        <v>34</v>
      </c>
      <c r="X384" s="377" t="s">
        <v>783</v>
      </c>
      <c r="Y384" s="377"/>
      <c r="Z384" s="377"/>
      <c r="AA384" s="377"/>
      <c r="AB384" s="377"/>
      <c r="AC384" s="377"/>
      <c r="AD384" s="377"/>
      <c r="AE384" s="377"/>
      <c r="AF384" s="377"/>
      <c r="AG384" s="377" t="s">
        <v>2102</v>
      </c>
      <c r="AH384" s="377">
        <v>200</v>
      </c>
      <c r="AI384" s="377">
        <v>1100677</v>
      </c>
      <c r="AJ384" s="370" t="s">
        <v>1267</v>
      </c>
      <c r="AK384" s="377"/>
      <c r="AL384" s="370" t="s">
        <v>1268</v>
      </c>
      <c r="AM384" s="377" t="s">
        <v>1269</v>
      </c>
      <c r="AN384" s="377" t="s">
        <v>1270</v>
      </c>
      <c r="AO384" s="377" t="s">
        <v>787</v>
      </c>
      <c r="AP384" s="377" t="s">
        <v>788</v>
      </c>
      <c r="AQ384" s="377">
        <v>3508</v>
      </c>
      <c r="AR384" s="380">
        <v>39163</v>
      </c>
      <c r="AS384" s="380">
        <v>39163</v>
      </c>
      <c r="AT384" s="380">
        <v>41905</v>
      </c>
      <c r="AU384" s="377" t="s">
        <v>790</v>
      </c>
      <c r="AV384" s="377" t="s">
        <v>1527</v>
      </c>
      <c r="AW384" s="380">
        <v>41383</v>
      </c>
      <c r="AX384" s="380">
        <v>41383</v>
      </c>
      <c r="AY384" s="380">
        <v>41400</v>
      </c>
      <c r="AZ384" s="377" t="s">
        <v>790</v>
      </c>
      <c r="BA384" s="377">
        <v>155</v>
      </c>
      <c r="BB384" s="380">
        <v>45099</v>
      </c>
      <c r="BC384" s="380">
        <v>45099</v>
      </c>
      <c r="BD384" s="380">
        <v>45100</v>
      </c>
      <c r="BE384" s="380">
        <v>38750</v>
      </c>
      <c r="BF384" s="377"/>
      <c r="BG384" s="377">
        <v>3</v>
      </c>
      <c r="BH384" s="377">
        <v>2012</v>
      </c>
      <c r="BI384" s="377">
        <v>3</v>
      </c>
      <c r="BJ384" s="377">
        <v>207</v>
      </c>
      <c r="BK384" s="377">
        <v>2021</v>
      </c>
      <c r="BL384" s="377">
        <v>2</v>
      </c>
      <c r="BM384" s="377">
        <v>2021</v>
      </c>
      <c r="BN384" s="384">
        <v>64402177987</v>
      </c>
      <c r="BO384" s="370" t="s">
        <v>1528</v>
      </c>
      <c r="BP384" s="370" t="s">
        <v>2155</v>
      </c>
      <c r="BQ384" s="377">
        <v>91982286766</v>
      </c>
      <c r="BR384" s="370"/>
      <c r="BS384" s="372" t="s">
        <v>2108</v>
      </c>
    </row>
    <row r="385" spans="1:71" x14ac:dyDescent="0.25">
      <c r="A385" s="376">
        <v>114877</v>
      </c>
      <c r="B385" s="377">
        <v>2220</v>
      </c>
      <c r="C385" s="370" t="s">
        <v>2081</v>
      </c>
      <c r="D385" s="370" t="s">
        <v>344</v>
      </c>
      <c r="E385" s="371">
        <v>40058</v>
      </c>
      <c r="F385" s="370" t="s">
        <v>453</v>
      </c>
      <c r="G385" s="377" t="s">
        <v>2234</v>
      </c>
      <c r="H385" s="370" t="s">
        <v>2235</v>
      </c>
      <c r="I385" s="377" t="s">
        <v>2153</v>
      </c>
      <c r="J385" s="370" t="s">
        <v>2154</v>
      </c>
      <c r="K385" s="377" t="s">
        <v>2086</v>
      </c>
      <c r="L385" s="370" t="s">
        <v>2087</v>
      </c>
      <c r="M385" s="377" t="s">
        <v>785</v>
      </c>
      <c r="N385" s="370" t="s">
        <v>2087</v>
      </c>
      <c r="O385" s="377" t="s">
        <v>781</v>
      </c>
      <c r="P385" s="370" t="s">
        <v>798</v>
      </c>
      <c r="Q385" s="377">
        <v>50</v>
      </c>
      <c r="R385" s="377">
        <v>3290</v>
      </c>
      <c r="S385" s="377">
        <v>0</v>
      </c>
      <c r="T385" s="377">
        <v>420</v>
      </c>
      <c r="U385" s="377">
        <v>90</v>
      </c>
      <c r="V385" s="377">
        <v>60</v>
      </c>
      <c r="W385" s="377">
        <v>90</v>
      </c>
      <c r="X385" s="377" t="s">
        <v>1369</v>
      </c>
      <c r="Y385" s="377"/>
      <c r="Z385" s="377"/>
      <c r="AA385" s="377" t="s">
        <v>2528</v>
      </c>
      <c r="AB385" s="377">
        <v>25</v>
      </c>
      <c r="AC385" s="377"/>
      <c r="AD385" s="377"/>
      <c r="AE385" s="377" t="s">
        <v>2529</v>
      </c>
      <c r="AF385" s="377">
        <v>25</v>
      </c>
      <c r="AG385" s="377"/>
      <c r="AH385" s="377"/>
      <c r="AI385" s="377">
        <v>259</v>
      </c>
      <c r="AJ385" s="370" t="s">
        <v>932</v>
      </c>
      <c r="AK385" s="377">
        <v>2515</v>
      </c>
      <c r="AL385" s="370" t="s">
        <v>934</v>
      </c>
      <c r="AM385" s="377" t="s">
        <v>935</v>
      </c>
      <c r="AN385" s="377" t="s">
        <v>147</v>
      </c>
      <c r="AO385" s="377" t="s">
        <v>787</v>
      </c>
      <c r="AP385" s="377"/>
      <c r="AQ385" s="377">
        <v>3361</v>
      </c>
      <c r="AR385" s="380">
        <v>38416</v>
      </c>
      <c r="AS385" s="380">
        <v>38416</v>
      </c>
      <c r="AT385" s="380">
        <v>40058</v>
      </c>
      <c r="AU385" s="377" t="s">
        <v>790</v>
      </c>
      <c r="AV385" s="377" t="s">
        <v>1318</v>
      </c>
      <c r="AW385" s="380">
        <v>43035</v>
      </c>
      <c r="AX385" s="380">
        <v>43035</v>
      </c>
      <c r="AY385" s="380">
        <v>43038</v>
      </c>
      <c r="AZ385" s="377" t="s">
        <v>790</v>
      </c>
      <c r="BA385" s="377">
        <v>154</v>
      </c>
      <c r="BB385" s="380">
        <v>45099</v>
      </c>
      <c r="BC385" s="380">
        <v>45099</v>
      </c>
      <c r="BD385" s="380">
        <v>45100</v>
      </c>
      <c r="BE385" s="380">
        <v>39480</v>
      </c>
      <c r="BF385" s="377"/>
      <c r="BG385" s="377">
        <v>4</v>
      </c>
      <c r="BH385" s="377">
        <v>2023</v>
      </c>
      <c r="BI385" s="377">
        <v>3</v>
      </c>
      <c r="BJ385" s="377">
        <v>227</v>
      </c>
      <c r="BK385" s="377">
        <v>2021</v>
      </c>
      <c r="BL385" s="377">
        <v>3</v>
      </c>
      <c r="BM385" s="377">
        <v>2021</v>
      </c>
      <c r="BN385" s="384">
        <v>98356992249</v>
      </c>
      <c r="BO385" s="370" t="s">
        <v>1370</v>
      </c>
      <c r="BP385" s="370" t="s">
        <v>1371</v>
      </c>
      <c r="BQ385" s="377">
        <v>93988080221</v>
      </c>
      <c r="BR385" s="370"/>
      <c r="BS385" s="372"/>
    </row>
    <row r="386" spans="1:71" x14ac:dyDescent="0.25">
      <c r="A386" s="376">
        <v>53065</v>
      </c>
      <c r="B386" s="377">
        <v>36</v>
      </c>
      <c r="C386" s="370" t="s">
        <v>2081</v>
      </c>
      <c r="D386" s="370" t="s">
        <v>22</v>
      </c>
      <c r="E386" s="371">
        <v>40058</v>
      </c>
      <c r="F386" s="370" t="s">
        <v>453</v>
      </c>
      <c r="G386" s="377" t="s">
        <v>2156</v>
      </c>
      <c r="H386" s="370" t="s">
        <v>2157</v>
      </c>
      <c r="I386" s="377" t="s">
        <v>2084</v>
      </c>
      <c r="J386" s="370" t="s">
        <v>2085</v>
      </c>
      <c r="K386" s="377" t="s">
        <v>2086</v>
      </c>
      <c r="L386" s="370" t="s">
        <v>2087</v>
      </c>
      <c r="M386" s="377" t="s">
        <v>785</v>
      </c>
      <c r="N386" s="370" t="s">
        <v>2087</v>
      </c>
      <c r="O386" s="377" t="s">
        <v>781</v>
      </c>
      <c r="P386" s="370" t="s">
        <v>782</v>
      </c>
      <c r="Q386" s="377">
        <v>50</v>
      </c>
      <c r="R386" s="377">
        <v>2400</v>
      </c>
      <c r="S386" s="377"/>
      <c r="T386" s="377"/>
      <c r="U386" s="377"/>
      <c r="V386" s="377"/>
      <c r="W386" s="377"/>
      <c r="X386" s="377" t="s">
        <v>783</v>
      </c>
      <c r="Y386" s="377" t="s">
        <v>2090</v>
      </c>
      <c r="Z386" s="377">
        <v>50</v>
      </c>
      <c r="AA386" s="377"/>
      <c r="AB386" s="377"/>
      <c r="AC386" s="377"/>
      <c r="AD386" s="377"/>
      <c r="AE386" s="377"/>
      <c r="AF386" s="377"/>
      <c r="AG386" s="377"/>
      <c r="AH386" s="377"/>
      <c r="AI386" s="377">
        <v>1678</v>
      </c>
      <c r="AJ386" s="370" t="s">
        <v>1150</v>
      </c>
      <c r="AK386" s="377" t="s">
        <v>925</v>
      </c>
      <c r="AL386" s="370"/>
      <c r="AM386" s="377" t="s">
        <v>1145</v>
      </c>
      <c r="AN386" s="377" t="s">
        <v>1151</v>
      </c>
      <c r="AO386" s="377" t="s">
        <v>787</v>
      </c>
      <c r="AP386" s="377" t="s">
        <v>800</v>
      </c>
      <c r="AQ386" s="377">
        <v>35456</v>
      </c>
      <c r="AR386" s="380">
        <v>19848</v>
      </c>
      <c r="AS386" s="380">
        <v>19848</v>
      </c>
      <c r="AT386" s="380">
        <v>40058</v>
      </c>
      <c r="AU386" s="377" t="s">
        <v>800</v>
      </c>
      <c r="AV386" s="377">
        <v>35456</v>
      </c>
      <c r="AW386" s="380">
        <v>19848</v>
      </c>
      <c r="AX386" s="380">
        <v>19848</v>
      </c>
      <c r="AY386" s="380">
        <v>40058</v>
      </c>
      <c r="AZ386" s="377"/>
      <c r="BA386" s="377"/>
      <c r="BB386" s="377"/>
      <c r="BC386" s="377"/>
      <c r="BD386" s="377"/>
      <c r="BE386" s="380">
        <v>37074</v>
      </c>
      <c r="BF386" s="377"/>
      <c r="BG386" s="377"/>
      <c r="BH386" s="377"/>
      <c r="BI386" s="377"/>
      <c r="BJ386" s="377"/>
      <c r="BK386" s="377"/>
      <c r="BL386" s="377"/>
      <c r="BM386" s="377"/>
      <c r="BN386" s="384">
        <v>17835801272</v>
      </c>
      <c r="BO386" s="370" t="s">
        <v>2187</v>
      </c>
      <c r="BP386" s="370" t="s">
        <v>939</v>
      </c>
      <c r="BQ386" s="377">
        <v>9132017408</v>
      </c>
      <c r="BR386" s="370"/>
      <c r="BS386" s="372" t="s">
        <v>794</v>
      </c>
    </row>
    <row r="387" spans="1:71" x14ac:dyDescent="0.25">
      <c r="A387" s="376">
        <v>115169</v>
      </c>
      <c r="B387" s="377">
        <v>28</v>
      </c>
      <c r="C387" s="370" t="s">
        <v>2081</v>
      </c>
      <c r="D387" s="370" t="s">
        <v>452</v>
      </c>
      <c r="E387" s="371">
        <v>40058</v>
      </c>
      <c r="F387" s="370" t="s">
        <v>453</v>
      </c>
      <c r="G387" s="377" t="s">
        <v>2322</v>
      </c>
      <c r="H387" s="370" t="s">
        <v>2323</v>
      </c>
      <c r="I387" s="377" t="s">
        <v>2084</v>
      </c>
      <c r="J387" s="370" t="s">
        <v>2085</v>
      </c>
      <c r="K387" s="377" t="s">
        <v>2086</v>
      </c>
      <c r="L387" s="370" t="s">
        <v>2087</v>
      </c>
      <c r="M387" s="377" t="s">
        <v>785</v>
      </c>
      <c r="N387" s="370" t="s">
        <v>2087</v>
      </c>
      <c r="O387" s="377" t="s">
        <v>781</v>
      </c>
      <c r="P387" s="370" t="s">
        <v>832</v>
      </c>
      <c r="Q387" s="377">
        <v>45</v>
      </c>
      <c r="R387" s="377">
        <v>2800</v>
      </c>
      <c r="S387" s="377"/>
      <c r="T387" s="377"/>
      <c r="U387" s="377"/>
      <c r="V387" s="377"/>
      <c r="W387" s="377"/>
      <c r="X387" s="377" t="s">
        <v>783</v>
      </c>
      <c r="Y387" s="377"/>
      <c r="Z387" s="377"/>
      <c r="AA387" s="377" t="s">
        <v>2090</v>
      </c>
      <c r="AB387" s="377">
        <v>45</v>
      </c>
      <c r="AC387" s="377"/>
      <c r="AD387" s="377"/>
      <c r="AE387" s="377"/>
      <c r="AF387" s="377"/>
      <c r="AG387" s="377"/>
      <c r="AH387" s="377"/>
      <c r="AI387" s="377">
        <v>26622</v>
      </c>
      <c r="AJ387" s="370" t="s">
        <v>1085</v>
      </c>
      <c r="AK387" s="377" t="s">
        <v>1086</v>
      </c>
      <c r="AL387" s="370"/>
      <c r="AM387" s="377" t="s">
        <v>1087</v>
      </c>
      <c r="AN387" s="377" t="s">
        <v>1088</v>
      </c>
      <c r="AO387" s="377" t="s">
        <v>787</v>
      </c>
      <c r="AP387" s="377"/>
      <c r="AQ387" s="377">
        <v>3707</v>
      </c>
      <c r="AR387" s="380">
        <v>39563</v>
      </c>
      <c r="AS387" s="380">
        <v>39563</v>
      </c>
      <c r="AT387" s="380">
        <v>40058</v>
      </c>
      <c r="AU387" s="377" t="s">
        <v>790</v>
      </c>
      <c r="AV387" s="377">
        <v>578</v>
      </c>
      <c r="AW387" s="380">
        <v>44176</v>
      </c>
      <c r="AX387" s="380">
        <v>44176</v>
      </c>
      <c r="AY387" s="380">
        <v>44204</v>
      </c>
      <c r="AZ387" s="377"/>
      <c r="BA387" s="377"/>
      <c r="BB387" s="377"/>
      <c r="BC387" s="377"/>
      <c r="BD387" s="377"/>
      <c r="BE387" s="380">
        <v>39601</v>
      </c>
      <c r="BF387" s="377"/>
      <c r="BG387" s="377"/>
      <c r="BH387" s="377"/>
      <c r="BI387" s="377"/>
      <c r="BJ387" s="377"/>
      <c r="BK387" s="377"/>
      <c r="BL387" s="377"/>
      <c r="BM387" s="377"/>
      <c r="BN387" s="384">
        <v>18973078291</v>
      </c>
      <c r="BO387" s="370" t="s">
        <v>580</v>
      </c>
      <c r="BP387" s="370" t="s">
        <v>1480</v>
      </c>
      <c r="BQ387" s="377">
        <v>91981993045</v>
      </c>
      <c r="BR387" s="370"/>
      <c r="BS387" s="372" t="s">
        <v>794</v>
      </c>
    </row>
    <row r="388" spans="1:71" x14ac:dyDescent="0.25">
      <c r="A388" s="376">
        <v>114892</v>
      </c>
      <c r="B388" s="377">
        <v>45</v>
      </c>
      <c r="C388" s="370" t="s">
        <v>2081</v>
      </c>
      <c r="D388" s="370" t="s">
        <v>407</v>
      </c>
      <c r="E388" s="371">
        <v>40058</v>
      </c>
      <c r="F388" s="370" t="s">
        <v>453</v>
      </c>
      <c r="G388" s="377" t="s">
        <v>2183</v>
      </c>
      <c r="H388" s="370" t="s">
        <v>2184</v>
      </c>
      <c r="I388" s="377" t="s">
        <v>2084</v>
      </c>
      <c r="J388" s="370" t="s">
        <v>2085</v>
      </c>
      <c r="K388" s="377" t="s">
        <v>2086</v>
      </c>
      <c r="L388" s="370" t="s">
        <v>2087</v>
      </c>
      <c r="M388" s="377" t="s">
        <v>785</v>
      </c>
      <c r="N388" s="370" t="s">
        <v>2087</v>
      </c>
      <c r="O388" s="377" t="s">
        <v>1246</v>
      </c>
      <c r="P388" s="370" t="s">
        <v>782</v>
      </c>
      <c r="Q388" s="377">
        <v>30</v>
      </c>
      <c r="R388" s="377">
        <v>2800</v>
      </c>
      <c r="S388" s="377"/>
      <c r="T388" s="377"/>
      <c r="U388" s="377"/>
      <c r="V388" s="377"/>
      <c r="W388" s="377"/>
      <c r="X388" s="377" t="s">
        <v>783</v>
      </c>
      <c r="Y388" s="377"/>
      <c r="Z388" s="377"/>
      <c r="AA388" s="377"/>
      <c r="AB388" s="377"/>
      <c r="AC388" s="377"/>
      <c r="AD388" s="377"/>
      <c r="AE388" s="377"/>
      <c r="AF388" s="377"/>
      <c r="AG388" s="377" t="s">
        <v>2090</v>
      </c>
      <c r="AH388" s="377">
        <v>30</v>
      </c>
      <c r="AI388" s="377">
        <v>1060676</v>
      </c>
      <c r="AJ388" s="370" t="s">
        <v>1382</v>
      </c>
      <c r="AK388" s="377">
        <v>24</v>
      </c>
      <c r="AL388" s="370"/>
      <c r="AM388" s="377" t="s">
        <v>1384</v>
      </c>
      <c r="AN388" s="377" t="s">
        <v>1385</v>
      </c>
      <c r="AO388" s="377" t="s">
        <v>787</v>
      </c>
      <c r="AP388" s="377" t="s">
        <v>788</v>
      </c>
      <c r="AQ388" s="377" t="s">
        <v>1374</v>
      </c>
      <c r="AR388" s="380">
        <v>39163</v>
      </c>
      <c r="AS388" s="380">
        <v>39163</v>
      </c>
      <c r="AT388" s="380">
        <v>40058</v>
      </c>
      <c r="AU388" s="377" t="s">
        <v>790</v>
      </c>
      <c r="AV388" s="377" t="s">
        <v>1375</v>
      </c>
      <c r="AW388" s="380">
        <v>41997</v>
      </c>
      <c r="AX388" s="380">
        <v>41997</v>
      </c>
      <c r="AY388" s="380">
        <v>42268</v>
      </c>
      <c r="AZ388" s="377" t="s">
        <v>790</v>
      </c>
      <c r="BA388" s="377">
        <v>155</v>
      </c>
      <c r="BB388" s="380">
        <v>45099</v>
      </c>
      <c r="BC388" s="380">
        <v>45099</v>
      </c>
      <c r="BD388" s="380">
        <v>45100</v>
      </c>
      <c r="BE388" s="380">
        <v>39723</v>
      </c>
      <c r="BF388" s="377"/>
      <c r="BG388" s="377">
        <v>2</v>
      </c>
      <c r="BH388" s="377">
        <v>2013</v>
      </c>
      <c r="BI388" s="377">
        <v>3</v>
      </c>
      <c r="BJ388" s="377">
        <v>221</v>
      </c>
      <c r="BK388" s="377">
        <v>2021</v>
      </c>
      <c r="BL388" s="377">
        <v>1</v>
      </c>
      <c r="BM388" s="377">
        <v>2021</v>
      </c>
      <c r="BN388" s="384">
        <v>21876592249</v>
      </c>
      <c r="BO388" s="370" t="s">
        <v>1092</v>
      </c>
      <c r="BP388" s="370" t="s">
        <v>1093</v>
      </c>
      <c r="BQ388" s="377">
        <v>91981394866</v>
      </c>
      <c r="BR388" s="370"/>
      <c r="BS388" s="372" t="s">
        <v>2108</v>
      </c>
    </row>
    <row r="389" spans="1:71" x14ac:dyDescent="0.25">
      <c r="A389" s="376">
        <v>21848</v>
      </c>
      <c r="B389" s="377">
        <v>58</v>
      </c>
      <c r="C389" s="370" t="s">
        <v>2081</v>
      </c>
      <c r="D389" s="370" t="s">
        <v>350</v>
      </c>
      <c r="E389" s="371">
        <v>40058</v>
      </c>
      <c r="F389" s="370" t="s">
        <v>450</v>
      </c>
      <c r="G389" s="377" t="s">
        <v>2530</v>
      </c>
      <c r="H389" s="370" t="s">
        <v>207</v>
      </c>
      <c r="I389" s="377" t="s">
        <v>2197</v>
      </c>
      <c r="J389" s="370" t="s">
        <v>2198</v>
      </c>
      <c r="K389" s="377" t="s">
        <v>2199</v>
      </c>
      <c r="L389" s="370" t="s">
        <v>2200</v>
      </c>
      <c r="M389" s="377" t="s">
        <v>2137</v>
      </c>
      <c r="N389" s="370" t="s">
        <v>2138</v>
      </c>
      <c r="O389" s="377" t="s">
        <v>781</v>
      </c>
      <c r="P389" s="370" t="s">
        <v>798</v>
      </c>
      <c r="Q389" s="377">
        <v>40</v>
      </c>
      <c r="R389" s="377">
        <v>3720</v>
      </c>
      <c r="S389" s="377">
        <v>0</v>
      </c>
      <c r="T389" s="377">
        <v>180</v>
      </c>
      <c r="U389" s="377">
        <v>200</v>
      </c>
      <c r="V389" s="377">
        <v>120</v>
      </c>
      <c r="W389" s="377">
        <v>10</v>
      </c>
      <c r="X389" s="377" t="s">
        <v>783</v>
      </c>
      <c r="Y389" s="377" t="s">
        <v>2102</v>
      </c>
      <c r="Z389" s="377">
        <v>30</v>
      </c>
      <c r="AA389" s="377"/>
      <c r="AB389" s="377"/>
      <c r="AC389" s="377"/>
      <c r="AD389" s="377"/>
      <c r="AE389" s="377"/>
      <c r="AF389" s="377"/>
      <c r="AG389" s="377"/>
      <c r="AH389" s="377"/>
      <c r="AI389" s="377">
        <v>1005925</v>
      </c>
      <c r="AJ389" s="370" t="s">
        <v>784</v>
      </c>
      <c r="AK389" s="377">
        <v>1</v>
      </c>
      <c r="AL389" s="370" t="s">
        <v>578</v>
      </c>
      <c r="AM389" s="377" t="s">
        <v>786</v>
      </c>
      <c r="AN389" s="377" t="s">
        <v>146</v>
      </c>
      <c r="AO389" s="377" t="s">
        <v>787</v>
      </c>
      <c r="AP389" s="377" t="s">
        <v>788</v>
      </c>
      <c r="AQ389" s="377" t="s">
        <v>1048</v>
      </c>
      <c r="AR389" s="380">
        <v>36419</v>
      </c>
      <c r="AS389" s="380">
        <v>36419</v>
      </c>
      <c r="AT389" s="380">
        <v>40058</v>
      </c>
      <c r="AU389" s="377" t="s">
        <v>790</v>
      </c>
      <c r="AV389" s="377" t="s">
        <v>1049</v>
      </c>
      <c r="AW389" s="380">
        <v>38309</v>
      </c>
      <c r="AX389" s="380">
        <v>38309</v>
      </c>
      <c r="AY389" s="380">
        <v>40058</v>
      </c>
      <c r="AZ389" s="377" t="s">
        <v>790</v>
      </c>
      <c r="BA389" s="377" t="s">
        <v>1050</v>
      </c>
      <c r="BB389" s="380">
        <v>43518</v>
      </c>
      <c r="BC389" s="380">
        <v>43518</v>
      </c>
      <c r="BD389" s="380">
        <v>43557</v>
      </c>
      <c r="BE389" s="380">
        <v>36598</v>
      </c>
      <c r="BF389" s="377"/>
      <c r="BG389" s="377">
        <v>4</v>
      </c>
      <c r="BH389" s="377">
        <v>2018</v>
      </c>
      <c r="BI389" s="377"/>
      <c r="BJ389" s="377"/>
      <c r="BK389" s="377"/>
      <c r="BL389" s="377"/>
      <c r="BM389" s="377"/>
      <c r="BN389" s="384">
        <v>75877252291</v>
      </c>
      <c r="BO389" s="370" t="s">
        <v>665</v>
      </c>
      <c r="BP389" s="370" t="s">
        <v>1051</v>
      </c>
      <c r="BQ389" s="377">
        <v>9132018734</v>
      </c>
      <c r="BR389" s="370"/>
      <c r="BS389" s="372"/>
    </row>
    <row r="390" spans="1:71" x14ac:dyDescent="0.25">
      <c r="A390" s="376">
        <v>12028</v>
      </c>
      <c r="B390" s="377">
        <v>35</v>
      </c>
      <c r="C390" s="370" t="s">
        <v>2081</v>
      </c>
      <c r="D390" s="370" t="s">
        <v>95</v>
      </c>
      <c r="E390" s="371">
        <v>40058</v>
      </c>
      <c r="F390" s="370" t="s">
        <v>453</v>
      </c>
      <c r="G390" s="377" t="s">
        <v>2151</v>
      </c>
      <c r="H390" s="370" t="s">
        <v>2152</v>
      </c>
      <c r="I390" s="377" t="s">
        <v>2153</v>
      </c>
      <c r="J390" s="370" t="s">
        <v>2154</v>
      </c>
      <c r="K390" s="377" t="s">
        <v>2086</v>
      </c>
      <c r="L390" s="370" t="s">
        <v>2087</v>
      </c>
      <c r="M390" s="377" t="s">
        <v>785</v>
      </c>
      <c r="N390" s="370" t="s">
        <v>2087</v>
      </c>
      <c r="O390" s="377" t="s">
        <v>781</v>
      </c>
      <c r="P390" s="370" t="s">
        <v>782</v>
      </c>
      <c r="Q390" s="377">
        <v>50</v>
      </c>
      <c r="R390" s="377">
        <v>2835</v>
      </c>
      <c r="S390" s="377"/>
      <c r="T390" s="377"/>
      <c r="U390" s="377"/>
      <c r="V390" s="377"/>
      <c r="W390" s="377"/>
      <c r="X390" s="377" t="s">
        <v>783</v>
      </c>
      <c r="Y390" s="377"/>
      <c r="Z390" s="377"/>
      <c r="AA390" s="377"/>
      <c r="AB390" s="377"/>
      <c r="AC390" s="377"/>
      <c r="AD390" s="377"/>
      <c r="AE390" s="377" t="s">
        <v>2158</v>
      </c>
      <c r="AF390" s="377">
        <v>50</v>
      </c>
      <c r="AG390" s="377"/>
      <c r="AH390" s="377"/>
      <c r="AI390" s="377">
        <v>256</v>
      </c>
      <c r="AJ390" s="370" t="s">
        <v>924</v>
      </c>
      <c r="AK390" s="377" t="s">
        <v>925</v>
      </c>
      <c r="AL390" s="370"/>
      <c r="AM390" s="377" t="s">
        <v>926</v>
      </c>
      <c r="AN390" s="377" t="s">
        <v>154</v>
      </c>
      <c r="AO390" s="377" t="s">
        <v>787</v>
      </c>
      <c r="AP390" s="377" t="s">
        <v>788</v>
      </c>
      <c r="AQ390" s="377" t="s">
        <v>927</v>
      </c>
      <c r="AR390" s="380">
        <v>31446</v>
      </c>
      <c r="AS390" s="380">
        <v>31446</v>
      </c>
      <c r="AT390" s="380">
        <v>40058</v>
      </c>
      <c r="AU390" s="377" t="s">
        <v>800</v>
      </c>
      <c r="AV390" s="377" t="s">
        <v>840</v>
      </c>
      <c r="AW390" s="380">
        <v>19861</v>
      </c>
      <c r="AX390" s="380">
        <v>19861</v>
      </c>
      <c r="AY390" s="380">
        <v>40058</v>
      </c>
      <c r="AZ390" s="377"/>
      <c r="BA390" s="377"/>
      <c r="BB390" s="377"/>
      <c r="BC390" s="377"/>
      <c r="BD390" s="377"/>
      <c r="BE390" s="380">
        <v>31782</v>
      </c>
      <c r="BF390" s="377"/>
      <c r="BG390" s="377"/>
      <c r="BH390" s="377"/>
      <c r="BI390" s="377">
        <v>0</v>
      </c>
      <c r="BJ390" s="377"/>
      <c r="BK390" s="377">
        <v>2011</v>
      </c>
      <c r="BL390" s="377">
        <v>4</v>
      </c>
      <c r="BM390" s="377">
        <v>2011</v>
      </c>
      <c r="BN390" s="384">
        <v>14920905220</v>
      </c>
      <c r="BO390" s="370" t="s">
        <v>928</v>
      </c>
      <c r="BP390" s="370" t="s">
        <v>929</v>
      </c>
      <c r="BQ390" s="377">
        <v>9137511107</v>
      </c>
      <c r="BR390" s="370"/>
      <c r="BS390" s="372" t="s">
        <v>794</v>
      </c>
    </row>
    <row r="391" spans="1:71" x14ac:dyDescent="0.25">
      <c r="A391" s="376">
        <v>1148030</v>
      </c>
      <c r="B391" s="377">
        <v>9</v>
      </c>
      <c r="C391" s="370" t="s">
        <v>2081</v>
      </c>
      <c r="D391" s="370" t="s">
        <v>465</v>
      </c>
      <c r="E391" s="371">
        <v>40623</v>
      </c>
      <c r="F391" s="370" t="s">
        <v>453</v>
      </c>
      <c r="G391" s="377" t="s">
        <v>2088</v>
      </c>
      <c r="H391" s="370" t="s">
        <v>2089</v>
      </c>
      <c r="I391" s="377" t="s">
        <v>2084</v>
      </c>
      <c r="J391" s="370" t="s">
        <v>2085</v>
      </c>
      <c r="K391" s="377" t="s">
        <v>2086</v>
      </c>
      <c r="L391" s="370" t="s">
        <v>2087</v>
      </c>
      <c r="M391" s="377" t="s">
        <v>785</v>
      </c>
      <c r="N391" s="370" t="s">
        <v>2087</v>
      </c>
      <c r="O391" s="377" t="s">
        <v>1246</v>
      </c>
      <c r="P391" s="370" t="s">
        <v>782</v>
      </c>
      <c r="Q391" s="377">
        <v>200</v>
      </c>
      <c r="R391" s="377">
        <v>3328</v>
      </c>
      <c r="S391" s="377">
        <v>0</v>
      </c>
      <c r="T391" s="377">
        <v>306</v>
      </c>
      <c r="U391" s="377">
        <v>200</v>
      </c>
      <c r="V391" s="377">
        <v>34</v>
      </c>
      <c r="W391" s="377">
        <v>34</v>
      </c>
      <c r="X391" s="377" t="s">
        <v>783</v>
      </c>
      <c r="Y391" s="377"/>
      <c r="Z391" s="377"/>
      <c r="AA391" s="377"/>
      <c r="AB391" s="377"/>
      <c r="AC391" s="377"/>
      <c r="AD391" s="377"/>
      <c r="AE391" s="377"/>
      <c r="AF391" s="377"/>
      <c r="AG391" s="377" t="s">
        <v>2102</v>
      </c>
      <c r="AH391" s="377">
        <v>200</v>
      </c>
      <c r="AI391" s="377">
        <v>267</v>
      </c>
      <c r="AJ391" s="370" t="s">
        <v>963</v>
      </c>
      <c r="AK391" s="377">
        <v>1752</v>
      </c>
      <c r="AL391" s="370"/>
      <c r="AM391" s="377" t="s">
        <v>965</v>
      </c>
      <c r="AN391" s="377" t="s">
        <v>211</v>
      </c>
      <c r="AO391" s="377" t="s">
        <v>787</v>
      </c>
      <c r="AP391" s="377" t="s">
        <v>788</v>
      </c>
      <c r="AQ391" s="377">
        <v>3508</v>
      </c>
      <c r="AR391" s="380">
        <v>39163</v>
      </c>
      <c r="AS391" s="380">
        <v>39163</v>
      </c>
      <c r="AT391" s="380">
        <v>41905</v>
      </c>
      <c r="AU391" s="377" t="s">
        <v>790</v>
      </c>
      <c r="AV391" s="377" t="s">
        <v>1527</v>
      </c>
      <c r="AW391" s="380">
        <v>41383</v>
      </c>
      <c r="AX391" s="380">
        <v>41383</v>
      </c>
      <c r="AY391" s="380">
        <v>41400</v>
      </c>
      <c r="AZ391" s="377" t="s">
        <v>790</v>
      </c>
      <c r="BA391" s="377">
        <v>155</v>
      </c>
      <c r="BB391" s="380">
        <v>45099</v>
      </c>
      <c r="BC391" s="380">
        <v>45099</v>
      </c>
      <c r="BD391" s="380">
        <v>45100</v>
      </c>
      <c r="BE391" s="380">
        <v>38750</v>
      </c>
      <c r="BF391" s="377"/>
      <c r="BG391" s="377">
        <v>3</v>
      </c>
      <c r="BH391" s="377">
        <v>2012</v>
      </c>
      <c r="BI391" s="377">
        <v>3</v>
      </c>
      <c r="BJ391" s="377">
        <v>207</v>
      </c>
      <c r="BK391" s="377">
        <v>2021</v>
      </c>
      <c r="BL391" s="377">
        <v>2</v>
      </c>
      <c r="BM391" s="377">
        <v>2021</v>
      </c>
      <c r="BN391" s="384">
        <v>64402177987</v>
      </c>
      <c r="BO391" s="370" t="s">
        <v>1528</v>
      </c>
      <c r="BP391" s="370" t="s">
        <v>2155</v>
      </c>
      <c r="BQ391" s="377">
        <v>91982286766</v>
      </c>
      <c r="BR391" s="370"/>
      <c r="BS391" s="372" t="s">
        <v>2108</v>
      </c>
    </row>
    <row r="392" spans="1:71" x14ac:dyDescent="0.25">
      <c r="A392" s="376">
        <v>114892</v>
      </c>
      <c r="B392" s="377">
        <v>45</v>
      </c>
      <c r="C392" s="370" t="s">
        <v>2081</v>
      </c>
      <c r="D392" s="370" t="s">
        <v>407</v>
      </c>
      <c r="E392" s="371">
        <v>40058</v>
      </c>
      <c r="F392" s="370" t="s">
        <v>453</v>
      </c>
      <c r="G392" s="377" t="s">
        <v>2183</v>
      </c>
      <c r="H392" s="370" t="s">
        <v>2184</v>
      </c>
      <c r="I392" s="377" t="s">
        <v>2084</v>
      </c>
      <c r="J392" s="370" t="s">
        <v>2085</v>
      </c>
      <c r="K392" s="377" t="s">
        <v>2086</v>
      </c>
      <c r="L392" s="370" t="s">
        <v>2087</v>
      </c>
      <c r="M392" s="377" t="s">
        <v>785</v>
      </c>
      <c r="N392" s="370" t="s">
        <v>2087</v>
      </c>
      <c r="O392" s="377" t="s">
        <v>1246</v>
      </c>
      <c r="P392" s="370" t="s">
        <v>782</v>
      </c>
      <c r="Q392" s="377">
        <v>30</v>
      </c>
      <c r="R392" s="377">
        <v>2800</v>
      </c>
      <c r="S392" s="377"/>
      <c r="T392" s="377"/>
      <c r="U392" s="377"/>
      <c r="V392" s="377"/>
      <c r="W392" s="377"/>
      <c r="X392" s="377" t="s">
        <v>783</v>
      </c>
      <c r="Y392" s="377"/>
      <c r="Z392" s="377"/>
      <c r="AA392" s="377"/>
      <c r="AB392" s="377"/>
      <c r="AC392" s="377"/>
      <c r="AD392" s="377"/>
      <c r="AE392" s="377"/>
      <c r="AF392" s="377"/>
      <c r="AG392" s="377" t="s">
        <v>2090</v>
      </c>
      <c r="AH392" s="377">
        <v>30</v>
      </c>
      <c r="AI392" s="377">
        <v>1102579</v>
      </c>
      <c r="AJ392" s="370" t="s">
        <v>1390</v>
      </c>
      <c r="AK392" s="377">
        <v>750</v>
      </c>
      <c r="AL392" s="370" t="s">
        <v>1392</v>
      </c>
      <c r="AM392" s="377" t="s">
        <v>1393</v>
      </c>
      <c r="AN392" s="377" t="s">
        <v>1394</v>
      </c>
      <c r="AO392" s="377" t="s">
        <v>787</v>
      </c>
      <c r="AP392" s="377" t="s">
        <v>788</v>
      </c>
      <c r="AQ392" s="377" t="s">
        <v>1374</v>
      </c>
      <c r="AR392" s="380">
        <v>39163</v>
      </c>
      <c r="AS392" s="380">
        <v>39163</v>
      </c>
      <c r="AT392" s="380">
        <v>40058</v>
      </c>
      <c r="AU392" s="377" t="s">
        <v>790</v>
      </c>
      <c r="AV392" s="377" t="s">
        <v>1375</v>
      </c>
      <c r="AW392" s="380">
        <v>41997</v>
      </c>
      <c r="AX392" s="380">
        <v>41997</v>
      </c>
      <c r="AY392" s="380">
        <v>42268</v>
      </c>
      <c r="AZ392" s="377" t="s">
        <v>790</v>
      </c>
      <c r="BA392" s="377">
        <v>155</v>
      </c>
      <c r="BB392" s="380">
        <v>45099</v>
      </c>
      <c r="BC392" s="380">
        <v>45099</v>
      </c>
      <c r="BD392" s="380">
        <v>45100</v>
      </c>
      <c r="BE392" s="380">
        <v>39723</v>
      </c>
      <c r="BF392" s="377"/>
      <c r="BG392" s="377">
        <v>2</v>
      </c>
      <c r="BH392" s="377">
        <v>2013</v>
      </c>
      <c r="BI392" s="377">
        <v>3</v>
      </c>
      <c r="BJ392" s="377">
        <v>221</v>
      </c>
      <c r="BK392" s="377">
        <v>2021</v>
      </c>
      <c r="BL392" s="377">
        <v>1</v>
      </c>
      <c r="BM392" s="377">
        <v>2021</v>
      </c>
      <c r="BN392" s="384">
        <v>21876592249</v>
      </c>
      <c r="BO392" s="370" t="s">
        <v>1092</v>
      </c>
      <c r="BP392" s="370" t="s">
        <v>1093</v>
      </c>
      <c r="BQ392" s="377">
        <v>91981394866</v>
      </c>
      <c r="BR392" s="370"/>
      <c r="BS392" s="372" t="s">
        <v>2108</v>
      </c>
    </row>
    <row r="393" spans="1:71" x14ac:dyDescent="0.25">
      <c r="A393" s="376">
        <v>114852</v>
      </c>
      <c r="B393" s="377">
        <v>35</v>
      </c>
      <c r="C393" s="370" t="s">
        <v>2081</v>
      </c>
      <c r="D393" s="370" t="s">
        <v>95</v>
      </c>
      <c r="E393" s="371">
        <v>40058</v>
      </c>
      <c r="F393" s="370" t="s">
        <v>453</v>
      </c>
      <c r="G393" s="377" t="s">
        <v>2151</v>
      </c>
      <c r="H393" s="370" t="s">
        <v>2152</v>
      </c>
      <c r="I393" s="377" t="s">
        <v>2153</v>
      </c>
      <c r="J393" s="370" t="s">
        <v>2154</v>
      </c>
      <c r="K393" s="377" t="s">
        <v>2086</v>
      </c>
      <c r="L393" s="370" t="s">
        <v>2087</v>
      </c>
      <c r="M393" s="377" t="s">
        <v>785</v>
      </c>
      <c r="N393" s="370" t="s">
        <v>2087</v>
      </c>
      <c r="O393" s="377" t="s">
        <v>781</v>
      </c>
      <c r="P393" s="370" t="s">
        <v>782</v>
      </c>
      <c r="Q393" s="377">
        <v>40</v>
      </c>
      <c r="R393" s="377">
        <v>2835</v>
      </c>
      <c r="S393" s="377"/>
      <c r="T393" s="377"/>
      <c r="U393" s="377"/>
      <c r="V393" s="377"/>
      <c r="W393" s="377"/>
      <c r="X393" s="377" t="s">
        <v>783</v>
      </c>
      <c r="Y393" s="377"/>
      <c r="Z393" s="377"/>
      <c r="AA393" s="377" t="s">
        <v>2158</v>
      </c>
      <c r="AB393" s="377">
        <v>0</v>
      </c>
      <c r="AC393" s="377"/>
      <c r="AD393" s="377"/>
      <c r="AE393" s="377" t="s">
        <v>2158</v>
      </c>
      <c r="AF393" s="377">
        <v>40</v>
      </c>
      <c r="AG393" s="377"/>
      <c r="AH393" s="377"/>
      <c r="AI393" s="377">
        <v>256</v>
      </c>
      <c r="AJ393" s="370" t="s">
        <v>924</v>
      </c>
      <c r="AK393" s="377" t="s">
        <v>925</v>
      </c>
      <c r="AL393" s="370"/>
      <c r="AM393" s="377" t="s">
        <v>926</v>
      </c>
      <c r="AN393" s="377" t="s">
        <v>154</v>
      </c>
      <c r="AO393" s="377" t="s">
        <v>787</v>
      </c>
      <c r="AP393" s="377"/>
      <c r="AQ393" s="377">
        <v>3361</v>
      </c>
      <c r="AR393" s="380">
        <v>38569</v>
      </c>
      <c r="AS393" s="380">
        <v>38569</v>
      </c>
      <c r="AT393" s="380">
        <v>40058</v>
      </c>
      <c r="AU393" s="377"/>
      <c r="AV393" s="377"/>
      <c r="AW393" s="377"/>
      <c r="AX393" s="377"/>
      <c r="AY393" s="377"/>
      <c r="AZ393" s="377"/>
      <c r="BA393" s="377"/>
      <c r="BB393" s="377"/>
      <c r="BC393" s="377"/>
      <c r="BD393" s="377"/>
      <c r="BE393" s="380">
        <v>39115</v>
      </c>
      <c r="BF393" s="377"/>
      <c r="BG393" s="377"/>
      <c r="BH393" s="377"/>
      <c r="BI393" s="377"/>
      <c r="BJ393" s="377"/>
      <c r="BK393" s="377"/>
      <c r="BL393" s="377"/>
      <c r="BM393" s="377"/>
      <c r="BN393" s="384">
        <v>14920905220</v>
      </c>
      <c r="BO393" s="370" t="s">
        <v>928</v>
      </c>
      <c r="BP393" s="370" t="s">
        <v>929</v>
      </c>
      <c r="BQ393" s="377">
        <v>9137511107</v>
      </c>
      <c r="BR393" s="370"/>
      <c r="BS393" s="372" t="s">
        <v>794</v>
      </c>
    </row>
    <row r="394" spans="1:71" x14ac:dyDescent="0.25">
      <c r="A394" s="376">
        <v>18907</v>
      </c>
      <c r="B394" s="377">
        <v>1</v>
      </c>
      <c r="C394" s="370" t="s">
        <v>2081</v>
      </c>
      <c r="D394" s="370" t="s">
        <v>174</v>
      </c>
      <c r="E394" s="371">
        <v>40058</v>
      </c>
      <c r="F394" s="370" t="s">
        <v>450</v>
      </c>
      <c r="G394" s="377" t="s">
        <v>2113</v>
      </c>
      <c r="H394" s="370" t="s">
        <v>2114</v>
      </c>
      <c r="I394" s="377" t="s">
        <v>2115</v>
      </c>
      <c r="J394" s="370" t="s">
        <v>2116</v>
      </c>
      <c r="K394" s="377" t="s">
        <v>2117</v>
      </c>
      <c r="L394" s="370" t="s">
        <v>2118</v>
      </c>
      <c r="M394" s="377" t="s">
        <v>2119</v>
      </c>
      <c r="N394" s="370" t="s">
        <v>2120</v>
      </c>
      <c r="O394" s="377" t="s">
        <v>781</v>
      </c>
      <c r="P394" s="370" t="s">
        <v>832</v>
      </c>
      <c r="Q394" s="377">
        <v>40</v>
      </c>
      <c r="R394" s="377">
        <v>3510</v>
      </c>
      <c r="S394" s="377"/>
      <c r="T394" s="377"/>
      <c r="U394" s="377"/>
      <c r="V394" s="377"/>
      <c r="W394" s="377"/>
      <c r="X394" s="377" t="s">
        <v>783</v>
      </c>
      <c r="Y394" s="377"/>
      <c r="Z394" s="377"/>
      <c r="AA394" s="377" t="s">
        <v>2431</v>
      </c>
      <c r="AB394" s="377">
        <v>40</v>
      </c>
      <c r="AC394" s="377" t="s">
        <v>2431</v>
      </c>
      <c r="AD394" s="377">
        <v>0</v>
      </c>
      <c r="AE394" s="377"/>
      <c r="AF394" s="377"/>
      <c r="AG394" s="377"/>
      <c r="AH394" s="377"/>
      <c r="AI394" s="377">
        <v>266</v>
      </c>
      <c r="AJ394" s="370" t="s">
        <v>1031</v>
      </c>
      <c r="AK394" s="377" t="s">
        <v>925</v>
      </c>
      <c r="AL394" s="370" t="s">
        <v>1032</v>
      </c>
      <c r="AM394" s="377" t="s">
        <v>1033</v>
      </c>
      <c r="AN394" s="377" t="s">
        <v>1010</v>
      </c>
      <c r="AO394" s="377" t="s">
        <v>787</v>
      </c>
      <c r="AP394" s="377" t="s">
        <v>788</v>
      </c>
      <c r="AQ394" s="377" t="s">
        <v>1034</v>
      </c>
      <c r="AR394" s="380">
        <v>31446</v>
      </c>
      <c r="AS394" s="380">
        <v>31446</v>
      </c>
      <c r="AT394" s="380">
        <v>40058</v>
      </c>
      <c r="AU394" s="377" t="s">
        <v>800</v>
      </c>
      <c r="AV394" s="377" t="s">
        <v>1035</v>
      </c>
      <c r="AW394" s="380">
        <v>26529</v>
      </c>
      <c r="AX394" s="380">
        <v>26529</v>
      </c>
      <c r="AY394" s="380">
        <v>40058</v>
      </c>
      <c r="AZ394" s="377"/>
      <c r="BA394" s="377"/>
      <c r="BB394" s="377"/>
      <c r="BC394" s="377"/>
      <c r="BD394" s="377"/>
      <c r="BE394" s="380">
        <v>35886</v>
      </c>
      <c r="BF394" s="377"/>
      <c r="BG394" s="377"/>
      <c r="BH394" s="377"/>
      <c r="BI394" s="377"/>
      <c r="BJ394" s="377"/>
      <c r="BK394" s="377"/>
      <c r="BL394" s="377"/>
      <c r="BM394" s="377"/>
      <c r="BN394" s="384">
        <v>2358883204</v>
      </c>
      <c r="BO394" s="370" t="s">
        <v>1016</v>
      </c>
      <c r="BP394" s="370" t="s">
        <v>1017</v>
      </c>
      <c r="BQ394" s="377">
        <v>9132018260</v>
      </c>
      <c r="BR394" s="370"/>
      <c r="BS394" s="372"/>
    </row>
    <row r="395" spans="1:71" x14ac:dyDescent="0.25">
      <c r="A395" s="376">
        <v>12114</v>
      </c>
      <c r="B395" s="377">
        <v>33</v>
      </c>
      <c r="C395" s="370" t="s">
        <v>2081</v>
      </c>
      <c r="D395" s="370" t="s">
        <v>130</v>
      </c>
      <c r="E395" s="371">
        <v>40058</v>
      </c>
      <c r="F395" s="370" t="s">
        <v>453</v>
      </c>
      <c r="G395" s="377" t="s">
        <v>2082</v>
      </c>
      <c r="H395" s="370" t="s">
        <v>2083</v>
      </c>
      <c r="I395" s="377" t="s">
        <v>2084</v>
      </c>
      <c r="J395" s="370" t="s">
        <v>2085</v>
      </c>
      <c r="K395" s="377" t="s">
        <v>2086</v>
      </c>
      <c r="L395" s="370" t="s">
        <v>2087</v>
      </c>
      <c r="M395" s="377" t="s">
        <v>785</v>
      </c>
      <c r="N395" s="370" t="s">
        <v>2087</v>
      </c>
      <c r="O395" s="377" t="s">
        <v>781</v>
      </c>
      <c r="P395" s="370" t="s">
        <v>782</v>
      </c>
      <c r="Q395" s="377">
        <v>0</v>
      </c>
      <c r="R395" s="377">
        <v>2495</v>
      </c>
      <c r="S395" s="377"/>
      <c r="T395" s="377"/>
      <c r="U395" s="377"/>
      <c r="V395" s="377"/>
      <c r="W395" s="377"/>
      <c r="X395" s="377" t="s">
        <v>783</v>
      </c>
      <c r="Y395" s="377"/>
      <c r="Z395" s="377"/>
      <c r="AA395" s="377" t="s">
        <v>2090</v>
      </c>
      <c r="AB395" s="377">
        <v>0</v>
      </c>
      <c r="AC395" s="377" t="s">
        <v>2090</v>
      </c>
      <c r="AD395" s="377">
        <v>0</v>
      </c>
      <c r="AE395" s="377"/>
      <c r="AF395" s="377"/>
      <c r="AG395" s="377"/>
      <c r="AH395" s="377"/>
      <c r="AI395" s="377">
        <v>258</v>
      </c>
      <c r="AJ395" s="370" t="s">
        <v>953</v>
      </c>
      <c r="AK395" s="377" t="s">
        <v>925</v>
      </c>
      <c r="AL395" s="370"/>
      <c r="AM395" s="377" t="s">
        <v>954</v>
      </c>
      <c r="AN395" s="377" t="s">
        <v>148</v>
      </c>
      <c r="AO395" s="377" t="s">
        <v>787</v>
      </c>
      <c r="AP395" s="377" t="s">
        <v>788</v>
      </c>
      <c r="AQ395" s="377" t="s">
        <v>955</v>
      </c>
      <c r="AR395" s="380">
        <v>31446</v>
      </c>
      <c r="AS395" s="380">
        <v>31446</v>
      </c>
      <c r="AT395" s="380">
        <v>40058</v>
      </c>
      <c r="AU395" s="377" t="s">
        <v>800</v>
      </c>
      <c r="AV395" s="377" t="s">
        <v>814</v>
      </c>
      <c r="AW395" s="380">
        <v>19831</v>
      </c>
      <c r="AX395" s="380">
        <v>19831</v>
      </c>
      <c r="AY395" s="380">
        <v>40058</v>
      </c>
      <c r="AZ395" s="377"/>
      <c r="BA395" s="377"/>
      <c r="BB395" s="377"/>
      <c r="BC395" s="377"/>
      <c r="BD395" s="377"/>
      <c r="BE395" s="380">
        <v>31782</v>
      </c>
      <c r="BF395" s="377"/>
      <c r="BG395" s="377"/>
      <c r="BH395" s="377"/>
      <c r="BI395" s="377"/>
      <c r="BJ395" s="377"/>
      <c r="BK395" s="377"/>
      <c r="BL395" s="377"/>
      <c r="BM395" s="377"/>
      <c r="BN395" s="384">
        <v>8630379847</v>
      </c>
      <c r="BO395" s="370" t="s">
        <v>966</v>
      </c>
      <c r="BP395" s="370" t="s">
        <v>967</v>
      </c>
      <c r="BQ395" s="377">
        <v>9132017996</v>
      </c>
      <c r="BR395" s="370"/>
      <c r="BS395" s="372" t="s">
        <v>794</v>
      </c>
    </row>
    <row r="396" spans="1:71" x14ac:dyDescent="0.25">
      <c r="A396" s="376">
        <v>1113574</v>
      </c>
      <c r="B396" s="377">
        <v>3346</v>
      </c>
      <c r="C396" s="370"/>
      <c r="D396" s="370" t="s">
        <v>630</v>
      </c>
      <c r="E396" s="371">
        <v>40274</v>
      </c>
      <c r="F396" s="370" t="s">
        <v>450</v>
      </c>
      <c r="G396" s="377" t="s">
        <v>2228</v>
      </c>
      <c r="H396" s="370" t="s">
        <v>2229</v>
      </c>
      <c r="I396" s="377" t="s">
        <v>2230</v>
      </c>
      <c r="J396" s="370" t="s">
        <v>2231</v>
      </c>
      <c r="K396" s="377" t="s">
        <v>2222</v>
      </c>
      <c r="L396" s="370" t="s">
        <v>2223</v>
      </c>
      <c r="M396" s="377" t="s">
        <v>2165</v>
      </c>
      <c r="N396" s="370" t="s">
        <v>2166</v>
      </c>
      <c r="O396" s="377" t="s">
        <v>781</v>
      </c>
      <c r="P396" s="370" t="s">
        <v>798</v>
      </c>
      <c r="Q396" s="377">
        <v>60</v>
      </c>
      <c r="R396" s="377">
        <v>3844</v>
      </c>
      <c r="S396" s="377">
        <v>0</v>
      </c>
      <c r="T396" s="377">
        <v>240</v>
      </c>
      <c r="U396" s="377">
        <v>14</v>
      </c>
      <c r="V396" s="377">
        <v>68</v>
      </c>
      <c r="W396" s="377">
        <v>30</v>
      </c>
      <c r="X396" s="377" t="s">
        <v>783</v>
      </c>
      <c r="Y396" s="377"/>
      <c r="Z396" s="377"/>
      <c r="AA396" s="377" t="s">
        <v>2167</v>
      </c>
      <c r="AB396" s="377">
        <v>30</v>
      </c>
      <c r="AC396" s="377" t="s">
        <v>2167</v>
      </c>
      <c r="AD396" s="377">
        <v>30</v>
      </c>
      <c r="AE396" s="377"/>
      <c r="AF396" s="377"/>
      <c r="AG396" s="377"/>
      <c r="AH396" s="377"/>
      <c r="AI396" s="377">
        <v>1005925</v>
      </c>
      <c r="AJ396" s="370" t="s">
        <v>784</v>
      </c>
      <c r="AK396" s="377">
        <v>1</v>
      </c>
      <c r="AL396" s="370" t="s">
        <v>578</v>
      </c>
      <c r="AM396" s="377" t="s">
        <v>786</v>
      </c>
      <c r="AN396" s="377" t="s">
        <v>146</v>
      </c>
      <c r="AO396" s="377" t="s">
        <v>787</v>
      </c>
      <c r="AP396" s="377" t="s">
        <v>788</v>
      </c>
      <c r="AQ396" s="377">
        <v>3586</v>
      </c>
      <c r="AR396" s="380">
        <v>40764</v>
      </c>
      <c r="AS396" s="377"/>
      <c r="AT396" s="380">
        <v>40764</v>
      </c>
      <c r="AU396" s="377" t="s">
        <v>790</v>
      </c>
      <c r="AV396" s="377" t="s">
        <v>1516</v>
      </c>
      <c r="AW396" s="380">
        <v>41746</v>
      </c>
      <c r="AX396" s="380">
        <v>41746</v>
      </c>
      <c r="AY396" s="380">
        <v>41746</v>
      </c>
      <c r="AZ396" s="377" t="s">
        <v>790</v>
      </c>
      <c r="BA396" s="377">
        <v>111</v>
      </c>
      <c r="BB396" s="380">
        <v>44232</v>
      </c>
      <c r="BC396" s="380">
        <v>44232</v>
      </c>
      <c r="BD396" s="380">
        <v>44235</v>
      </c>
      <c r="BE396" s="380">
        <v>39308</v>
      </c>
      <c r="BF396" s="377"/>
      <c r="BG396" s="377">
        <v>5</v>
      </c>
      <c r="BH396" s="377">
        <v>2012</v>
      </c>
      <c r="BI396" s="377">
        <v>3</v>
      </c>
      <c r="BJ396" s="377">
        <v>258</v>
      </c>
      <c r="BK396" s="377">
        <v>2023</v>
      </c>
      <c r="BL396" s="377">
        <v>3</v>
      </c>
      <c r="BM396" s="377">
        <v>2023</v>
      </c>
      <c r="BN396" s="384">
        <v>75696789234</v>
      </c>
      <c r="BO396" s="370" t="s">
        <v>631</v>
      </c>
      <c r="BP396" s="370" t="s">
        <v>1517</v>
      </c>
      <c r="BQ396" s="377">
        <v>9132017252</v>
      </c>
      <c r="BR396" s="370"/>
      <c r="BS396" s="372"/>
    </row>
    <row r="397" spans="1:71" x14ac:dyDescent="0.25">
      <c r="A397" s="376">
        <v>53251</v>
      </c>
      <c r="B397" s="377">
        <v>43</v>
      </c>
      <c r="C397" s="370" t="s">
        <v>2081</v>
      </c>
      <c r="D397" s="370" t="s">
        <v>25</v>
      </c>
      <c r="E397" s="371">
        <v>40058</v>
      </c>
      <c r="F397" s="370" t="s">
        <v>453</v>
      </c>
      <c r="G397" s="377" t="s">
        <v>2091</v>
      </c>
      <c r="H397" s="370" t="s">
        <v>2092</v>
      </c>
      <c r="I397" s="377" t="s">
        <v>2093</v>
      </c>
      <c r="J397" s="370" t="s">
        <v>2094</v>
      </c>
      <c r="K397" s="377" t="s">
        <v>2086</v>
      </c>
      <c r="L397" s="370" t="s">
        <v>2087</v>
      </c>
      <c r="M397" s="377" t="s">
        <v>785</v>
      </c>
      <c r="N397" s="370" t="s">
        <v>2087</v>
      </c>
      <c r="O397" s="377" t="s">
        <v>781</v>
      </c>
      <c r="P397" s="370" t="s">
        <v>782</v>
      </c>
      <c r="Q397" s="377">
        <v>50</v>
      </c>
      <c r="R397" s="377">
        <v>3000</v>
      </c>
      <c r="S397" s="377"/>
      <c r="T397" s="377"/>
      <c r="U397" s="377"/>
      <c r="V397" s="377"/>
      <c r="W397" s="377"/>
      <c r="X397" s="377" t="s">
        <v>783</v>
      </c>
      <c r="Y397" s="377" t="s">
        <v>2112</v>
      </c>
      <c r="Z397" s="377">
        <v>40</v>
      </c>
      <c r="AA397" s="377" t="s">
        <v>2122</v>
      </c>
      <c r="AB397" s="377">
        <v>0</v>
      </c>
      <c r="AC397" s="377"/>
      <c r="AD397" s="377"/>
      <c r="AE397" s="377"/>
      <c r="AF397" s="377"/>
      <c r="AG397" s="377"/>
      <c r="AH397" s="377"/>
      <c r="AI397" s="377">
        <v>671</v>
      </c>
      <c r="AJ397" s="370" t="s">
        <v>1102</v>
      </c>
      <c r="AK397" s="377" t="s">
        <v>925</v>
      </c>
      <c r="AL397" s="370" t="s">
        <v>1103</v>
      </c>
      <c r="AM397" s="377" t="s">
        <v>1009</v>
      </c>
      <c r="AN397" s="377" t="s">
        <v>1104</v>
      </c>
      <c r="AO397" s="377" t="s">
        <v>787</v>
      </c>
      <c r="AP397" s="377" t="s">
        <v>800</v>
      </c>
      <c r="AQ397" s="377">
        <v>35456</v>
      </c>
      <c r="AR397" s="380">
        <v>19848</v>
      </c>
      <c r="AS397" s="380">
        <v>19848</v>
      </c>
      <c r="AT397" s="380">
        <v>40058</v>
      </c>
      <c r="AU397" s="377" t="s">
        <v>800</v>
      </c>
      <c r="AV397" s="377">
        <v>35456</v>
      </c>
      <c r="AW397" s="380">
        <v>19848</v>
      </c>
      <c r="AX397" s="380">
        <v>19848</v>
      </c>
      <c r="AY397" s="380">
        <v>40058</v>
      </c>
      <c r="AZ397" s="377"/>
      <c r="BA397" s="377"/>
      <c r="BB397" s="377"/>
      <c r="BC397" s="377"/>
      <c r="BD397" s="377"/>
      <c r="BE397" s="380">
        <v>37074</v>
      </c>
      <c r="BF397" s="377"/>
      <c r="BG397" s="377"/>
      <c r="BH397" s="377"/>
      <c r="BI397" s="377"/>
      <c r="BJ397" s="377"/>
      <c r="BK397" s="377"/>
      <c r="BL397" s="377"/>
      <c r="BM397" s="377"/>
      <c r="BN397" s="384">
        <v>40023257253</v>
      </c>
      <c r="BO397" s="370" t="s">
        <v>1171</v>
      </c>
      <c r="BP397" s="370" t="s">
        <v>1172</v>
      </c>
      <c r="BQ397" s="377">
        <v>93992153844</v>
      </c>
      <c r="BR397" s="370"/>
      <c r="BS397" s="372" t="s">
        <v>794</v>
      </c>
    </row>
    <row r="398" spans="1:71" x14ac:dyDescent="0.25">
      <c r="A398" s="376">
        <v>12008</v>
      </c>
      <c r="B398" s="377">
        <v>57</v>
      </c>
      <c r="C398" s="370" t="s">
        <v>2081</v>
      </c>
      <c r="D398" s="370" t="s">
        <v>349</v>
      </c>
      <c r="E398" s="371">
        <v>40058</v>
      </c>
      <c r="F398" s="370" t="s">
        <v>450</v>
      </c>
      <c r="G398" s="377" t="s">
        <v>2531</v>
      </c>
      <c r="H398" s="370" t="s">
        <v>2532</v>
      </c>
      <c r="I398" s="377" t="s">
        <v>2197</v>
      </c>
      <c r="J398" s="370" t="s">
        <v>2198</v>
      </c>
      <c r="K398" s="377" t="s">
        <v>2199</v>
      </c>
      <c r="L398" s="370" t="s">
        <v>2200</v>
      </c>
      <c r="M398" s="377" t="s">
        <v>2137</v>
      </c>
      <c r="N398" s="370" t="s">
        <v>2138</v>
      </c>
      <c r="O398" s="377" t="s">
        <v>781</v>
      </c>
      <c r="P398" s="370" t="s">
        <v>798</v>
      </c>
      <c r="Q398" s="377">
        <v>40</v>
      </c>
      <c r="R398" s="377">
        <v>3555</v>
      </c>
      <c r="S398" s="377">
        <v>0</v>
      </c>
      <c r="T398" s="377">
        <v>300</v>
      </c>
      <c r="U398" s="377">
        <v>30</v>
      </c>
      <c r="V398" s="377">
        <v>120</v>
      </c>
      <c r="W398" s="377">
        <v>30</v>
      </c>
      <c r="X398" s="377" t="s">
        <v>783</v>
      </c>
      <c r="Y398" s="377"/>
      <c r="Z398" s="377"/>
      <c r="AA398" s="377" t="s">
        <v>2102</v>
      </c>
      <c r="AB398" s="377">
        <v>40</v>
      </c>
      <c r="AC398" s="377"/>
      <c r="AD398" s="377"/>
      <c r="AE398" s="377"/>
      <c r="AF398" s="377"/>
      <c r="AG398" s="377"/>
      <c r="AH398" s="377"/>
      <c r="AI398" s="377">
        <v>1005925</v>
      </c>
      <c r="AJ398" s="370" t="s">
        <v>784</v>
      </c>
      <c r="AK398" s="377">
        <v>1</v>
      </c>
      <c r="AL398" s="370" t="s">
        <v>578</v>
      </c>
      <c r="AM398" s="377" t="s">
        <v>786</v>
      </c>
      <c r="AN398" s="377" t="s">
        <v>146</v>
      </c>
      <c r="AO398" s="377" t="s">
        <v>787</v>
      </c>
      <c r="AP398" s="377" t="s">
        <v>788</v>
      </c>
      <c r="AQ398" s="377" t="s">
        <v>870</v>
      </c>
      <c r="AR398" s="380">
        <v>27659</v>
      </c>
      <c r="AS398" s="380">
        <v>27659</v>
      </c>
      <c r="AT398" s="380">
        <v>40058</v>
      </c>
      <c r="AU398" s="377" t="s">
        <v>790</v>
      </c>
      <c r="AV398" s="377" t="s">
        <v>871</v>
      </c>
      <c r="AW398" s="380">
        <v>29874</v>
      </c>
      <c r="AX398" s="380">
        <v>29874</v>
      </c>
      <c r="AY398" s="380">
        <v>40058</v>
      </c>
      <c r="AZ398" s="377" t="s">
        <v>790</v>
      </c>
      <c r="BA398" s="377" t="s">
        <v>872</v>
      </c>
      <c r="BB398" s="380">
        <v>43213</v>
      </c>
      <c r="BC398" s="380">
        <v>43213</v>
      </c>
      <c r="BD398" s="380">
        <v>43213</v>
      </c>
      <c r="BE398" s="380">
        <v>27030</v>
      </c>
      <c r="BF398" s="377"/>
      <c r="BG398" s="377">
        <v>4</v>
      </c>
      <c r="BH398" s="377">
        <v>2017</v>
      </c>
      <c r="BI398" s="377"/>
      <c r="BJ398" s="377"/>
      <c r="BK398" s="377"/>
      <c r="BL398" s="377"/>
      <c r="BM398" s="377"/>
      <c r="BN398" s="384">
        <v>53134141434</v>
      </c>
      <c r="BO398" s="370" t="s">
        <v>873</v>
      </c>
      <c r="BP398" s="370" t="s">
        <v>874</v>
      </c>
      <c r="BQ398" s="377">
        <v>91982145137</v>
      </c>
      <c r="BR398" s="370"/>
      <c r="BS398" s="372"/>
    </row>
    <row r="399" spans="1:71" x14ac:dyDescent="0.25">
      <c r="A399" s="376">
        <v>53094</v>
      </c>
      <c r="B399" s="377">
        <v>43</v>
      </c>
      <c r="C399" s="370" t="s">
        <v>2081</v>
      </c>
      <c r="D399" s="370" t="s">
        <v>25</v>
      </c>
      <c r="E399" s="371">
        <v>40058</v>
      </c>
      <c r="F399" s="370" t="s">
        <v>453</v>
      </c>
      <c r="G399" s="377" t="s">
        <v>2091</v>
      </c>
      <c r="H399" s="370" t="s">
        <v>2092</v>
      </c>
      <c r="I399" s="377" t="s">
        <v>2093</v>
      </c>
      <c r="J399" s="370" t="s">
        <v>2094</v>
      </c>
      <c r="K399" s="377" t="s">
        <v>2086</v>
      </c>
      <c r="L399" s="370" t="s">
        <v>2087</v>
      </c>
      <c r="M399" s="377" t="s">
        <v>785</v>
      </c>
      <c r="N399" s="370" t="s">
        <v>2087</v>
      </c>
      <c r="O399" s="377" t="s">
        <v>781</v>
      </c>
      <c r="P399" s="370" t="s">
        <v>782</v>
      </c>
      <c r="Q399" s="377">
        <v>50</v>
      </c>
      <c r="R399" s="377">
        <v>2380</v>
      </c>
      <c r="S399" s="377"/>
      <c r="T399" s="377"/>
      <c r="U399" s="377"/>
      <c r="V399" s="377"/>
      <c r="W399" s="377"/>
      <c r="X399" s="377" t="s">
        <v>783</v>
      </c>
      <c r="Y399" s="377" t="s">
        <v>2090</v>
      </c>
      <c r="Z399" s="377">
        <v>50</v>
      </c>
      <c r="AA399" s="377"/>
      <c r="AB399" s="377"/>
      <c r="AC399" s="377"/>
      <c r="AD399" s="377"/>
      <c r="AE399" s="377"/>
      <c r="AF399" s="377"/>
      <c r="AG399" s="377"/>
      <c r="AH399" s="377"/>
      <c r="AI399" s="377">
        <v>669</v>
      </c>
      <c r="AJ399" s="370" t="s">
        <v>1095</v>
      </c>
      <c r="AK399" s="377" t="s">
        <v>925</v>
      </c>
      <c r="AL399" s="370" t="s">
        <v>1096</v>
      </c>
      <c r="AM399" s="377" t="s">
        <v>1097</v>
      </c>
      <c r="AN399" s="377" t="s">
        <v>1098</v>
      </c>
      <c r="AO399" s="377" t="s">
        <v>787</v>
      </c>
      <c r="AP399" s="377" t="s">
        <v>800</v>
      </c>
      <c r="AQ399" s="377">
        <v>35456</v>
      </c>
      <c r="AR399" s="380">
        <v>19848</v>
      </c>
      <c r="AS399" s="380">
        <v>19848</v>
      </c>
      <c r="AT399" s="380">
        <v>40058</v>
      </c>
      <c r="AU399" s="377" t="s">
        <v>800</v>
      </c>
      <c r="AV399" s="377">
        <v>35456</v>
      </c>
      <c r="AW399" s="380">
        <v>19848</v>
      </c>
      <c r="AX399" s="380">
        <v>19848</v>
      </c>
      <c r="AY399" s="380">
        <v>40058</v>
      </c>
      <c r="AZ399" s="377"/>
      <c r="BA399" s="377"/>
      <c r="BB399" s="377"/>
      <c r="BC399" s="377"/>
      <c r="BD399" s="377"/>
      <c r="BE399" s="380">
        <v>36929</v>
      </c>
      <c r="BF399" s="377"/>
      <c r="BG399" s="377"/>
      <c r="BH399" s="377"/>
      <c r="BI399" s="377"/>
      <c r="BJ399" s="377"/>
      <c r="BK399" s="377"/>
      <c r="BL399" s="377"/>
      <c r="BM399" s="377"/>
      <c r="BN399" s="384">
        <v>30626701856</v>
      </c>
      <c r="BO399" s="370" t="s">
        <v>1099</v>
      </c>
      <c r="BP399" s="370" t="s">
        <v>1100</v>
      </c>
      <c r="BQ399" s="377">
        <v>9137511107</v>
      </c>
      <c r="BR399" s="370"/>
      <c r="BS399" s="372" t="s">
        <v>794</v>
      </c>
    </row>
    <row r="400" spans="1:71" x14ac:dyDescent="0.25">
      <c r="A400" s="376">
        <v>12049</v>
      </c>
      <c r="B400" s="377">
        <v>34</v>
      </c>
      <c r="C400" s="370" t="s">
        <v>2081</v>
      </c>
      <c r="D400" s="370" t="s">
        <v>48</v>
      </c>
      <c r="E400" s="371">
        <v>40058</v>
      </c>
      <c r="F400" s="370" t="s">
        <v>453</v>
      </c>
      <c r="G400" s="377" t="s">
        <v>2149</v>
      </c>
      <c r="H400" s="370" t="s">
        <v>2150</v>
      </c>
      <c r="I400" s="377" t="s">
        <v>2084</v>
      </c>
      <c r="J400" s="370" t="s">
        <v>2085</v>
      </c>
      <c r="K400" s="377" t="s">
        <v>2086</v>
      </c>
      <c r="L400" s="370" t="s">
        <v>2087</v>
      </c>
      <c r="M400" s="377" t="s">
        <v>785</v>
      </c>
      <c r="N400" s="370" t="s">
        <v>2087</v>
      </c>
      <c r="O400" s="377" t="s">
        <v>781</v>
      </c>
      <c r="P400" s="370" t="s">
        <v>782</v>
      </c>
      <c r="Q400" s="377">
        <v>0</v>
      </c>
      <c r="R400" s="377">
        <v>2288</v>
      </c>
      <c r="S400" s="377"/>
      <c r="T400" s="377"/>
      <c r="U400" s="377"/>
      <c r="V400" s="377"/>
      <c r="W400" s="377"/>
      <c r="X400" s="377" t="s">
        <v>783</v>
      </c>
      <c r="Y400" s="377"/>
      <c r="Z400" s="377"/>
      <c r="AA400" s="377" t="s">
        <v>2090</v>
      </c>
      <c r="AB400" s="377">
        <v>0</v>
      </c>
      <c r="AC400" s="377" t="s">
        <v>2090</v>
      </c>
      <c r="AD400" s="377">
        <v>0</v>
      </c>
      <c r="AE400" s="377"/>
      <c r="AF400" s="377"/>
      <c r="AG400" s="377"/>
      <c r="AH400" s="377"/>
      <c r="AI400" s="377">
        <v>259</v>
      </c>
      <c r="AJ400" s="370" t="s">
        <v>932</v>
      </c>
      <c r="AK400" s="377">
        <v>2515</v>
      </c>
      <c r="AL400" s="370" t="s">
        <v>934</v>
      </c>
      <c r="AM400" s="377" t="s">
        <v>935</v>
      </c>
      <c r="AN400" s="377" t="s">
        <v>147</v>
      </c>
      <c r="AO400" s="377" t="s">
        <v>787</v>
      </c>
      <c r="AP400" s="377" t="s">
        <v>788</v>
      </c>
      <c r="AQ400" s="377" t="s">
        <v>955</v>
      </c>
      <c r="AR400" s="380">
        <v>31446</v>
      </c>
      <c r="AS400" s="380">
        <v>31446</v>
      </c>
      <c r="AT400" s="380">
        <v>40058</v>
      </c>
      <c r="AU400" s="377" t="s">
        <v>800</v>
      </c>
      <c r="AV400" s="377" t="s">
        <v>814</v>
      </c>
      <c r="AW400" s="380">
        <v>19831</v>
      </c>
      <c r="AX400" s="380">
        <v>19831</v>
      </c>
      <c r="AY400" s="380">
        <v>40058</v>
      </c>
      <c r="AZ400" s="377"/>
      <c r="BA400" s="377"/>
      <c r="BB400" s="377"/>
      <c r="BC400" s="377"/>
      <c r="BD400" s="377"/>
      <c r="BE400" s="380">
        <v>31782</v>
      </c>
      <c r="BF400" s="377"/>
      <c r="BG400" s="377"/>
      <c r="BH400" s="377"/>
      <c r="BI400" s="377"/>
      <c r="BJ400" s="377"/>
      <c r="BK400" s="377"/>
      <c r="BL400" s="377"/>
      <c r="BM400" s="377"/>
      <c r="BN400" s="384">
        <v>75147815287</v>
      </c>
      <c r="BO400" s="370" t="s">
        <v>976</v>
      </c>
      <c r="BP400" s="370" t="s">
        <v>977</v>
      </c>
      <c r="BQ400" s="377">
        <v>9335151079</v>
      </c>
      <c r="BR400" s="370"/>
      <c r="BS400" s="372" t="s">
        <v>794</v>
      </c>
    </row>
    <row r="401" spans="1:71" x14ac:dyDescent="0.25">
      <c r="A401" s="376">
        <v>11989</v>
      </c>
      <c r="B401" s="377">
        <v>1</v>
      </c>
      <c r="C401" s="370" t="s">
        <v>2081</v>
      </c>
      <c r="D401" s="370" t="s">
        <v>174</v>
      </c>
      <c r="E401" s="371">
        <v>40058</v>
      </c>
      <c r="F401" s="370" t="s">
        <v>450</v>
      </c>
      <c r="G401" s="377" t="s">
        <v>2113</v>
      </c>
      <c r="H401" s="370" t="s">
        <v>2114</v>
      </c>
      <c r="I401" s="377" t="s">
        <v>2115</v>
      </c>
      <c r="J401" s="370" t="s">
        <v>2116</v>
      </c>
      <c r="K401" s="377" t="s">
        <v>2117</v>
      </c>
      <c r="L401" s="370" t="s">
        <v>2118</v>
      </c>
      <c r="M401" s="377" t="s">
        <v>2119</v>
      </c>
      <c r="N401" s="370" t="s">
        <v>2120</v>
      </c>
      <c r="O401" s="377" t="s">
        <v>781</v>
      </c>
      <c r="P401" s="370" t="s">
        <v>798</v>
      </c>
      <c r="Q401" s="377">
        <v>160</v>
      </c>
      <c r="R401" s="377">
        <v>3720</v>
      </c>
      <c r="S401" s="377">
        <v>0</v>
      </c>
      <c r="T401" s="377">
        <v>300</v>
      </c>
      <c r="U401" s="377">
        <v>200</v>
      </c>
      <c r="V401" s="377">
        <v>270</v>
      </c>
      <c r="W401" s="377">
        <v>30</v>
      </c>
      <c r="X401" s="377" t="s">
        <v>783</v>
      </c>
      <c r="Y401" s="377"/>
      <c r="Z401" s="377"/>
      <c r="AA401" s="377" t="s">
        <v>2167</v>
      </c>
      <c r="AB401" s="377">
        <v>36</v>
      </c>
      <c r="AC401" s="377" t="s">
        <v>2167</v>
      </c>
      <c r="AD401" s="377">
        <v>36</v>
      </c>
      <c r="AE401" s="377" t="s">
        <v>2167</v>
      </c>
      <c r="AF401" s="377">
        <v>36</v>
      </c>
      <c r="AG401" s="377"/>
      <c r="AH401" s="377"/>
      <c r="AI401" s="377">
        <v>1005925</v>
      </c>
      <c r="AJ401" s="370" t="s">
        <v>784</v>
      </c>
      <c r="AK401" s="377">
        <v>1</v>
      </c>
      <c r="AL401" s="370" t="s">
        <v>578</v>
      </c>
      <c r="AM401" s="377" t="s">
        <v>786</v>
      </c>
      <c r="AN401" s="377" t="s">
        <v>146</v>
      </c>
      <c r="AO401" s="377" t="s">
        <v>787</v>
      </c>
      <c r="AP401" s="377" t="s">
        <v>788</v>
      </c>
      <c r="AQ401" s="377" t="s">
        <v>808</v>
      </c>
      <c r="AR401" s="380">
        <v>22700</v>
      </c>
      <c r="AS401" s="380">
        <v>22700</v>
      </c>
      <c r="AT401" s="380">
        <v>40058</v>
      </c>
      <c r="AU401" s="377" t="s">
        <v>800</v>
      </c>
      <c r="AV401" s="377" t="s">
        <v>801</v>
      </c>
      <c r="AW401" s="380">
        <v>26529</v>
      </c>
      <c r="AX401" s="380">
        <v>26529</v>
      </c>
      <c r="AY401" s="380">
        <v>40058</v>
      </c>
      <c r="AZ401" s="377" t="s">
        <v>790</v>
      </c>
      <c r="BA401" s="377">
        <v>388</v>
      </c>
      <c r="BB401" s="380">
        <v>45518</v>
      </c>
      <c r="BC401" s="380">
        <v>45518</v>
      </c>
      <c r="BD401" s="380">
        <v>45520</v>
      </c>
      <c r="BE401" s="380">
        <v>26528</v>
      </c>
      <c r="BF401" s="377"/>
      <c r="BG401" s="377">
        <v>4</v>
      </c>
      <c r="BH401" s="377">
        <v>2016</v>
      </c>
      <c r="BI401" s="377">
        <v>3</v>
      </c>
      <c r="BJ401" s="377">
        <v>265</v>
      </c>
      <c r="BK401" s="377">
        <v>2022</v>
      </c>
      <c r="BL401" s="377">
        <v>4</v>
      </c>
      <c r="BM401" s="377">
        <v>2022</v>
      </c>
      <c r="BN401" s="384">
        <v>21000093204</v>
      </c>
      <c r="BO401" s="370" t="s">
        <v>810</v>
      </c>
      <c r="BP401" s="370" t="s">
        <v>2374</v>
      </c>
      <c r="BQ401" s="377">
        <v>91985021305</v>
      </c>
      <c r="BR401" s="370"/>
      <c r="BS401" s="372"/>
    </row>
    <row r="402" spans="1:71" x14ac:dyDescent="0.25">
      <c r="A402" s="376">
        <v>1134445</v>
      </c>
      <c r="B402" s="377">
        <v>2618</v>
      </c>
      <c r="C402" s="370"/>
      <c r="D402" s="370" t="s">
        <v>128</v>
      </c>
      <c r="E402" s="371">
        <v>40847</v>
      </c>
      <c r="F402" s="370" t="s">
        <v>453</v>
      </c>
      <c r="G402" s="377" t="s">
        <v>2336</v>
      </c>
      <c r="H402" s="370" t="s">
        <v>2337</v>
      </c>
      <c r="I402" s="377" t="s">
        <v>2084</v>
      </c>
      <c r="J402" s="370" t="s">
        <v>2085</v>
      </c>
      <c r="K402" s="377" t="s">
        <v>2086</v>
      </c>
      <c r="L402" s="370" t="s">
        <v>2087</v>
      </c>
      <c r="M402" s="377" t="s">
        <v>785</v>
      </c>
      <c r="N402" s="370" t="s">
        <v>2087</v>
      </c>
      <c r="O402" s="377" t="s">
        <v>781</v>
      </c>
      <c r="P402" s="370" t="s">
        <v>798</v>
      </c>
      <c r="Q402" s="377">
        <v>60</v>
      </c>
      <c r="R402" s="377">
        <v>3600</v>
      </c>
      <c r="S402" s="377">
        <v>0</v>
      </c>
      <c r="T402" s="377">
        <v>420</v>
      </c>
      <c r="U402" s="377">
        <v>225</v>
      </c>
      <c r="V402" s="377">
        <v>60</v>
      </c>
      <c r="W402" s="377">
        <v>60</v>
      </c>
      <c r="X402" s="377" t="s">
        <v>783</v>
      </c>
      <c r="Y402" s="377" t="s">
        <v>2102</v>
      </c>
      <c r="Z402" s="377">
        <v>20</v>
      </c>
      <c r="AA402" s="377" t="s">
        <v>2102</v>
      </c>
      <c r="AB402" s="377">
        <v>20</v>
      </c>
      <c r="AC402" s="377"/>
      <c r="AD402" s="377"/>
      <c r="AE402" s="377"/>
      <c r="AF402" s="377"/>
      <c r="AG402" s="377"/>
      <c r="AH402" s="377"/>
      <c r="AI402" s="377">
        <v>256</v>
      </c>
      <c r="AJ402" s="370" t="s">
        <v>924</v>
      </c>
      <c r="AK402" s="377" t="s">
        <v>925</v>
      </c>
      <c r="AL402" s="370"/>
      <c r="AM402" s="377" t="s">
        <v>926</v>
      </c>
      <c r="AN402" s="377" t="s">
        <v>154</v>
      </c>
      <c r="AO402" s="377" t="s">
        <v>787</v>
      </c>
      <c r="AP402" s="377" t="s">
        <v>790</v>
      </c>
      <c r="AQ402" s="377" t="s">
        <v>1524</v>
      </c>
      <c r="AR402" s="380">
        <v>40819</v>
      </c>
      <c r="AS402" s="380">
        <v>40819</v>
      </c>
      <c r="AT402" s="380">
        <v>40847</v>
      </c>
      <c r="AU402" s="377" t="s">
        <v>790</v>
      </c>
      <c r="AV402" s="377" t="s">
        <v>1525</v>
      </c>
      <c r="AW402" s="380">
        <v>42625</v>
      </c>
      <c r="AX402" s="380">
        <v>42625</v>
      </c>
      <c r="AY402" s="380">
        <v>42625</v>
      </c>
      <c r="AZ402" s="377" t="s">
        <v>790</v>
      </c>
      <c r="BA402" s="377" t="s">
        <v>867</v>
      </c>
      <c r="BB402" s="380">
        <v>45434</v>
      </c>
      <c r="BC402" s="380">
        <v>45434</v>
      </c>
      <c r="BD402" s="380">
        <v>45434</v>
      </c>
      <c r="BE402" s="380">
        <v>39814</v>
      </c>
      <c r="BF402" s="377"/>
      <c r="BG402" s="377">
        <v>4</v>
      </c>
      <c r="BH402" s="377">
        <v>2023</v>
      </c>
      <c r="BI402" s="377"/>
      <c r="BJ402" s="377"/>
      <c r="BK402" s="377"/>
      <c r="BL402" s="377"/>
      <c r="BM402" s="377"/>
      <c r="BN402" s="384">
        <v>36162272249</v>
      </c>
      <c r="BO402" s="370" t="s">
        <v>603</v>
      </c>
      <c r="BP402" s="370" t="s">
        <v>1526</v>
      </c>
      <c r="BQ402" s="377">
        <v>91986196313</v>
      </c>
      <c r="BR402" s="370"/>
      <c r="BS402" s="372"/>
    </row>
    <row r="403" spans="1:71" x14ac:dyDescent="0.25">
      <c r="A403" s="376">
        <v>53089</v>
      </c>
      <c r="B403" s="377">
        <v>43</v>
      </c>
      <c r="C403" s="370" t="s">
        <v>2081</v>
      </c>
      <c r="D403" s="370" t="s">
        <v>25</v>
      </c>
      <c r="E403" s="371">
        <v>40058</v>
      </c>
      <c r="F403" s="370" t="s">
        <v>453</v>
      </c>
      <c r="G403" s="377" t="s">
        <v>2091</v>
      </c>
      <c r="H403" s="370" t="s">
        <v>2092</v>
      </c>
      <c r="I403" s="377" t="s">
        <v>2093</v>
      </c>
      <c r="J403" s="370" t="s">
        <v>2094</v>
      </c>
      <c r="K403" s="377" t="s">
        <v>2086</v>
      </c>
      <c r="L403" s="370" t="s">
        <v>2087</v>
      </c>
      <c r="M403" s="377" t="s">
        <v>785</v>
      </c>
      <c r="N403" s="370" t="s">
        <v>2087</v>
      </c>
      <c r="O403" s="377" t="s">
        <v>781</v>
      </c>
      <c r="P403" s="370" t="s">
        <v>832</v>
      </c>
      <c r="Q403" s="377">
        <v>100</v>
      </c>
      <c r="R403" s="377">
        <v>2800</v>
      </c>
      <c r="S403" s="377"/>
      <c r="T403" s="377"/>
      <c r="U403" s="377"/>
      <c r="V403" s="377"/>
      <c r="W403" s="377"/>
      <c r="X403" s="377" t="s">
        <v>783</v>
      </c>
      <c r="Y403" s="377"/>
      <c r="Z403" s="377"/>
      <c r="AA403" s="377" t="s">
        <v>2090</v>
      </c>
      <c r="AB403" s="377">
        <v>0</v>
      </c>
      <c r="AC403" s="377" t="s">
        <v>2090</v>
      </c>
      <c r="AD403" s="377">
        <v>40</v>
      </c>
      <c r="AE403" s="377" t="s">
        <v>2090</v>
      </c>
      <c r="AF403" s="377">
        <v>0</v>
      </c>
      <c r="AG403" s="377"/>
      <c r="AH403" s="377"/>
      <c r="AI403" s="377">
        <v>256</v>
      </c>
      <c r="AJ403" s="370" t="s">
        <v>924</v>
      </c>
      <c r="AK403" s="377" t="s">
        <v>925</v>
      </c>
      <c r="AL403" s="370"/>
      <c r="AM403" s="377" t="s">
        <v>926</v>
      </c>
      <c r="AN403" s="377" t="s">
        <v>154</v>
      </c>
      <c r="AO403" s="377" t="s">
        <v>787</v>
      </c>
      <c r="AP403" s="377" t="s">
        <v>800</v>
      </c>
      <c r="AQ403" s="377">
        <v>35456</v>
      </c>
      <c r="AR403" s="380">
        <v>19848</v>
      </c>
      <c r="AS403" s="380">
        <v>19848</v>
      </c>
      <c r="AT403" s="380">
        <v>40058</v>
      </c>
      <c r="AU403" s="377" t="s">
        <v>800</v>
      </c>
      <c r="AV403" s="377">
        <v>35456</v>
      </c>
      <c r="AW403" s="380">
        <v>19848</v>
      </c>
      <c r="AX403" s="380">
        <v>19848</v>
      </c>
      <c r="AY403" s="380">
        <v>40058</v>
      </c>
      <c r="AZ403" s="377"/>
      <c r="BA403" s="377"/>
      <c r="BB403" s="377"/>
      <c r="BC403" s="377"/>
      <c r="BD403" s="377"/>
      <c r="BE403" s="380">
        <v>36929</v>
      </c>
      <c r="BF403" s="377"/>
      <c r="BG403" s="377"/>
      <c r="BH403" s="377"/>
      <c r="BI403" s="377"/>
      <c r="BJ403" s="377"/>
      <c r="BK403" s="377"/>
      <c r="BL403" s="377"/>
      <c r="BM403" s="377"/>
      <c r="BN403" s="384">
        <v>18437885272</v>
      </c>
      <c r="BO403" s="370" t="s">
        <v>1156</v>
      </c>
      <c r="BP403" s="370" t="s">
        <v>1157</v>
      </c>
      <c r="BQ403" s="377">
        <v>91991216960</v>
      </c>
      <c r="BR403" s="370"/>
      <c r="BS403" s="372"/>
    </row>
    <row r="404" spans="1:71" x14ac:dyDescent="0.25">
      <c r="A404" s="376">
        <v>92857</v>
      </c>
      <c r="B404" s="377">
        <v>59</v>
      </c>
      <c r="C404" s="370" t="s">
        <v>2081</v>
      </c>
      <c r="D404" s="370" t="s">
        <v>38</v>
      </c>
      <c r="E404" s="371">
        <v>40058</v>
      </c>
      <c r="F404" s="370" t="s">
        <v>450</v>
      </c>
      <c r="G404" s="377" t="s">
        <v>2168</v>
      </c>
      <c r="H404" s="370" t="s">
        <v>2169</v>
      </c>
      <c r="I404" s="377" t="s">
        <v>2170</v>
      </c>
      <c r="J404" s="370" t="s">
        <v>2171</v>
      </c>
      <c r="K404" s="377" t="s">
        <v>2172</v>
      </c>
      <c r="L404" s="370" t="s">
        <v>2173</v>
      </c>
      <c r="M404" s="377" t="s">
        <v>2174</v>
      </c>
      <c r="N404" s="370" t="s">
        <v>2173</v>
      </c>
      <c r="O404" s="377" t="s">
        <v>781</v>
      </c>
      <c r="P404" s="370" t="s">
        <v>782</v>
      </c>
      <c r="Q404" s="377">
        <v>35</v>
      </c>
      <c r="R404" s="377">
        <v>3225</v>
      </c>
      <c r="S404" s="377"/>
      <c r="T404" s="377"/>
      <c r="U404" s="377"/>
      <c r="V404" s="377"/>
      <c r="W404" s="377"/>
      <c r="X404" s="377" t="s">
        <v>783</v>
      </c>
      <c r="Y404" s="377" t="s">
        <v>2112</v>
      </c>
      <c r="Z404" s="377">
        <v>35</v>
      </c>
      <c r="AA404" s="377"/>
      <c r="AB404" s="377"/>
      <c r="AC404" s="377"/>
      <c r="AD404" s="377"/>
      <c r="AE404" s="377"/>
      <c r="AF404" s="377"/>
      <c r="AG404" s="377"/>
      <c r="AH404" s="377"/>
      <c r="AI404" s="377">
        <v>266</v>
      </c>
      <c r="AJ404" s="370" t="s">
        <v>1031</v>
      </c>
      <c r="AK404" s="377" t="s">
        <v>925</v>
      </c>
      <c r="AL404" s="370" t="s">
        <v>1032</v>
      </c>
      <c r="AM404" s="377" t="s">
        <v>1033</v>
      </c>
      <c r="AN404" s="377" t="s">
        <v>1010</v>
      </c>
      <c r="AO404" s="377" t="s">
        <v>787</v>
      </c>
      <c r="AP404" s="377" t="s">
        <v>788</v>
      </c>
      <c r="AQ404" s="377">
        <v>3197</v>
      </c>
      <c r="AR404" s="380">
        <v>38233</v>
      </c>
      <c r="AS404" s="380">
        <v>38233</v>
      </c>
      <c r="AT404" s="380">
        <v>40058</v>
      </c>
      <c r="AU404" s="377"/>
      <c r="AV404" s="377"/>
      <c r="AW404" s="377"/>
      <c r="AX404" s="377"/>
      <c r="AY404" s="377"/>
      <c r="AZ404" s="377"/>
      <c r="BA404" s="377"/>
      <c r="BB404" s="377"/>
      <c r="BC404" s="377"/>
      <c r="BD404" s="377"/>
      <c r="BE404" s="380">
        <v>38354</v>
      </c>
      <c r="BF404" s="377"/>
      <c r="BG404" s="377"/>
      <c r="BH404" s="377"/>
      <c r="BI404" s="377"/>
      <c r="BJ404" s="377"/>
      <c r="BK404" s="377"/>
      <c r="BL404" s="377">
        <v>3</v>
      </c>
      <c r="BM404" s="377">
        <v>2011</v>
      </c>
      <c r="BN404" s="384">
        <v>4902459272</v>
      </c>
      <c r="BO404" s="370" t="s">
        <v>1310</v>
      </c>
      <c r="BP404" s="370" t="s">
        <v>1311</v>
      </c>
      <c r="BQ404" s="377">
        <v>9132017138</v>
      </c>
      <c r="BR404" s="370"/>
      <c r="BS404" s="372" t="s">
        <v>794</v>
      </c>
    </row>
    <row r="405" spans="1:71" x14ac:dyDescent="0.25">
      <c r="A405" s="376">
        <v>12004</v>
      </c>
      <c r="B405" s="377">
        <v>84</v>
      </c>
      <c r="C405" s="370" t="s">
        <v>2081</v>
      </c>
      <c r="D405" s="370" t="s">
        <v>9</v>
      </c>
      <c r="E405" s="371">
        <v>40058</v>
      </c>
      <c r="F405" s="370" t="s">
        <v>450</v>
      </c>
      <c r="G405" s="377" t="s">
        <v>2246</v>
      </c>
      <c r="H405" s="370" t="s">
        <v>2247</v>
      </c>
      <c r="I405" s="377" t="s">
        <v>2248</v>
      </c>
      <c r="J405" s="370" t="s">
        <v>2249</v>
      </c>
      <c r="K405" s="377" t="s">
        <v>2222</v>
      </c>
      <c r="L405" s="370" t="s">
        <v>2223</v>
      </c>
      <c r="M405" s="377" t="s">
        <v>2165</v>
      </c>
      <c r="N405" s="370" t="s">
        <v>2166</v>
      </c>
      <c r="O405" s="377" t="s">
        <v>781</v>
      </c>
      <c r="P405" s="370" t="s">
        <v>798</v>
      </c>
      <c r="Q405" s="377">
        <v>80</v>
      </c>
      <c r="R405" s="377">
        <v>4200</v>
      </c>
      <c r="S405" s="377">
        <v>0</v>
      </c>
      <c r="T405" s="377">
        <v>180</v>
      </c>
      <c r="U405" s="377">
        <v>120</v>
      </c>
      <c r="V405" s="377">
        <v>180</v>
      </c>
      <c r="W405" s="377">
        <v>60</v>
      </c>
      <c r="X405" s="377" t="s">
        <v>783</v>
      </c>
      <c r="Y405" s="377" t="s">
        <v>2167</v>
      </c>
      <c r="Z405" s="377">
        <v>80</v>
      </c>
      <c r="AA405" s="377"/>
      <c r="AB405" s="377"/>
      <c r="AC405" s="377"/>
      <c r="AD405" s="377"/>
      <c r="AE405" s="377"/>
      <c r="AF405" s="377"/>
      <c r="AG405" s="377"/>
      <c r="AH405" s="377"/>
      <c r="AI405" s="377">
        <v>1005925</v>
      </c>
      <c r="AJ405" s="370" t="s">
        <v>784</v>
      </c>
      <c r="AK405" s="377">
        <v>1</v>
      </c>
      <c r="AL405" s="370" t="s">
        <v>578</v>
      </c>
      <c r="AM405" s="377" t="s">
        <v>786</v>
      </c>
      <c r="AN405" s="377" t="s">
        <v>146</v>
      </c>
      <c r="AO405" s="377" t="s">
        <v>787</v>
      </c>
      <c r="AP405" s="377" t="s">
        <v>788</v>
      </c>
      <c r="AQ405" s="377" t="s">
        <v>856</v>
      </c>
      <c r="AR405" s="380">
        <v>23333</v>
      </c>
      <c r="AS405" s="380">
        <v>23333</v>
      </c>
      <c r="AT405" s="380">
        <v>40058</v>
      </c>
      <c r="AU405" s="377" t="s">
        <v>790</v>
      </c>
      <c r="AV405" s="377" t="s">
        <v>857</v>
      </c>
      <c r="AW405" s="380">
        <v>31910</v>
      </c>
      <c r="AX405" s="380">
        <v>31910</v>
      </c>
      <c r="AY405" s="380">
        <v>40058</v>
      </c>
      <c r="AZ405" s="377" t="s">
        <v>790</v>
      </c>
      <c r="BA405" s="377">
        <v>111</v>
      </c>
      <c r="BB405" s="380">
        <v>44232</v>
      </c>
      <c r="BC405" s="380">
        <v>44232</v>
      </c>
      <c r="BD405" s="380">
        <v>44235</v>
      </c>
      <c r="BE405" s="380">
        <v>23071</v>
      </c>
      <c r="BF405" s="377"/>
      <c r="BG405" s="377">
        <v>3</v>
      </c>
      <c r="BH405" s="377">
        <v>2011</v>
      </c>
      <c r="BI405" s="377">
        <v>4</v>
      </c>
      <c r="BJ405" s="377">
        <v>319</v>
      </c>
      <c r="BK405" s="377">
        <v>2023</v>
      </c>
      <c r="BL405" s="377">
        <v>4</v>
      </c>
      <c r="BM405" s="377">
        <v>2023</v>
      </c>
      <c r="BN405" s="384">
        <v>1006651284</v>
      </c>
      <c r="BO405" s="370" t="s">
        <v>621</v>
      </c>
      <c r="BP405" s="370" t="s">
        <v>858</v>
      </c>
      <c r="BQ405" s="377">
        <v>91</v>
      </c>
      <c r="BR405" s="370"/>
      <c r="BS405" s="372"/>
    </row>
    <row r="406" spans="1:71" x14ac:dyDescent="0.25">
      <c r="A406" s="376">
        <v>60882</v>
      </c>
      <c r="B406" s="377">
        <v>43</v>
      </c>
      <c r="C406" s="370" t="s">
        <v>2081</v>
      </c>
      <c r="D406" s="370" t="s">
        <v>25</v>
      </c>
      <c r="E406" s="371">
        <v>40058</v>
      </c>
      <c r="F406" s="370" t="s">
        <v>453</v>
      </c>
      <c r="G406" s="377" t="s">
        <v>2091</v>
      </c>
      <c r="H406" s="370" t="s">
        <v>2092</v>
      </c>
      <c r="I406" s="377" t="s">
        <v>2093</v>
      </c>
      <c r="J406" s="370" t="s">
        <v>2094</v>
      </c>
      <c r="K406" s="377" t="s">
        <v>2086</v>
      </c>
      <c r="L406" s="370" t="s">
        <v>2087</v>
      </c>
      <c r="M406" s="377" t="s">
        <v>785</v>
      </c>
      <c r="N406" s="370" t="s">
        <v>2087</v>
      </c>
      <c r="O406" s="377" t="s">
        <v>781</v>
      </c>
      <c r="P406" s="370" t="s">
        <v>782</v>
      </c>
      <c r="Q406" s="377">
        <v>50</v>
      </c>
      <c r="R406" s="377">
        <v>2380</v>
      </c>
      <c r="S406" s="377"/>
      <c r="T406" s="377"/>
      <c r="U406" s="377"/>
      <c r="V406" s="377"/>
      <c r="W406" s="377"/>
      <c r="X406" s="377" t="s">
        <v>783</v>
      </c>
      <c r="Y406" s="377"/>
      <c r="Z406" s="377"/>
      <c r="AA406" s="377" t="s">
        <v>2090</v>
      </c>
      <c r="AB406" s="377">
        <v>50</v>
      </c>
      <c r="AC406" s="377"/>
      <c r="AD406" s="377"/>
      <c r="AE406" s="377"/>
      <c r="AF406" s="377"/>
      <c r="AG406" s="377"/>
      <c r="AH406" s="377"/>
      <c r="AI406" s="377">
        <v>1961</v>
      </c>
      <c r="AJ406" s="370" t="s">
        <v>1181</v>
      </c>
      <c r="AK406" s="377" t="s">
        <v>925</v>
      </c>
      <c r="AL406" s="370" t="s">
        <v>1182</v>
      </c>
      <c r="AM406" s="377" t="s">
        <v>1183</v>
      </c>
      <c r="AN406" s="377" t="s">
        <v>1184</v>
      </c>
      <c r="AO406" s="377" t="s">
        <v>787</v>
      </c>
      <c r="AP406" s="377" t="s">
        <v>800</v>
      </c>
      <c r="AQ406" s="377">
        <v>35456</v>
      </c>
      <c r="AR406" s="380">
        <v>19848</v>
      </c>
      <c r="AS406" s="380">
        <v>19848</v>
      </c>
      <c r="AT406" s="380">
        <v>40058</v>
      </c>
      <c r="AU406" s="377" t="s">
        <v>800</v>
      </c>
      <c r="AV406" s="377">
        <v>35456</v>
      </c>
      <c r="AW406" s="380">
        <v>19848</v>
      </c>
      <c r="AX406" s="380">
        <v>19848</v>
      </c>
      <c r="AY406" s="380">
        <v>40058</v>
      </c>
      <c r="AZ406" s="377"/>
      <c r="BA406" s="377"/>
      <c r="BB406" s="377"/>
      <c r="BC406" s="377"/>
      <c r="BD406" s="377"/>
      <c r="BE406" s="380">
        <v>37288</v>
      </c>
      <c r="BF406" s="377"/>
      <c r="BG406" s="377"/>
      <c r="BH406" s="377"/>
      <c r="BI406" s="377"/>
      <c r="BJ406" s="377"/>
      <c r="BK406" s="377"/>
      <c r="BL406" s="377">
        <v>0</v>
      </c>
      <c r="BM406" s="377">
        <v>2005</v>
      </c>
      <c r="BN406" s="384">
        <v>4911105291</v>
      </c>
      <c r="BO406" s="370" t="s">
        <v>1109</v>
      </c>
      <c r="BP406" s="370" t="s">
        <v>1110</v>
      </c>
      <c r="BQ406" s="377">
        <v>9132018340</v>
      </c>
      <c r="BR406" s="370"/>
      <c r="BS406" s="372" t="s">
        <v>794</v>
      </c>
    </row>
    <row r="407" spans="1:71" x14ac:dyDescent="0.25">
      <c r="A407" s="376">
        <v>92853</v>
      </c>
      <c r="B407" s="377">
        <v>25</v>
      </c>
      <c r="C407" s="370" t="s">
        <v>2081</v>
      </c>
      <c r="D407" s="370" t="s">
        <v>548</v>
      </c>
      <c r="E407" s="371">
        <v>40058</v>
      </c>
      <c r="F407" s="370" t="s">
        <v>450</v>
      </c>
      <c r="G407" s="377" t="s">
        <v>2533</v>
      </c>
      <c r="H407" s="370" t="s">
        <v>2534</v>
      </c>
      <c r="I407" s="377" t="s">
        <v>2535</v>
      </c>
      <c r="J407" s="370" t="s">
        <v>2536</v>
      </c>
      <c r="K407" s="377" t="s">
        <v>2537</v>
      </c>
      <c r="L407" s="370" t="s">
        <v>2536</v>
      </c>
      <c r="M407" s="377" t="s">
        <v>2244</v>
      </c>
      <c r="N407" s="370" t="s">
        <v>2245</v>
      </c>
      <c r="O407" s="377" t="s">
        <v>781</v>
      </c>
      <c r="P407" s="370" t="s">
        <v>798</v>
      </c>
      <c r="Q407" s="377">
        <v>40</v>
      </c>
      <c r="R407" s="377">
        <v>4200</v>
      </c>
      <c r="S407" s="377">
        <v>0</v>
      </c>
      <c r="T407" s="377">
        <v>420</v>
      </c>
      <c r="U407" s="377">
        <v>200</v>
      </c>
      <c r="V407" s="377">
        <v>120</v>
      </c>
      <c r="W407" s="377">
        <v>30</v>
      </c>
      <c r="X407" s="377" t="s">
        <v>783</v>
      </c>
      <c r="Y407" s="377" t="s">
        <v>2167</v>
      </c>
      <c r="Z407" s="377">
        <v>20</v>
      </c>
      <c r="AA407" s="377"/>
      <c r="AB407" s="377"/>
      <c r="AC407" s="377" t="s">
        <v>2167</v>
      </c>
      <c r="AD407" s="377">
        <v>20</v>
      </c>
      <c r="AE407" s="377"/>
      <c r="AF407" s="377"/>
      <c r="AG407" s="377"/>
      <c r="AH407" s="377"/>
      <c r="AI407" s="377">
        <v>262</v>
      </c>
      <c r="AJ407" s="370" t="s">
        <v>940</v>
      </c>
      <c r="AK407" s="377" t="s">
        <v>925</v>
      </c>
      <c r="AL407" s="370"/>
      <c r="AM407" s="377" t="s">
        <v>941</v>
      </c>
      <c r="AN407" s="377" t="s">
        <v>152</v>
      </c>
      <c r="AO407" s="377" t="s">
        <v>787</v>
      </c>
      <c r="AP407" s="377" t="s">
        <v>788</v>
      </c>
      <c r="AQ407" s="377">
        <v>3197</v>
      </c>
      <c r="AR407" s="380">
        <v>38233</v>
      </c>
      <c r="AS407" s="380">
        <v>38233</v>
      </c>
      <c r="AT407" s="380">
        <v>40058</v>
      </c>
      <c r="AU407" s="377" t="s">
        <v>790</v>
      </c>
      <c r="AV407" s="377" t="s">
        <v>1307</v>
      </c>
      <c r="AW407" s="380">
        <v>41794</v>
      </c>
      <c r="AX407" s="380">
        <v>41794</v>
      </c>
      <c r="AY407" s="380">
        <v>41794</v>
      </c>
      <c r="AZ407" s="377" t="s">
        <v>790</v>
      </c>
      <c r="BA407" s="377" t="s">
        <v>1308</v>
      </c>
      <c r="BB407" s="380">
        <v>44309</v>
      </c>
      <c r="BC407" s="380">
        <v>44309</v>
      </c>
      <c r="BD407" s="380">
        <v>44309</v>
      </c>
      <c r="BE407" s="380">
        <v>38354</v>
      </c>
      <c r="BF407" s="377"/>
      <c r="BG407" s="377">
        <v>4</v>
      </c>
      <c r="BH407" s="377">
        <v>2018</v>
      </c>
      <c r="BI407" s="377"/>
      <c r="BJ407" s="377"/>
      <c r="BK407" s="377"/>
      <c r="BL407" s="377"/>
      <c r="BM407" s="377"/>
      <c r="BN407" s="384">
        <v>56059132391</v>
      </c>
      <c r="BO407" s="370" t="s">
        <v>619</v>
      </c>
      <c r="BP407" s="370" t="s">
        <v>1309</v>
      </c>
      <c r="BQ407" s="377">
        <v>91981960853</v>
      </c>
      <c r="BR407" s="370"/>
      <c r="BS407" s="372"/>
    </row>
    <row r="408" spans="1:71" x14ac:dyDescent="0.25">
      <c r="A408" s="376">
        <v>5001236</v>
      </c>
      <c r="B408" s="377">
        <v>2618</v>
      </c>
      <c r="C408" s="370"/>
      <c r="D408" s="370" t="s">
        <v>128</v>
      </c>
      <c r="E408" s="371">
        <v>41934</v>
      </c>
      <c r="F408" s="370" t="s">
        <v>453</v>
      </c>
      <c r="G408" s="377" t="s">
        <v>2336</v>
      </c>
      <c r="H408" s="370" t="s">
        <v>2337</v>
      </c>
      <c r="I408" s="377" t="s">
        <v>2084</v>
      </c>
      <c r="J408" s="370" t="s">
        <v>2085</v>
      </c>
      <c r="K408" s="377" t="s">
        <v>2086</v>
      </c>
      <c r="L408" s="370" t="s">
        <v>2087</v>
      </c>
      <c r="M408" s="377" t="s">
        <v>785</v>
      </c>
      <c r="N408" s="370" t="s">
        <v>2087</v>
      </c>
      <c r="O408" s="377" t="s">
        <v>781</v>
      </c>
      <c r="P408" s="370" t="s">
        <v>798</v>
      </c>
      <c r="Q408" s="377">
        <v>120</v>
      </c>
      <c r="R408" s="377">
        <v>3420</v>
      </c>
      <c r="S408" s="377">
        <v>0</v>
      </c>
      <c r="T408" s="377">
        <v>400</v>
      </c>
      <c r="U408" s="377">
        <v>200</v>
      </c>
      <c r="V408" s="377">
        <v>60</v>
      </c>
      <c r="W408" s="377">
        <v>60</v>
      </c>
      <c r="X408" s="377" t="s">
        <v>783</v>
      </c>
      <c r="Y408" s="377" t="s">
        <v>2102</v>
      </c>
      <c r="Z408" s="377">
        <v>120</v>
      </c>
      <c r="AA408" s="377"/>
      <c r="AB408" s="377"/>
      <c r="AC408" s="377"/>
      <c r="AD408" s="377"/>
      <c r="AE408" s="377"/>
      <c r="AF408" s="377"/>
      <c r="AG408" s="377"/>
      <c r="AH408" s="377"/>
      <c r="AI408" s="377">
        <v>259</v>
      </c>
      <c r="AJ408" s="370" t="s">
        <v>932</v>
      </c>
      <c r="AK408" s="377">
        <v>2515</v>
      </c>
      <c r="AL408" s="370" t="s">
        <v>934</v>
      </c>
      <c r="AM408" s="377" t="s">
        <v>935</v>
      </c>
      <c r="AN408" s="377" t="s">
        <v>147</v>
      </c>
      <c r="AO408" s="377" t="s">
        <v>787</v>
      </c>
      <c r="AP408" s="377" t="s">
        <v>1693</v>
      </c>
      <c r="AQ408" s="377">
        <v>11</v>
      </c>
      <c r="AR408" s="380">
        <v>41535</v>
      </c>
      <c r="AS408" s="380">
        <v>41535</v>
      </c>
      <c r="AT408" s="380">
        <v>41934</v>
      </c>
      <c r="AU408" s="377" t="s">
        <v>790</v>
      </c>
      <c r="AV408" s="377" t="s">
        <v>1694</v>
      </c>
      <c r="AW408" s="380">
        <v>43241</v>
      </c>
      <c r="AX408" s="380">
        <v>43241</v>
      </c>
      <c r="AY408" s="380">
        <v>43241</v>
      </c>
      <c r="AZ408" s="377"/>
      <c r="BA408" s="377"/>
      <c r="BB408" s="377"/>
      <c r="BC408" s="377"/>
      <c r="BD408" s="377"/>
      <c r="BE408" s="380">
        <v>41834</v>
      </c>
      <c r="BF408" s="377">
        <v>202318087</v>
      </c>
      <c r="BG408" s="377">
        <v>5</v>
      </c>
      <c r="BH408" s="377">
        <v>2025</v>
      </c>
      <c r="BI408" s="377"/>
      <c r="BJ408" s="377"/>
      <c r="BK408" s="377"/>
      <c r="BL408" s="377"/>
      <c r="BM408" s="377"/>
      <c r="BN408" s="384">
        <v>90610075268</v>
      </c>
      <c r="BO408" s="370" t="s">
        <v>1695</v>
      </c>
      <c r="BP408" s="370" t="s">
        <v>1696</v>
      </c>
      <c r="BQ408" s="377">
        <v>93992367644</v>
      </c>
      <c r="BR408" s="370"/>
      <c r="BS408" s="372"/>
    </row>
    <row r="409" spans="1:71" x14ac:dyDescent="0.25">
      <c r="A409" s="376">
        <v>53087</v>
      </c>
      <c r="B409" s="377">
        <v>2296</v>
      </c>
      <c r="C409" s="370"/>
      <c r="D409" s="370" t="s">
        <v>77</v>
      </c>
      <c r="E409" s="371">
        <v>40058</v>
      </c>
      <c r="F409" s="370" t="s">
        <v>453</v>
      </c>
      <c r="G409" s="377" t="s">
        <v>2110</v>
      </c>
      <c r="H409" s="370" t="s">
        <v>2111</v>
      </c>
      <c r="I409" s="377" t="s">
        <v>2084</v>
      </c>
      <c r="J409" s="370" t="s">
        <v>2085</v>
      </c>
      <c r="K409" s="377" t="s">
        <v>2086</v>
      </c>
      <c r="L409" s="370" t="s">
        <v>2087</v>
      </c>
      <c r="M409" s="377" t="s">
        <v>785</v>
      </c>
      <c r="N409" s="370" t="s">
        <v>2087</v>
      </c>
      <c r="O409" s="377" t="s">
        <v>781</v>
      </c>
      <c r="P409" s="370" t="s">
        <v>832</v>
      </c>
      <c r="Q409" s="377">
        <v>50</v>
      </c>
      <c r="R409" s="377">
        <v>2400</v>
      </c>
      <c r="S409" s="377"/>
      <c r="T409" s="377"/>
      <c r="U409" s="377"/>
      <c r="V409" s="377"/>
      <c r="W409" s="377"/>
      <c r="X409" s="377" t="s">
        <v>783</v>
      </c>
      <c r="Y409" s="377" t="s">
        <v>2090</v>
      </c>
      <c r="Z409" s="377">
        <v>50</v>
      </c>
      <c r="AA409" s="377"/>
      <c r="AB409" s="377"/>
      <c r="AC409" s="377"/>
      <c r="AD409" s="377"/>
      <c r="AE409" s="377"/>
      <c r="AF409" s="377"/>
      <c r="AG409" s="377"/>
      <c r="AH409" s="377"/>
      <c r="AI409" s="377">
        <v>256</v>
      </c>
      <c r="AJ409" s="370" t="s">
        <v>924</v>
      </c>
      <c r="AK409" s="377" t="s">
        <v>925</v>
      </c>
      <c r="AL409" s="370"/>
      <c r="AM409" s="377" t="s">
        <v>926</v>
      </c>
      <c r="AN409" s="377" t="s">
        <v>154</v>
      </c>
      <c r="AO409" s="377" t="s">
        <v>787</v>
      </c>
      <c r="AP409" s="377" t="s">
        <v>788</v>
      </c>
      <c r="AQ409" s="377" t="s">
        <v>1152</v>
      </c>
      <c r="AR409" s="380">
        <v>37067</v>
      </c>
      <c r="AS409" s="380">
        <v>37067</v>
      </c>
      <c r="AT409" s="380">
        <v>40058</v>
      </c>
      <c r="AU409" s="377" t="s">
        <v>790</v>
      </c>
      <c r="AV409" s="377" t="s">
        <v>1153</v>
      </c>
      <c r="AW409" s="380">
        <v>38590</v>
      </c>
      <c r="AX409" s="380">
        <v>38590</v>
      </c>
      <c r="AY409" s="380">
        <v>40058</v>
      </c>
      <c r="AZ409" s="377"/>
      <c r="BA409" s="377"/>
      <c r="BB409" s="377"/>
      <c r="BC409" s="377"/>
      <c r="BD409" s="377"/>
      <c r="BE409" s="380">
        <v>37074</v>
      </c>
      <c r="BF409" s="377"/>
      <c r="BG409" s="377"/>
      <c r="BH409" s="377"/>
      <c r="BI409" s="377"/>
      <c r="BJ409" s="377"/>
      <c r="BK409" s="377"/>
      <c r="BL409" s="377"/>
      <c r="BM409" s="377"/>
      <c r="BN409" s="384">
        <v>66605849272</v>
      </c>
      <c r="BO409" s="370" t="s">
        <v>1154</v>
      </c>
      <c r="BP409" s="370" t="s">
        <v>1155</v>
      </c>
      <c r="BQ409" s="377">
        <v>91991137047</v>
      </c>
      <c r="BR409" s="370"/>
      <c r="BS409" s="372"/>
    </row>
    <row r="410" spans="1:71" x14ac:dyDescent="0.25">
      <c r="A410" s="376">
        <v>115161</v>
      </c>
      <c r="B410" s="377">
        <v>2222</v>
      </c>
      <c r="C410" s="370" t="s">
        <v>2081</v>
      </c>
      <c r="D410" s="370" t="s">
        <v>346</v>
      </c>
      <c r="E410" s="371">
        <v>40058</v>
      </c>
      <c r="F410" s="370" t="s">
        <v>453</v>
      </c>
      <c r="G410" s="377" t="s">
        <v>2151</v>
      </c>
      <c r="H410" s="370" t="s">
        <v>2152</v>
      </c>
      <c r="I410" s="377" t="s">
        <v>2153</v>
      </c>
      <c r="J410" s="370" t="s">
        <v>2154</v>
      </c>
      <c r="K410" s="377" t="s">
        <v>2086</v>
      </c>
      <c r="L410" s="370" t="s">
        <v>2087</v>
      </c>
      <c r="M410" s="377" t="s">
        <v>785</v>
      </c>
      <c r="N410" s="370" t="s">
        <v>2087</v>
      </c>
      <c r="O410" s="377" t="s">
        <v>1246</v>
      </c>
      <c r="P410" s="370" t="s">
        <v>782</v>
      </c>
      <c r="Q410" s="377">
        <v>500</v>
      </c>
      <c r="R410" s="377">
        <v>2800</v>
      </c>
      <c r="S410" s="377"/>
      <c r="T410" s="377"/>
      <c r="U410" s="377"/>
      <c r="V410" s="377"/>
      <c r="W410" s="377"/>
      <c r="X410" s="377" t="s">
        <v>783</v>
      </c>
      <c r="Y410" s="377"/>
      <c r="Z410" s="377"/>
      <c r="AA410" s="377"/>
      <c r="AB410" s="377"/>
      <c r="AC410" s="377"/>
      <c r="AD410" s="377"/>
      <c r="AE410" s="377"/>
      <c r="AF410" s="377"/>
      <c r="AG410" s="377" t="s">
        <v>2090</v>
      </c>
      <c r="AH410" s="377">
        <v>500</v>
      </c>
      <c r="AI410" s="377">
        <v>2006684</v>
      </c>
      <c r="AJ410" s="370" t="s">
        <v>1438</v>
      </c>
      <c r="AK410" s="377" t="s">
        <v>1086</v>
      </c>
      <c r="AL410" s="370" t="s">
        <v>1439</v>
      </c>
      <c r="AM410" s="377" t="s">
        <v>1440</v>
      </c>
      <c r="AN410" s="377" t="s">
        <v>1002</v>
      </c>
      <c r="AO410" s="377" t="s">
        <v>787</v>
      </c>
      <c r="AP410" s="377"/>
      <c r="AQ410" s="377">
        <v>3611</v>
      </c>
      <c r="AR410" s="380">
        <v>39377</v>
      </c>
      <c r="AS410" s="380">
        <v>39377</v>
      </c>
      <c r="AT410" s="380">
        <v>40058</v>
      </c>
      <c r="AU410" s="377"/>
      <c r="AV410" s="377"/>
      <c r="AW410" s="377"/>
      <c r="AX410" s="377"/>
      <c r="AY410" s="377"/>
      <c r="AZ410" s="377" t="s">
        <v>790</v>
      </c>
      <c r="BA410" s="377">
        <v>155</v>
      </c>
      <c r="BB410" s="380">
        <v>45099</v>
      </c>
      <c r="BC410" s="380">
        <v>45099</v>
      </c>
      <c r="BD410" s="380">
        <v>45100</v>
      </c>
      <c r="BE410" s="380">
        <v>39449</v>
      </c>
      <c r="BF410" s="377"/>
      <c r="BG410" s="377">
        <v>4</v>
      </c>
      <c r="BH410" s="377">
        <v>2013</v>
      </c>
      <c r="BI410" s="377">
        <v>3</v>
      </c>
      <c r="BJ410" s="377">
        <v>264</v>
      </c>
      <c r="BK410" s="377">
        <v>2017</v>
      </c>
      <c r="BL410" s="377">
        <v>2</v>
      </c>
      <c r="BM410" s="377">
        <v>2017</v>
      </c>
      <c r="BN410" s="384">
        <v>71069720291</v>
      </c>
      <c r="BO410" s="370" t="s">
        <v>1468</v>
      </c>
      <c r="BP410" s="370" t="s">
        <v>1469</v>
      </c>
      <c r="BQ410" s="377">
        <v>91981700652</v>
      </c>
      <c r="BR410" s="370"/>
      <c r="BS410" s="372" t="s">
        <v>2108</v>
      </c>
    </row>
    <row r="411" spans="1:71" x14ac:dyDescent="0.25">
      <c r="A411" s="376">
        <v>114950</v>
      </c>
      <c r="B411" s="377">
        <v>40</v>
      </c>
      <c r="C411" s="370" t="s">
        <v>2081</v>
      </c>
      <c r="D411" s="370" t="s">
        <v>19</v>
      </c>
      <c r="E411" s="371">
        <v>40058</v>
      </c>
      <c r="F411" s="370" t="s">
        <v>453</v>
      </c>
      <c r="G411" s="377" t="s">
        <v>2538</v>
      </c>
      <c r="H411" s="370" t="s">
        <v>2539</v>
      </c>
      <c r="I411" s="377" t="s">
        <v>2084</v>
      </c>
      <c r="J411" s="370" t="s">
        <v>2085</v>
      </c>
      <c r="K411" s="377" t="s">
        <v>2086</v>
      </c>
      <c r="L411" s="370" t="s">
        <v>2087</v>
      </c>
      <c r="M411" s="377" t="s">
        <v>785</v>
      </c>
      <c r="N411" s="370" t="s">
        <v>2087</v>
      </c>
      <c r="O411" s="377" t="s">
        <v>781</v>
      </c>
      <c r="P411" s="370" t="s">
        <v>798</v>
      </c>
      <c r="Q411" s="377">
        <v>30</v>
      </c>
      <c r="R411" s="377">
        <v>3230</v>
      </c>
      <c r="S411" s="377">
        <v>0</v>
      </c>
      <c r="T411" s="377">
        <v>408</v>
      </c>
      <c r="U411" s="377">
        <v>204</v>
      </c>
      <c r="V411" s="377">
        <v>68</v>
      </c>
      <c r="W411" s="377">
        <v>68</v>
      </c>
      <c r="X411" s="377" t="s">
        <v>783</v>
      </c>
      <c r="Y411" s="377"/>
      <c r="Z411" s="377"/>
      <c r="AA411" s="377"/>
      <c r="AB411" s="377"/>
      <c r="AC411" s="377" t="s">
        <v>2102</v>
      </c>
      <c r="AD411" s="377">
        <v>30</v>
      </c>
      <c r="AE411" s="377"/>
      <c r="AF411" s="377"/>
      <c r="AG411" s="377"/>
      <c r="AH411" s="377"/>
      <c r="AI411" s="377">
        <v>1005925</v>
      </c>
      <c r="AJ411" s="370" t="s">
        <v>784</v>
      </c>
      <c r="AK411" s="377">
        <v>1</v>
      </c>
      <c r="AL411" s="370" t="s">
        <v>578</v>
      </c>
      <c r="AM411" s="377" t="s">
        <v>786</v>
      </c>
      <c r="AN411" s="377" t="s">
        <v>146</v>
      </c>
      <c r="AO411" s="377" t="s">
        <v>787</v>
      </c>
      <c r="AP411" s="377"/>
      <c r="AQ411" s="377">
        <v>3361</v>
      </c>
      <c r="AR411" s="380">
        <v>38416</v>
      </c>
      <c r="AS411" s="380">
        <v>38416</v>
      </c>
      <c r="AT411" s="380">
        <v>40058</v>
      </c>
      <c r="AU411" s="377" t="s">
        <v>790</v>
      </c>
      <c r="AV411" s="377" t="s">
        <v>1421</v>
      </c>
      <c r="AW411" s="380">
        <v>41274</v>
      </c>
      <c r="AX411" s="380">
        <v>41274</v>
      </c>
      <c r="AY411" s="380">
        <v>41277</v>
      </c>
      <c r="AZ411" s="377" t="s">
        <v>790</v>
      </c>
      <c r="BA411" s="377">
        <v>154</v>
      </c>
      <c r="BB411" s="380">
        <v>45099</v>
      </c>
      <c r="BC411" s="380">
        <v>45099</v>
      </c>
      <c r="BD411" s="380">
        <v>45100</v>
      </c>
      <c r="BE411" s="380">
        <v>38384</v>
      </c>
      <c r="BF411" s="377"/>
      <c r="BG411" s="377">
        <v>4</v>
      </c>
      <c r="BH411" s="377">
        <v>2018</v>
      </c>
      <c r="BI411" s="377">
        <v>3</v>
      </c>
      <c r="BJ411" s="377">
        <v>224</v>
      </c>
      <c r="BK411" s="377">
        <v>2017</v>
      </c>
      <c r="BL411" s="377">
        <v>2</v>
      </c>
      <c r="BM411" s="377">
        <v>2017</v>
      </c>
      <c r="BN411" s="384">
        <v>8721575800</v>
      </c>
      <c r="BO411" s="370" t="s">
        <v>1422</v>
      </c>
      <c r="BP411" s="370" t="s">
        <v>1423</v>
      </c>
      <c r="BQ411" s="377">
        <v>91993048644</v>
      </c>
      <c r="BR411" s="370"/>
      <c r="BS411" s="372"/>
    </row>
    <row r="412" spans="1:71" x14ac:dyDescent="0.25">
      <c r="A412" s="376">
        <v>115144</v>
      </c>
      <c r="B412" s="377">
        <v>78</v>
      </c>
      <c r="C412" s="370" t="s">
        <v>2081</v>
      </c>
      <c r="D412" s="370" t="s">
        <v>499</v>
      </c>
      <c r="E412" s="371">
        <v>40058</v>
      </c>
      <c r="F412" s="370" t="s">
        <v>450</v>
      </c>
      <c r="G412" s="377" t="s">
        <v>2300</v>
      </c>
      <c r="H412" s="370" t="s">
        <v>2301</v>
      </c>
      <c r="I412" s="377" t="s">
        <v>2302</v>
      </c>
      <c r="J412" s="370" t="s">
        <v>2303</v>
      </c>
      <c r="K412" s="377" t="s">
        <v>2304</v>
      </c>
      <c r="L412" s="370" t="s">
        <v>2305</v>
      </c>
      <c r="M412" s="377" t="s">
        <v>2165</v>
      </c>
      <c r="N412" s="370" t="s">
        <v>2166</v>
      </c>
      <c r="O412" s="377" t="s">
        <v>781</v>
      </c>
      <c r="P412" s="370" t="s">
        <v>798</v>
      </c>
      <c r="Q412" s="377">
        <v>50</v>
      </c>
      <c r="R412" s="377">
        <v>3600</v>
      </c>
      <c r="S412" s="377"/>
      <c r="T412" s="377"/>
      <c r="U412" s="377"/>
      <c r="V412" s="377"/>
      <c r="W412" s="377"/>
      <c r="X412" s="377" t="s">
        <v>783</v>
      </c>
      <c r="Y412" s="377"/>
      <c r="Z412" s="377"/>
      <c r="AA412" s="377" t="s">
        <v>2090</v>
      </c>
      <c r="AB412" s="377">
        <v>50</v>
      </c>
      <c r="AC412" s="377"/>
      <c r="AD412" s="377"/>
      <c r="AE412" s="377"/>
      <c r="AF412" s="377"/>
      <c r="AG412" s="377"/>
      <c r="AH412" s="377"/>
      <c r="AI412" s="377">
        <v>26622</v>
      </c>
      <c r="AJ412" s="370" t="s">
        <v>1085</v>
      </c>
      <c r="AK412" s="377" t="s">
        <v>1086</v>
      </c>
      <c r="AL412" s="370"/>
      <c r="AM412" s="377" t="s">
        <v>1087</v>
      </c>
      <c r="AN412" s="377" t="s">
        <v>1088</v>
      </c>
      <c r="AO412" s="377" t="s">
        <v>787</v>
      </c>
      <c r="AP412" s="377"/>
      <c r="AQ412" s="377">
        <v>3309</v>
      </c>
      <c r="AR412" s="380">
        <v>39163</v>
      </c>
      <c r="AS412" s="380">
        <v>39163</v>
      </c>
      <c r="AT412" s="380">
        <v>40058</v>
      </c>
      <c r="AU412" s="377"/>
      <c r="AV412" s="377"/>
      <c r="AW412" s="377"/>
      <c r="AX412" s="377"/>
      <c r="AY412" s="377"/>
      <c r="AZ412" s="377"/>
      <c r="BA412" s="377"/>
      <c r="BB412" s="377"/>
      <c r="BC412" s="377"/>
      <c r="BD412" s="377"/>
      <c r="BE412" s="380">
        <v>39449</v>
      </c>
      <c r="BF412" s="377"/>
      <c r="BG412" s="377"/>
      <c r="BH412" s="377"/>
      <c r="BI412" s="377"/>
      <c r="BJ412" s="377"/>
      <c r="BK412" s="377"/>
      <c r="BL412" s="377"/>
      <c r="BM412" s="377"/>
      <c r="BN412" s="384">
        <v>48886432291</v>
      </c>
      <c r="BO412" s="370" t="s">
        <v>610</v>
      </c>
      <c r="BP412" s="370" t="s">
        <v>1454</v>
      </c>
      <c r="BQ412" s="377">
        <v>9132017254</v>
      </c>
      <c r="BR412" s="370"/>
      <c r="BS412" s="372"/>
    </row>
    <row r="413" spans="1:71" x14ac:dyDescent="0.25">
      <c r="A413" s="378">
        <v>12026</v>
      </c>
      <c r="B413" s="379">
        <v>45</v>
      </c>
      <c r="C413" s="373" t="s">
        <v>2081</v>
      </c>
      <c r="D413" s="373" t="s">
        <v>407</v>
      </c>
      <c r="E413" s="374">
        <v>40058</v>
      </c>
      <c r="F413" s="373" t="s">
        <v>453</v>
      </c>
      <c r="G413" s="379" t="s">
        <v>2183</v>
      </c>
      <c r="H413" s="373" t="s">
        <v>2184</v>
      </c>
      <c r="I413" s="379" t="s">
        <v>2084</v>
      </c>
      <c r="J413" s="373" t="s">
        <v>2085</v>
      </c>
      <c r="K413" s="379" t="s">
        <v>2086</v>
      </c>
      <c r="L413" s="373" t="s">
        <v>2087</v>
      </c>
      <c r="M413" s="379" t="s">
        <v>785</v>
      </c>
      <c r="N413" s="373" t="s">
        <v>2087</v>
      </c>
      <c r="O413" s="379" t="s">
        <v>781</v>
      </c>
      <c r="P413" s="373" t="s">
        <v>798</v>
      </c>
      <c r="Q413" s="379">
        <v>46</v>
      </c>
      <c r="R413" s="379">
        <v>2800</v>
      </c>
      <c r="S413" s="379"/>
      <c r="T413" s="379"/>
      <c r="U413" s="379"/>
      <c r="V413" s="379"/>
      <c r="W413" s="379"/>
      <c r="X413" s="379" t="s">
        <v>783</v>
      </c>
      <c r="Y413" s="379"/>
      <c r="Z413" s="379"/>
      <c r="AA413" s="379" t="s">
        <v>2112</v>
      </c>
      <c r="AB413" s="379">
        <v>46</v>
      </c>
      <c r="AC413" s="379"/>
      <c r="AD413" s="379"/>
      <c r="AE413" s="379"/>
      <c r="AF413" s="379"/>
      <c r="AG413" s="379"/>
      <c r="AH413" s="379"/>
      <c r="AI413" s="379">
        <v>1005925</v>
      </c>
      <c r="AJ413" s="373" t="s">
        <v>784</v>
      </c>
      <c r="AK413" s="379">
        <v>1</v>
      </c>
      <c r="AL413" s="373" t="s">
        <v>578</v>
      </c>
      <c r="AM413" s="379" t="s">
        <v>786</v>
      </c>
      <c r="AN413" s="379" t="s">
        <v>146</v>
      </c>
      <c r="AO413" s="379" t="s">
        <v>787</v>
      </c>
      <c r="AP413" s="379" t="s">
        <v>788</v>
      </c>
      <c r="AQ413" s="379" t="s">
        <v>919</v>
      </c>
      <c r="AR413" s="383">
        <v>26260</v>
      </c>
      <c r="AS413" s="383">
        <v>26260</v>
      </c>
      <c r="AT413" s="383">
        <v>40058</v>
      </c>
      <c r="AU413" s="379" t="s">
        <v>790</v>
      </c>
      <c r="AV413" s="379" t="s">
        <v>866</v>
      </c>
      <c r="AW413" s="383">
        <v>29235</v>
      </c>
      <c r="AX413" s="383">
        <v>29235</v>
      </c>
      <c r="AY413" s="383">
        <v>40058</v>
      </c>
      <c r="AZ413" s="379" t="s">
        <v>790</v>
      </c>
      <c r="BA413" s="379">
        <v>921</v>
      </c>
      <c r="BB413" s="383">
        <v>43462</v>
      </c>
      <c r="BC413" s="383">
        <v>43462</v>
      </c>
      <c r="BD413" s="383">
        <v>43489</v>
      </c>
      <c r="BE413" s="383">
        <v>26359</v>
      </c>
      <c r="BF413" s="379">
        <v>202321314</v>
      </c>
      <c r="BG413" s="379">
        <v>5</v>
      </c>
      <c r="BH413" s="379">
        <v>2025</v>
      </c>
      <c r="BI413" s="379">
        <v>3</v>
      </c>
      <c r="BJ413" s="379">
        <v>251</v>
      </c>
      <c r="BK413" s="379">
        <v>2017</v>
      </c>
      <c r="BL413" s="379">
        <v>3</v>
      </c>
      <c r="BM413" s="379">
        <v>2017</v>
      </c>
      <c r="BN413" s="385">
        <v>26447525234</v>
      </c>
      <c r="BO413" s="373" t="s">
        <v>920</v>
      </c>
      <c r="BP413" s="373" t="s">
        <v>921</v>
      </c>
      <c r="BQ413" s="379">
        <v>91988360798</v>
      </c>
      <c r="BR413" s="373"/>
      <c r="BS413" s="375"/>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CB53D-7BB2-4051-839D-94BA96FF8089}">
  <dimension ref="A1:J6919"/>
  <sheetViews>
    <sheetView zoomScale="60" zoomScaleNormal="60" workbookViewId="0"/>
  </sheetViews>
  <sheetFormatPr defaultColWidth="72" defaultRowHeight="15" x14ac:dyDescent="0.25"/>
  <cols>
    <col min="1" max="1" width="14.28515625" bestFit="1" customWidth="1"/>
    <col min="2" max="2" width="65" bestFit="1" customWidth="1"/>
    <col min="3" max="3" width="13" bestFit="1" customWidth="1"/>
    <col min="4" max="4" width="102.140625" bestFit="1" customWidth="1"/>
    <col min="5" max="5" width="19.85546875" bestFit="1" customWidth="1"/>
    <col min="6" max="6" width="17.5703125" bestFit="1" customWidth="1"/>
    <col min="7" max="7" width="13.85546875" bestFit="1" customWidth="1"/>
    <col min="8" max="8" width="14.7109375" bestFit="1" customWidth="1"/>
    <col min="9" max="9" width="94.140625" bestFit="1" customWidth="1"/>
    <col min="10" max="10" width="23.85546875" bestFit="1" customWidth="1"/>
  </cols>
  <sheetData>
    <row r="1" spans="1:10" x14ac:dyDescent="0.25">
      <c r="A1" s="254" t="s">
        <v>442</v>
      </c>
      <c r="B1" s="254" t="s">
        <v>443</v>
      </c>
      <c r="C1" s="254" t="s">
        <v>444</v>
      </c>
      <c r="D1" s="255" t="s">
        <v>141</v>
      </c>
      <c r="E1" s="255" t="s">
        <v>0</v>
      </c>
      <c r="F1" s="255" t="s">
        <v>406</v>
      </c>
      <c r="G1" s="255" t="s">
        <v>571</v>
      </c>
      <c r="H1" s="255" t="s">
        <v>572</v>
      </c>
      <c r="I1" s="255" t="s">
        <v>573</v>
      </c>
      <c r="J1" s="254" t="s">
        <v>445</v>
      </c>
    </row>
    <row r="2" spans="1:10" ht="28.5" x14ac:dyDescent="0.25">
      <c r="A2" s="256">
        <v>201908922</v>
      </c>
      <c r="B2" s="257" t="s">
        <v>446</v>
      </c>
      <c r="C2" s="257" t="s">
        <v>454</v>
      </c>
      <c r="D2" s="258" t="s">
        <v>447</v>
      </c>
      <c r="E2" s="260" t="s">
        <v>344</v>
      </c>
      <c r="F2" s="260">
        <v>114877</v>
      </c>
      <c r="G2" s="260" t="s">
        <v>453</v>
      </c>
      <c r="H2" s="260">
        <v>2</v>
      </c>
      <c r="I2" s="262" t="s">
        <v>574</v>
      </c>
      <c r="J2" s="259">
        <v>43571.398321759261</v>
      </c>
    </row>
    <row r="3" spans="1:10" x14ac:dyDescent="0.25">
      <c r="A3" s="436">
        <v>201816736</v>
      </c>
      <c r="B3" s="437" t="s">
        <v>446</v>
      </c>
      <c r="C3" s="437" t="s">
        <v>454</v>
      </c>
      <c r="D3" s="258" t="s">
        <v>447</v>
      </c>
      <c r="E3" s="258"/>
      <c r="F3" s="258"/>
      <c r="G3" s="258"/>
      <c r="H3" s="258"/>
      <c r="I3" s="258"/>
      <c r="J3" s="438">
        <v>43324.6406712963</v>
      </c>
    </row>
    <row r="4" spans="1:10" x14ac:dyDescent="0.25">
      <c r="A4" s="436"/>
      <c r="B4" s="437"/>
      <c r="C4" s="437"/>
      <c r="D4" s="260" t="s">
        <v>176</v>
      </c>
      <c r="E4" s="260"/>
      <c r="F4" s="260"/>
      <c r="G4" s="260"/>
      <c r="H4" s="260"/>
      <c r="I4" s="260"/>
      <c r="J4" s="438"/>
    </row>
    <row r="5" spans="1:10" x14ac:dyDescent="0.25">
      <c r="A5" s="436"/>
      <c r="B5" s="437"/>
      <c r="C5" s="437"/>
      <c r="D5" s="258" t="s">
        <v>448</v>
      </c>
      <c r="E5" s="258"/>
      <c r="F5" s="258"/>
      <c r="G5" s="258"/>
      <c r="H5" s="258"/>
      <c r="I5" s="258"/>
      <c r="J5" s="438"/>
    </row>
    <row r="6" spans="1:10" x14ac:dyDescent="0.25">
      <c r="A6" s="436"/>
      <c r="B6" s="437"/>
      <c r="C6" s="437"/>
      <c r="D6" s="260">
        <v>53101</v>
      </c>
      <c r="E6" s="260"/>
      <c r="F6" s="260"/>
      <c r="G6" s="260"/>
      <c r="H6" s="260"/>
      <c r="I6" s="260"/>
      <c r="J6" s="438"/>
    </row>
    <row r="7" spans="1:10" x14ac:dyDescent="0.25">
      <c r="A7" s="436"/>
      <c r="B7" s="437"/>
      <c r="C7" s="437"/>
      <c r="D7" s="258" t="s">
        <v>449</v>
      </c>
      <c r="E7" s="258"/>
      <c r="F7" s="258"/>
      <c r="G7" s="258"/>
      <c r="H7" s="258"/>
      <c r="I7" s="258"/>
      <c r="J7" s="438"/>
    </row>
    <row r="8" spans="1:10" x14ac:dyDescent="0.25">
      <c r="A8" s="436"/>
      <c r="B8" s="437"/>
      <c r="C8" s="437"/>
      <c r="D8" s="260" t="s">
        <v>450</v>
      </c>
      <c r="E8" s="260"/>
      <c r="F8" s="260"/>
      <c r="G8" s="260"/>
      <c r="H8" s="260"/>
      <c r="I8" s="260"/>
      <c r="J8" s="438"/>
    </row>
    <row r="9" spans="1:10" x14ac:dyDescent="0.25">
      <c r="A9" s="436"/>
      <c r="B9" s="437"/>
      <c r="C9" s="437"/>
      <c r="D9" s="258" t="s">
        <v>451</v>
      </c>
      <c r="E9" s="258"/>
      <c r="F9" s="258"/>
      <c r="G9" s="258"/>
      <c r="H9" s="258"/>
      <c r="I9" s="258"/>
      <c r="J9" s="438"/>
    </row>
    <row r="10" spans="1:10" x14ac:dyDescent="0.25">
      <c r="A10" s="436"/>
      <c r="B10" s="437"/>
      <c r="C10" s="437"/>
      <c r="D10" s="260">
        <v>1</v>
      </c>
      <c r="E10" s="260"/>
      <c r="F10" s="260"/>
      <c r="G10" s="260"/>
      <c r="H10" s="260"/>
      <c r="I10" s="260"/>
      <c r="J10" s="438"/>
    </row>
    <row r="11" spans="1:10" x14ac:dyDescent="0.25">
      <c r="A11" s="436"/>
      <c r="B11" s="437"/>
      <c r="C11" s="437"/>
      <c r="D11" s="261"/>
      <c r="E11" s="261"/>
      <c r="F11" s="261"/>
      <c r="G11" s="261"/>
      <c r="H11" s="261"/>
      <c r="I11" s="261"/>
      <c r="J11" s="438"/>
    </row>
    <row r="12" spans="1:10" x14ac:dyDescent="0.25">
      <c r="A12" s="436"/>
      <c r="B12" s="437"/>
      <c r="C12" s="437"/>
      <c r="D12" s="262" t="s">
        <v>455</v>
      </c>
      <c r="E12" s="262"/>
      <c r="F12" s="262"/>
      <c r="G12" s="262"/>
      <c r="H12" s="262"/>
      <c r="I12" s="262"/>
      <c r="J12" s="438"/>
    </row>
    <row r="13" spans="1:10" x14ac:dyDescent="0.25">
      <c r="A13" s="436"/>
      <c r="B13" s="437"/>
      <c r="C13" s="437"/>
      <c r="D13" s="262" t="s">
        <v>456</v>
      </c>
      <c r="E13" s="262"/>
      <c r="F13" s="262"/>
      <c r="G13" s="262"/>
      <c r="H13" s="262"/>
      <c r="I13" s="262"/>
      <c r="J13" s="438"/>
    </row>
    <row r="14" spans="1:10" x14ac:dyDescent="0.25">
      <c r="A14" s="436">
        <v>201816735</v>
      </c>
      <c r="B14" s="437" t="s">
        <v>446</v>
      </c>
      <c r="C14" s="437" t="s">
        <v>454</v>
      </c>
      <c r="D14" s="258" t="s">
        <v>447</v>
      </c>
      <c r="E14" s="258"/>
      <c r="F14" s="258"/>
      <c r="G14" s="258"/>
      <c r="H14" s="258"/>
      <c r="I14" s="258"/>
      <c r="J14" s="438">
        <v>43324.6406712963</v>
      </c>
    </row>
    <row r="15" spans="1:10" x14ac:dyDescent="0.25">
      <c r="A15" s="436"/>
      <c r="B15" s="437"/>
      <c r="C15" s="437"/>
      <c r="D15" s="260" t="s">
        <v>314</v>
      </c>
      <c r="E15" s="260"/>
      <c r="F15" s="260"/>
      <c r="G15" s="260"/>
      <c r="H15" s="260"/>
      <c r="I15" s="260"/>
      <c r="J15" s="438"/>
    </row>
    <row r="16" spans="1:10" x14ac:dyDescent="0.25">
      <c r="A16" s="436"/>
      <c r="B16" s="437"/>
      <c r="C16" s="437"/>
      <c r="D16" s="258" t="s">
        <v>448</v>
      </c>
      <c r="E16" s="258"/>
      <c r="F16" s="258"/>
      <c r="G16" s="258"/>
      <c r="H16" s="258"/>
      <c r="I16" s="258"/>
      <c r="J16" s="438"/>
    </row>
    <row r="17" spans="1:10" x14ac:dyDescent="0.25">
      <c r="A17" s="436"/>
      <c r="B17" s="437"/>
      <c r="C17" s="437"/>
      <c r="D17" s="260">
        <v>12014</v>
      </c>
      <c r="E17" s="260"/>
      <c r="F17" s="260"/>
      <c r="G17" s="260"/>
      <c r="H17" s="260"/>
      <c r="I17" s="260"/>
      <c r="J17" s="438"/>
    </row>
    <row r="18" spans="1:10" x14ac:dyDescent="0.25">
      <c r="A18" s="436"/>
      <c r="B18" s="437"/>
      <c r="C18" s="437"/>
      <c r="D18" s="258" t="s">
        <v>449</v>
      </c>
      <c r="E18" s="258"/>
      <c r="F18" s="258"/>
      <c r="G18" s="258"/>
      <c r="H18" s="258"/>
      <c r="I18" s="258"/>
      <c r="J18" s="438"/>
    </row>
    <row r="19" spans="1:10" x14ac:dyDescent="0.25">
      <c r="A19" s="436"/>
      <c r="B19" s="437"/>
      <c r="C19" s="437"/>
      <c r="D19" s="260" t="s">
        <v>450</v>
      </c>
      <c r="E19" s="260"/>
      <c r="F19" s="260"/>
      <c r="G19" s="260"/>
      <c r="H19" s="260"/>
      <c r="I19" s="260"/>
      <c r="J19" s="438"/>
    </row>
    <row r="20" spans="1:10" x14ac:dyDescent="0.25">
      <c r="A20" s="436"/>
      <c r="B20" s="437"/>
      <c r="C20" s="437"/>
      <c r="D20" s="258" t="s">
        <v>451</v>
      </c>
      <c r="E20" s="258"/>
      <c r="F20" s="258"/>
      <c r="G20" s="258"/>
      <c r="H20" s="258"/>
      <c r="I20" s="258"/>
      <c r="J20" s="438"/>
    </row>
    <row r="21" spans="1:10" x14ac:dyDescent="0.25">
      <c r="A21" s="436"/>
      <c r="B21" s="437"/>
      <c r="C21" s="437"/>
      <c r="D21" s="260">
        <v>2</v>
      </c>
      <c r="E21" s="260"/>
      <c r="F21" s="260"/>
      <c r="G21" s="260"/>
      <c r="H21" s="260"/>
      <c r="I21" s="260"/>
      <c r="J21" s="438"/>
    </row>
    <row r="22" spans="1:10" x14ac:dyDescent="0.25">
      <c r="A22" s="436"/>
      <c r="B22" s="437"/>
      <c r="C22" s="437"/>
      <c r="D22" s="261"/>
      <c r="E22" s="261"/>
      <c r="F22" s="261"/>
      <c r="G22" s="261"/>
      <c r="H22" s="261"/>
      <c r="I22" s="261"/>
      <c r="J22" s="438"/>
    </row>
    <row r="23" spans="1:10" x14ac:dyDescent="0.25">
      <c r="A23" s="436"/>
      <c r="B23" s="437"/>
      <c r="C23" s="437"/>
      <c r="D23" s="262" t="s">
        <v>455</v>
      </c>
      <c r="E23" s="262"/>
      <c r="F23" s="262"/>
      <c r="G23" s="262"/>
      <c r="H23" s="262"/>
      <c r="I23" s="262"/>
      <c r="J23" s="438"/>
    </row>
    <row r="24" spans="1:10" x14ac:dyDescent="0.25">
      <c r="A24" s="436"/>
      <c r="B24" s="437"/>
      <c r="C24" s="437"/>
      <c r="D24" s="262" t="s">
        <v>456</v>
      </c>
      <c r="E24" s="262"/>
      <c r="F24" s="262"/>
      <c r="G24" s="262"/>
      <c r="H24" s="262"/>
      <c r="I24" s="262"/>
      <c r="J24" s="438"/>
    </row>
    <row r="25" spans="1:10" x14ac:dyDescent="0.25">
      <c r="A25" s="436">
        <v>201719510</v>
      </c>
      <c r="B25" s="437" t="s">
        <v>457</v>
      </c>
      <c r="C25" s="437" t="s">
        <v>454</v>
      </c>
      <c r="D25" s="258" t="s">
        <v>447</v>
      </c>
      <c r="E25" s="258"/>
      <c r="F25" s="258"/>
      <c r="G25" s="258"/>
      <c r="H25" s="258"/>
      <c r="I25" s="258"/>
      <c r="J25" s="438">
        <v>43059.624699074076</v>
      </c>
    </row>
    <row r="26" spans="1:10" x14ac:dyDescent="0.25">
      <c r="A26" s="436"/>
      <c r="B26" s="437"/>
      <c r="C26" s="437"/>
      <c r="D26" s="260" t="s">
        <v>323</v>
      </c>
      <c r="E26" s="260"/>
      <c r="F26" s="260"/>
      <c r="G26" s="260"/>
      <c r="H26" s="260"/>
      <c r="I26" s="260"/>
      <c r="J26" s="438"/>
    </row>
    <row r="27" spans="1:10" x14ac:dyDescent="0.25">
      <c r="A27" s="436"/>
      <c r="B27" s="437"/>
      <c r="C27" s="437"/>
      <c r="D27" s="258" t="s">
        <v>448</v>
      </c>
      <c r="E27" s="258"/>
      <c r="F27" s="258"/>
      <c r="G27" s="258"/>
      <c r="H27" s="258"/>
      <c r="I27" s="258"/>
      <c r="J27" s="438"/>
    </row>
    <row r="28" spans="1:10" x14ac:dyDescent="0.25">
      <c r="A28" s="436"/>
      <c r="B28" s="437"/>
      <c r="C28" s="437"/>
      <c r="D28" s="260">
        <v>12017</v>
      </c>
      <c r="E28" s="260"/>
      <c r="F28" s="260"/>
      <c r="G28" s="260"/>
      <c r="H28" s="260"/>
      <c r="I28" s="260"/>
      <c r="J28" s="438"/>
    </row>
    <row r="29" spans="1:10" x14ac:dyDescent="0.25">
      <c r="A29" s="436"/>
      <c r="B29" s="437"/>
      <c r="C29" s="437"/>
      <c r="D29" s="258" t="s">
        <v>449</v>
      </c>
      <c r="E29" s="258"/>
      <c r="F29" s="258"/>
      <c r="G29" s="258"/>
      <c r="H29" s="258"/>
      <c r="I29" s="258"/>
      <c r="J29" s="438"/>
    </row>
    <row r="30" spans="1:10" x14ac:dyDescent="0.25">
      <c r="A30" s="436"/>
      <c r="B30" s="437"/>
      <c r="C30" s="437"/>
      <c r="D30" s="260" t="s">
        <v>450</v>
      </c>
      <c r="E30" s="260"/>
      <c r="F30" s="260"/>
      <c r="G30" s="260"/>
      <c r="H30" s="260"/>
      <c r="I30" s="260"/>
      <c r="J30" s="438"/>
    </row>
    <row r="31" spans="1:10" x14ac:dyDescent="0.25">
      <c r="A31" s="436"/>
      <c r="B31" s="437"/>
      <c r="C31" s="437"/>
      <c r="D31" s="258" t="s">
        <v>451</v>
      </c>
      <c r="E31" s="258"/>
      <c r="F31" s="258"/>
      <c r="G31" s="258"/>
      <c r="H31" s="258"/>
      <c r="I31" s="258"/>
      <c r="J31" s="438"/>
    </row>
    <row r="32" spans="1:10" x14ac:dyDescent="0.25">
      <c r="A32" s="436"/>
      <c r="B32" s="437"/>
      <c r="C32" s="437"/>
      <c r="D32" s="260">
        <v>0</v>
      </c>
      <c r="E32" s="260"/>
      <c r="F32" s="260"/>
      <c r="G32" s="260"/>
      <c r="H32" s="260"/>
      <c r="I32" s="260"/>
      <c r="J32" s="438"/>
    </row>
    <row r="33" spans="1:10" x14ac:dyDescent="0.25">
      <c r="A33" s="436"/>
      <c r="B33" s="437"/>
      <c r="C33" s="437"/>
      <c r="D33" s="261"/>
      <c r="E33" s="261"/>
      <c r="F33" s="261"/>
      <c r="G33" s="261"/>
      <c r="H33" s="261"/>
      <c r="I33" s="261"/>
      <c r="J33" s="438"/>
    </row>
    <row r="34" spans="1:10" x14ac:dyDescent="0.25">
      <c r="A34" s="436">
        <v>201719509</v>
      </c>
      <c r="B34" s="437" t="s">
        <v>457</v>
      </c>
      <c r="C34" s="437" t="s">
        <v>454</v>
      </c>
      <c r="D34" s="258" t="s">
        <v>447</v>
      </c>
      <c r="E34" s="258"/>
      <c r="F34" s="258"/>
      <c r="G34" s="258"/>
      <c r="H34" s="258"/>
      <c r="I34" s="258"/>
      <c r="J34" s="438">
        <v>43059.624641203707</v>
      </c>
    </row>
    <row r="35" spans="1:10" x14ac:dyDescent="0.25">
      <c r="A35" s="436"/>
      <c r="B35" s="437"/>
      <c r="C35" s="437"/>
      <c r="D35" s="260" t="s">
        <v>353</v>
      </c>
      <c r="E35" s="260"/>
      <c r="F35" s="260"/>
      <c r="G35" s="260"/>
      <c r="H35" s="260"/>
      <c r="I35" s="260"/>
      <c r="J35" s="438"/>
    </row>
    <row r="36" spans="1:10" x14ac:dyDescent="0.25">
      <c r="A36" s="436"/>
      <c r="B36" s="437"/>
      <c r="C36" s="437"/>
      <c r="D36" s="258" t="s">
        <v>448</v>
      </c>
      <c r="E36" s="258"/>
      <c r="F36" s="258"/>
      <c r="G36" s="258"/>
      <c r="H36" s="258"/>
      <c r="I36" s="258"/>
      <c r="J36" s="438"/>
    </row>
    <row r="37" spans="1:10" x14ac:dyDescent="0.25">
      <c r="A37" s="436"/>
      <c r="B37" s="437"/>
      <c r="C37" s="437"/>
      <c r="D37" s="260">
        <v>12013</v>
      </c>
      <c r="E37" s="260"/>
      <c r="F37" s="260"/>
      <c r="G37" s="260"/>
      <c r="H37" s="260"/>
      <c r="I37" s="260"/>
      <c r="J37" s="438"/>
    </row>
    <row r="38" spans="1:10" x14ac:dyDescent="0.25">
      <c r="A38" s="436"/>
      <c r="B38" s="437"/>
      <c r="C38" s="437"/>
      <c r="D38" s="258" t="s">
        <v>449</v>
      </c>
      <c r="E38" s="258"/>
      <c r="F38" s="258"/>
      <c r="G38" s="258"/>
      <c r="H38" s="258"/>
      <c r="I38" s="258"/>
      <c r="J38" s="438"/>
    </row>
    <row r="39" spans="1:10" x14ac:dyDescent="0.25">
      <c r="A39" s="436"/>
      <c r="B39" s="437"/>
      <c r="C39" s="437"/>
      <c r="D39" s="260" t="s">
        <v>450</v>
      </c>
      <c r="E39" s="260"/>
      <c r="F39" s="260"/>
      <c r="G39" s="260"/>
      <c r="H39" s="260"/>
      <c r="I39" s="260"/>
      <c r="J39" s="438"/>
    </row>
    <row r="40" spans="1:10" x14ac:dyDescent="0.25">
      <c r="A40" s="436"/>
      <c r="B40" s="437"/>
      <c r="C40" s="437"/>
      <c r="D40" s="258" t="s">
        <v>451</v>
      </c>
      <c r="E40" s="258"/>
      <c r="F40" s="258"/>
      <c r="G40" s="258"/>
      <c r="H40" s="258"/>
      <c r="I40" s="258"/>
      <c r="J40" s="438"/>
    </row>
    <row r="41" spans="1:10" x14ac:dyDescent="0.25">
      <c r="A41" s="436"/>
      <c r="B41" s="437"/>
      <c r="C41" s="437"/>
      <c r="D41" s="260">
        <v>0</v>
      </c>
      <c r="E41" s="260"/>
      <c r="F41" s="260"/>
      <c r="G41" s="260"/>
      <c r="H41" s="260"/>
      <c r="I41" s="260"/>
      <c r="J41" s="438"/>
    </row>
    <row r="42" spans="1:10" x14ac:dyDescent="0.25">
      <c r="A42" s="436"/>
      <c r="B42" s="437"/>
      <c r="C42" s="437"/>
      <c r="D42" s="261"/>
      <c r="E42" s="261"/>
      <c r="F42" s="261"/>
      <c r="G42" s="261"/>
      <c r="H42" s="261"/>
      <c r="I42" s="261"/>
      <c r="J42" s="438"/>
    </row>
    <row r="43" spans="1:10" x14ac:dyDescent="0.25">
      <c r="A43" s="436">
        <v>201611632</v>
      </c>
      <c r="B43" s="437" t="s">
        <v>446</v>
      </c>
      <c r="C43" s="437" t="s">
        <v>454</v>
      </c>
      <c r="D43" s="258" t="s">
        <v>447</v>
      </c>
      <c r="E43" s="258"/>
      <c r="F43" s="258"/>
      <c r="G43" s="258"/>
      <c r="H43" s="258"/>
      <c r="I43" s="258"/>
      <c r="J43" s="438">
        <v>42677.830011574071</v>
      </c>
    </row>
    <row r="44" spans="1:10" x14ac:dyDescent="0.25">
      <c r="A44" s="436"/>
      <c r="B44" s="437"/>
      <c r="C44" s="437"/>
      <c r="D44" s="260" t="s">
        <v>163</v>
      </c>
      <c r="E44" s="260"/>
      <c r="F44" s="260"/>
      <c r="G44" s="260"/>
      <c r="H44" s="260"/>
      <c r="I44" s="260"/>
      <c r="J44" s="438"/>
    </row>
    <row r="45" spans="1:10" x14ac:dyDescent="0.25">
      <c r="A45" s="436"/>
      <c r="B45" s="437"/>
      <c r="C45" s="437"/>
      <c r="D45" s="258" t="s">
        <v>448</v>
      </c>
      <c r="E45" s="258"/>
      <c r="F45" s="258"/>
      <c r="G45" s="258"/>
      <c r="H45" s="258"/>
      <c r="I45" s="258"/>
      <c r="J45" s="438"/>
    </row>
    <row r="46" spans="1:10" x14ac:dyDescent="0.25">
      <c r="A46" s="436"/>
      <c r="B46" s="437"/>
      <c r="C46" s="437"/>
      <c r="D46" s="260">
        <v>114844</v>
      </c>
      <c r="E46" s="260"/>
      <c r="F46" s="260"/>
      <c r="G46" s="260"/>
      <c r="H46" s="260"/>
      <c r="I46" s="260"/>
      <c r="J46" s="438"/>
    </row>
    <row r="47" spans="1:10" x14ac:dyDescent="0.25">
      <c r="A47" s="436"/>
      <c r="B47" s="437"/>
      <c r="C47" s="437"/>
      <c r="D47" s="258" t="s">
        <v>449</v>
      </c>
      <c r="E47" s="258"/>
      <c r="F47" s="258"/>
      <c r="G47" s="258"/>
      <c r="H47" s="258"/>
      <c r="I47" s="258"/>
      <c r="J47" s="438"/>
    </row>
    <row r="48" spans="1:10" x14ac:dyDescent="0.25">
      <c r="A48" s="436"/>
      <c r="B48" s="437"/>
      <c r="C48" s="437"/>
      <c r="D48" s="260" t="s">
        <v>450</v>
      </c>
      <c r="E48" s="260"/>
      <c r="F48" s="260"/>
      <c r="G48" s="260"/>
      <c r="H48" s="260"/>
      <c r="I48" s="260"/>
      <c r="J48" s="438"/>
    </row>
    <row r="49" spans="1:10" x14ac:dyDescent="0.25">
      <c r="A49" s="436"/>
      <c r="B49" s="437"/>
      <c r="C49" s="437"/>
      <c r="D49" s="258" t="s">
        <v>451</v>
      </c>
      <c r="E49" s="258"/>
      <c r="F49" s="258"/>
      <c r="G49" s="258"/>
      <c r="H49" s="258"/>
      <c r="I49" s="258"/>
      <c r="J49" s="438"/>
    </row>
    <row r="50" spans="1:10" x14ac:dyDescent="0.25">
      <c r="A50" s="436"/>
      <c r="B50" s="437"/>
      <c r="C50" s="437"/>
      <c r="D50" s="260">
        <v>2</v>
      </c>
      <c r="E50" s="260"/>
      <c r="F50" s="260"/>
      <c r="G50" s="260"/>
      <c r="H50" s="260"/>
      <c r="I50" s="260"/>
      <c r="J50" s="438"/>
    </row>
    <row r="51" spans="1:10" x14ac:dyDescent="0.25">
      <c r="A51" s="436"/>
      <c r="B51" s="437"/>
      <c r="C51" s="437"/>
      <c r="D51" s="261"/>
      <c r="E51" s="261"/>
      <c r="F51" s="261"/>
      <c r="G51" s="261"/>
      <c r="H51" s="261"/>
      <c r="I51" s="261"/>
      <c r="J51" s="438"/>
    </row>
    <row r="52" spans="1:10" x14ac:dyDescent="0.25">
      <c r="A52" s="436">
        <v>201603979</v>
      </c>
      <c r="B52" s="437" t="s">
        <v>458</v>
      </c>
      <c r="C52" s="437" t="s">
        <v>454</v>
      </c>
      <c r="D52" s="258" t="s">
        <v>447</v>
      </c>
      <c r="E52" s="258"/>
      <c r="F52" s="258"/>
      <c r="G52" s="258"/>
      <c r="H52" s="258"/>
      <c r="I52" s="258"/>
      <c r="J52" s="438">
        <v>42479.425023148149</v>
      </c>
    </row>
    <row r="53" spans="1:10" x14ac:dyDescent="0.25">
      <c r="A53" s="436"/>
      <c r="B53" s="437"/>
      <c r="C53" s="437"/>
      <c r="D53" s="260" t="s">
        <v>459</v>
      </c>
      <c r="E53" s="260"/>
      <c r="F53" s="260"/>
      <c r="G53" s="260"/>
      <c r="H53" s="260"/>
      <c r="I53" s="260"/>
      <c r="J53" s="438"/>
    </row>
    <row r="54" spans="1:10" x14ac:dyDescent="0.25">
      <c r="A54" s="436"/>
      <c r="B54" s="437"/>
      <c r="C54" s="437"/>
      <c r="D54" s="258" t="s">
        <v>448</v>
      </c>
      <c r="E54" s="258"/>
      <c r="F54" s="258"/>
      <c r="G54" s="258"/>
      <c r="H54" s="258"/>
      <c r="I54" s="258"/>
      <c r="J54" s="438"/>
    </row>
    <row r="55" spans="1:10" x14ac:dyDescent="0.25">
      <c r="A55" s="436"/>
      <c r="B55" s="437"/>
      <c r="C55" s="437"/>
      <c r="D55" s="260">
        <v>5001237</v>
      </c>
      <c r="E55" s="260"/>
      <c r="F55" s="260"/>
      <c r="G55" s="260"/>
      <c r="H55" s="260"/>
      <c r="I55" s="260"/>
      <c r="J55" s="438"/>
    </row>
    <row r="56" spans="1:10" x14ac:dyDescent="0.25">
      <c r="A56" s="436"/>
      <c r="B56" s="437"/>
      <c r="C56" s="437"/>
      <c r="D56" s="258" t="s">
        <v>449</v>
      </c>
      <c r="E56" s="258"/>
      <c r="F56" s="258"/>
      <c r="G56" s="258"/>
      <c r="H56" s="258"/>
      <c r="I56" s="258"/>
      <c r="J56" s="438"/>
    </row>
    <row r="57" spans="1:10" x14ac:dyDescent="0.25">
      <c r="A57" s="436"/>
      <c r="B57" s="437"/>
      <c r="C57" s="437"/>
      <c r="D57" s="260" t="s">
        <v>453</v>
      </c>
      <c r="E57" s="260"/>
      <c r="F57" s="260"/>
      <c r="G57" s="260"/>
      <c r="H57" s="260"/>
      <c r="I57" s="260"/>
      <c r="J57" s="438"/>
    </row>
    <row r="58" spans="1:10" x14ac:dyDescent="0.25">
      <c r="A58" s="436"/>
      <c r="B58" s="437"/>
      <c r="C58" s="437"/>
      <c r="D58" s="258" t="s">
        <v>451</v>
      </c>
      <c r="E58" s="258"/>
      <c r="F58" s="258"/>
      <c r="G58" s="258"/>
      <c r="H58" s="258"/>
      <c r="I58" s="258"/>
      <c r="J58" s="438"/>
    </row>
    <row r="59" spans="1:10" x14ac:dyDescent="0.25">
      <c r="A59" s="436"/>
      <c r="B59" s="437"/>
      <c r="C59" s="437"/>
      <c r="D59" s="260">
        <v>1</v>
      </c>
      <c r="E59" s="260"/>
      <c r="F59" s="260"/>
      <c r="G59" s="260"/>
      <c r="H59" s="260"/>
      <c r="I59" s="260"/>
      <c r="J59" s="438"/>
    </row>
    <row r="60" spans="1:10" x14ac:dyDescent="0.25">
      <c r="A60" s="436"/>
      <c r="B60" s="437"/>
      <c r="C60" s="437"/>
      <c r="D60" s="261"/>
      <c r="E60" s="261"/>
      <c r="F60" s="261"/>
      <c r="G60" s="261"/>
      <c r="H60" s="261"/>
      <c r="I60" s="261"/>
      <c r="J60" s="438"/>
    </row>
    <row r="61" spans="1:10" x14ac:dyDescent="0.25">
      <c r="A61" s="436">
        <v>201600517</v>
      </c>
      <c r="B61" s="437" t="s">
        <v>457</v>
      </c>
      <c r="C61" s="437" t="s">
        <v>454</v>
      </c>
      <c r="D61" s="258" t="s">
        <v>447</v>
      </c>
      <c r="E61" s="258"/>
      <c r="F61" s="258"/>
      <c r="G61" s="258"/>
      <c r="H61" s="258"/>
      <c r="I61" s="258"/>
      <c r="J61" s="438">
        <v>42403.673472222225</v>
      </c>
    </row>
    <row r="62" spans="1:10" x14ac:dyDescent="0.25">
      <c r="A62" s="436"/>
      <c r="B62" s="437"/>
      <c r="C62" s="437"/>
      <c r="D62" s="260" t="s">
        <v>346</v>
      </c>
      <c r="E62" s="260"/>
      <c r="F62" s="260"/>
      <c r="G62" s="260"/>
      <c r="H62" s="260"/>
      <c r="I62" s="260"/>
      <c r="J62" s="438"/>
    </row>
    <row r="63" spans="1:10" x14ac:dyDescent="0.25">
      <c r="A63" s="436"/>
      <c r="B63" s="437"/>
      <c r="C63" s="437"/>
      <c r="D63" s="258" t="s">
        <v>448</v>
      </c>
      <c r="E63" s="258"/>
      <c r="F63" s="258"/>
      <c r="G63" s="258"/>
      <c r="H63" s="258"/>
      <c r="I63" s="258"/>
      <c r="J63" s="438"/>
    </row>
    <row r="64" spans="1:10" x14ac:dyDescent="0.25">
      <c r="A64" s="436"/>
      <c r="B64" s="437"/>
      <c r="C64" s="437"/>
      <c r="D64" s="260">
        <v>115013</v>
      </c>
      <c r="E64" s="260"/>
      <c r="F64" s="260"/>
      <c r="G64" s="260"/>
      <c r="H64" s="260"/>
      <c r="I64" s="260"/>
      <c r="J64" s="438"/>
    </row>
    <row r="65" spans="1:10" x14ac:dyDescent="0.25">
      <c r="A65" s="436"/>
      <c r="B65" s="437"/>
      <c r="C65" s="437"/>
      <c r="D65" s="258" t="s">
        <v>449</v>
      </c>
      <c r="E65" s="258"/>
      <c r="F65" s="258"/>
      <c r="G65" s="258"/>
      <c r="H65" s="258"/>
      <c r="I65" s="258"/>
      <c r="J65" s="438"/>
    </row>
    <row r="66" spans="1:10" x14ac:dyDescent="0.25">
      <c r="A66" s="436"/>
      <c r="B66" s="437"/>
      <c r="C66" s="437"/>
      <c r="D66" s="260" t="s">
        <v>453</v>
      </c>
      <c r="E66" s="260"/>
      <c r="F66" s="260"/>
      <c r="G66" s="260"/>
      <c r="H66" s="260"/>
      <c r="I66" s="260"/>
      <c r="J66" s="438"/>
    </row>
    <row r="67" spans="1:10" x14ac:dyDescent="0.25">
      <c r="A67" s="436"/>
      <c r="B67" s="437"/>
      <c r="C67" s="437"/>
      <c r="D67" s="258" t="s">
        <v>451</v>
      </c>
      <c r="E67" s="258"/>
      <c r="F67" s="258"/>
      <c r="G67" s="258"/>
      <c r="H67" s="258"/>
      <c r="I67" s="258"/>
      <c r="J67" s="438"/>
    </row>
    <row r="68" spans="1:10" x14ac:dyDescent="0.25">
      <c r="A68" s="436"/>
      <c r="B68" s="437"/>
      <c r="C68" s="437"/>
      <c r="D68" s="260">
        <v>0</v>
      </c>
      <c r="E68" s="260"/>
      <c r="F68" s="260"/>
      <c r="G68" s="260"/>
      <c r="H68" s="260"/>
      <c r="I68" s="260"/>
      <c r="J68" s="438"/>
    </row>
    <row r="69" spans="1:10" x14ac:dyDescent="0.25">
      <c r="A69" s="436"/>
      <c r="B69" s="437"/>
      <c r="C69" s="437"/>
      <c r="D69" s="261"/>
      <c r="E69" s="261"/>
      <c r="F69" s="261"/>
      <c r="G69" s="261"/>
      <c r="H69" s="261"/>
      <c r="I69" s="261"/>
      <c r="J69" s="438"/>
    </row>
    <row r="70" spans="1:10" x14ac:dyDescent="0.25">
      <c r="A70" s="436">
        <v>201600516</v>
      </c>
      <c r="B70" s="437" t="s">
        <v>457</v>
      </c>
      <c r="C70" s="437" t="s">
        <v>454</v>
      </c>
      <c r="D70" s="258" t="s">
        <v>447</v>
      </c>
      <c r="E70" s="258"/>
      <c r="F70" s="258"/>
      <c r="G70" s="258"/>
      <c r="H70" s="258"/>
      <c r="I70" s="258"/>
      <c r="J70" s="438">
        <v>42403.673449074071</v>
      </c>
    </row>
    <row r="71" spans="1:10" x14ac:dyDescent="0.25">
      <c r="A71" s="436"/>
      <c r="B71" s="437"/>
      <c r="C71" s="437"/>
      <c r="D71" s="260" t="s">
        <v>95</v>
      </c>
      <c r="E71" s="260"/>
      <c r="F71" s="260"/>
      <c r="G71" s="260"/>
      <c r="H71" s="260"/>
      <c r="I71" s="260"/>
      <c r="J71" s="438"/>
    </row>
    <row r="72" spans="1:10" x14ac:dyDescent="0.25">
      <c r="A72" s="436"/>
      <c r="B72" s="437"/>
      <c r="C72" s="437"/>
      <c r="D72" s="258" t="s">
        <v>448</v>
      </c>
      <c r="E72" s="258"/>
      <c r="F72" s="258"/>
      <c r="G72" s="258"/>
      <c r="H72" s="258"/>
      <c r="I72" s="258"/>
      <c r="J72" s="438"/>
    </row>
    <row r="73" spans="1:10" x14ac:dyDescent="0.25">
      <c r="A73" s="436"/>
      <c r="B73" s="437"/>
      <c r="C73" s="437"/>
      <c r="D73" s="260">
        <v>18490</v>
      </c>
      <c r="E73" s="260"/>
      <c r="F73" s="260"/>
      <c r="G73" s="260"/>
      <c r="H73" s="260"/>
      <c r="I73" s="260"/>
      <c r="J73" s="438"/>
    </row>
    <row r="74" spans="1:10" x14ac:dyDescent="0.25">
      <c r="A74" s="436"/>
      <c r="B74" s="437"/>
      <c r="C74" s="437"/>
      <c r="D74" s="258" t="s">
        <v>449</v>
      </c>
      <c r="E74" s="258"/>
      <c r="F74" s="258"/>
      <c r="G74" s="258"/>
      <c r="H74" s="258"/>
      <c r="I74" s="258"/>
      <c r="J74" s="438"/>
    </row>
    <row r="75" spans="1:10" x14ac:dyDescent="0.25">
      <c r="A75" s="436"/>
      <c r="B75" s="437"/>
      <c r="C75" s="437"/>
      <c r="D75" s="260" t="s">
        <v>453</v>
      </c>
      <c r="E75" s="260"/>
      <c r="F75" s="260"/>
      <c r="G75" s="260"/>
      <c r="H75" s="260"/>
      <c r="I75" s="260"/>
      <c r="J75" s="438"/>
    </row>
    <row r="76" spans="1:10" x14ac:dyDescent="0.25">
      <c r="A76" s="436"/>
      <c r="B76" s="437"/>
      <c r="C76" s="437"/>
      <c r="D76" s="258" t="s">
        <v>451</v>
      </c>
      <c r="E76" s="258"/>
      <c r="F76" s="258"/>
      <c r="G76" s="258"/>
      <c r="H76" s="258"/>
      <c r="I76" s="258"/>
      <c r="J76" s="438"/>
    </row>
    <row r="77" spans="1:10" x14ac:dyDescent="0.25">
      <c r="A77" s="436"/>
      <c r="B77" s="437"/>
      <c r="C77" s="437"/>
      <c r="D77" s="260">
        <v>0</v>
      </c>
      <c r="E77" s="260"/>
      <c r="F77" s="260"/>
      <c r="G77" s="260"/>
      <c r="H77" s="260"/>
      <c r="I77" s="260"/>
      <c r="J77" s="438"/>
    </row>
    <row r="78" spans="1:10" x14ac:dyDescent="0.25">
      <c r="A78" s="436"/>
      <c r="B78" s="437"/>
      <c r="C78" s="437"/>
      <c r="D78" s="261"/>
      <c r="E78" s="261"/>
      <c r="F78" s="261"/>
      <c r="G78" s="261"/>
      <c r="H78" s="261"/>
      <c r="I78" s="261"/>
      <c r="J78" s="438"/>
    </row>
    <row r="79" spans="1:10" x14ac:dyDescent="0.25">
      <c r="A79" s="436">
        <v>201504145</v>
      </c>
      <c r="B79" s="437" t="s">
        <v>446</v>
      </c>
      <c r="C79" s="437" t="s">
        <v>454</v>
      </c>
      <c r="D79" s="258" t="s">
        <v>447</v>
      </c>
      <c r="E79" s="258"/>
      <c r="F79" s="258"/>
      <c r="G79" s="258"/>
      <c r="H79" s="258"/>
      <c r="I79" s="258"/>
      <c r="J79" s="438">
        <v>42150.716539351852</v>
      </c>
    </row>
    <row r="80" spans="1:10" x14ac:dyDescent="0.25">
      <c r="A80" s="436"/>
      <c r="B80" s="437"/>
      <c r="C80" s="437"/>
      <c r="D80" s="260" t="s">
        <v>342</v>
      </c>
      <c r="E80" s="260"/>
      <c r="F80" s="260"/>
      <c r="G80" s="260"/>
      <c r="H80" s="260"/>
      <c r="I80" s="260"/>
      <c r="J80" s="438"/>
    </row>
    <row r="81" spans="1:10" x14ac:dyDescent="0.25">
      <c r="A81" s="436"/>
      <c r="B81" s="437"/>
      <c r="C81" s="437"/>
      <c r="D81" s="258" t="s">
        <v>448</v>
      </c>
      <c r="E81" s="258"/>
      <c r="F81" s="258"/>
      <c r="G81" s="258"/>
      <c r="H81" s="258"/>
      <c r="I81" s="258"/>
      <c r="J81" s="438"/>
    </row>
    <row r="82" spans="1:10" x14ac:dyDescent="0.25">
      <c r="A82" s="436"/>
      <c r="B82" s="437"/>
      <c r="C82" s="437"/>
      <c r="D82" s="260">
        <v>30176</v>
      </c>
      <c r="E82" s="260"/>
      <c r="F82" s="260"/>
      <c r="G82" s="260"/>
      <c r="H82" s="260"/>
      <c r="I82" s="260"/>
      <c r="J82" s="438"/>
    </row>
    <row r="83" spans="1:10" x14ac:dyDescent="0.25">
      <c r="A83" s="436"/>
      <c r="B83" s="437"/>
      <c r="C83" s="437"/>
      <c r="D83" s="258" t="s">
        <v>449</v>
      </c>
      <c r="E83" s="258"/>
      <c r="F83" s="258"/>
      <c r="G83" s="258"/>
      <c r="H83" s="258"/>
      <c r="I83" s="258"/>
      <c r="J83" s="438"/>
    </row>
    <row r="84" spans="1:10" x14ac:dyDescent="0.25">
      <c r="A84" s="436"/>
      <c r="B84" s="437"/>
      <c r="C84" s="437"/>
      <c r="D84" s="260" t="s">
        <v>450</v>
      </c>
      <c r="E84" s="260"/>
      <c r="F84" s="260"/>
      <c r="G84" s="260"/>
      <c r="H84" s="260"/>
      <c r="I84" s="260"/>
      <c r="J84" s="438"/>
    </row>
    <row r="85" spans="1:10" x14ac:dyDescent="0.25">
      <c r="A85" s="436"/>
      <c r="B85" s="437"/>
      <c r="C85" s="437"/>
      <c r="D85" s="258" t="s">
        <v>451</v>
      </c>
      <c r="E85" s="258"/>
      <c r="F85" s="258"/>
      <c r="G85" s="258"/>
      <c r="H85" s="258"/>
      <c r="I85" s="258"/>
      <c r="J85" s="438"/>
    </row>
    <row r="86" spans="1:10" x14ac:dyDescent="0.25">
      <c r="A86" s="436"/>
      <c r="B86" s="437"/>
      <c r="C86" s="437"/>
      <c r="D86" s="260">
        <v>1</v>
      </c>
      <c r="E86" s="260"/>
      <c r="F86" s="260"/>
      <c r="G86" s="260"/>
      <c r="H86" s="260"/>
      <c r="I86" s="260"/>
      <c r="J86" s="438"/>
    </row>
    <row r="87" spans="1:10" x14ac:dyDescent="0.25">
      <c r="A87" s="436"/>
      <c r="B87" s="437"/>
      <c r="C87" s="437"/>
      <c r="D87" s="261"/>
      <c r="E87" s="261"/>
      <c r="F87" s="261"/>
      <c r="G87" s="261"/>
      <c r="H87" s="261"/>
      <c r="I87" s="261"/>
      <c r="J87" s="438"/>
    </row>
    <row r="88" spans="1:10" x14ac:dyDescent="0.25">
      <c r="A88" s="436"/>
      <c r="B88" s="437"/>
      <c r="C88" s="437"/>
      <c r="D88" s="262" t="s">
        <v>460</v>
      </c>
      <c r="E88" s="262"/>
      <c r="F88" s="262"/>
      <c r="G88" s="262"/>
      <c r="H88" s="262"/>
      <c r="I88" s="262"/>
      <c r="J88" s="438"/>
    </row>
    <row r="89" spans="1:10" x14ac:dyDescent="0.25">
      <c r="A89" s="436">
        <v>201410822</v>
      </c>
      <c r="B89" s="437" t="s">
        <v>446</v>
      </c>
      <c r="C89" s="437" t="s">
        <v>454</v>
      </c>
      <c r="D89" s="258" t="s">
        <v>447</v>
      </c>
      <c r="E89" s="258"/>
      <c r="F89" s="258"/>
      <c r="G89" s="258"/>
      <c r="H89" s="258"/>
      <c r="I89" s="258"/>
      <c r="J89" s="438">
        <v>41877.741597222222</v>
      </c>
    </row>
    <row r="90" spans="1:10" x14ac:dyDescent="0.25">
      <c r="A90" s="436"/>
      <c r="B90" s="437"/>
      <c r="C90" s="437"/>
      <c r="D90" s="260" t="s">
        <v>461</v>
      </c>
      <c r="E90" s="260"/>
      <c r="F90" s="260"/>
      <c r="G90" s="260"/>
      <c r="H90" s="260"/>
      <c r="I90" s="260"/>
      <c r="J90" s="438"/>
    </row>
    <row r="91" spans="1:10" x14ac:dyDescent="0.25">
      <c r="A91" s="436"/>
      <c r="B91" s="437"/>
      <c r="C91" s="437"/>
      <c r="D91" s="258" t="s">
        <v>448</v>
      </c>
      <c r="E91" s="258"/>
      <c r="F91" s="258"/>
      <c r="G91" s="258"/>
      <c r="H91" s="258"/>
      <c r="I91" s="258"/>
      <c r="J91" s="438"/>
    </row>
    <row r="92" spans="1:10" x14ac:dyDescent="0.25">
      <c r="A92" s="436"/>
      <c r="B92" s="437"/>
      <c r="C92" s="437"/>
      <c r="D92" s="260">
        <v>326882</v>
      </c>
      <c r="E92" s="260"/>
      <c r="F92" s="260"/>
      <c r="G92" s="260"/>
      <c r="H92" s="260"/>
      <c r="I92" s="260"/>
      <c r="J92" s="438"/>
    </row>
    <row r="93" spans="1:10" x14ac:dyDescent="0.25">
      <c r="A93" s="436"/>
      <c r="B93" s="437"/>
      <c r="C93" s="437"/>
      <c r="D93" s="258" t="s">
        <v>449</v>
      </c>
      <c r="E93" s="258"/>
      <c r="F93" s="258"/>
      <c r="G93" s="258"/>
      <c r="H93" s="258"/>
      <c r="I93" s="258"/>
      <c r="J93" s="438"/>
    </row>
    <row r="94" spans="1:10" x14ac:dyDescent="0.25">
      <c r="A94" s="436"/>
      <c r="B94" s="437"/>
      <c r="C94" s="437"/>
      <c r="D94" s="260" t="s">
        <v>450</v>
      </c>
      <c r="E94" s="260"/>
      <c r="F94" s="260"/>
      <c r="G94" s="260"/>
      <c r="H94" s="260"/>
      <c r="I94" s="260"/>
      <c r="J94" s="438"/>
    </row>
    <row r="95" spans="1:10" x14ac:dyDescent="0.25">
      <c r="A95" s="436"/>
      <c r="B95" s="437"/>
      <c r="C95" s="437"/>
      <c r="D95" s="258" t="s">
        <v>451</v>
      </c>
      <c r="E95" s="258"/>
      <c r="F95" s="258"/>
      <c r="G95" s="258"/>
      <c r="H95" s="258"/>
      <c r="I95" s="258"/>
      <c r="J95" s="438"/>
    </row>
    <row r="96" spans="1:10" x14ac:dyDescent="0.25">
      <c r="A96" s="436"/>
      <c r="B96" s="437"/>
      <c r="C96" s="437"/>
      <c r="D96" s="260">
        <v>2</v>
      </c>
      <c r="E96" s="260"/>
      <c r="F96" s="260"/>
      <c r="G96" s="260"/>
      <c r="H96" s="260"/>
      <c r="I96" s="260"/>
      <c r="J96" s="438"/>
    </row>
    <row r="97" spans="1:10" x14ac:dyDescent="0.25">
      <c r="A97" s="436"/>
      <c r="B97" s="437"/>
      <c r="C97" s="437"/>
      <c r="D97" s="261"/>
      <c r="E97" s="261"/>
      <c r="F97" s="261"/>
      <c r="G97" s="261"/>
      <c r="H97" s="261"/>
      <c r="I97" s="261"/>
      <c r="J97" s="438"/>
    </row>
    <row r="98" spans="1:10" x14ac:dyDescent="0.25">
      <c r="A98" s="436">
        <v>201355489</v>
      </c>
      <c r="B98" s="437" t="s">
        <v>462</v>
      </c>
      <c r="C98" s="437" t="s">
        <v>454</v>
      </c>
      <c r="D98" s="258" t="s">
        <v>447</v>
      </c>
      <c r="E98" s="258"/>
      <c r="F98" s="258"/>
      <c r="G98" s="258"/>
      <c r="H98" s="258"/>
      <c r="I98" s="258"/>
      <c r="J98" s="438">
        <v>41523.463483796295</v>
      </c>
    </row>
    <row r="99" spans="1:10" x14ac:dyDescent="0.25">
      <c r="A99" s="436"/>
      <c r="B99" s="437"/>
      <c r="C99" s="437"/>
      <c r="D99" s="260" t="s">
        <v>459</v>
      </c>
      <c r="E99" s="260"/>
      <c r="F99" s="260"/>
      <c r="G99" s="260"/>
      <c r="H99" s="260"/>
      <c r="I99" s="260"/>
      <c r="J99" s="438"/>
    </row>
    <row r="100" spans="1:10" x14ac:dyDescent="0.25">
      <c r="A100" s="436"/>
      <c r="B100" s="437"/>
      <c r="C100" s="437"/>
      <c r="D100" s="258" t="s">
        <v>449</v>
      </c>
      <c r="E100" s="258"/>
      <c r="F100" s="258"/>
      <c r="G100" s="258"/>
      <c r="H100" s="258"/>
      <c r="I100" s="258"/>
      <c r="J100" s="438"/>
    </row>
    <row r="101" spans="1:10" x14ac:dyDescent="0.25">
      <c r="A101" s="436"/>
      <c r="B101" s="437"/>
      <c r="C101" s="437"/>
      <c r="D101" s="260" t="s">
        <v>453</v>
      </c>
      <c r="E101" s="260"/>
      <c r="F101" s="260"/>
      <c r="G101" s="260"/>
      <c r="H101" s="260"/>
      <c r="I101" s="260"/>
      <c r="J101" s="438"/>
    </row>
    <row r="102" spans="1:10" x14ac:dyDescent="0.25">
      <c r="A102" s="436"/>
      <c r="B102" s="437"/>
      <c r="C102" s="437"/>
      <c r="D102" s="258" t="s">
        <v>451</v>
      </c>
      <c r="E102" s="258"/>
      <c r="F102" s="258"/>
      <c r="G102" s="258"/>
      <c r="H102" s="258"/>
      <c r="I102" s="258"/>
      <c r="J102" s="438"/>
    </row>
    <row r="103" spans="1:10" x14ac:dyDescent="0.25">
      <c r="A103" s="436"/>
      <c r="B103" s="437"/>
      <c r="C103" s="437"/>
      <c r="D103" s="260">
        <v>1</v>
      </c>
      <c r="E103" s="260"/>
      <c r="F103" s="260"/>
      <c r="G103" s="260"/>
      <c r="H103" s="260"/>
      <c r="I103" s="260"/>
      <c r="J103" s="438"/>
    </row>
    <row r="104" spans="1:10" x14ac:dyDescent="0.25">
      <c r="A104" s="436"/>
      <c r="B104" s="437"/>
      <c r="C104" s="437"/>
      <c r="D104" s="261"/>
      <c r="E104" s="261"/>
      <c r="F104" s="261"/>
      <c r="G104" s="261"/>
      <c r="H104" s="261"/>
      <c r="I104" s="261"/>
      <c r="J104" s="438"/>
    </row>
    <row r="105" spans="1:10" x14ac:dyDescent="0.25">
      <c r="A105" s="436">
        <v>201355455</v>
      </c>
      <c r="B105" s="437" t="s">
        <v>462</v>
      </c>
      <c r="C105" s="437" t="s">
        <v>454</v>
      </c>
      <c r="D105" s="258" t="s">
        <v>447</v>
      </c>
      <c r="E105" s="258"/>
      <c r="F105" s="258"/>
      <c r="G105" s="258"/>
      <c r="H105" s="258"/>
      <c r="I105" s="258"/>
      <c r="J105" s="438">
        <v>41522.763206018521</v>
      </c>
    </row>
    <row r="106" spans="1:10" x14ac:dyDescent="0.25">
      <c r="A106" s="436"/>
      <c r="B106" s="437"/>
      <c r="C106" s="437"/>
      <c r="D106" s="260" t="s">
        <v>459</v>
      </c>
      <c r="E106" s="260"/>
      <c r="F106" s="260"/>
      <c r="G106" s="260"/>
      <c r="H106" s="260"/>
      <c r="I106" s="260"/>
      <c r="J106" s="438"/>
    </row>
    <row r="107" spans="1:10" x14ac:dyDescent="0.25">
      <c r="A107" s="436"/>
      <c r="B107" s="437"/>
      <c r="C107" s="437"/>
      <c r="D107" s="258" t="s">
        <v>449</v>
      </c>
      <c r="E107" s="258"/>
      <c r="F107" s="258"/>
      <c r="G107" s="258"/>
      <c r="H107" s="258"/>
      <c r="I107" s="258"/>
      <c r="J107" s="438"/>
    </row>
    <row r="108" spans="1:10" x14ac:dyDescent="0.25">
      <c r="A108" s="436"/>
      <c r="B108" s="437"/>
      <c r="C108" s="437"/>
      <c r="D108" s="260" t="s">
        <v>453</v>
      </c>
      <c r="E108" s="260"/>
      <c r="F108" s="260"/>
      <c r="G108" s="260"/>
      <c r="H108" s="260"/>
      <c r="I108" s="260"/>
      <c r="J108" s="438"/>
    </row>
    <row r="109" spans="1:10" x14ac:dyDescent="0.25">
      <c r="A109" s="436"/>
      <c r="B109" s="437"/>
      <c r="C109" s="437"/>
      <c r="D109" s="258" t="s">
        <v>451</v>
      </c>
      <c r="E109" s="258"/>
      <c r="F109" s="258"/>
      <c r="G109" s="258"/>
      <c r="H109" s="258"/>
      <c r="I109" s="258"/>
      <c r="J109" s="438"/>
    </row>
    <row r="110" spans="1:10" x14ac:dyDescent="0.25">
      <c r="A110" s="436"/>
      <c r="B110" s="437"/>
      <c r="C110" s="437"/>
      <c r="D110" s="260">
        <v>1</v>
      </c>
      <c r="E110" s="260"/>
      <c r="F110" s="260"/>
      <c r="G110" s="260"/>
      <c r="H110" s="260"/>
      <c r="I110" s="260"/>
      <c r="J110" s="438"/>
    </row>
    <row r="111" spans="1:10" x14ac:dyDescent="0.25">
      <c r="A111" s="436"/>
      <c r="B111" s="437"/>
      <c r="C111" s="437"/>
      <c r="D111" s="261"/>
      <c r="E111" s="261"/>
      <c r="F111" s="261"/>
      <c r="G111" s="261"/>
      <c r="H111" s="261"/>
      <c r="I111" s="261"/>
      <c r="J111" s="438"/>
    </row>
    <row r="112" spans="1:10" x14ac:dyDescent="0.25">
      <c r="A112" s="436">
        <v>201354336</v>
      </c>
      <c r="B112" s="437" t="s">
        <v>462</v>
      </c>
      <c r="C112" s="437" t="s">
        <v>454</v>
      </c>
      <c r="D112" s="258" t="s">
        <v>447</v>
      </c>
      <c r="E112" s="258"/>
      <c r="F112" s="258"/>
      <c r="G112" s="258"/>
      <c r="H112" s="258"/>
      <c r="I112" s="258"/>
      <c r="J112" s="438">
        <v>41514.433020833334</v>
      </c>
    </row>
    <row r="113" spans="1:10" x14ac:dyDescent="0.25">
      <c r="A113" s="436"/>
      <c r="B113" s="437"/>
      <c r="C113" s="437"/>
      <c r="D113" s="260" t="s">
        <v>463</v>
      </c>
      <c r="E113" s="260"/>
      <c r="F113" s="260"/>
      <c r="G113" s="260"/>
      <c r="H113" s="260"/>
      <c r="I113" s="260"/>
      <c r="J113" s="438"/>
    </row>
    <row r="114" spans="1:10" x14ac:dyDescent="0.25">
      <c r="A114" s="436"/>
      <c r="B114" s="437"/>
      <c r="C114" s="437"/>
      <c r="D114" s="258" t="s">
        <v>449</v>
      </c>
      <c r="E114" s="258"/>
      <c r="F114" s="258"/>
      <c r="G114" s="258"/>
      <c r="H114" s="258"/>
      <c r="I114" s="258"/>
      <c r="J114" s="438"/>
    </row>
    <row r="115" spans="1:10" x14ac:dyDescent="0.25">
      <c r="A115" s="436"/>
      <c r="B115" s="437"/>
      <c r="C115" s="437"/>
      <c r="D115" s="260" t="s">
        <v>450</v>
      </c>
      <c r="E115" s="260"/>
      <c r="F115" s="260"/>
      <c r="G115" s="260"/>
      <c r="H115" s="260"/>
      <c r="I115" s="260"/>
      <c r="J115" s="438"/>
    </row>
    <row r="116" spans="1:10" x14ac:dyDescent="0.25">
      <c r="A116" s="436"/>
      <c r="B116" s="437"/>
      <c r="C116" s="437"/>
      <c r="D116" s="258" t="s">
        <v>451</v>
      </c>
      <c r="E116" s="258"/>
      <c r="F116" s="258"/>
      <c r="G116" s="258"/>
      <c r="H116" s="258"/>
      <c r="I116" s="258"/>
      <c r="J116" s="438"/>
    </row>
    <row r="117" spans="1:10" x14ac:dyDescent="0.25">
      <c r="A117" s="436"/>
      <c r="B117" s="437"/>
      <c r="C117" s="437"/>
      <c r="D117" s="260">
        <v>1</v>
      </c>
      <c r="E117" s="260"/>
      <c r="F117" s="260"/>
      <c r="G117" s="260"/>
      <c r="H117" s="260"/>
      <c r="I117" s="260"/>
      <c r="J117" s="438"/>
    </row>
    <row r="118" spans="1:10" x14ac:dyDescent="0.25">
      <c r="A118" s="436"/>
      <c r="B118" s="437"/>
      <c r="C118" s="437"/>
      <c r="D118" s="261"/>
      <c r="E118" s="261"/>
      <c r="F118" s="261"/>
      <c r="G118" s="261"/>
      <c r="H118" s="261"/>
      <c r="I118" s="261"/>
      <c r="J118" s="438"/>
    </row>
    <row r="119" spans="1:10" x14ac:dyDescent="0.25">
      <c r="A119" s="436">
        <v>201302230</v>
      </c>
      <c r="B119" s="437" t="s">
        <v>457</v>
      </c>
      <c r="C119" s="437" t="s">
        <v>454</v>
      </c>
      <c r="D119" s="258" t="s">
        <v>447</v>
      </c>
      <c r="E119" s="258"/>
      <c r="F119" s="258"/>
      <c r="G119" s="258"/>
      <c r="H119" s="258"/>
      <c r="I119" s="258"/>
      <c r="J119" s="438">
        <v>41309.503217592595</v>
      </c>
    </row>
    <row r="120" spans="1:10" x14ac:dyDescent="0.25">
      <c r="A120" s="436"/>
      <c r="B120" s="437"/>
      <c r="C120" s="437"/>
      <c r="D120" s="260" t="s">
        <v>298</v>
      </c>
      <c r="E120" s="260"/>
      <c r="F120" s="260"/>
      <c r="G120" s="260"/>
      <c r="H120" s="260"/>
      <c r="I120" s="260"/>
      <c r="J120" s="438"/>
    </row>
    <row r="121" spans="1:10" x14ac:dyDescent="0.25">
      <c r="A121" s="436"/>
      <c r="B121" s="437"/>
      <c r="C121" s="437"/>
      <c r="D121" s="258" t="s">
        <v>448</v>
      </c>
      <c r="E121" s="258"/>
      <c r="F121" s="258"/>
      <c r="G121" s="258"/>
      <c r="H121" s="258"/>
      <c r="I121" s="258"/>
      <c r="J121" s="438"/>
    </row>
    <row r="122" spans="1:10" x14ac:dyDescent="0.25">
      <c r="A122" s="436"/>
      <c r="B122" s="437"/>
      <c r="C122" s="437"/>
      <c r="D122" s="260">
        <v>114952</v>
      </c>
      <c r="E122" s="260"/>
      <c r="F122" s="260"/>
      <c r="G122" s="260"/>
      <c r="H122" s="260"/>
      <c r="I122" s="260"/>
      <c r="J122" s="438"/>
    </row>
    <row r="123" spans="1:10" x14ac:dyDescent="0.25">
      <c r="A123" s="436"/>
      <c r="B123" s="437"/>
      <c r="C123" s="437"/>
      <c r="D123" s="258" t="s">
        <v>449</v>
      </c>
      <c r="E123" s="258"/>
      <c r="F123" s="258"/>
      <c r="G123" s="258"/>
      <c r="H123" s="258"/>
      <c r="I123" s="258"/>
      <c r="J123" s="438"/>
    </row>
    <row r="124" spans="1:10" x14ac:dyDescent="0.25">
      <c r="A124" s="436"/>
      <c r="B124" s="437"/>
      <c r="C124" s="437"/>
      <c r="D124" s="260" t="s">
        <v>453</v>
      </c>
      <c r="E124" s="260"/>
      <c r="F124" s="260"/>
      <c r="G124" s="260"/>
      <c r="H124" s="260"/>
      <c r="I124" s="260"/>
      <c r="J124" s="438"/>
    </row>
    <row r="125" spans="1:10" x14ac:dyDescent="0.25">
      <c r="A125" s="436"/>
      <c r="B125" s="437"/>
      <c r="C125" s="437"/>
      <c r="D125" s="258" t="s">
        <v>451</v>
      </c>
      <c r="E125" s="258"/>
      <c r="F125" s="258"/>
      <c r="G125" s="258"/>
      <c r="H125" s="258"/>
      <c r="I125" s="258"/>
      <c r="J125" s="438"/>
    </row>
    <row r="126" spans="1:10" x14ac:dyDescent="0.25">
      <c r="A126" s="436"/>
      <c r="B126" s="437"/>
      <c r="C126" s="437"/>
      <c r="D126" s="260">
        <v>0</v>
      </c>
      <c r="E126" s="260"/>
      <c r="F126" s="260"/>
      <c r="G126" s="260"/>
      <c r="H126" s="260"/>
      <c r="I126" s="260"/>
      <c r="J126" s="438"/>
    </row>
    <row r="127" spans="1:10" x14ac:dyDescent="0.25">
      <c r="A127" s="436"/>
      <c r="B127" s="437"/>
      <c r="C127" s="437"/>
      <c r="D127" s="261"/>
      <c r="E127" s="261"/>
      <c r="F127" s="261"/>
      <c r="G127" s="261"/>
      <c r="H127" s="261"/>
      <c r="I127" s="261"/>
      <c r="J127" s="438"/>
    </row>
    <row r="128" spans="1:10" x14ac:dyDescent="0.25">
      <c r="A128" s="436">
        <v>201302215</v>
      </c>
      <c r="B128" s="437" t="s">
        <v>462</v>
      </c>
      <c r="C128" s="437" t="s">
        <v>454</v>
      </c>
      <c r="D128" s="258" t="s">
        <v>447</v>
      </c>
      <c r="E128" s="258"/>
      <c r="F128" s="258"/>
      <c r="G128" s="258"/>
      <c r="H128" s="258"/>
      <c r="I128" s="258"/>
      <c r="J128" s="438">
        <v>41309.458541666667</v>
      </c>
    </row>
    <row r="129" spans="1:10" x14ac:dyDescent="0.25">
      <c r="A129" s="436"/>
      <c r="B129" s="437"/>
      <c r="C129" s="437"/>
      <c r="D129" s="260" t="s">
        <v>31</v>
      </c>
      <c r="E129" s="260"/>
      <c r="F129" s="260"/>
      <c r="G129" s="260"/>
      <c r="H129" s="260"/>
      <c r="I129" s="260"/>
      <c r="J129" s="438"/>
    </row>
    <row r="130" spans="1:10" x14ac:dyDescent="0.25">
      <c r="A130" s="436"/>
      <c r="B130" s="437"/>
      <c r="C130" s="437"/>
      <c r="D130" s="258" t="s">
        <v>449</v>
      </c>
      <c r="E130" s="258"/>
      <c r="F130" s="258"/>
      <c r="G130" s="258"/>
      <c r="H130" s="258"/>
      <c r="I130" s="258"/>
      <c r="J130" s="438"/>
    </row>
    <row r="131" spans="1:10" x14ac:dyDescent="0.25">
      <c r="A131" s="436"/>
      <c r="B131" s="437"/>
      <c r="C131" s="437"/>
      <c r="D131" s="260" t="s">
        <v>450</v>
      </c>
      <c r="E131" s="260"/>
      <c r="F131" s="260"/>
      <c r="G131" s="260"/>
      <c r="H131" s="260"/>
      <c r="I131" s="260"/>
      <c r="J131" s="438"/>
    </row>
    <row r="132" spans="1:10" x14ac:dyDescent="0.25">
      <c r="A132" s="436"/>
      <c r="B132" s="437"/>
      <c r="C132" s="437"/>
      <c r="D132" s="258" t="s">
        <v>451</v>
      </c>
      <c r="E132" s="258"/>
      <c r="F132" s="258"/>
      <c r="G132" s="258"/>
      <c r="H132" s="258"/>
      <c r="I132" s="258"/>
      <c r="J132" s="438"/>
    </row>
    <row r="133" spans="1:10" x14ac:dyDescent="0.25">
      <c r="A133" s="436"/>
      <c r="B133" s="437"/>
      <c r="C133" s="437"/>
      <c r="D133" s="260">
        <v>2</v>
      </c>
      <c r="E133" s="260"/>
      <c r="F133" s="260"/>
      <c r="G133" s="260"/>
      <c r="H133" s="260"/>
      <c r="I133" s="260"/>
      <c r="J133" s="438"/>
    </row>
    <row r="134" spans="1:10" x14ac:dyDescent="0.25">
      <c r="A134" s="436"/>
      <c r="B134" s="437"/>
      <c r="C134" s="437"/>
      <c r="D134" s="261"/>
      <c r="E134" s="261"/>
      <c r="F134" s="261"/>
      <c r="G134" s="261"/>
      <c r="H134" s="261"/>
      <c r="I134" s="261"/>
      <c r="J134" s="438"/>
    </row>
    <row r="135" spans="1:10" x14ac:dyDescent="0.25">
      <c r="A135" s="436">
        <v>201209293</v>
      </c>
      <c r="B135" s="437" t="s">
        <v>446</v>
      </c>
      <c r="C135" s="437" t="s">
        <v>454</v>
      </c>
      <c r="D135" s="258" t="s">
        <v>447</v>
      </c>
      <c r="E135" s="258"/>
      <c r="F135" s="258"/>
      <c r="G135" s="258"/>
      <c r="H135" s="258"/>
      <c r="I135" s="258"/>
      <c r="J135" s="438">
        <v>41214.719178240739</v>
      </c>
    </row>
    <row r="136" spans="1:10" x14ac:dyDescent="0.25">
      <c r="A136" s="436"/>
      <c r="B136" s="437"/>
      <c r="C136" s="437"/>
      <c r="D136" s="260" t="s">
        <v>433</v>
      </c>
      <c r="E136" s="260"/>
      <c r="F136" s="260"/>
      <c r="G136" s="260"/>
      <c r="H136" s="260"/>
      <c r="I136" s="260"/>
      <c r="J136" s="438"/>
    </row>
    <row r="137" spans="1:10" x14ac:dyDescent="0.25">
      <c r="A137" s="436"/>
      <c r="B137" s="437"/>
      <c r="C137" s="437"/>
      <c r="D137" s="258" t="s">
        <v>448</v>
      </c>
      <c r="E137" s="258"/>
      <c r="F137" s="258"/>
      <c r="G137" s="258"/>
      <c r="H137" s="258"/>
      <c r="I137" s="258"/>
      <c r="J137" s="438"/>
    </row>
    <row r="138" spans="1:10" x14ac:dyDescent="0.25">
      <c r="A138" s="436"/>
      <c r="B138" s="437"/>
      <c r="C138" s="437"/>
      <c r="D138" s="260">
        <v>12082</v>
      </c>
      <c r="E138" s="260"/>
      <c r="F138" s="260"/>
      <c r="G138" s="260"/>
      <c r="H138" s="260"/>
      <c r="I138" s="260"/>
      <c r="J138" s="438"/>
    </row>
    <row r="139" spans="1:10" x14ac:dyDescent="0.25">
      <c r="A139" s="436"/>
      <c r="B139" s="437"/>
      <c r="C139" s="437"/>
      <c r="D139" s="258" t="s">
        <v>449</v>
      </c>
      <c r="E139" s="258"/>
      <c r="F139" s="258"/>
      <c r="G139" s="258"/>
      <c r="H139" s="258"/>
      <c r="I139" s="258"/>
      <c r="J139" s="438"/>
    </row>
    <row r="140" spans="1:10" x14ac:dyDescent="0.25">
      <c r="A140" s="436"/>
      <c r="B140" s="437"/>
      <c r="C140" s="437"/>
      <c r="D140" s="260" t="s">
        <v>453</v>
      </c>
      <c r="E140" s="260"/>
      <c r="F140" s="260"/>
      <c r="G140" s="260"/>
      <c r="H140" s="260"/>
      <c r="I140" s="260"/>
      <c r="J140" s="438"/>
    </row>
    <row r="141" spans="1:10" x14ac:dyDescent="0.25">
      <c r="A141" s="436"/>
      <c r="B141" s="437"/>
      <c r="C141" s="437"/>
      <c r="D141" s="258" t="s">
        <v>451</v>
      </c>
      <c r="E141" s="258"/>
      <c r="F141" s="258"/>
      <c r="G141" s="258"/>
      <c r="H141" s="258"/>
      <c r="I141" s="258"/>
      <c r="J141" s="438"/>
    </row>
    <row r="142" spans="1:10" x14ac:dyDescent="0.25">
      <c r="A142" s="436"/>
      <c r="B142" s="437"/>
      <c r="C142" s="437"/>
      <c r="D142" s="260">
        <v>0</v>
      </c>
      <c r="E142" s="260"/>
      <c r="F142" s="260"/>
      <c r="G142" s="260"/>
      <c r="H142" s="260"/>
      <c r="I142" s="260"/>
      <c r="J142" s="438"/>
    </row>
    <row r="143" spans="1:10" x14ac:dyDescent="0.25">
      <c r="A143" s="436"/>
      <c r="B143" s="437"/>
      <c r="C143" s="437"/>
      <c r="D143" s="261"/>
      <c r="E143" s="261"/>
      <c r="F143" s="261"/>
      <c r="G143" s="261"/>
      <c r="H143" s="261"/>
      <c r="I143" s="261"/>
      <c r="J143" s="438"/>
    </row>
    <row r="144" spans="1:10" x14ac:dyDescent="0.25">
      <c r="A144" s="436">
        <v>201209292</v>
      </c>
      <c r="B144" s="437" t="s">
        <v>446</v>
      </c>
      <c r="C144" s="437" t="s">
        <v>454</v>
      </c>
      <c r="D144" s="258" t="s">
        <v>447</v>
      </c>
      <c r="E144" s="258"/>
      <c r="F144" s="258"/>
      <c r="G144" s="258"/>
      <c r="H144" s="258"/>
      <c r="I144" s="258"/>
      <c r="J144" s="438">
        <v>41214.692743055559</v>
      </c>
    </row>
    <row r="145" spans="1:10" x14ac:dyDescent="0.25">
      <c r="A145" s="436"/>
      <c r="B145" s="437"/>
      <c r="C145" s="437"/>
      <c r="D145" s="260" t="s">
        <v>464</v>
      </c>
      <c r="E145" s="260"/>
      <c r="F145" s="260"/>
      <c r="G145" s="260"/>
      <c r="H145" s="260"/>
      <c r="I145" s="260"/>
      <c r="J145" s="438"/>
    </row>
    <row r="146" spans="1:10" x14ac:dyDescent="0.25">
      <c r="A146" s="436"/>
      <c r="B146" s="437"/>
      <c r="C146" s="437"/>
      <c r="D146" s="258" t="s">
        <v>448</v>
      </c>
      <c r="E146" s="258"/>
      <c r="F146" s="258"/>
      <c r="G146" s="258"/>
      <c r="H146" s="258"/>
      <c r="I146" s="258"/>
      <c r="J146" s="438"/>
    </row>
    <row r="147" spans="1:10" x14ac:dyDescent="0.25">
      <c r="A147" s="436"/>
      <c r="B147" s="437"/>
      <c r="C147" s="437"/>
      <c r="D147" s="260">
        <v>12018</v>
      </c>
      <c r="E147" s="260"/>
      <c r="F147" s="260"/>
      <c r="G147" s="260"/>
      <c r="H147" s="260"/>
      <c r="I147" s="260"/>
      <c r="J147" s="438"/>
    </row>
    <row r="148" spans="1:10" x14ac:dyDescent="0.25">
      <c r="A148" s="436"/>
      <c r="B148" s="437"/>
      <c r="C148" s="437"/>
      <c r="D148" s="258" t="s">
        <v>449</v>
      </c>
      <c r="E148" s="258"/>
      <c r="F148" s="258"/>
      <c r="G148" s="258"/>
      <c r="H148" s="258"/>
      <c r="I148" s="258"/>
      <c r="J148" s="438"/>
    </row>
    <row r="149" spans="1:10" x14ac:dyDescent="0.25">
      <c r="A149" s="436"/>
      <c r="B149" s="437"/>
      <c r="C149" s="437"/>
      <c r="D149" s="260" t="s">
        <v>450</v>
      </c>
      <c r="E149" s="260"/>
      <c r="F149" s="260"/>
      <c r="G149" s="260"/>
      <c r="H149" s="260"/>
      <c r="I149" s="260"/>
      <c r="J149" s="438"/>
    </row>
    <row r="150" spans="1:10" x14ac:dyDescent="0.25">
      <c r="A150" s="436"/>
      <c r="B150" s="437"/>
      <c r="C150" s="437"/>
      <c r="D150" s="258" t="s">
        <v>451</v>
      </c>
      <c r="E150" s="258"/>
      <c r="F150" s="258"/>
      <c r="G150" s="258"/>
      <c r="H150" s="258"/>
      <c r="I150" s="258"/>
      <c r="J150" s="438"/>
    </row>
    <row r="151" spans="1:10" x14ac:dyDescent="0.25">
      <c r="A151" s="436"/>
      <c r="B151" s="437"/>
      <c r="C151" s="437"/>
      <c r="D151" s="260">
        <v>0</v>
      </c>
      <c r="E151" s="260"/>
      <c r="F151" s="260"/>
      <c r="G151" s="260"/>
      <c r="H151" s="260"/>
      <c r="I151" s="260"/>
      <c r="J151" s="438"/>
    </row>
    <row r="152" spans="1:10" x14ac:dyDescent="0.25">
      <c r="A152" s="436"/>
      <c r="B152" s="437"/>
      <c r="C152" s="437"/>
      <c r="D152" s="261"/>
      <c r="E152" s="261"/>
      <c r="F152" s="261"/>
      <c r="G152" s="261"/>
      <c r="H152" s="261"/>
      <c r="I152" s="261"/>
      <c r="J152" s="438"/>
    </row>
    <row r="153" spans="1:10" x14ac:dyDescent="0.25">
      <c r="A153" s="436">
        <v>201209287</v>
      </c>
      <c r="B153" s="437" t="s">
        <v>446</v>
      </c>
      <c r="C153" s="437" t="s">
        <v>454</v>
      </c>
      <c r="D153" s="258" t="s">
        <v>447</v>
      </c>
      <c r="E153" s="258"/>
      <c r="F153" s="258"/>
      <c r="G153" s="258"/>
      <c r="H153" s="258"/>
      <c r="I153" s="258"/>
      <c r="J153" s="438">
        <v>41214.642129629632</v>
      </c>
    </row>
    <row r="154" spans="1:10" x14ac:dyDescent="0.25">
      <c r="A154" s="436"/>
      <c r="B154" s="437"/>
      <c r="C154" s="437"/>
      <c r="D154" s="260" t="s">
        <v>25</v>
      </c>
      <c r="E154" s="260"/>
      <c r="F154" s="260"/>
      <c r="G154" s="260"/>
      <c r="H154" s="260"/>
      <c r="I154" s="260"/>
      <c r="J154" s="438"/>
    </row>
    <row r="155" spans="1:10" x14ac:dyDescent="0.25">
      <c r="A155" s="436"/>
      <c r="B155" s="437"/>
      <c r="C155" s="437"/>
      <c r="D155" s="258" t="s">
        <v>448</v>
      </c>
      <c r="E155" s="258"/>
      <c r="F155" s="258"/>
      <c r="G155" s="258"/>
      <c r="H155" s="258"/>
      <c r="I155" s="258"/>
      <c r="J155" s="438"/>
    </row>
    <row r="156" spans="1:10" x14ac:dyDescent="0.25">
      <c r="A156" s="436"/>
      <c r="B156" s="437"/>
      <c r="C156" s="437"/>
      <c r="D156" s="260">
        <v>12069</v>
      </c>
      <c r="E156" s="260"/>
      <c r="F156" s="260"/>
      <c r="G156" s="260"/>
      <c r="H156" s="260"/>
      <c r="I156" s="260"/>
      <c r="J156" s="438"/>
    </row>
    <row r="157" spans="1:10" x14ac:dyDescent="0.25">
      <c r="A157" s="436"/>
      <c r="B157" s="437"/>
      <c r="C157" s="437"/>
      <c r="D157" s="258" t="s">
        <v>449</v>
      </c>
      <c r="E157" s="258"/>
      <c r="F157" s="258"/>
      <c r="G157" s="258"/>
      <c r="H157" s="258"/>
      <c r="I157" s="258"/>
      <c r="J157" s="438"/>
    </row>
    <row r="158" spans="1:10" x14ac:dyDescent="0.25">
      <c r="A158" s="436"/>
      <c r="B158" s="437"/>
      <c r="C158" s="437"/>
      <c r="D158" s="260" t="s">
        <v>453</v>
      </c>
      <c r="E158" s="260"/>
      <c r="F158" s="260"/>
      <c r="G158" s="260"/>
      <c r="H158" s="260"/>
      <c r="I158" s="260"/>
      <c r="J158" s="438"/>
    </row>
    <row r="159" spans="1:10" x14ac:dyDescent="0.25">
      <c r="A159" s="436"/>
      <c r="B159" s="437"/>
      <c r="C159" s="437"/>
      <c r="D159" s="258" t="s">
        <v>451</v>
      </c>
      <c r="E159" s="258"/>
      <c r="F159" s="258"/>
      <c r="G159" s="258"/>
      <c r="H159" s="258"/>
      <c r="I159" s="258"/>
      <c r="J159" s="438"/>
    </row>
    <row r="160" spans="1:10" x14ac:dyDescent="0.25">
      <c r="A160" s="436"/>
      <c r="B160" s="437"/>
      <c r="C160" s="437"/>
      <c r="D160" s="260">
        <v>0</v>
      </c>
      <c r="E160" s="260"/>
      <c r="F160" s="260"/>
      <c r="G160" s="260"/>
      <c r="H160" s="260"/>
      <c r="I160" s="260"/>
      <c r="J160" s="438"/>
    </row>
    <row r="161" spans="1:10" x14ac:dyDescent="0.25">
      <c r="A161" s="436"/>
      <c r="B161" s="437"/>
      <c r="C161" s="437"/>
      <c r="D161" s="261"/>
      <c r="E161" s="261"/>
      <c r="F161" s="261"/>
      <c r="G161" s="261"/>
      <c r="H161" s="261"/>
      <c r="I161" s="261"/>
      <c r="J161" s="438"/>
    </row>
    <row r="162" spans="1:10" x14ac:dyDescent="0.25">
      <c r="A162" s="436">
        <v>201208249</v>
      </c>
      <c r="B162" s="437" t="s">
        <v>446</v>
      </c>
      <c r="C162" s="437" t="s">
        <v>454</v>
      </c>
      <c r="D162" s="258" t="s">
        <v>447</v>
      </c>
      <c r="E162" s="258"/>
      <c r="F162" s="258"/>
      <c r="G162" s="258"/>
      <c r="H162" s="258"/>
      <c r="I162" s="258"/>
      <c r="J162" s="438">
        <v>41177.475497685184</v>
      </c>
    </row>
    <row r="163" spans="1:10" x14ac:dyDescent="0.25">
      <c r="A163" s="436"/>
      <c r="B163" s="437"/>
      <c r="C163" s="437"/>
      <c r="D163" s="260" t="s">
        <v>452</v>
      </c>
      <c r="E163" s="260"/>
      <c r="F163" s="260"/>
      <c r="G163" s="260"/>
      <c r="H163" s="260"/>
      <c r="I163" s="260"/>
      <c r="J163" s="438"/>
    </row>
    <row r="164" spans="1:10" x14ac:dyDescent="0.25">
      <c r="A164" s="436"/>
      <c r="B164" s="437"/>
      <c r="C164" s="437"/>
      <c r="D164" s="258" t="s">
        <v>448</v>
      </c>
      <c r="E164" s="258"/>
      <c r="F164" s="258"/>
      <c r="G164" s="258"/>
      <c r="H164" s="258"/>
      <c r="I164" s="258"/>
      <c r="J164" s="438"/>
    </row>
    <row r="165" spans="1:10" x14ac:dyDescent="0.25">
      <c r="A165" s="436"/>
      <c r="B165" s="437"/>
      <c r="C165" s="437"/>
      <c r="D165" s="260">
        <v>11994</v>
      </c>
      <c r="E165" s="260"/>
      <c r="F165" s="260"/>
      <c r="G165" s="260"/>
      <c r="H165" s="260"/>
      <c r="I165" s="260"/>
      <c r="J165" s="438"/>
    </row>
    <row r="166" spans="1:10" x14ac:dyDescent="0.25">
      <c r="A166" s="436"/>
      <c r="B166" s="437"/>
      <c r="C166" s="437"/>
      <c r="D166" s="258" t="s">
        <v>449</v>
      </c>
      <c r="E166" s="258"/>
      <c r="F166" s="258"/>
      <c r="G166" s="258"/>
      <c r="H166" s="258"/>
      <c r="I166" s="258"/>
      <c r="J166" s="438"/>
    </row>
    <row r="167" spans="1:10" x14ac:dyDescent="0.25">
      <c r="A167" s="436"/>
      <c r="B167" s="437"/>
      <c r="C167" s="437"/>
      <c r="D167" s="260" t="s">
        <v>453</v>
      </c>
      <c r="E167" s="260"/>
      <c r="F167" s="260"/>
      <c r="G167" s="260"/>
      <c r="H167" s="260"/>
      <c r="I167" s="260"/>
      <c r="J167" s="438"/>
    </row>
    <row r="168" spans="1:10" x14ac:dyDescent="0.25">
      <c r="A168" s="436"/>
      <c r="B168" s="437"/>
      <c r="C168" s="437"/>
      <c r="D168" s="258" t="s">
        <v>451</v>
      </c>
      <c r="E168" s="258"/>
      <c r="F168" s="258"/>
      <c r="G168" s="258"/>
      <c r="H168" s="258"/>
      <c r="I168" s="258"/>
      <c r="J168" s="438"/>
    </row>
    <row r="169" spans="1:10" x14ac:dyDescent="0.25">
      <c r="A169" s="436"/>
      <c r="B169" s="437"/>
      <c r="C169" s="437"/>
      <c r="D169" s="260">
        <v>0</v>
      </c>
      <c r="E169" s="260"/>
      <c r="F169" s="260"/>
      <c r="G169" s="260"/>
      <c r="H169" s="260"/>
      <c r="I169" s="260"/>
      <c r="J169" s="438"/>
    </row>
    <row r="170" spans="1:10" x14ac:dyDescent="0.25">
      <c r="A170" s="436"/>
      <c r="B170" s="437"/>
      <c r="C170" s="437"/>
      <c r="D170" s="261"/>
      <c r="E170" s="261"/>
      <c r="F170" s="261"/>
      <c r="G170" s="261"/>
      <c r="H170" s="261"/>
      <c r="I170" s="261"/>
      <c r="J170" s="438"/>
    </row>
    <row r="171" spans="1:10" x14ac:dyDescent="0.25">
      <c r="A171" s="436">
        <v>201208248</v>
      </c>
      <c r="B171" s="437" t="s">
        <v>446</v>
      </c>
      <c r="C171" s="437" t="s">
        <v>454</v>
      </c>
      <c r="D171" s="258" t="s">
        <v>447</v>
      </c>
      <c r="E171" s="258"/>
      <c r="F171" s="258"/>
      <c r="G171" s="258"/>
      <c r="H171" s="258"/>
      <c r="I171" s="258"/>
      <c r="J171" s="438">
        <v>41177.475127314814</v>
      </c>
    </row>
    <row r="172" spans="1:10" x14ac:dyDescent="0.25">
      <c r="A172" s="436"/>
      <c r="B172" s="437"/>
      <c r="C172" s="437"/>
      <c r="D172" s="260" t="s">
        <v>452</v>
      </c>
      <c r="E172" s="260"/>
      <c r="F172" s="260"/>
      <c r="G172" s="260"/>
      <c r="H172" s="260"/>
      <c r="I172" s="260"/>
      <c r="J172" s="438"/>
    </row>
    <row r="173" spans="1:10" x14ac:dyDescent="0.25">
      <c r="A173" s="436"/>
      <c r="B173" s="437"/>
      <c r="C173" s="437"/>
      <c r="D173" s="258" t="s">
        <v>448</v>
      </c>
      <c r="E173" s="258"/>
      <c r="F173" s="258"/>
      <c r="G173" s="258"/>
      <c r="H173" s="258"/>
      <c r="I173" s="258"/>
      <c r="J173" s="438"/>
    </row>
    <row r="174" spans="1:10" x14ac:dyDescent="0.25">
      <c r="A174" s="436"/>
      <c r="B174" s="437"/>
      <c r="C174" s="437"/>
      <c r="D174" s="260">
        <v>311994</v>
      </c>
      <c r="E174" s="260"/>
      <c r="F174" s="260"/>
      <c r="G174" s="260"/>
      <c r="H174" s="260"/>
      <c r="I174" s="260"/>
      <c r="J174" s="438"/>
    </row>
    <row r="175" spans="1:10" x14ac:dyDescent="0.25">
      <c r="A175" s="436"/>
      <c r="B175" s="437"/>
      <c r="C175" s="437"/>
      <c r="D175" s="258" t="s">
        <v>449</v>
      </c>
      <c r="E175" s="258"/>
      <c r="F175" s="258"/>
      <c r="G175" s="258"/>
      <c r="H175" s="258"/>
      <c r="I175" s="258"/>
      <c r="J175" s="438"/>
    </row>
    <row r="176" spans="1:10" x14ac:dyDescent="0.25">
      <c r="A176" s="436"/>
      <c r="B176" s="437"/>
      <c r="C176" s="437"/>
      <c r="D176" s="260" t="s">
        <v>450</v>
      </c>
      <c r="E176" s="260"/>
      <c r="F176" s="260"/>
      <c r="G176" s="260"/>
      <c r="H176" s="260"/>
      <c r="I176" s="260"/>
      <c r="J176" s="438"/>
    </row>
    <row r="177" spans="1:10" x14ac:dyDescent="0.25">
      <c r="A177" s="436"/>
      <c r="B177" s="437"/>
      <c r="C177" s="437"/>
      <c r="D177" s="258" t="s">
        <v>451</v>
      </c>
      <c r="E177" s="258"/>
      <c r="F177" s="258"/>
      <c r="G177" s="258"/>
      <c r="H177" s="258"/>
      <c r="I177" s="258"/>
      <c r="J177" s="438"/>
    </row>
    <row r="178" spans="1:10" x14ac:dyDescent="0.25">
      <c r="A178" s="436"/>
      <c r="B178" s="437"/>
      <c r="C178" s="437"/>
      <c r="D178" s="260">
        <v>0</v>
      </c>
      <c r="E178" s="260"/>
      <c r="F178" s="260"/>
      <c r="G178" s="260"/>
      <c r="H178" s="260"/>
      <c r="I178" s="260"/>
      <c r="J178" s="438"/>
    </row>
    <row r="179" spans="1:10" x14ac:dyDescent="0.25">
      <c r="A179" s="436"/>
      <c r="B179" s="437"/>
      <c r="C179" s="437"/>
      <c r="D179" s="261"/>
      <c r="E179" s="261"/>
      <c r="F179" s="261"/>
      <c r="G179" s="261"/>
      <c r="H179" s="261"/>
      <c r="I179" s="261"/>
      <c r="J179" s="438"/>
    </row>
    <row r="180" spans="1:10" x14ac:dyDescent="0.25">
      <c r="A180" s="436">
        <v>201207761</v>
      </c>
      <c r="B180" s="437" t="s">
        <v>446</v>
      </c>
      <c r="C180" s="437" t="s">
        <v>454</v>
      </c>
      <c r="D180" s="258" t="s">
        <v>447</v>
      </c>
      <c r="E180" s="258"/>
      <c r="F180" s="258"/>
      <c r="G180" s="258"/>
      <c r="H180" s="258"/>
      <c r="I180" s="258"/>
      <c r="J180" s="438">
        <v>41158.513159722221</v>
      </c>
    </row>
    <row r="181" spans="1:10" x14ac:dyDescent="0.25">
      <c r="A181" s="436"/>
      <c r="B181" s="437"/>
      <c r="C181" s="437"/>
      <c r="D181" s="260" t="s">
        <v>465</v>
      </c>
      <c r="E181" s="260"/>
      <c r="F181" s="260"/>
      <c r="G181" s="260"/>
      <c r="H181" s="260"/>
      <c r="I181" s="260"/>
      <c r="J181" s="438"/>
    </row>
    <row r="182" spans="1:10" x14ac:dyDescent="0.25">
      <c r="A182" s="436"/>
      <c r="B182" s="437"/>
      <c r="C182" s="437"/>
      <c r="D182" s="258" t="s">
        <v>448</v>
      </c>
      <c r="E182" s="258"/>
      <c r="F182" s="258"/>
      <c r="G182" s="258"/>
      <c r="H182" s="258"/>
      <c r="I182" s="258"/>
      <c r="J182" s="438"/>
    </row>
    <row r="183" spans="1:10" x14ac:dyDescent="0.25">
      <c r="A183" s="436"/>
      <c r="B183" s="437"/>
      <c r="C183" s="437"/>
      <c r="D183" s="260">
        <v>18487</v>
      </c>
      <c r="E183" s="260"/>
      <c r="F183" s="260"/>
      <c r="G183" s="260"/>
      <c r="H183" s="260"/>
      <c r="I183" s="260"/>
      <c r="J183" s="438"/>
    </row>
    <row r="184" spans="1:10" x14ac:dyDescent="0.25">
      <c r="A184" s="436"/>
      <c r="B184" s="437"/>
      <c r="C184" s="437"/>
      <c r="D184" s="258" t="s">
        <v>449</v>
      </c>
      <c r="E184" s="258"/>
      <c r="F184" s="258"/>
      <c r="G184" s="258"/>
      <c r="H184" s="258"/>
      <c r="I184" s="258"/>
      <c r="J184" s="438"/>
    </row>
    <row r="185" spans="1:10" x14ac:dyDescent="0.25">
      <c r="A185" s="436"/>
      <c r="B185" s="437"/>
      <c r="C185" s="437"/>
      <c r="D185" s="260" t="s">
        <v>453</v>
      </c>
      <c r="E185" s="260"/>
      <c r="F185" s="260"/>
      <c r="G185" s="260"/>
      <c r="H185" s="260"/>
      <c r="I185" s="260"/>
      <c r="J185" s="438"/>
    </row>
    <row r="186" spans="1:10" x14ac:dyDescent="0.25">
      <c r="A186" s="436"/>
      <c r="B186" s="437"/>
      <c r="C186" s="437"/>
      <c r="D186" s="258" t="s">
        <v>451</v>
      </c>
      <c r="E186" s="258"/>
      <c r="F186" s="258"/>
      <c r="G186" s="258"/>
      <c r="H186" s="258"/>
      <c r="I186" s="258"/>
      <c r="J186" s="438"/>
    </row>
    <row r="187" spans="1:10" x14ac:dyDescent="0.25">
      <c r="A187" s="436"/>
      <c r="B187" s="437"/>
      <c r="C187" s="437"/>
      <c r="D187" s="260">
        <v>0</v>
      </c>
      <c r="E187" s="260"/>
      <c r="F187" s="260"/>
      <c r="G187" s="260"/>
      <c r="H187" s="260"/>
      <c r="I187" s="260"/>
      <c r="J187" s="438"/>
    </row>
    <row r="188" spans="1:10" x14ac:dyDescent="0.25">
      <c r="A188" s="436"/>
      <c r="B188" s="437"/>
      <c r="C188" s="437"/>
      <c r="D188" s="261"/>
      <c r="E188" s="261"/>
      <c r="F188" s="261"/>
      <c r="G188" s="261"/>
      <c r="H188" s="261"/>
      <c r="I188" s="261"/>
      <c r="J188" s="438"/>
    </row>
    <row r="189" spans="1:10" x14ac:dyDescent="0.25">
      <c r="A189" s="436">
        <v>201207655</v>
      </c>
      <c r="B189" s="437" t="s">
        <v>446</v>
      </c>
      <c r="C189" s="437" t="s">
        <v>454</v>
      </c>
      <c r="D189" s="258" t="s">
        <v>447</v>
      </c>
      <c r="E189" s="258"/>
      <c r="F189" s="258"/>
      <c r="G189" s="258"/>
      <c r="H189" s="258"/>
      <c r="I189" s="258"/>
      <c r="J189" s="438">
        <v>41155.687569444446</v>
      </c>
    </row>
    <row r="190" spans="1:10" x14ac:dyDescent="0.25">
      <c r="A190" s="436"/>
      <c r="B190" s="437"/>
      <c r="C190" s="437"/>
      <c r="D190" s="260" t="s">
        <v>48</v>
      </c>
      <c r="E190" s="260"/>
      <c r="F190" s="260"/>
      <c r="G190" s="260"/>
      <c r="H190" s="260"/>
      <c r="I190" s="260"/>
      <c r="J190" s="438"/>
    </row>
    <row r="191" spans="1:10" x14ac:dyDescent="0.25">
      <c r="A191" s="436"/>
      <c r="B191" s="437"/>
      <c r="C191" s="437"/>
      <c r="D191" s="258" t="s">
        <v>448</v>
      </c>
      <c r="E191" s="258"/>
      <c r="F191" s="258"/>
      <c r="G191" s="258"/>
      <c r="H191" s="258"/>
      <c r="I191" s="258"/>
      <c r="J191" s="438"/>
    </row>
    <row r="192" spans="1:10" x14ac:dyDescent="0.25">
      <c r="A192" s="436"/>
      <c r="B192" s="437"/>
      <c r="C192" s="437"/>
      <c r="D192" s="260">
        <v>311995</v>
      </c>
      <c r="E192" s="260"/>
      <c r="F192" s="260"/>
      <c r="G192" s="260"/>
      <c r="H192" s="260"/>
      <c r="I192" s="260"/>
      <c r="J192" s="438"/>
    </row>
    <row r="193" spans="1:10" x14ac:dyDescent="0.25">
      <c r="A193" s="436"/>
      <c r="B193" s="437"/>
      <c r="C193" s="437"/>
      <c r="D193" s="258" t="s">
        <v>449</v>
      </c>
      <c r="E193" s="258"/>
      <c r="F193" s="258"/>
      <c r="G193" s="258"/>
      <c r="H193" s="258"/>
      <c r="I193" s="258"/>
      <c r="J193" s="438"/>
    </row>
    <row r="194" spans="1:10" x14ac:dyDescent="0.25">
      <c r="A194" s="436"/>
      <c r="B194" s="437"/>
      <c r="C194" s="437"/>
      <c r="D194" s="260" t="s">
        <v>450</v>
      </c>
      <c r="E194" s="260"/>
      <c r="F194" s="260"/>
      <c r="G194" s="260"/>
      <c r="H194" s="260"/>
      <c r="I194" s="260"/>
      <c r="J194" s="438"/>
    </row>
    <row r="195" spans="1:10" x14ac:dyDescent="0.25">
      <c r="A195" s="436"/>
      <c r="B195" s="437"/>
      <c r="C195" s="437"/>
      <c r="D195" s="258" t="s">
        <v>451</v>
      </c>
      <c r="E195" s="258"/>
      <c r="F195" s="258"/>
      <c r="G195" s="258"/>
      <c r="H195" s="258"/>
      <c r="I195" s="258"/>
      <c r="J195" s="438"/>
    </row>
    <row r="196" spans="1:10" x14ac:dyDescent="0.25">
      <c r="A196" s="436"/>
      <c r="B196" s="437"/>
      <c r="C196" s="437"/>
      <c r="D196" s="260">
        <v>0</v>
      </c>
      <c r="E196" s="260"/>
      <c r="F196" s="260"/>
      <c r="G196" s="260"/>
      <c r="H196" s="260"/>
      <c r="I196" s="260"/>
      <c r="J196" s="438"/>
    </row>
    <row r="197" spans="1:10" x14ac:dyDescent="0.25">
      <c r="A197" s="436"/>
      <c r="B197" s="437"/>
      <c r="C197" s="437"/>
      <c r="D197" s="261"/>
      <c r="E197" s="261"/>
      <c r="F197" s="261"/>
      <c r="G197" s="261"/>
      <c r="H197" s="261"/>
      <c r="I197" s="261"/>
      <c r="J197" s="438"/>
    </row>
    <row r="198" spans="1:10" x14ac:dyDescent="0.25">
      <c r="A198" s="436">
        <v>201205645</v>
      </c>
      <c r="B198" s="437" t="s">
        <v>462</v>
      </c>
      <c r="C198" s="437" t="s">
        <v>454</v>
      </c>
      <c r="D198" s="258" t="s">
        <v>447</v>
      </c>
      <c r="E198" s="258"/>
      <c r="F198" s="258"/>
      <c r="G198" s="258"/>
      <c r="H198" s="258"/>
      <c r="I198" s="258"/>
      <c r="J198" s="438">
        <v>41073.587800925925</v>
      </c>
    </row>
    <row r="199" spans="1:10" x14ac:dyDescent="0.25">
      <c r="A199" s="436"/>
      <c r="B199" s="437"/>
      <c r="C199" s="437"/>
      <c r="D199" s="260" t="s">
        <v>466</v>
      </c>
      <c r="E199" s="260"/>
      <c r="F199" s="260"/>
      <c r="G199" s="260"/>
      <c r="H199" s="260"/>
      <c r="I199" s="260"/>
      <c r="J199" s="438"/>
    </row>
    <row r="200" spans="1:10" x14ac:dyDescent="0.25">
      <c r="A200" s="436"/>
      <c r="B200" s="437"/>
      <c r="C200" s="437"/>
      <c r="D200" s="258" t="s">
        <v>449</v>
      </c>
      <c r="E200" s="258"/>
      <c r="F200" s="258"/>
      <c r="G200" s="258"/>
      <c r="H200" s="258"/>
      <c r="I200" s="258"/>
      <c r="J200" s="438"/>
    </row>
    <row r="201" spans="1:10" x14ac:dyDescent="0.25">
      <c r="A201" s="436"/>
      <c r="B201" s="437"/>
      <c r="C201" s="437"/>
      <c r="D201" s="260" t="s">
        <v>453</v>
      </c>
      <c r="E201" s="260"/>
      <c r="F201" s="260"/>
      <c r="G201" s="260"/>
      <c r="H201" s="260"/>
      <c r="I201" s="260"/>
      <c r="J201" s="438"/>
    </row>
    <row r="202" spans="1:10" x14ac:dyDescent="0.25">
      <c r="A202" s="436"/>
      <c r="B202" s="437"/>
      <c r="C202" s="437"/>
      <c r="D202" s="258" t="s">
        <v>451</v>
      </c>
      <c r="E202" s="258"/>
      <c r="F202" s="258"/>
      <c r="G202" s="258"/>
      <c r="H202" s="258"/>
      <c r="I202" s="258"/>
      <c r="J202" s="438"/>
    </row>
    <row r="203" spans="1:10" x14ac:dyDescent="0.25">
      <c r="A203" s="436"/>
      <c r="B203" s="437"/>
      <c r="C203" s="437"/>
      <c r="D203" s="260">
        <v>2</v>
      </c>
      <c r="E203" s="260"/>
      <c r="F203" s="260"/>
      <c r="G203" s="260"/>
      <c r="H203" s="260"/>
      <c r="I203" s="260"/>
      <c r="J203" s="438"/>
    </row>
    <row r="204" spans="1:10" x14ac:dyDescent="0.25">
      <c r="A204" s="436"/>
      <c r="B204" s="437"/>
      <c r="C204" s="437"/>
      <c r="D204" s="261"/>
      <c r="E204" s="261"/>
      <c r="F204" s="261"/>
      <c r="G204" s="261"/>
      <c r="H204" s="261"/>
      <c r="I204" s="261"/>
      <c r="J204" s="438"/>
    </row>
    <row r="205" spans="1:10" x14ac:dyDescent="0.25">
      <c r="A205" s="436">
        <v>201203360</v>
      </c>
      <c r="B205" s="437" t="s">
        <v>446</v>
      </c>
      <c r="C205" s="437" t="s">
        <v>454</v>
      </c>
      <c r="D205" s="258" t="s">
        <v>447</v>
      </c>
      <c r="E205" s="258"/>
      <c r="F205" s="258"/>
      <c r="G205" s="258"/>
      <c r="H205" s="258"/>
      <c r="I205" s="258"/>
      <c r="J205" s="438">
        <v>40997.669108796297</v>
      </c>
    </row>
    <row r="206" spans="1:10" x14ac:dyDescent="0.25">
      <c r="A206" s="436"/>
      <c r="B206" s="437"/>
      <c r="C206" s="437"/>
      <c r="D206" s="260" t="s">
        <v>25</v>
      </c>
      <c r="E206" s="260"/>
      <c r="F206" s="260"/>
      <c r="G206" s="260"/>
      <c r="H206" s="260"/>
      <c r="I206" s="260"/>
      <c r="J206" s="438"/>
    </row>
    <row r="207" spans="1:10" x14ac:dyDescent="0.25">
      <c r="A207" s="436"/>
      <c r="B207" s="437"/>
      <c r="C207" s="437"/>
      <c r="D207" s="258" t="s">
        <v>448</v>
      </c>
      <c r="E207" s="258"/>
      <c r="F207" s="258"/>
      <c r="G207" s="258"/>
      <c r="H207" s="258"/>
      <c r="I207" s="258"/>
      <c r="J207" s="438"/>
    </row>
    <row r="208" spans="1:10" x14ac:dyDescent="0.25">
      <c r="A208" s="436"/>
      <c r="B208" s="437"/>
      <c r="C208" s="437"/>
      <c r="D208" s="260">
        <v>12048</v>
      </c>
      <c r="E208" s="260"/>
      <c r="F208" s="260"/>
      <c r="G208" s="260"/>
      <c r="H208" s="260"/>
      <c r="I208" s="260"/>
      <c r="J208" s="438"/>
    </row>
    <row r="209" spans="1:10" x14ac:dyDescent="0.25">
      <c r="A209" s="436"/>
      <c r="B209" s="437"/>
      <c r="C209" s="437"/>
      <c r="D209" s="258" t="s">
        <v>449</v>
      </c>
      <c r="E209" s="258"/>
      <c r="F209" s="258"/>
      <c r="G209" s="258"/>
      <c r="H209" s="258"/>
      <c r="I209" s="258"/>
      <c r="J209" s="438"/>
    </row>
    <row r="210" spans="1:10" x14ac:dyDescent="0.25">
      <c r="A210" s="436"/>
      <c r="B210" s="437"/>
      <c r="C210" s="437"/>
      <c r="D210" s="260" t="s">
        <v>453</v>
      </c>
      <c r="E210" s="260"/>
      <c r="F210" s="260"/>
      <c r="G210" s="260"/>
      <c r="H210" s="260"/>
      <c r="I210" s="260"/>
      <c r="J210" s="438"/>
    </row>
    <row r="211" spans="1:10" x14ac:dyDescent="0.25">
      <c r="A211" s="436"/>
      <c r="B211" s="437"/>
      <c r="C211" s="437"/>
      <c r="D211" s="258" t="s">
        <v>451</v>
      </c>
      <c r="E211" s="258"/>
      <c r="F211" s="258"/>
      <c r="G211" s="258"/>
      <c r="H211" s="258"/>
      <c r="I211" s="258"/>
      <c r="J211" s="438"/>
    </row>
    <row r="212" spans="1:10" x14ac:dyDescent="0.25">
      <c r="A212" s="436"/>
      <c r="B212" s="437"/>
      <c r="C212" s="437"/>
      <c r="D212" s="260">
        <v>0</v>
      </c>
      <c r="E212" s="260"/>
      <c r="F212" s="260"/>
      <c r="G212" s="260"/>
      <c r="H212" s="260"/>
      <c r="I212" s="260"/>
      <c r="J212" s="438"/>
    </row>
    <row r="213" spans="1:10" x14ac:dyDescent="0.25">
      <c r="A213" s="436"/>
      <c r="B213" s="437"/>
      <c r="C213" s="437"/>
      <c r="D213" s="261"/>
      <c r="E213" s="261"/>
      <c r="F213" s="261"/>
      <c r="G213" s="261"/>
      <c r="H213" s="261"/>
      <c r="I213" s="261"/>
      <c r="J213" s="438"/>
    </row>
    <row r="214" spans="1:10" x14ac:dyDescent="0.25">
      <c r="A214" s="436">
        <v>201202967</v>
      </c>
      <c r="B214" s="437" t="s">
        <v>446</v>
      </c>
      <c r="C214" s="437" t="s">
        <v>454</v>
      </c>
      <c r="D214" s="258" t="s">
        <v>447</v>
      </c>
      <c r="E214" s="258"/>
      <c r="F214" s="258"/>
      <c r="G214" s="258"/>
      <c r="H214" s="258"/>
      <c r="I214" s="258"/>
      <c r="J214" s="438">
        <v>40988.490706018521</v>
      </c>
    </row>
    <row r="215" spans="1:10" x14ac:dyDescent="0.25">
      <c r="A215" s="436"/>
      <c r="B215" s="437"/>
      <c r="C215" s="437"/>
      <c r="D215" s="260" t="s">
        <v>25</v>
      </c>
      <c r="E215" s="260"/>
      <c r="F215" s="260"/>
      <c r="G215" s="260"/>
      <c r="H215" s="260"/>
      <c r="I215" s="260"/>
      <c r="J215" s="438"/>
    </row>
    <row r="216" spans="1:10" x14ac:dyDescent="0.25">
      <c r="A216" s="436"/>
      <c r="B216" s="437"/>
      <c r="C216" s="437"/>
      <c r="D216" s="258" t="s">
        <v>448</v>
      </c>
      <c r="E216" s="258"/>
      <c r="F216" s="258"/>
      <c r="G216" s="258"/>
      <c r="H216" s="258"/>
      <c r="I216" s="258"/>
      <c r="J216" s="438"/>
    </row>
    <row r="217" spans="1:10" x14ac:dyDescent="0.25">
      <c r="A217" s="436"/>
      <c r="B217" s="437"/>
      <c r="C217" s="437"/>
      <c r="D217" s="260">
        <v>11996</v>
      </c>
      <c r="E217" s="260"/>
      <c r="F217" s="260"/>
      <c r="G217" s="260"/>
      <c r="H217" s="260"/>
      <c r="I217" s="260"/>
      <c r="J217" s="438"/>
    </row>
    <row r="218" spans="1:10" x14ac:dyDescent="0.25">
      <c r="A218" s="436"/>
      <c r="B218" s="437"/>
      <c r="C218" s="437"/>
      <c r="D218" s="258" t="s">
        <v>449</v>
      </c>
      <c r="E218" s="258"/>
      <c r="F218" s="258"/>
      <c r="G218" s="258"/>
      <c r="H218" s="258"/>
      <c r="I218" s="258"/>
      <c r="J218" s="438"/>
    </row>
    <row r="219" spans="1:10" x14ac:dyDescent="0.25">
      <c r="A219" s="436"/>
      <c r="B219" s="437"/>
      <c r="C219" s="437"/>
      <c r="D219" s="260" t="s">
        <v>453</v>
      </c>
      <c r="E219" s="260"/>
      <c r="F219" s="260"/>
      <c r="G219" s="260"/>
      <c r="H219" s="260"/>
      <c r="I219" s="260"/>
      <c r="J219" s="438"/>
    </row>
    <row r="220" spans="1:10" x14ac:dyDescent="0.25">
      <c r="A220" s="436"/>
      <c r="B220" s="437"/>
      <c r="C220" s="437"/>
      <c r="D220" s="258" t="s">
        <v>451</v>
      </c>
      <c r="E220" s="258"/>
      <c r="F220" s="258"/>
      <c r="G220" s="258"/>
      <c r="H220" s="258"/>
      <c r="I220" s="258"/>
      <c r="J220" s="438"/>
    </row>
    <row r="221" spans="1:10" x14ac:dyDescent="0.25">
      <c r="A221" s="436"/>
      <c r="B221" s="437"/>
      <c r="C221" s="437"/>
      <c r="D221" s="260">
        <v>0</v>
      </c>
      <c r="E221" s="260"/>
      <c r="F221" s="260"/>
      <c r="G221" s="260"/>
      <c r="H221" s="260"/>
      <c r="I221" s="260"/>
      <c r="J221" s="438"/>
    </row>
    <row r="222" spans="1:10" x14ac:dyDescent="0.25">
      <c r="A222" s="436"/>
      <c r="B222" s="437"/>
      <c r="C222" s="437"/>
      <c r="D222" s="261"/>
      <c r="E222" s="261"/>
      <c r="F222" s="261"/>
      <c r="G222" s="261"/>
      <c r="H222" s="261"/>
      <c r="I222" s="261"/>
      <c r="J222" s="438"/>
    </row>
    <row r="223" spans="1:10" x14ac:dyDescent="0.25">
      <c r="A223" s="436">
        <v>201202446</v>
      </c>
      <c r="B223" s="437" t="s">
        <v>446</v>
      </c>
      <c r="C223" s="437" t="s">
        <v>454</v>
      </c>
      <c r="D223" s="258" t="s">
        <v>447</v>
      </c>
      <c r="E223" s="258"/>
      <c r="F223" s="258"/>
      <c r="G223" s="258"/>
      <c r="H223" s="258"/>
      <c r="I223" s="258"/>
      <c r="J223" s="438">
        <v>40973.686898148146</v>
      </c>
    </row>
    <row r="224" spans="1:10" x14ac:dyDescent="0.25">
      <c r="A224" s="436"/>
      <c r="B224" s="437"/>
      <c r="C224" s="437"/>
      <c r="D224" s="260" t="s">
        <v>22</v>
      </c>
      <c r="E224" s="260"/>
      <c r="F224" s="260"/>
      <c r="G224" s="260"/>
      <c r="H224" s="260"/>
      <c r="I224" s="260"/>
      <c r="J224" s="438"/>
    </row>
    <row r="225" spans="1:10" x14ac:dyDescent="0.25">
      <c r="A225" s="436"/>
      <c r="B225" s="437"/>
      <c r="C225" s="437"/>
      <c r="D225" s="258" t="s">
        <v>448</v>
      </c>
      <c r="E225" s="258"/>
      <c r="F225" s="258"/>
      <c r="G225" s="258"/>
      <c r="H225" s="258"/>
      <c r="I225" s="258"/>
      <c r="J225" s="438"/>
    </row>
    <row r="226" spans="1:10" x14ac:dyDescent="0.25">
      <c r="A226" s="436"/>
      <c r="B226" s="437"/>
      <c r="C226" s="437"/>
      <c r="D226" s="260">
        <v>11999</v>
      </c>
      <c r="E226" s="260"/>
      <c r="F226" s="260"/>
      <c r="G226" s="260"/>
      <c r="H226" s="260"/>
      <c r="I226" s="260"/>
      <c r="J226" s="438"/>
    </row>
    <row r="227" spans="1:10" x14ac:dyDescent="0.25">
      <c r="A227" s="436"/>
      <c r="B227" s="437"/>
      <c r="C227" s="437"/>
      <c r="D227" s="258" t="s">
        <v>449</v>
      </c>
      <c r="E227" s="258"/>
      <c r="F227" s="258"/>
      <c r="G227" s="258"/>
      <c r="H227" s="258"/>
      <c r="I227" s="258"/>
      <c r="J227" s="438"/>
    </row>
    <row r="228" spans="1:10" x14ac:dyDescent="0.25">
      <c r="A228" s="436"/>
      <c r="B228" s="437"/>
      <c r="C228" s="437"/>
      <c r="D228" s="260" t="s">
        <v>453</v>
      </c>
      <c r="E228" s="260"/>
      <c r="F228" s="260"/>
      <c r="G228" s="260"/>
      <c r="H228" s="260"/>
      <c r="I228" s="260"/>
      <c r="J228" s="438"/>
    </row>
    <row r="229" spans="1:10" x14ac:dyDescent="0.25">
      <c r="A229" s="436"/>
      <c r="B229" s="437"/>
      <c r="C229" s="437"/>
      <c r="D229" s="258" t="s">
        <v>451</v>
      </c>
      <c r="E229" s="258"/>
      <c r="F229" s="258"/>
      <c r="G229" s="258"/>
      <c r="H229" s="258"/>
      <c r="I229" s="258"/>
      <c r="J229" s="438"/>
    </row>
    <row r="230" spans="1:10" x14ac:dyDescent="0.25">
      <c r="A230" s="436"/>
      <c r="B230" s="437"/>
      <c r="C230" s="437"/>
      <c r="D230" s="260">
        <v>0</v>
      </c>
      <c r="E230" s="260"/>
      <c r="F230" s="260"/>
      <c r="G230" s="260"/>
      <c r="H230" s="260"/>
      <c r="I230" s="260"/>
      <c r="J230" s="438"/>
    </row>
    <row r="231" spans="1:10" x14ac:dyDescent="0.25">
      <c r="A231" s="436"/>
      <c r="B231" s="437"/>
      <c r="C231" s="437"/>
      <c r="D231" s="261"/>
      <c r="E231" s="261"/>
      <c r="F231" s="261"/>
      <c r="G231" s="261"/>
      <c r="H231" s="261"/>
      <c r="I231" s="261"/>
      <c r="J231" s="438"/>
    </row>
    <row r="232" spans="1:10" x14ac:dyDescent="0.25">
      <c r="A232" s="436">
        <v>201200573</v>
      </c>
      <c r="B232" s="437" t="s">
        <v>462</v>
      </c>
      <c r="C232" s="437" t="s">
        <v>454</v>
      </c>
      <c r="D232" s="258" t="s">
        <v>447</v>
      </c>
      <c r="E232" s="258"/>
      <c r="F232" s="258"/>
      <c r="G232" s="258"/>
      <c r="H232" s="258"/>
      <c r="I232" s="258"/>
      <c r="J232" s="438">
        <v>40931.597743055558</v>
      </c>
    </row>
    <row r="233" spans="1:10" x14ac:dyDescent="0.25">
      <c r="A233" s="436"/>
      <c r="B233" s="437"/>
      <c r="C233" s="437"/>
      <c r="D233" s="260" t="s">
        <v>415</v>
      </c>
      <c r="E233" s="260"/>
      <c r="F233" s="260"/>
      <c r="G233" s="260"/>
      <c r="H233" s="260"/>
      <c r="I233" s="260"/>
      <c r="J233" s="438"/>
    </row>
    <row r="234" spans="1:10" x14ac:dyDescent="0.25">
      <c r="A234" s="436"/>
      <c r="B234" s="437"/>
      <c r="C234" s="437"/>
      <c r="D234" s="258" t="s">
        <v>449</v>
      </c>
      <c r="E234" s="258"/>
      <c r="F234" s="258"/>
      <c r="G234" s="258"/>
      <c r="H234" s="258"/>
      <c r="I234" s="258"/>
      <c r="J234" s="438"/>
    </row>
    <row r="235" spans="1:10" x14ac:dyDescent="0.25">
      <c r="A235" s="436"/>
      <c r="B235" s="437"/>
      <c r="C235" s="437"/>
      <c r="D235" s="260" t="s">
        <v>450</v>
      </c>
      <c r="E235" s="260"/>
      <c r="F235" s="260"/>
      <c r="G235" s="260"/>
      <c r="H235" s="260"/>
      <c r="I235" s="260"/>
      <c r="J235" s="438"/>
    </row>
    <row r="236" spans="1:10" x14ac:dyDescent="0.25">
      <c r="A236" s="436"/>
      <c r="B236" s="437"/>
      <c r="C236" s="437"/>
      <c r="D236" s="258" t="s">
        <v>451</v>
      </c>
      <c r="E236" s="258"/>
      <c r="F236" s="258"/>
      <c r="G236" s="258"/>
      <c r="H236" s="258"/>
      <c r="I236" s="258"/>
      <c r="J236" s="438"/>
    </row>
    <row r="237" spans="1:10" x14ac:dyDescent="0.25">
      <c r="A237" s="436"/>
      <c r="B237" s="437"/>
      <c r="C237" s="437"/>
      <c r="D237" s="260">
        <v>1</v>
      </c>
      <c r="E237" s="260"/>
      <c r="F237" s="260"/>
      <c r="G237" s="260"/>
      <c r="H237" s="260"/>
      <c r="I237" s="260"/>
      <c r="J237" s="438"/>
    </row>
    <row r="238" spans="1:10" x14ac:dyDescent="0.25">
      <c r="A238" s="436"/>
      <c r="B238" s="437"/>
      <c r="C238" s="437"/>
      <c r="D238" s="261"/>
      <c r="E238" s="261"/>
      <c r="F238" s="261"/>
      <c r="G238" s="261"/>
      <c r="H238" s="261"/>
      <c r="I238" s="261"/>
      <c r="J238" s="438"/>
    </row>
    <row r="239" spans="1:10" x14ac:dyDescent="0.25">
      <c r="A239" s="436">
        <v>201115118</v>
      </c>
      <c r="B239" s="437" t="s">
        <v>467</v>
      </c>
      <c r="C239" s="437" t="s">
        <v>454</v>
      </c>
      <c r="D239" s="258" t="s">
        <v>451</v>
      </c>
      <c r="E239" s="258"/>
      <c r="F239" s="258"/>
      <c r="G239" s="258"/>
      <c r="H239" s="258"/>
      <c r="I239" s="258"/>
      <c r="J239" s="438">
        <v>40848.424733796295</v>
      </c>
    </row>
    <row r="240" spans="1:10" x14ac:dyDescent="0.25">
      <c r="A240" s="436"/>
      <c r="B240" s="437"/>
      <c r="C240" s="437"/>
      <c r="D240" s="260">
        <v>0</v>
      </c>
      <c r="E240" s="260"/>
      <c r="F240" s="260"/>
      <c r="G240" s="260"/>
      <c r="H240" s="260"/>
      <c r="I240" s="260"/>
      <c r="J240" s="438"/>
    </row>
    <row r="241" spans="1:10" x14ac:dyDescent="0.25">
      <c r="A241" s="436"/>
      <c r="B241" s="437"/>
      <c r="C241" s="437"/>
      <c r="D241" s="261"/>
      <c r="E241" s="261"/>
      <c r="F241" s="261"/>
      <c r="G241" s="261"/>
      <c r="H241" s="261"/>
      <c r="I241" s="261"/>
      <c r="J241" s="438"/>
    </row>
    <row r="242" spans="1:10" x14ac:dyDescent="0.25">
      <c r="A242" s="436">
        <v>201114340</v>
      </c>
      <c r="B242" s="437" t="s">
        <v>458</v>
      </c>
      <c r="C242" s="437" t="s">
        <v>454</v>
      </c>
      <c r="D242" s="258" t="s">
        <v>447</v>
      </c>
      <c r="E242" s="258"/>
      <c r="F242" s="258"/>
      <c r="G242" s="258"/>
      <c r="H242" s="258"/>
      <c r="I242" s="258"/>
      <c r="J242" s="438">
        <v>40833.496018518519</v>
      </c>
    </row>
    <row r="243" spans="1:10" x14ac:dyDescent="0.25">
      <c r="A243" s="436"/>
      <c r="B243" s="437"/>
      <c r="C243" s="437"/>
      <c r="D243" s="260" t="s">
        <v>348</v>
      </c>
      <c r="E243" s="260"/>
      <c r="F243" s="260"/>
      <c r="G243" s="260"/>
      <c r="H243" s="260"/>
      <c r="I243" s="260"/>
      <c r="J243" s="438"/>
    </row>
    <row r="244" spans="1:10" x14ac:dyDescent="0.25">
      <c r="A244" s="436"/>
      <c r="B244" s="437"/>
      <c r="C244" s="437"/>
      <c r="D244" s="258" t="s">
        <v>448</v>
      </c>
      <c r="E244" s="258"/>
      <c r="F244" s="258"/>
      <c r="G244" s="258"/>
      <c r="H244" s="258"/>
      <c r="I244" s="258"/>
      <c r="J244" s="438"/>
    </row>
    <row r="245" spans="1:10" x14ac:dyDescent="0.25">
      <c r="A245" s="436"/>
      <c r="B245" s="437"/>
      <c r="C245" s="437"/>
      <c r="D245" s="260">
        <v>53202</v>
      </c>
      <c r="E245" s="260"/>
      <c r="F245" s="260"/>
      <c r="G245" s="260"/>
      <c r="H245" s="260"/>
      <c r="I245" s="260"/>
      <c r="J245" s="438"/>
    </row>
    <row r="246" spans="1:10" x14ac:dyDescent="0.25">
      <c r="A246" s="436"/>
      <c r="B246" s="437"/>
      <c r="C246" s="437"/>
      <c r="D246" s="258" t="s">
        <v>449</v>
      </c>
      <c r="E246" s="258"/>
      <c r="F246" s="258"/>
      <c r="G246" s="258"/>
      <c r="H246" s="258"/>
      <c r="I246" s="258"/>
      <c r="J246" s="438"/>
    </row>
    <row r="247" spans="1:10" x14ac:dyDescent="0.25">
      <c r="A247" s="436"/>
      <c r="B247" s="437"/>
      <c r="C247" s="437"/>
      <c r="D247" s="260" t="s">
        <v>450</v>
      </c>
      <c r="E247" s="260"/>
      <c r="F247" s="260"/>
      <c r="G247" s="260"/>
      <c r="H247" s="260"/>
      <c r="I247" s="260"/>
      <c r="J247" s="438"/>
    </row>
    <row r="248" spans="1:10" x14ac:dyDescent="0.25">
      <c r="A248" s="436"/>
      <c r="B248" s="437"/>
      <c r="C248" s="437"/>
      <c r="D248" s="258" t="s">
        <v>451</v>
      </c>
      <c r="E248" s="258"/>
      <c r="F248" s="258"/>
      <c r="G248" s="258"/>
      <c r="H248" s="258"/>
      <c r="I248" s="258"/>
      <c r="J248" s="438"/>
    </row>
    <row r="249" spans="1:10" x14ac:dyDescent="0.25">
      <c r="A249" s="436"/>
      <c r="B249" s="437"/>
      <c r="C249" s="437"/>
      <c r="D249" s="260">
        <v>2</v>
      </c>
      <c r="E249" s="260"/>
      <c r="F249" s="260"/>
      <c r="G249" s="260"/>
      <c r="H249" s="260"/>
      <c r="I249" s="260"/>
      <c r="J249" s="438"/>
    </row>
    <row r="250" spans="1:10" x14ac:dyDescent="0.25">
      <c r="A250" s="436"/>
      <c r="B250" s="437"/>
      <c r="C250" s="437"/>
      <c r="D250" s="261"/>
      <c r="E250" s="261"/>
      <c r="F250" s="261"/>
      <c r="G250" s="261"/>
      <c r="H250" s="261"/>
      <c r="I250" s="261"/>
      <c r="J250" s="438"/>
    </row>
    <row r="251" spans="1:10" x14ac:dyDescent="0.25">
      <c r="A251" s="436">
        <v>201111650</v>
      </c>
      <c r="B251" s="437" t="s">
        <v>446</v>
      </c>
      <c r="C251" s="437" t="s">
        <v>454</v>
      </c>
      <c r="D251" s="258" t="s">
        <v>447</v>
      </c>
      <c r="E251" s="258"/>
      <c r="F251" s="258"/>
      <c r="G251" s="258"/>
      <c r="H251" s="258"/>
      <c r="I251" s="258"/>
      <c r="J251" s="438">
        <v>40766.490636574075</v>
      </c>
    </row>
    <row r="252" spans="1:10" x14ac:dyDescent="0.25">
      <c r="A252" s="436"/>
      <c r="B252" s="437"/>
      <c r="C252" s="437"/>
      <c r="D252" s="260" t="s">
        <v>342</v>
      </c>
      <c r="E252" s="260"/>
      <c r="F252" s="260"/>
      <c r="G252" s="260"/>
      <c r="H252" s="260"/>
      <c r="I252" s="260"/>
      <c r="J252" s="438"/>
    </row>
    <row r="253" spans="1:10" x14ac:dyDescent="0.25">
      <c r="A253" s="436"/>
      <c r="B253" s="437"/>
      <c r="C253" s="437"/>
      <c r="D253" s="258" t="s">
        <v>448</v>
      </c>
      <c r="E253" s="258"/>
      <c r="F253" s="258"/>
      <c r="G253" s="258"/>
      <c r="H253" s="258"/>
      <c r="I253" s="258"/>
      <c r="J253" s="438"/>
    </row>
    <row r="254" spans="1:10" x14ac:dyDescent="0.25">
      <c r="A254" s="436"/>
      <c r="B254" s="437"/>
      <c r="C254" s="437"/>
      <c r="D254" s="260">
        <v>30176</v>
      </c>
      <c r="E254" s="260"/>
      <c r="F254" s="260"/>
      <c r="G254" s="260"/>
      <c r="H254" s="260"/>
      <c r="I254" s="260"/>
      <c r="J254" s="438"/>
    </row>
    <row r="255" spans="1:10" x14ac:dyDescent="0.25">
      <c r="A255" s="436"/>
      <c r="B255" s="437"/>
      <c r="C255" s="437"/>
      <c r="D255" s="258" t="s">
        <v>449</v>
      </c>
      <c r="E255" s="258"/>
      <c r="F255" s="258"/>
      <c r="G255" s="258"/>
      <c r="H255" s="258"/>
      <c r="I255" s="258"/>
      <c r="J255" s="438"/>
    </row>
    <row r="256" spans="1:10" x14ac:dyDescent="0.25">
      <c r="A256" s="436"/>
      <c r="B256" s="437"/>
      <c r="C256" s="437"/>
      <c r="D256" s="260" t="s">
        <v>450</v>
      </c>
      <c r="E256" s="260"/>
      <c r="F256" s="260"/>
      <c r="G256" s="260"/>
      <c r="H256" s="260"/>
      <c r="I256" s="260"/>
      <c r="J256" s="438"/>
    </row>
    <row r="257" spans="1:10" x14ac:dyDescent="0.25">
      <c r="A257" s="436"/>
      <c r="B257" s="437"/>
      <c r="C257" s="437"/>
      <c r="D257" s="258" t="s">
        <v>451</v>
      </c>
      <c r="E257" s="258"/>
      <c r="F257" s="258"/>
      <c r="G257" s="258"/>
      <c r="H257" s="258"/>
      <c r="I257" s="258"/>
      <c r="J257" s="438"/>
    </row>
    <row r="258" spans="1:10" x14ac:dyDescent="0.25">
      <c r="A258" s="436"/>
      <c r="B258" s="437"/>
      <c r="C258" s="437"/>
      <c r="D258" s="260">
        <v>1</v>
      </c>
      <c r="E258" s="260"/>
      <c r="F258" s="260"/>
      <c r="G258" s="260"/>
      <c r="H258" s="260"/>
      <c r="I258" s="260"/>
      <c r="J258" s="438"/>
    </row>
    <row r="259" spans="1:10" x14ac:dyDescent="0.25">
      <c r="A259" s="436"/>
      <c r="B259" s="437"/>
      <c r="C259" s="437"/>
      <c r="D259" s="261"/>
      <c r="E259" s="261"/>
      <c r="F259" s="261"/>
      <c r="G259" s="261"/>
      <c r="H259" s="261"/>
      <c r="I259" s="261"/>
      <c r="J259" s="438"/>
    </row>
    <row r="260" spans="1:10" x14ac:dyDescent="0.25">
      <c r="A260" s="436">
        <v>201108852</v>
      </c>
      <c r="B260" s="437" t="s">
        <v>446</v>
      </c>
      <c r="C260" s="437" t="s">
        <v>454</v>
      </c>
      <c r="D260" s="258" t="s">
        <v>447</v>
      </c>
      <c r="E260" s="258"/>
      <c r="F260" s="258"/>
      <c r="G260" s="258"/>
      <c r="H260" s="258"/>
      <c r="I260" s="258"/>
      <c r="J260" s="438">
        <v>40693.466643518521</v>
      </c>
    </row>
    <row r="261" spans="1:10" x14ac:dyDescent="0.25">
      <c r="A261" s="436"/>
      <c r="B261" s="437"/>
      <c r="C261" s="437"/>
      <c r="D261" s="260" t="s">
        <v>130</v>
      </c>
      <c r="E261" s="260"/>
      <c r="F261" s="260"/>
      <c r="G261" s="260"/>
      <c r="H261" s="260"/>
      <c r="I261" s="260"/>
      <c r="J261" s="438"/>
    </row>
    <row r="262" spans="1:10" x14ac:dyDescent="0.25">
      <c r="A262" s="436"/>
      <c r="B262" s="437"/>
      <c r="C262" s="437"/>
      <c r="D262" s="258" t="s">
        <v>448</v>
      </c>
      <c r="E262" s="258"/>
      <c r="F262" s="258"/>
      <c r="G262" s="258"/>
      <c r="H262" s="258"/>
      <c r="I262" s="258"/>
      <c r="J262" s="438"/>
    </row>
    <row r="263" spans="1:10" x14ac:dyDescent="0.25">
      <c r="A263" s="436"/>
      <c r="B263" s="437"/>
      <c r="C263" s="437"/>
      <c r="D263" s="260">
        <v>11991</v>
      </c>
      <c r="E263" s="260"/>
      <c r="F263" s="260"/>
      <c r="G263" s="260"/>
      <c r="H263" s="260"/>
      <c r="I263" s="260"/>
      <c r="J263" s="438"/>
    </row>
    <row r="264" spans="1:10" x14ac:dyDescent="0.25">
      <c r="A264" s="436"/>
      <c r="B264" s="437"/>
      <c r="C264" s="437"/>
      <c r="D264" s="258" t="s">
        <v>449</v>
      </c>
      <c r="E264" s="258"/>
      <c r="F264" s="258"/>
      <c r="G264" s="258"/>
      <c r="H264" s="258"/>
      <c r="I264" s="258"/>
      <c r="J264" s="438"/>
    </row>
    <row r="265" spans="1:10" x14ac:dyDescent="0.25">
      <c r="A265" s="436"/>
      <c r="B265" s="437"/>
      <c r="C265" s="437"/>
      <c r="D265" s="260" t="s">
        <v>453</v>
      </c>
      <c r="E265" s="260"/>
      <c r="F265" s="260"/>
      <c r="G265" s="260"/>
      <c r="H265" s="260"/>
      <c r="I265" s="260"/>
      <c r="J265" s="438"/>
    </row>
    <row r="266" spans="1:10" x14ac:dyDescent="0.25">
      <c r="A266" s="436"/>
      <c r="B266" s="437"/>
      <c r="C266" s="437"/>
      <c r="D266" s="258" t="s">
        <v>451</v>
      </c>
      <c r="E266" s="258"/>
      <c r="F266" s="258"/>
      <c r="G266" s="258"/>
      <c r="H266" s="258"/>
      <c r="I266" s="258"/>
      <c r="J266" s="438"/>
    </row>
    <row r="267" spans="1:10" x14ac:dyDescent="0.25">
      <c r="A267" s="436"/>
      <c r="B267" s="437"/>
      <c r="C267" s="437"/>
      <c r="D267" s="260">
        <v>0</v>
      </c>
      <c r="E267" s="260"/>
      <c r="F267" s="260"/>
      <c r="G267" s="260"/>
      <c r="H267" s="260"/>
      <c r="I267" s="260"/>
      <c r="J267" s="438"/>
    </row>
    <row r="268" spans="1:10" x14ac:dyDescent="0.25">
      <c r="A268" s="436"/>
      <c r="B268" s="437"/>
      <c r="C268" s="437"/>
      <c r="D268" s="261"/>
      <c r="E268" s="261"/>
      <c r="F268" s="261"/>
      <c r="G268" s="261"/>
      <c r="H268" s="261"/>
      <c r="I268" s="261"/>
      <c r="J268" s="438"/>
    </row>
    <row r="269" spans="1:10" x14ac:dyDescent="0.25">
      <c r="A269" s="436">
        <v>201105347</v>
      </c>
      <c r="B269" s="437" t="s">
        <v>446</v>
      </c>
      <c r="C269" s="437" t="s">
        <v>454</v>
      </c>
      <c r="D269" s="258" t="s">
        <v>447</v>
      </c>
      <c r="E269" s="258"/>
      <c r="F269" s="258"/>
      <c r="G269" s="258"/>
      <c r="H269" s="258"/>
      <c r="I269" s="258"/>
      <c r="J269" s="438">
        <v>40627.636192129627</v>
      </c>
    </row>
    <row r="270" spans="1:10" x14ac:dyDescent="0.25">
      <c r="A270" s="436"/>
      <c r="B270" s="437"/>
      <c r="C270" s="437"/>
      <c r="D270" s="260" t="s">
        <v>130</v>
      </c>
      <c r="E270" s="260"/>
      <c r="F270" s="260"/>
      <c r="G270" s="260"/>
      <c r="H270" s="260"/>
      <c r="I270" s="260"/>
      <c r="J270" s="438"/>
    </row>
    <row r="271" spans="1:10" x14ac:dyDescent="0.25">
      <c r="A271" s="436"/>
      <c r="B271" s="437"/>
      <c r="C271" s="437"/>
      <c r="D271" s="258" t="s">
        <v>448</v>
      </c>
      <c r="E271" s="258"/>
      <c r="F271" s="258"/>
      <c r="G271" s="258"/>
      <c r="H271" s="258"/>
      <c r="I271" s="258"/>
      <c r="J271" s="438"/>
    </row>
    <row r="272" spans="1:10" x14ac:dyDescent="0.25">
      <c r="A272" s="436"/>
      <c r="B272" s="437"/>
      <c r="C272" s="437"/>
      <c r="D272" s="260">
        <v>311991</v>
      </c>
      <c r="E272" s="260"/>
      <c r="F272" s="260"/>
      <c r="G272" s="260"/>
      <c r="H272" s="260"/>
      <c r="I272" s="260"/>
      <c r="J272" s="438"/>
    </row>
    <row r="273" spans="1:10" x14ac:dyDescent="0.25">
      <c r="A273" s="436"/>
      <c r="B273" s="437"/>
      <c r="C273" s="437"/>
      <c r="D273" s="258" t="s">
        <v>449</v>
      </c>
      <c r="E273" s="258"/>
      <c r="F273" s="258"/>
      <c r="G273" s="258"/>
      <c r="H273" s="258"/>
      <c r="I273" s="258"/>
      <c r="J273" s="438"/>
    </row>
    <row r="274" spans="1:10" x14ac:dyDescent="0.25">
      <c r="A274" s="436"/>
      <c r="B274" s="437"/>
      <c r="C274" s="437"/>
      <c r="D274" s="260" t="s">
        <v>450</v>
      </c>
      <c r="E274" s="260"/>
      <c r="F274" s="260"/>
      <c r="G274" s="260"/>
      <c r="H274" s="260"/>
      <c r="I274" s="260"/>
      <c r="J274" s="438"/>
    </row>
    <row r="275" spans="1:10" x14ac:dyDescent="0.25">
      <c r="A275" s="436"/>
      <c r="B275" s="437"/>
      <c r="C275" s="437"/>
      <c r="D275" s="258" t="s">
        <v>451</v>
      </c>
      <c r="E275" s="258"/>
      <c r="F275" s="258"/>
      <c r="G275" s="258"/>
      <c r="H275" s="258"/>
      <c r="I275" s="258"/>
      <c r="J275" s="438"/>
    </row>
    <row r="276" spans="1:10" x14ac:dyDescent="0.25">
      <c r="A276" s="436"/>
      <c r="B276" s="437"/>
      <c r="C276" s="437"/>
      <c r="D276" s="260">
        <v>0</v>
      </c>
      <c r="E276" s="260"/>
      <c r="F276" s="260"/>
      <c r="G276" s="260"/>
      <c r="H276" s="260"/>
      <c r="I276" s="260"/>
      <c r="J276" s="438"/>
    </row>
    <row r="277" spans="1:10" x14ac:dyDescent="0.25">
      <c r="A277" s="436"/>
      <c r="B277" s="437"/>
      <c r="C277" s="437"/>
      <c r="D277" s="261"/>
      <c r="E277" s="261"/>
      <c r="F277" s="261"/>
      <c r="G277" s="261"/>
      <c r="H277" s="261"/>
      <c r="I277" s="261"/>
      <c r="J277" s="438"/>
    </row>
    <row r="278" spans="1:10" x14ac:dyDescent="0.25">
      <c r="A278" s="436">
        <v>201105167</v>
      </c>
      <c r="B278" s="437" t="s">
        <v>468</v>
      </c>
      <c r="C278" s="437" t="s">
        <v>454</v>
      </c>
      <c r="D278" s="258" t="s">
        <v>447</v>
      </c>
      <c r="E278" s="258"/>
      <c r="F278" s="258"/>
      <c r="G278" s="258"/>
      <c r="H278" s="258"/>
      <c r="I278" s="258"/>
      <c r="J278" s="438">
        <v>40624.674490740741</v>
      </c>
    </row>
    <row r="279" spans="1:10" x14ac:dyDescent="0.25">
      <c r="A279" s="436"/>
      <c r="B279" s="437"/>
      <c r="C279" s="437"/>
      <c r="D279" s="260" t="s">
        <v>465</v>
      </c>
      <c r="E279" s="260"/>
      <c r="F279" s="260"/>
      <c r="G279" s="260"/>
      <c r="H279" s="260"/>
      <c r="I279" s="260"/>
      <c r="J279" s="438"/>
    </row>
    <row r="280" spans="1:10" x14ac:dyDescent="0.25">
      <c r="A280" s="436"/>
      <c r="B280" s="437"/>
      <c r="C280" s="437"/>
      <c r="D280" s="258" t="s">
        <v>448</v>
      </c>
      <c r="E280" s="258"/>
      <c r="F280" s="258"/>
      <c r="G280" s="258"/>
      <c r="H280" s="258"/>
      <c r="I280" s="258"/>
      <c r="J280" s="438"/>
    </row>
    <row r="281" spans="1:10" x14ac:dyDescent="0.25">
      <c r="A281" s="436"/>
      <c r="B281" s="437"/>
      <c r="C281" s="437"/>
      <c r="D281" s="260">
        <v>1148030</v>
      </c>
      <c r="E281" s="260"/>
      <c r="F281" s="260"/>
      <c r="G281" s="260"/>
      <c r="H281" s="260"/>
      <c r="I281" s="260"/>
      <c r="J281" s="438"/>
    </row>
    <row r="282" spans="1:10" x14ac:dyDescent="0.25">
      <c r="A282" s="436"/>
      <c r="B282" s="437"/>
      <c r="C282" s="437"/>
      <c r="D282" s="258" t="s">
        <v>449</v>
      </c>
      <c r="E282" s="258"/>
      <c r="F282" s="258"/>
      <c r="G282" s="258"/>
      <c r="H282" s="258"/>
      <c r="I282" s="258"/>
      <c r="J282" s="438"/>
    </row>
    <row r="283" spans="1:10" x14ac:dyDescent="0.25">
      <c r="A283" s="436"/>
      <c r="B283" s="437"/>
      <c r="C283" s="437"/>
      <c r="D283" s="260" t="s">
        <v>453</v>
      </c>
      <c r="E283" s="260"/>
      <c r="F283" s="260"/>
      <c r="G283" s="260"/>
      <c r="H283" s="260"/>
      <c r="I283" s="260"/>
      <c r="J283" s="438"/>
    </row>
    <row r="284" spans="1:10" x14ac:dyDescent="0.25">
      <c r="A284" s="436"/>
      <c r="B284" s="437"/>
      <c r="C284" s="437"/>
      <c r="D284" s="258" t="s">
        <v>451</v>
      </c>
      <c r="E284" s="258"/>
      <c r="F284" s="258"/>
      <c r="G284" s="258"/>
      <c r="H284" s="258"/>
      <c r="I284" s="258"/>
      <c r="J284" s="438"/>
    </row>
    <row r="285" spans="1:10" x14ac:dyDescent="0.25">
      <c r="A285" s="436"/>
      <c r="B285" s="437"/>
      <c r="C285" s="437"/>
      <c r="D285" s="260">
        <v>0</v>
      </c>
      <c r="E285" s="260"/>
      <c r="F285" s="260"/>
      <c r="G285" s="260"/>
      <c r="H285" s="260"/>
      <c r="I285" s="260"/>
      <c r="J285" s="438"/>
    </row>
    <row r="286" spans="1:10" x14ac:dyDescent="0.25">
      <c r="A286" s="436"/>
      <c r="B286" s="437"/>
      <c r="C286" s="437"/>
      <c r="D286" s="261"/>
      <c r="E286" s="261"/>
      <c r="F286" s="261"/>
      <c r="G286" s="261"/>
      <c r="H286" s="261"/>
      <c r="I286" s="261"/>
      <c r="J286" s="438"/>
    </row>
    <row r="287" spans="1:10" x14ac:dyDescent="0.25">
      <c r="A287" s="436">
        <v>201102881</v>
      </c>
      <c r="B287" s="437" t="s">
        <v>446</v>
      </c>
      <c r="C287" s="437" t="s">
        <v>454</v>
      </c>
      <c r="D287" s="258" t="s">
        <v>447</v>
      </c>
      <c r="E287" s="258"/>
      <c r="F287" s="258"/>
      <c r="G287" s="258"/>
      <c r="H287" s="258"/>
      <c r="I287" s="258"/>
      <c r="J287" s="438">
        <v>40598.579421296294</v>
      </c>
    </row>
    <row r="288" spans="1:10" x14ac:dyDescent="0.25">
      <c r="A288" s="436"/>
      <c r="B288" s="437"/>
      <c r="C288" s="437"/>
      <c r="D288" s="260" t="s">
        <v>433</v>
      </c>
      <c r="E288" s="260"/>
      <c r="F288" s="260"/>
      <c r="G288" s="260"/>
      <c r="H288" s="260"/>
      <c r="I288" s="260"/>
      <c r="J288" s="438"/>
    </row>
    <row r="289" spans="1:10" x14ac:dyDescent="0.25">
      <c r="A289" s="436"/>
      <c r="B289" s="437"/>
      <c r="C289" s="437"/>
      <c r="D289" s="258" t="s">
        <v>448</v>
      </c>
      <c r="E289" s="258"/>
      <c r="F289" s="258"/>
      <c r="G289" s="258"/>
      <c r="H289" s="258"/>
      <c r="I289" s="258"/>
      <c r="J289" s="438"/>
    </row>
    <row r="290" spans="1:10" x14ac:dyDescent="0.25">
      <c r="A290" s="436"/>
      <c r="B290" s="437"/>
      <c r="C290" s="437"/>
      <c r="D290" s="260">
        <v>311992</v>
      </c>
      <c r="E290" s="260"/>
      <c r="F290" s="260"/>
      <c r="G290" s="260"/>
      <c r="H290" s="260"/>
      <c r="I290" s="260"/>
      <c r="J290" s="438"/>
    </row>
    <row r="291" spans="1:10" x14ac:dyDescent="0.25">
      <c r="A291" s="436"/>
      <c r="B291" s="437"/>
      <c r="C291" s="437"/>
      <c r="D291" s="258" t="s">
        <v>449</v>
      </c>
      <c r="E291" s="258"/>
      <c r="F291" s="258"/>
      <c r="G291" s="258"/>
      <c r="H291" s="258"/>
      <c r="I291" s="258"/>
      <c r="J291" s="438"/>
    </row>
    <row r="292" spans="1:10" x14ac:dyDescent="0.25">
      <c r="A292" s="436"/>
      <c r="B292" s="437"/>
      <c r="C292" s="437"/>
      <c r="D292" s="260" t="s">
        <v>450</v>
      </c>
      <c r="E292" s="260"/>
      <c r="F292" s="260"/>
      <c r="G292" s="260"/>
      <c r="H292" s="260"/>
      <c r="I292" s="260"/>
      <c r="J292" s="438"/>
    </row>
    <row r="293" spans="1:10" x14ac:dyDescent="0.25">
      <c r="A293" s="436"/>
      <c r="B293" s="437"/>
      <c r="C293" s="437"/>
      <c r="D293" s="258" t="s">
        <v>451</v>
      </c>
      <c r="E293" s="258"/>
      <c r="F293" s="258"/>
      <c r="G293" s="258"/>
      <c r="H293" s="258"/>
      <c r="I293" s="258"/>
      <c r="J293" s="438"/>
    </row>
    <row r="294" spans="1:10" x14ac:dyDescent="0.25">
      <c r="A294" s="436"/>
      <c r="B294" s="437"/>
      <c r="C294" s="437"/>
      <c r="D294" s="260">
        <v>0</v>
      </c>
      <c r="E294" s="260"/>
      <c r="F294" s="260"/>
      <c r="G294" s="260"/>
      <c r="H294" s="260"/>
      <c r="I294" s="260"/>
      <c r="J294" s="438"/>
    </row>
    <row r="295" spans="1:10" x14ac:dyDescent="0.25">
      <c r="A295" s="436"/>
      <c r="B295" s="437"/>
      <c r="C295" s="437"/>
      <c r="D295" s="261"/>
      <c r="E295" s="261"/>
      <c r="F295" s="261"/>
      <c r="G295" s="261"/>
      <c r="H295" s="261"/>
      <c r="I295" s="261"/>
      <c r="J295" s="438"/>
    </row>
    <row r="296" spans="1:10" x14ac:dyDescent="0.25">
      <c r="A296" s="436">
        <v>201102682</v>
      </c>
      <c r="B296" s="437" t="s">
        <v>446</v>
      </c>
      <c r="C296" s="437" t="s">
        <v>454</v>
      </c>
      <c r="D296" s="258" t="s">
        <v>447</v>
      </c>
      <c r="E296" s="258"/>
      <c r="F296" s="258"/>
      <c r="G296" s="258"/>
      <c r="H296" s="258"/>
      <c r="I296" s="258"/>
      <c r="J296" s="438">
        <v>40596.415902777779</v>
      </c>
    </row>
    <row r="297" spans="1:10" x14ac:dyDescent="0.25">
      <c r="A297" s="436"/>
      <c r="B297" s="437"/>
      <c r="C297" s="437"/>
      <c r="D297" s="260" t="s">
        <v>3</v>
      </c>
      <c r="E297" s="260"/>
      <c r="F297" s="260"/>
      <c r="G297" s="260"/>
      <c r="H297" s="260"/>
      <c r="I297" s="260"/>
      <c r="J297" s="438"/>
    </row>
    <row r="298" spans="1:10" x14ac:dyDescent="0.25">
      <c r="A298" s="436"/>
      <c r="B298" s="437"/>
      <c r="C298" s="437"/>
      <c r="D298" s="258" t="s">
        <v>448</v>
      </c>
      <c r="E298" s="258"/>
      <c r="F298" s="258"/>
      <c r="G298" s="258"/>
      <c r="H298" s="258"/>
      <c r="I298" s="258"/>
      <c r="J298" s="438"/>
    </row>
    <row r="299" spans="1:10" x14ac:dyDescent="0.25">
      <c r="A299" s="436"/>
      <c r="B299" s="437"/>
      <c r="C299" s="437"/>
      <c r="D299" s="260">
        <v>12006</v>
      </c>
      <c r="E299" s="260"/>
      <c r="F299" s="260"/>
      <c r="G299" s="260"/>
      <c r="H299" s="260"/>
      <c r="I299" s="260"/>
      <c r="J299" s="438"/>
    </row>
    <row r="300" spans="1:10" x14ac:dyDescent="0.25">
      <c r="A300" s="436"/>
      <c r="B300" s="437"/>
      <c r="C300" s="437"/>
      <c r="D300" s="258" t="s">
        <v>449</v>
      </c>
      <c r="E300" s="258"/>
      <c r="F300" s="258"/>
      <c r="G300" s="258"/>
      <c r="H300" s="258"/>
      <c r="I300" s="258"/>
      <c r="J300" s="438"/>
    </row>
    <row r="301" spans="1:10" x14ac:dyDescent="0.25">
      <c r="A301" s="436"/>
      <c r="B301" s="437"/>
      <c r="C301" s="437"/>
      <c r="D301" s="260" t="s">
        <v>450</v>
      </c>
      <c r="E301" s="260"/>
      <c r="F301" s="260"/>
      <c r="G301" s="260"/>
      <c r="H301" s="260"/>
      <c r="I301" s="260"/>
      <c r="J301" s="438"/>
    </row>
    <row r="302" spans="1:10" x14ac:dyDescent="0.25">
      <c r="A302" s="436"/>
      <c r="B302" s="437"/>
      <c r="C302" s="437"/>
      <c r="D302" s="258" t="s">
        <v>451</v>
      </c>
      <c r="E302" s="258"/>
      <c r="F302" s="258"/>
      <c r="G302" s="258"/>
      <c r="H302" s="258"/>
      <c r="I302" s="258"/>
      <c r="J302" s="438"/>
    </row>
    <row r="303" spans="1:10" x14ac:dyDescent="0.25">
      <c r="A303" s="436"/>
      <c r="B303" s="437"/>
      <c r="C303" s="437"/>
      <c r="D303" s="260">
        <v>1</v>
      </c>
      <c r="E303" s="260"/>
      <c r="F303" s="260"/>
      <c r="G303" s="260"/>
      <c r="H303" s="260"/>
      <c r="I303" s="260"/>
      <c r="J303" s="438"/>
    </row>
    <row r="304" spans="1:10" x14ac:dyDescent="0.25">
      <c r="A304" s="436"/>
      <c r="B304" s="437"/>
      <c r="C304" s="437"/>
      <c r="D304" s="261"/>
      <c r="E304" s="261"/>
      <c r="F304" s="261"/>
      <c r="G304" s="261"/>
      <c r="H304" s="261"/>
      <c r="I304" s="261"/>
      <c r="J304" s="438"/>
    </row>
    <row r="305" spans="1:10" x14ac:dyDescent="0.25">
      <c r="A305" s="436">
        <v>201102336</v>
      </c>
      <c r="B305" s="437" t="s">
        <v>446</v>
      </c>
      <c r="C305" s="437" t="s">
        <v>454</v>
      </c>
      <c r="D305" s="258" t="s">
        <v>447</v>
      </c>
      <c r="E305" s="258"/>
      <c r="F305" s="258"/>
      <c r="G305" s="258"/>
      <c r="H305" s="258"/>
      <c r="I305" s="258"/>
      <c r="J305" s="438">
        <v>40590.637164351851</v>
      </c>
    </row>
    <row r="306" spans="1:10" x14ac:dyDescent="0.25">
      <c r="A306" s="436"/>
      <c r="B306" s="437"/>
      <c r="C306" s="437"/>
      <c r="D306" s="260" t="s">
        <v>433</v>
      </c>
      <c r="E306" s="260"/>
      <c r="F306" s="260"/>
      <c r="G306" s="260"/>
      <c r="H306" s="260"/>
      <c r="I306" s="260"/>
      <c r="J306" s="438"/>
    </row>
    <row r="307" spans="1:10" x14ac:dyDescent="0.25">
      <c r="A307" s="436"/>
      <c r="B307" s="437"/>
      <c r="C307" s="437"/>
      <c r="D307" s="258" t="s">
        <v>448</v>
      </c>
      <c r="E307" s="258"/>
      <c r="F307" s="258"/>
      <c r="G307" s="258"/>
      <c r="H307" s="258"/>
      <c r="I307" s="258"/>
      <c r="J307" s="438"/>
    </row>
    <row r="308" spans="1:10" x14ac:dyDescent="0.25">
      <c r="A308" s="436"/>
      <c r="B308" s="437"/>
      <c r="C308" s="437"/>
      <c r="D308" s="260">
        <v>11992</v>
      </c>
      <c r="E308" s="260"/>
      <c r="F308" s="260"/>
      <c r="G308" s="260"/>
      <c r="H308" s="260"/>
      <c r="I308" s="260"/>
      <c r="J308" s="438"/>
    </row>
    <row r="309" spans="1:10" x14ac:dyDescent="0.25">
      <c r="A309" s="436"/>
      <c r="B309" s="437"/>
      <c r="C309" s="437"/>
      <c r="D309" s="258" t="s">
        <v>449</v>
      </c>
      <c r="E309" s="258"/>
      <c r="F309" s="258"/>
      <c r="G309" s="258"/>
      <c r="H309" s="258"/>
      <c r="I309" s="258"/>
      <c r="J309" s="438"/>
    </row>
    <row r="310" spans="1:10" x14ac:dyDescent="0.25">
      <c r="A310" s="436"/>
      <c r="B310" s="437"/>
      <c r="C310" s="437"/>
      <c r="D310" s="260" t="s">
        <v>453</v>
      </c>
      <c r="E310" s="260"/>
      <c r="F310" s="260"/>
      <c r="G310" s="260"/>
      <c r="H310" s="260"/>
      <c r="I310" s="260"/>
      <c r="J310" s="438"/>
    </row>
    <row r="311" spans="1:10" x14ac:dyDescent="0.25">
      <c r="A311" s="436"/>
      <c r="B311" s="437"/>
      <c r="C311" s="437"/>
      <c r="D311" s="258" t="s">
        <v>451</v>
      </c>
      <c r="E311" s="258"/>
      <c r="F311" s="258"/>
      <c r="G311" s="258"/>
      <c r="H311" s="258"/>
      <c r="I311" s="258"/>
      <c r="J311" s="438"/>
    </row>
    <row r="312" spans="1:10" x14ac:dyDescent="0.25">
      <c r="A312" s="436"/>
      <c r="B312" s="437"/>
      <c r="C312" s="437"/>
      <c r="D312" s="260">
        <v>0</v>
      </c>
      <c r="E312" s="260"/>
      <c r="F312" s="260"/>
      <c r="G312" s="260"/>
      <c r="H312" s="260"/>
      <c r="I312" s="260"/>
      <c r="J312" s="438"/>
    </row>
    <row r="313" spans="1:10" x14ac:dyDescent="0.25">
      <c r="A313" s="436"/>
      <c r="B313" s="437"/>
      <c r="C313" s="437"/>
      <c r="D313" s="261"/>
      <c r="E313" s="261"/>
      <c r="F313" s="261"/>
      <c r="G313" s="261"/>
      <c r="H313" s="261"/>
      <c r="I313" s="261"/>
      <c r="J313" s="438"/>
    </row>
    <row r="314" spans="1:10" x14ac:dyDescent="0.25">
      <c r="A314" s="436">
        <v>201101868</v>
      </c>
      <c r="B314" s="437" t="s">
        <v>446</v>
      </c>
      <c r="C314" s="437" t="s">
        <v>454</v>
      </c>
      <c r="D314" s="258" t="s">
        <v>447</v>
      </c>
      <c r="E314" s="258"/>
      <c r="F314" s="258"/>
      <c r="G314" s="258"/>
      <c r="H314" s="258"/>
      <c r="I314" s="258"/>
      <c r="J314" s="438">
        <v>40585.745011574072</v>
      </c>
    </row>
    <row r="315" spans="1:10" x14ac:dyDescent="0.25">
      <c r="A315" s="436"/>
      <c r="B315" s="437"/>
      <c r="C315" s="437"/>
      <c r="D315" s="260" t="s">
        <v>8</v>
      </c>
      <c r="E315" s="260"/>
      <c r="F315" s="260"/>
      <c r="G315" s="260"/>
      <c r="H315" s="260"/>
      <c r="I315" s="260"/>
      <c r="J315" s="438"/>
    </row>
    <row r="316" spans="1:10" x14ac:dyDescent="0.25">
      <c r="A316" s="436"/>
      <c r="B316" s="437"/>
      <c r="C316" s="437"/>
      <c r="D316" s="258" t="s">
        <v>448</v>
      </c>
      <c r="E316" s="258"/>
      <c r="F316" s="258"/>
      <c r="G316" s="258"/>
      <c r="H316" s="258"/>
      <c r="I316" s="258"/>
      <c r="J316" s="438"/>
    </row>
    <row r="317" spans="1:10" x14ac:dyDescent="0.25">
      <c r="A317" s="436"/>
      <c r="B317" s="437"/>
      <c r="C317" s="437"/>
      <c r="D317" s="260">
        <v>25795</v>
      </c>
      <c r="E317" s="260"/>
      <c r="F317" s="260"/>
      <c r="G317" s="260"/>
      <c r="H317" s="260"/>
      <c r="I317" s="260"/>
      <c r="J317" s="438"/>
    </row>
    <row r="318" spans="1:10" x14ac:dyDescent="0.25">
      <c r="A318" s="436"/>
      <c r="B318" s="437"/>
      <c r="C318" s="437"/>
      <c r="D318" s="258" t="s">
        <v>449</v>
      </c>
      <c r="E318" s="258"/>
      <c r="F318" s="258"/>
      <c r="G318" s="258"/>
      <c r="H318" s="258"/>
      <c r="I318" s="258"/>
      <c r="J318" s="438"/>
    </row>
    <row r="319" spans="1:10" x14ac:dyDescent="0.25">
      <c r="A319" s="436"/>
      <c r="B319" s="437"/>
      <c r="C319" s="437"/>
      <c r="D319" s="260" t="s">
        <v>450</v>
      </c>
      <c r="E319" s="260"/>
      <c r="F319" s="260"/>
      <c r="G319" s="260"/>
      <c r="H319" s="260"/>
      <c r="I319" s="260"/>
      <c r="J319" s="438"/>
    </row>
    <row r="320" spans="1:10" x14ac:dyDescent="0.25">
      <c r="A320" s="436"/>
      <c r="B320" s="437"/>
      <c r="C320" s="437"/>
      <c r="D320" s="258" t="s">
        <v>451</v>
      </c>
      <c r="E320" s="258"/>
      <c r="F320" s="258"/>
      <c r="G320" s="258"/>
      <c r="H320" s="258"/>
      <c r="I320" s="258"/>
      <c r="J320" s="438"/>
    </row>
    <row r="321" spans="1:10" x14ac:dyDescent="0.25">
      <c r="A321" s="436"/>
      <c r="B321" s="437"/>
      <c r="C321" s="437"/>
      <c r="D321" s="260">
        <v>0</v>
      </c>
      <c r="E321" s="260"/>
      <c r="F321" s="260"/>
      <c r="G321" s="260"/>
      <c r="H321" s="260"/>
      <c r="I321" s="260"/>
      <c r="J321" s="438"/>
    </row>
    <row r="322" spans="1:10" x14ac:dyDescent="0.25">
      <c r="A322" s="436"/>
      <c r="B322" s="437"/>
      <c r="C322" s="437"/>
      <c r="D322" s="261"/>
      <c r="E322" s="261"/>
      <c r="F322" s="261"/>
      <c r="G322" s="261"/>
      <c r="H322" s="261"/>
      <c r="I322" s="261"/>
      <c r="J322" s="438"/>
    </row>
    <row r="323" spans="1:10" x14ac:dyDescent="0.25">
      <c r="A323" s="436">
        <v>201101816</v>
      </c>
      <c r="B323" s="437" t="s">
        <v>446</v>
      </c>
      <c r="C323" s="437" t="s">
        <v>454</v>
      </c>
      <c r="D323" s="258" t="s">
        <v>447</v>
      </c>
      <c r="E323" s="258"/>
      <c r="F323" s="258"/>
      <c r="G323" s="258"/>
      <c r="H323" s="258"/>
      <c r="I323" s="258"/>
      <c r="J323" s="438">
        <v>40585.47451388889</v>
      </c>
    </row>
    <row r="324" spans="1:10" x14ac:dyDescent="0.25">
      <c r="A324" s="436"/>
      <c r="B324" s="437"/>
      <c r="C324" s="437"/>
      <c r="D324" s="260" t="s">
        <v>163</v>
      </c>
      <c r="E324" s="260"/>
      <c r="F324" s="260"/>
      <c r="G324" s="260"/>
      <c r="H324" s="260"/>
      <c r="I324" s="260"/>
      <c r="J324" s="438"/>
    </row>
    <row r="325" spans="1:10" x14ac:dyDescent="0.25">
      <c r="A325" s="436"/>
      <c r="B325" s="437"/>
      <c r="C325" s="437"/>
      <c r="D325" s="258" t="s">
        <v>448</v>
      </c>
      <c r="E325" s="258"/>
      <c r="F325" s="258"/>
      <c r="G325" s="258"/>
      <c r="H325" s="258"/>
      <c r="I325" s="258"/>
      <c r="J325" s="438"/>
    </row>
    <row r="326" spans="1:10" x14ac:dyDescent="0.25">
      <c r="A326" s="436"/>
      <c r="B326" s="437"/>
      <c r="C326" s="437"/>
      <c r="D326" s="260">
        <v>12003</v>
      </c>
      <c r="E326" s="260"/>
      <c r="F326" s="260"/>
      <c r="G326" s="260"/>
      <c r="H326" s="260"/>
      <c r="I326" s="260"/>
      <c r="J326" s="438"/>
    </row>
    <row r="327" spans="1:10" x14ac:dyDescent="0.25">
      <c r="A327" s="436"/>
      <c r="B327" s="437"/>
      <c r="C327" s="437"/>
      <c r="D327" s="258" t="s">
        <v>449</v>
      </c>
      <c r="E327" s="258"/>
      <c r="F327" s="258"/>
      <c r="G327" s="258"/>
      <c r="H327" s="258"/>
      <c r="I327" s="258"/>
      <c r="J327" s="438"/>
    </row>
    <row r="328" spans="1:10" x14ac:dyDescent="0.25">
      <c r="A328" s="436"/>
      <c r="B328" s="437"/>
      <c r="C328" s="437"/>
      <c r="D328" s="260" t="s">
        <v>450</v>
      </c>
      <c r="E328" s="260"/>
      <c r="F328" s="260"/>
      <c r="G328" s="260"/>
      <c r="H328" s="260"/>
      <c r="I328" s="260"/>
      <c r="J328" s="438"/>
    </row>
    <row r="329" spans="1:10" x14ac:dyDescent="0.25">
      <c r="A329" s="436"/>
      <c r="B329" s="437"/>
      <c r="C329" s="437"/>
      <c r="D329" s="258" t="s">
        <v>451</v>
      </c>
      <c r="E329" s="258"/>
      <c r="F329" s="258"/>
      <c r="G329" s="258"/>
      <c r="H329" s="258"/>
      <c r="I329" s="258"/>
      <c r="J329" s="438"/>
    </row>
    <row r="330" spans="1:10" x14ac:dyDescent="0.25">
      <c r="A330" s="436"/>
      <c r="B330" s="437"/>
      <c r="C330" s="437"/>
      <c r="D330" s="260">
        <v>2</v>
      </c>
      <c r="E330" s="260"/>
      <c r="F330" s="260"/>
      <c r="G330" s="260"/>
      <c r="H330" s="260"/>
      <c r="I330" s="260"/>
      <c r="J330" s="438"/>
    </row>
    <row r="331" spans="1:10" x14ac:dyDescent="0.25">
      <c r="A331" s="436"/>
      <c r="B331" s="437"/>
      <c r="C331" s="437"/>
      <c r="D331" s="261"/>
      <c r="E331" s="261"/>
      <c r="F331" s="261"/>
      <c r="G331" s="261"/>
      <c r="H331" s="261"/>
      <c r="I331" s="261"/>
      <c r="J331" s="438"/>
    </row>
    <row r="332" spans="1:10" x14ac:dyDescent="0.25">
      <c r="A332" s="436">
        <v>201101571</v>
      </c>
      <c r="B332" s="437" t="s">
        <v>446</v>
      </c>
      <c r="C332" s="437" t="s">
        <v>454</v>
      </c>
      <c r="D332" s="258" t="s">
        <v>447</v>
      </c>
      <c r="E332" s="258"/>
      <c r="F332" s="258"/>
      <c r="G332" s="258"/>
      <c r="H332" s="258"/>
      <c r="I332" s="258"/>
      <c r="J332" s="438">
        <v>40582.723900462966</v>
      </c>
    </row>
    <row r="333" spans="1:10" x14ac:dyDescent="0.25">
      <c r="A333" s="436"/>
      <c r="B333" s="437"/>
      <c r="C333" s="437"/>
      <c r="D333" s="260" t="s">
        <v>95</v>
      </c>
      <c r="E333" s="260"/>
      <c r="F333" s="260"/>
      <c r="G333" s="260"/>
      <c r="H333" s="260"/>
      <c r="I333" s="260"/>
      <c r="J333" s="438"/>
    </row>
    <row r="334" spans="1:10" x14ac:dyDescent="0.25">
      <c r="A334" s="436"/>
      <c r="B334" s="437"/>
      <c r="C334" s="437"/>
      <c r="D334" s="258" t="s">
        <v>448</v>
      </c>
      <c r="E334" s="258"/>
      <c r="F334" s="258"/>
      <c r="G334" s="258"/>
      <c r="H334" s="258"/>
      <c r="I334" s="258"/>
      <c r="J334" s="438"/>
    </row>
    <row r="335" spans="1:10" x14ac:dyDescent="0.25">
      <c r="A335" s="436"/>
      <c r="B335" s="437"/>
      <c r="C335" s="437"/>
      <c r="D335" s="260">
        <v>12032</v>
      </c>
      <c r="E335" s="260"/>
      <c r="F335" s="260"/>
      <c r="G335" s="260"/>
      <c r="H335" s="260"/>
      <c r="I335" s="260"/>
      <c r="J335" s="438"/>
    </row>
    <row r="336" spans="1:10" x14ac:dyDescent="0.25">
      <c r="A336" s="436"/>
      <c r="B336" s="437"/>
      <c r="C336" s="437"/>
      <c r="D336" s="258" t="s">
        <v>449</v>
      </c>
      <c r="E336" s="258"/>
      <c r="F336" s="258"/>
      <c r="G336" s="258"/>
      <c r="H336" s="258"/>
      <c r="I336" s="258"/>
      <c r="J336" s="438"/>
    </row>
    <row r="337" spans="1:10" x14ac:dyDescent="0.25">
      <c r="A337" s="436"/>
      <c r="B337" s="437"/>
      <c r="C337" s="437"/>
      <c r="D337" s="260" t="s">
        <v>453</v>
      </c>
      <c r="E337" s="260"/>
      <c r="F337" s="260"/>
      <c r="G337" s="260"/>
      <c r="H337" s="260"/>
      <c r="I337" s="260"/>
      <c r="J337" s="438"/>
    </row>
    <row r="338" spans="1:10" x14ac:dyDescent="0.25">
      <c r="A338" s="436"/>
      <c r="B338" s="437"/>
      <c r="C338" s="437"/>
      <c r="D338" s="258" t="s">
        <v>451</v>
      </c>
      <c r="E338" s="258"/>
      <c r="F338" s="258"/>
      <c r="G338" s="258"/>
      <c r="H338" s="258"/>
      <c r="I338" s="258"/>
      <c r="J338" s="438"/>
    </row>
    <row r="339" spans="1:10" x14ac:dyDescent="0.25">
      <c r="A339" s="436"/>
      <c r="B339" s="437"/>
      <c r="C339" s="437"/>
      <c r="D339" s="260">
        <v>0</v>
      </c>
      <c r="E339" s="260"/>
      <c r="F339" s="260"/>
      <c r="G339" s="260"/>
      <c r="H339" s="260"/>
      <c r="I339" s="260"/>
      <c r="J339" s="438"/>
    </row>
    <row r="340" spans="1:10" x14ac:dyDescent="0.25">
      <c r="A340" s="436"/>
      <c r="B340" s="437"/>
      <c r="C340" s="437"/>
      <c r="D340" s="261"/>
      <c r="E340" s="261"/>
      <c r="F340" s="261"/>
      <c r="G340" s="261"/>
      <c r="H340" s="261"/>
      <c r="I340" s="261"/>
      <c r="J340" s="438"/>
    </row>
    <row r="341" spans="1:10" x14ac:dyDescent="0.25">
      <c r="A341" s="436">
        <v>201101503</v>
      </c>
      <c r="B341" s="437" t="s">
        <v>446</v>
      </c>
      <c r="C341" s="437" t="s">
        <v>454</v>
      </c>
      <c r="D341" s="258" t="s">
        <v>447</v>
      </c>
      <c r="E341" s="258"/>
      <c r="F341" s="258"/>
      <c r="G341" s="258"/>
      <c r="H341" s="258"/>
      <c r="I341" s="258"/>
      <c r="J341" s="438">
        <v>40581.704224537039</v>
      </c>
    </row>
    <row r="342" spans="1:10" x14ac:dyDescent="0.25">
      <c r="A342" s="436"/>
      <c r="B342" s="437"/>
      <c r="C342" s="437"/>
      <c r="D342" s="260" t="s">
        <v>346</v>
      </c>
      <c r="E342" s="260"/>
      <c r="F342" s="260"/>
      <c r="G342" s="260"/>
      <c r="H342" s="260"/>
      <c r="I342" s="260"/>
      <c r="J342" s="438"/>
    </row>
    <row r="343" spans="1:10" x14ac:dyDescent="0.25">
      <c r="A343" s="436"/>
      <c r="B343" s="437"/>
      <c r="C343" s="437"/>
      <c r="D343" s="258" t="s">
        <v>448</v>
      </c>
      <c r="E343" s="258"/>
      <c r="F343" s="258"/>
      <c r="G343" s="258"/>
      <c r="H343" s="258"/>
      <c r="I343" s="258"/>
      <c r="J343" s="438"/>
    </row>
    <row r="344" spans="1:10" x14ac:dyDescent="0.25">
      <c r="A344" s="436"/>
      <c r="B344" s="437"/>
      <c r="C344" s="437"/>
      <c r="D344" s="260">
        <v>115013</v>
      </c>
      <c r="E344" s="260"/>
      <c r="F344" s="260"/>
      <c r="G344" s="260"/>
      <c r="H344" s="260"/>
      <c r="I344" s="260"/>
      <c r="J344" s="438"/>
    </row>
    <row r="345" spans="1:10" x14ac:dyDescent="0.25">
      <c r="A345" s="436"/>
      <c r="B345" s="437"/>
      <c r="C345" s="437"/>
      <c r="D345" s="258" t="s">
        <v>449</v>
      </c>
      <c r="E345" s="258"/>
      <c r="F345" s="258"/>
      <c r="G345" s="258"/>
      <c r="H345" s="258"/>
      <c r="I345" s="258"/>
      <c r="J345" s="438"/>
    </row>
    <row r="346" spans="1:10" x14ac:dyDescent="0.25">
      <c r="A346" s="436"/>
      <c r="B346" s="437"/>
      <c r="C346" s="437"/>
      <c r="D346" s="260" t="s">
        <v>453</v>
      </c>
      <c r="E346" s="260"/>
      <c r="F346" s="260"/>
      <c r="G346" s="260"/>
      <c r="H346" s="260"/>
      <c r="I346" s="260"/>
      <c r="J346" s="438"/>
    </row>
    <row r="347" spans="1:10" x14ac:dyDescent="0.25">
      <c r="A347" s="436"/>
      <c r="B347" s="437"/>
      <c r="C347" s="437"/>
      <c r="D347" s="258" t="s">
        <v>451</v>
      </c>
      <c r="E347" s="258"/>
      <c r="F347" s="258"/>
      <c r="G347" s="258"/>
      <c r="H347" s="258"/>
      <c r="I347" s="258"/>
      <c r="J347" s="438"/>
    </row>
    <row r="348" spans="1:10" x14ac:dyDescent="0.25">
      <c r="A348" s="436"/>
      <c r="B348" s="437"/>
      <c r="C348" s="437"/>
      <c r="D348" s="260">
        <v>1</v>
      </c>
      <c r="E348" s="260"/>
      <c r="F348" s="260"/>
      <c r="G348" s="260"/>
      <c r="H348" s="260"/>
      <c r="I348" s="260"/>
      <c r="J348" s="438"/>
    </row>
    <row r="349" spans="1:10" x14ac:dyDescent="0.25">
      <c r="A349" s="436"/>
      <c r="B349" s="437"/>
      <c r="C349" s="437"/>
      <c r="D349" s="261"/>
      <c r="E349" s="261"/>
      <c r="F349" s="261"/>
      <c r="G349" s="261"/>
      <c r="H349" s="261"/>
      <c r="I349" s="261"/>
      <c r="J349" s="438"/>
    </row>
    <row r="350" spans="1:10" x14ac:dyDescent="0.25">
      <c r="A350" s="436">
        <v>201101283</v>
      </c>
      <c r="B350" s="437" t="s">
        <v>446</v>
      </c>
      <c r="C350" s="437" t="s">
        <v>454</v>
      </c>
      <c r="D350" s="258" t="s">
        <v>447</v>
      </c>
      <c r="E350" s="258"/>
      <c r="F350" s="258"/>
      <c r="G350" s="258"/>
      <c r="H350" s="258"/>
      <c r="I350" s="258"/>
      <c r="J350" s="438">
        <v>40577.651365740741</v>
      </c>
    </row>
    <row r="351" spans="1:10" x14ac:dyDescent="0.25">
      <c r="A351" s="436"/>
      <c r="B351" s="437"/>
      <c r="C351" s="437"/>
      <c r="D351" s="260" t="s">
        <v>25</v>
      </c>
      <c r="E351" s="260"/>
      <c r="F351" s="260"/>
      <c r="G351" s="260"/>
      <c r="H351" s="260"/>
      <c r="I351" s="260"/>
      <c r="J351" s="438"/>
    </row>
    <row r="352" spans="1:10" x14ac:dyDescent="0.25">
      <c r="A352" s="436"/>
      <c r="B352" s="437"/>
      <c r="C352" s="437"/>
      <c r="D352" s="258" t="s">
        <v>448</v>
      </c>
      <c r="E352" s="258"/>
      <c r="F352" s="258"/>
      <c r="G352" s="258"/>
      <c r="H352" s="258"/>
      <c r="I352" s="258"/>
      <c r="J352" s="438"/>
    </row>
    <row r="353" spans="1:10" x14ac:dyDescent="0.25">
      <c r="A353" s="436"/>
      <c r="B353" s="437"/>
      <c r="C353" s="437"/>
      <c r="D353" s="260">
        <v>12111</v>
      </c>
      <c r="E353" s="260"/>
      <c r="F353" s="260"/>
      <c r="G353" s="260"/>
      <c r="H353" s="260"/>
      <c r="I353" s="260"/>
      <c r="J353" s="438"/>
    </row>
    <row r="354" spans="1:10" x14ac:dyDescent="0.25">
      <c r="A354" s="436"/>
      <c r="B354" s="437"/>
      <c r="C354" s="437"/>
      <c r="D354" s="258" t="s">
        <v>449</v>
      </c>
      <c r="E354" s="258"/>
      <c r="F354" s="258"/>
      <c r="G354" s="258"/>
      <c r="H354" s="258"/>
      <c r="I354" s="258"/>
      <c r="J354" s="438"/>
    </row>
    <row r="355" spans="1:10" x14ac:dyDescent="0.25">
      <c r="A355" s="436"/>
      <c r="B355" s="437"/>
      <c r="C355" s="437"/>
      <c r="D355" s="260" t="s">
        <v>453</v>
      </c>
      <c r="E355" s="260"/>
      <c r="F355" s="260"/>
      <c r="G355" s="260"/>
      <c r="H355" s="260"/>
      <c r="I355" s="260"/>
      <c r="J355" s="438"/>
    </row>
    <row r="356" spans="1:10" x14ac:dyDescent="0.25">
      <c r="A356" s="436"/>
      <c r="B356" s="437"/>
      <c r="C356" s="437"/>
      <c r="D356" s="258" t="s">
        <v>451</v>
      </c>
      <c r="E356" s="258"/>
      <c r="F356" s="258"/>
      <c r="G356" s="258"/>
      <c r="H356" s="258"/>
      <c r="I356" s="258"/>
      <c r="J356" s="438"/>
    </row>
    <row r="357" spans="1:10" x14ac:dyDescent="0.25">
      <c r="A357" s="436"/>
      <c r="B357" s="437"/>
      <c r="C357" s="437"/>
      <c r="D357" s="260">
        <v>0</v>
      </c>
      <c r="E357" s="260"/>
      <c r="F357" s="260"/>
      <c r="G357" s="260"/>
      <c r="H357" s="260"/>
      <c r="I357" s="260"/>
      <c r="J357" s="438"/>
    </row>
    <row r="358" spans="1:10" x14ac:dyDescent="0.25">
      <c r="A358" s="436"/>
      <c r="B358" s="437"/>
      <c r="C358" s="437"/>
      <c r="D358" s="261"/>
      <c r="E358" s="261"/>
      <c r="F358" s="261"/>
      <c r="G358" s="261"/>
      <c r="H358" s="261"/>
      <c r="I358" s="261"/>
      <c r="J358" s="438"/>
    </row>
    <row r="359" spans="1:10" x14ac:dyDescent="0.25">
      <c r="A359" s="436">
        <v>201101219</v>
      </c>
      <c r="B359" s="437" t="s">
        <v>446</v>
      </c>
      <c r="C359" s="437" t="s">
        <v>454</v>
      </c>
      <c r="D359" s="258" t="s">
        <v>447</v>
      </c>
      <c r="E359" s="258"/>
      <c r="F359" s="258"/>
      <c r="G359" s="258"/>
      <c r="H359" s="258"/>
      <c r="I359" s="258"/>
      <c r="J359" s="438">
        <v>40576.69804398148</v>
      </c>
    </row>
    <row r="360" spans="1:10" x14ac:dyDescent="0.25">
      <c r="A360" s="436"/>
      <c r="B360" s="437"/>
      <c r="C360" s="437"/>
      <c r="D360" s="260" t="s">
        <v>9</v>
      </c>
      <c r="E360" s="260"/>
      <c r="F360" s="260"/>
      <c r="G360" s="260"/>
      <c r="H360" s="260"/>
      <c r="I360" s="260"/>
      <c r="J360" s="438"/>
    </row>
    <row r="361" spans="1:10" x14ac:dyDescent="0.25">
      <c r="A361" s="436"/>
      <c r="B361" s="437"/>
      <c r="C361" s="437"/>
      <c r="D361" s="258" t="s">
        <v>448</v>
      </c>
      <c r="E361" s="258"/>
      <c r="F361" s="258"/>
      <c r="G361" s="258"/>
      <c r="H361" s="258"/>
      <c r="I361" s="258"/>
      <c r="J361" s="438"/>
    </row>
    <row r="362" spans="1:10" x14ac:dyDescent="0.25">
      <c r="A362" s="436"/>
      <c r="B362" s="437"/>
      <c r="C362" s="437"/>
      <c r="D362" s="260">
        <v>12004</v>
      </c>
      <c r="E362" s="260"/>
      <c r="F362" s="260"/>
      <c r="G362" s="260"/>
      <c r="H362" s="260"/>
      <c r="I362" s="260"/>
      <c r="J362" s="438"/>
    </row>
    <row r="363" spans="1:10" x14ac:dyDescent="0.25">
      <c r="A363" s="436"/>
      <c r="B363" s="437"/>
      <c r="C363" s="437"/>
      <c r="D363" s="258" t="s">
        <v>449</v>
      </c>
      <c r="E363" s="258"/>
      <c r="F363" s="258"/>
      <c r="G363" s="258"/>
      <c r="H363" s="258"/>
      <c r="I363" s="258"/>
      <c r="J363" s="438"/>
    </row>
    <row r="364" spans="1:10" x14ac:dyDescent="0.25">
      <c r="A364" s="436"/>
      <c r="B364" s="437"/>
      <c r="C364" s="437"/>
      <c r="D364" s="260" t="s">
        <v>450</v>
      </c>
      <c r="E364" s="260"/>
      <c r="F364" s="260"/>
      <c r="G364" s="260"/>
      <c r="H364" s="260"/>
      <c r="I364" s="260"/>
      <c r="J364" s="438"/>
    </row>
    <row r="365" spans="1:10" x14ac:dyDescent="0.25">
      <c r="A365" s="436"/>
      <c r="B365" s="437"/>
      <c r="C365" s="437"/>
      <c r="D365" s="258" t="s">
        <v>451</v>
      </c>
      <c r="E365" s="258"/>
      <c r="F365" s="258"/>
      <c r="G365" s="258"/>
      <c r="H365" s="258"/>
      <c r="I365" s="258"/>
      <c r="J365" s="438"/>
    </row>
    <row r="366" spans="1:10" x14ac:dyDescent="0.25">
      <c r="A366" s="436"/>
      <c r="B366" s="437"/>
      <c r="C366" s="437"/>
      <c r="D366" s="260">
        <v>0</v>
      </c>
      <c r="E366" s="260"/>
      <c r="F366" s="260"/>
      <c r="G366" s="260"/>
      <c r="H366" s="260"/>
      <c r="I366" s="260"/>
      <c r="J366" s="438"/>
    </row>
    <row r="367" spans="1:10" x14ac:dyDescent="0.25">
      <c r="A367" s="436"/>
      <c r="B367" s="437"/>
      <c r="C367" s="437"/>
      <c r="D367" s="261"/>
      <c r="E367" s="261"/>
      <c r="F367" s="261"/>
      <c r="G367" s="261"/>
      <c r="H367" s="261"/>
      <c r="I367" s="261"/>
      <c r="J367" s="438"/>
    </row>
    <row r="368" spans="1:10" x14ac:dyDescent="0.25">
      <c r="A368" s="436">
        <v>201101182</v>
      </c>
      <c r="B368" s="437" t="s">
        <v>446</v>
      </c>
      <c r="C368" s="437" t="s">
        <v>454</v>
      </c>
      <c r="D368" s="258" t="s">
        <v>447</v>
      </c>
      <c r="E368" s="258"/>
      <c r="F368" s="258"/>
      <c r="G368" s="258"/>
      <c r="H368" s="258"/>
      <c r="I368" s="258"/>
      <c r="J368" s="438">
        <v>40576.447430555556</v>
      </c>
    </row>
    <row r="369" spans="1:10" x14ac:dyDescent="0.25">
      <c r="A369" s="436"/>
      <c r="B369" s="437"/>
      <c r="C369" s="437"/>
      <c r="D369" s="260" t="s">
        <v>25</v>
      </c>
      <c r="E369" s="260"/>
      <c r="F369" s="260"/>
      <c r="G369" s="260"/>
      <c r="H369" s="260"/>
      <c r="I369" s="260"/>
      <c r="J369" s="438"/>
    </row>
    <row r="370" spans="1:10" x14ac:dyDescent="0.25">
      <c r="A370" s="436"/>
      <c r="B370" s="437"/>
      <c r="C370" s="437"/>
      <c r="D370" s="258" t="s">
        <v>448</v>
      </c>
      <c r="E370" s="258"/>
      <c r="F370" s="258"/>
      <c r="G370" s="258"/>
      <c r="H370" s="258"/>
      <c r="I370" s="258"/>
      <c r="J370" s="438"/>
    </row>
    <row r="371" spans="1:10" x14ac:dyDescent="0.25">
      <c r="A371" s="436"/>
      <c r="B371" s="437"/>
      <c r="C371" s="437"/>
      <c r="D371" s="260">
        <v>12061</v>
      </c>
      <c r="E371" s="260"/>
      <c r="F371" s="260"/>
      <c r="G371" s="260"/>
      <c r="H371" s="260"/>
      <c r="I371" s="260"/>
      <c r="J371" s="438"/>
    </row>
    <row r="372" spans="1:10" x14ac:dyDescent="0.25">
      <c r="A372" s="436"/>
      <c r="B372" s="437"/>
      <c r="C372" s="437"/>
      <c r="D372" s="258" t="s">
        <v>449</v>
      </c>
      <c r="E372" s="258"/>
      <c r="F372" s="258"/>
      <c r="G372" s="258"/>
      <c r="H372" s="258"/>
      <c r="I372" s="258"/>
      <c r="J372" s="438"/>
    </row>
    <row r="373" spans="1:10" x14ac:dyDescent="0.25">
      <c r="A373" s="436"/>
      <c r="B373" s="437"/>
      <c r="C373" s="437"/>
      <c r="D373" s="260" t="s">
        <v>453</v>
      </c>
      <c r="E373" s="260"/>
      <c r="F373" s="260"/>
      <c r="G373" s="260"/>
      <c r="H373" s="260"/>
      <c r="I373" s="260"/>
      <c r="J373" s="438"/>
    </row>
    <row r="374" spans="1:10" x14ac:dyDescent="0.25">
      <c r="A374" s="436"/>
      <c r="B374" s="437"/>
      <c r="C374" s="437"/>
      <c r="D374" s="258" t="s">
        <v>451</v>
      </c>
      <c r="E374" s="258"/>
      <c r="F374" s="258"/>
      <c r="G374" s="258"/>
      <c r="H374" s="258"/>
      <c r="I374" s="258"/>
      <c r="J374" s="438"/>
    </row>
    <row r="375" spans="1:10" x14ac:dyDescent="0.25">
      <c r="A375" s="436"/>
      <c r="B375" s="437"/>
      <c r="C375" s="437"/>
      <c r="D375" s="260">
        <v>0</v>
      </c>
      <c r="E375" s="260"/>
      <c r="F375" s="260"/>
      <c r="G375" s="260"/>
      <c r="H375" s="260"/>
      <c r="I375" s="260"/>
      <c r="J375" s="438"/>
    </row>
    <row r="376" spans="1:10" x14ac:dyDescent="0.25">
      <c r="A376" s="436"/>
      <c r="B376" s="437"/>
      <c r="C376" s="437"/>
      <c r="D376" s="261"/>
      <c r="E376" s="261"/>
      <c r="F376" s="261"/>
      <c r="G376" s="261"/>
      <c r="H376" s="261"/>
      <c r="I376" s="261"/>
      <c r="J376" s="438"/>
    </row>
    <row r="377" spans="1:10" x14ac:dyDescent="0.25">
      <c r="A377" s="436">
        <v>201101081</v>
      </c>
      <c r="B377" s="437" t="s">
        <v>446</v>
      </c>
      <c r="C377" s="437" t="s">
        <v>454</v>
      </c>
      <c r="D377" s="258" t="s">
        <v>447</v>
      </c>
      <c r="E377" s="258"/>
      <c r="F377" s="258"/>
      <c r="G377" s="258"/>
      <c r="H377" s="258"/>
      <c r="I377" s="258"/>
      <c r="J377" s="438">
        <v>40575.518750000003</v>
      </c>
    </row>
    <row r="378" spans="1:10" x14ac:dyDescent="0.25">
      <c r="A378" s="436"/>
      <c r="B378" s="437"/>
      <c r="C378" s="437"/>
      <c r="D378" s="260" t="s">
        <v>8</v>
      </c>
      <c r="E378" s="260"/>
      <c r="F378" s="260"/>
      <c r="G378" s="260"/>
      <c r="H378" s="260"/>
      <c r="I378" s="260"/>
      <c r="J378" s="438"/>
    </row>
    <row r="379" spans="1:10" x14ac:dyDescent="0.25">
      <c r="A379" s="436"/>
      <c r="B379" s="437"/>
      <c r="C379" s="437"/>
      <c r="D379" s="258" t="s">
        <v>448</v>
      </c>
      <c r="E379" s="258"/>
      <c r="F379" s="258"/>
      <c r="G379" s="258"/>
      <c r="H379" s="258"/>
      <c r="I379" s="258"/>
      <c r="J379" s="438"/>
    </row>
    <row r="380" spans="1:10" x14ac:dyDescent="0.25">
      <c r="A380" s="436"/>
      <c r="B380" s="437"/>
      <c r="C380" s="437"/>
      <c r="D380" s="260">
        <v>12020</v>
      </c>
      <c r="E380" s="260"/>
      <c r="F380" s="260"/>
      <c r="G380" s="260"/>
      <c r="H380" s="260"/>
      <c r="I380" s="260"/>
      <c r="J380" s="438"/>
    </row>
    <row r="381" spans="1:10" x14ac:dyDescent="0.25">
      <c r="A381" s="436"/>
      <c r="B381" s="437"/>
      <c r="C381" s="437"/>
      <c r="D381" s="258" t="s">
        <v>449</v>
      </c>
      <c r="E381" s="258"/>
      <c r="F381" s="258"/>
      <c r="G381" s="258"/>
      <c r="H381" s="258"/>
      <c r="I381" s="258"/>
      <c r="J381" s="438"/>
    </row>
    <row r="382" spans="1:10" x14ac:dyDescent="0.25">
      <c r="A382" s="436"/>
      <c r="B382" s="437"/>
      <c r="C382" s="437"/>
      <c r="D382" s="260" t="s">
        <v>450</v>
      </c>
      <c r="E382" s="260"/>
      <c r="F382" s="260"/>
      <c r="G382" s="260"/>
      <c r="H382" s="260"/>
      <c r="I382" s="260"/>
      <c r="J382" s="438"/>
    </row>
    <row r="383" spans="1:10" x14ac:dyDescent="0.25">
      <c r="A383" s="436"/>
      <c r="B383" s="437"/>
      <c r="C383" s="437"/>
      <c r="D383" s="258" t="s">
        <v>451</v>
      </c>
      <c r="E383" s="258"/>
      <c r="F383" s="258"/>
      <c r="G383" s="258"/>
      <c r="H383" s="258"/>
      <c r="I383" s="258"/>
      <c r="J383" s="438"/>
    </row>
    <row r="384" spans="1:10" x14ac:dyDescent="0.25">
      <c r="A384" s="436"/>
      <c r="B384" s="437"/>
      <c r="C384" s="437"/>
      <c r="D384" s="260">
        <v>0</v>
      </c>
      <c r="E384" s="260"/>
      <c r="F384" s="260"/>
      <c r="G384" s="260"/>
      <c r="H384" s="260"/>
      <c r="I384" s="260"/>
      <c r="J384" s="438"/>
    </row>
    <row r="385" spans="1:10" x14ac:dyDescent="0.25">
      <c r="A385" s="436"/>
      <c r="B385" s="437"/>
      <c r="C385" s="437"/>
      <c r="D385" s="261"/>
      <c r="E385" s="261"/>
      <c r="F385" s="261"/>
      <c r="G385" s="261"/>
      <c r="H385" s="261"/>
      <c r="I385" s="261"/>
      <c r="J385" s="438"/>
    </row>
    <row r="386" spans="1:10" x14ac:dyDescent="0.25">
      <c r="A386" s="436">
        <v>201100607</v>
      </c>
      <c r="B386" s="437" t="s">
        <v>446</v>
      </c>
      <c r="C386" s="437" t="s">
        <v>454</v>
      </c>
      <c r="D386" s="258" t="s">
        <v>447</v>
      </c>
      <c r="E386" s="258"/>
      <c r="F386" s="258"/>
      <c r="G386" s="258"/>
      <c r="H386" s="258"/>
      <c r="I386" s="258"/>
      <c r="J386" s="438">
        <v>40569.617106481484</v>
      </c>
    </row>
    <row r="387" spans="1:10" x14ac:dyDescent="0.25">
      <c r="A387" s="436"/>
      <c r="B387" s="437"/>
      <c r="C387" s="437"/>
      <c r="D387" s="260" t="s">
        <v>345</v>
      </c>
      <c r="E387" s="260"/>
      <c r="F387" s="260"/>
      <c r="G387" s="260"/>
      <c r="H387" s="260"/>
      <c r="I387" s="260"/>
      <c r="J387" s="438"/>
    </row>
    <row r="388" spans="1:10" x14ac:dyDescent="0.25">
      <c r="A388" s="436"/>
      <c r="B388" s="437"/>
      <c r="C388" s="437"/>
      <c r="D388" s="258" t="s">
        <v>448</v>
      </c>
      <c r="E388" s="258"/>
      <c r="F388" s="258"/>
      <c r="G388" s="258"/>
      <c r="H388" s="258"/>
      <c r="I388" s="258"/>
      <c r="J388" s="438"/>
    </row>
    <row r="389" spans="1:10" x14ac:dyDescent="0.25">
      <c r="A389" s="436"/>
      <c r="B389" s="437"/>
      <c r="C389" s="437"/>
      <c r="D389" s="260">
        <v>86286</v>
      </c>
      <c r="E389" s="260"/>
      <c r="F389" s="260"/>
      <c r="G389" s="260"/>
      <c r="H389" s="260"/>
      <c r="I389" s="260"/>
      <c r="J389" s="438"/>
    </row>
    <row r="390" spans="1:10" x14ac:dyDescent="0.25">
      <c r="A390" s="436"/>
      <c r="B390" s="437"/>
      <c r="C390" s="437"/>
      <c r="D390" s="258" t="s">
        <v>449</v>
      </c>
      <c r="E390" s="258"/>
      <c r="F390" s="258"/>
      <c r="G390" s="258"/>
      <c r="H390" s="258"/>
      <c r="I390" s="258"/>
      <c r="J390" s="438"/>
    </row>
    <row r="391" spans="1:10" x14ac:dyDescent="0.25">
      <c r="A391" s="436"/>
      <c r="B391" s="437"/>
      <c r="C391" s="437"/>
      <c r="D391" s="260" t="s">
        <v>453</v>
      </c>
      <c r="E391" s="260"/>
      <c r="F391" s="260"/>
      <c r="G391" s="260"/>
      <c r="H391" s="260"/>
      <c r="I391" s="260"/>
      <c r="J391" s="438"/>
    </row>
    <row r="392" spans="1:10" x14ac:dyDescent="0.25">
      <c r="A392" s="436"/>
      <c r="B392" s="437"/>
      <c r="C392" s="437"/>
      <c r="D392" s="258" t="s">
        <v>451</v>
      </c>
      <c r="E392" s="258"/>
      <c r="F392" s="258"/>
      <c r="G392" s="258"/>
      <c r="H392" s="258"/>
      <c r="I392" s="258"/>
      <c r="J392" s="438"/>
    </row>
    <row r="393" spans="1:10" x14ac:dyDescent="0.25">
      <c r="A393" s="436"/>
      <c r="B393" s="437"/>
      <c r="C393" s="437"/>
      <c r="D393" s="260">
        <v>1</v>
      </c>
      <c r="E393" s="260"/>
      <c r="F393" s="260"/>
      <c r="G393" s="260"/>
      <c r="H393" s="260"/>
      <c r="I393" s="260"/>
      <c r="J393" s="438"/>
    </row>
    <row r="394" spans="1:10" x14ac:dyDescent="0.25">
      <c r="A394" s="436"/>
      <c r="B394" s="437"/>
      <c r="C394" s="437"/>
      <c r="D394" s="261"/>
      <c r="E394" s="261"/>
      <c r="F394" s="261"/>
      <c r="G394" s="261"/>
      <c r="H394" s="261"/>
      <c r="I394" s="261"/>
      <c r="J394" s="438"/>
    </row>
    <row r="395" spans="1:10" x14ac:dyDescent="0.25">
      <c r="A395" s="436">
        <v>201010693</v>
      </c>
      <c r="B395" s="437" t="s">
        <v>446</v>
      </c>
      <c r="C395" s="437" t="s">
        <v>454</v>
      </c>
      <c r="D395" s="258" t="s">
        <v>447</v>
      </c>
      <c r="E395" s="258"/>
      <c r="F395" s="258"/>
      <c r="G395" s="258"/>
      <c r="H395" s="258"/>
      <c r="I395" s="258"/>
      <c r="J395" s="438">
        <v>40437.470335648148</v>
      </c>
    </row>
    <row r="396" spans="1:10" x14ac:dyDescent="0.25">
      <c r="A396" s="436"/>
      <c r="B396" s="437"/>
      <c r="C396" s="437"/>
      <c r="D396" s="260" t="s">
        <v>407</v>
      </c>
      <c r="E396" s="260"/>
      <c r="F396" s="260"/>
      <c r="G396" s="260"/>
      <c r="H396" s="260"/>
      <c r="I396" s="260"/>
      <c r="J396" s="438"/>
    </row>
    <row r="397" spans="1:10" x14ac:dyDescent="0.25">
      <c r="A397" s="436"/>
      <c r="B397" s="437"/>
      <c r="C397" s="437"/>
      <c r="D397" s="258" t="s">
        <v>448</v>
      </c>
      <c r="E397" s="258"/>
      <c r="F397" s="258"/>
      <c r="G397" s="258"/>
      <c r="H397" s="258"/>
      <c r="I397" s="258"/>
      <c r="J397" s="438"/>
    </row>
    <row r="398" spans="1:10" x14ac:dyDescent="0.25">
      <c r="A398" s="436"/>
      <c r="B398" s="437"/>
      <c r="C398" s="437"/>
      <c r="D398" s="260">
        <v>12026</v>
      </c>
      <c r="E398" s="260"/>
      <c r="F398" s="260"/>
      <c r="G398" s="260"/>
      <c r="H398" s="260"/>
      <c r="I398" s="260"/>
      <c r="J398" s="438"/>
    </row>
    <row r="399" spans="1:10" x14ac:dyDescent="0.25">
      <c r="A399" s="436"/>
      <c r="B399" s="437"/>
      <c r="C399" s="437"/>
      <c r="D399" s="258" t="s">
        <v>449</v>
      </c>
      <c r="E399" s="258"/>
      <c r="F399" s="258"/>
      <c r="G399" s="258"/>
      <c r="H399" s="258"/>
      <c r="I399" s="258"/>
      <c r="J399" s="438"/>
    </row>
    <row r="400" spans="1:10" x14ac:dyDescent="0.25">
      <c r="A400" s="436"/>
      <c r="B400" s="437"/>
      <c r="C400" s="437"/>
      <c r="D400" s="260" t="s">
        <v>453</v>
      </c>
      <c r="E400" s="260"/>
      <c r="F400" s="260"/>
      <c r="G400" s="260"/>
      <c r="H400" s="260"/>
      <c r="I400" s="260"/>
      <c r="J400" s="438"/>
    </row>
    <row r="401" spans="1:10" x14ac:dyDescent="0.25">
      <c r="A401" s="436"/>
      <c r="B401" s="437"/>
      <c r="C401" s="437"/>
      <c r="D401" s="258" t="s">
        <v>451</v>
      </c>
      <c r="E401" s="258"/>
      <c r="F401" s="258"/>
      <c r="G401" s="258"/>
      <c r="H401" s="258"/>
      <c r="I401" s="258"/>
      <c r="J401" s="438"/>
    </row>
    <row r="402" spans="1:10" x14ac:dyDescent="0.25">
      <c r="A402" s="436"/>
      <c r="B402" s="437"/>
      <c r="C402" s="437"/>
      <c r="D402" s="260">
        <v>0</v>
      </c>
      <c r="E402" s="260"/>
      <c r="F402" s="260"/>
      <c r="G402" s="260"/>
      <c r="H402" s="260"/>
      <c r="I402" s="260"/>
      <c r="J402" s="438"/>
    </row>
    <row r="403" spans="1:10" x14ac:dyDescent="0.25">
      <c r="A403" s="436"/>
      <c r="B403" s="437"/>
      <c r="C403" s="437"/>
      <c r="D403" s="261"/>
      <c r="E403" s="261"/>
      <c r="F403" s="261"/>
      <c r="G403" s="261"/>
      <c r="H403" s="261"/>
      <c r="I403" s="261"/>
      <c r="J403" s="438"/>
    </row>
    <row r="404" spans="1:10" x14ac:dyDescent="0.25">
      <c r="A404" s="436">
        <v>201007850</v>
      </c>
      <c r="B404" s="437" t="s">
        <v>458</v>
      </c>
      <c r="C404" s="437" t="s">
        <v>454</v>
      </c>
      <c r="D404" s="258" t="s">
        <v>447</v>
      </c>
      <c r="E404" s="258"/>
      <c r="F404" s="258"/>
      <c r="G404" s="258"/>
      <c r="H404" s="258"/>
      <c r="I404" s="258"/>
      <c r="J404" s="438">
        <v>40359.609803240739</v>
      </c>
    </row>
    <row r="405" spans="1:10" x14ac:dyDescent="0.25">
      <c r="A405" s="436"/>
      <c r="B405" s="437"/>
      <c r="C405" s="437"/>
      <c r="D405" s="260" t="s">
        <v>167</v>
      </c>
      <c r="E405" s="260"/>
      <c r="F405" s="260"/>
      <c r="G405" s="260"/>
      <c r="H405" s="260"/>
      <c r="I405" s="260"/>
      <c r="J405" s="438"/>
    </row>
    <row r="406" spans="1:10" x14ac:dyDescent="0.25">
      <c r="A406" s="436"/>
      <c r="B406" s="437"/>
      <c r="C406" s="437"/>
      <c r="D406" s="258" t="s">
        <v>448</v>
      </c>
      <c r="E406" s="258"/>
      <c r="F406" s="258"/>
      <c r="G406" s="258"/>
      <c r="H406" s="258"/>
      <c r="I406" s="258"/>
      <c r="J406" s="438"/>
    </row>
    <row r="407" spans="1:10" x14ac:dyDescent="0.25">
      <c r="A407" s="436"/>
      <c r="B407" s="437"/>
      <c r="C407" s="437"/>
      <c r="D407" s="260">
        <v>1113542</v>
      </c>
      <c r="E407" s="260"/>
      <c r="F407" s="260"/>
      <c r="G407" s="260"/>
      <c r="H407" s="260"/>
      <c r="I407" s="260"/>
      <c r="J407" s="438"/>
    </row>
    <row r="408" spans="1:10" x14ac:dyDescent="0.25">
      <c r="A408" s="436"/>
      <c r="B408" s="437"/>
      <c r="C408" s="437"/>
      <c r="D408" s="258" t="s">
        <v>449</v>
      </c>
      <c r="E408" s="258"/>
      <c r="F408" s="258"/>
      <c r="G408" s="258"/>
      <c r="H408" s="258"/>
      <c r="I408" s="258"/>
      <c r="J408" s="438"/>
    </row>
    <row r="409" spans="1:10" x14ac:dyDescent="0.25">
      <c r="A409" s="436"/>
      <c r="B409" s="437"/>
      <c r="C409" s="437"/>
      <c r="D409" s="260" t="s">
        <v>450</v>
      </c>
      <c r="E409" s="260"/>
      <c r="F409" s="260"/>
      <c r="G409" s="260"/>
      <c r="H409" s="260"/>
      <c r="I409" s="260"/>
      <c r="J409" s="438"/>
    </row>
    <row r="410" spans="1:10" x14ac:dyDescent="0.25">
      <c r="A410" s="436"/>
      <c r="B410" s="437"/>
      <c r="C410" s="437"/>
      <c r="D410" s="258" t="s">
        <v>451</v>
      </c>
      <c r="E410" s="258"/>
      <c r="F410" s="258"/>
      <c r="G410" s="258"/>
      <c r="H410" s="258"/>
      <c r="I410" s="258"/>
      <c r="J410" s="438"/>
    </row>
    <row r="411" spans="1:10" x14ac:dyDescent="0.25">
      <c r="A411" s="436"/>
      <c r="B411" s="437"/>
      <c r="C411" s="437"/>
      <c r="D411" s="260">
        <v>0</v>
      </c>
      <c r="E411" s="260"/>
      <c r="F411" s="260"/>
      <c r="G411" s="260"/>
      <c r="H411" s="260"/>
      <c r="I411" s="260"/>
      <c r="J411" s="438"/>
    </row>
    <row r="412" spans="1:10" x14ac:dyDescent="0.25">
      <c r="A412" s="436"/>
      <c r="B412" s="437"/>
      <c r="C412" s="437"/>
      <c r="D412" s="261"/>
      <c r="E412" s="261"/>
      <c r="F412" s="261"/>
      <c r="G412" s="261"/>
      <c r="H412" s="261"/>
      <c r="I412" s="261"/>
      <c r="J412" s="438"/>
    </row>
    <row r="413" spans="1:10" x14ac:dyDescent="0.25">
      <c r="A413" s="436">
        <v>201007346</v>
      </c>
      <c r="B413" s="437" t="s">
        <v>458</v>
      </c>
      <c r="C413" s="437" t="s">
        <v>454</v>
      </c>
      <c r="D413" s="258" t="s">
        <v>447</v>
      </c>
      <c r="E413" s="258"/>
      <c r="F413" s="258"/>
      <c r="G413" s="258"/>
      <c r="H413" s="258"/>
      <c r="I413" s="258"/>
      <c r="J413" s="438">
        <v>40343.610011574077</v>
      </c>
    </row>
    <row r="414" spans="1:10" x14ac:dyDescent="0.25">
      <c r="A414" s="436"/>
      <c r="B414" s="437"/>
      <c r="C414" s="437"/>
      <c r="D414" s="260" t="s">
        <v>122</v>
      </c>
      <c r="E414" s="260"/>
      <c r="F414" s="260"/>
      <c r="G414" s="260"/>
      <c r="H414" s="260"/>
      <c r="I414" s="260"/>
      <c r="J414" s="438"/>
    </row>
    <row r="415" spans="1:10" x14ac:dyDescent="0.25">
      <c r="A415" s="436"/>
      <c r="B415" s="437"/>
      <c r="C415" s="437"/>
      <c r="D415" s="258" t="s">
        <v>448</v>
      </c>
      <c r="E415" s="258"/>
      <c r="F415" s="258"/>
      <c r="G415" s="258"/>
      <c r="H415" s="258"/>
      <c r="I415" s="258"/>
      <c r="J415" s="438"/>
    </row>
    <row r="416" spans="1:10" x14ac:dyDescent="0.25">
      <c r="A416" s="436"/>
      <c r="B416" s="437"/>
      <c r="C416" s="437"/>
      <c r="D416" s="260">
        <v>114907</v>
      </c>
      <c r="E416" s="260"/>
      <c r="F416" s="260"/>
      <c r="G416" s="260"/>
      <c r="H416" s="260"/>
      <c r="I416" s="260"/>
      <c r="J416" s="438"/>
    </row>
    <row r="417" spans="1:10" x14ac:dyDescent="0.25">
      <c r="A417" s="436"/>
      <c r="B417" s="437"/>
      <c r="C417" s="437"/>
      <c r="D417" s="258" t="s">
        <v>449</v>
      </c>
      <c r="E417" s="258"/>
      <c r="F417" s="258"/>
      <c r="G417" s="258"/>
      <c r="H417" s="258"/>
      <c r="I417" s="258"/>
      <c r="J417" s="438"/>
    </row>
    <row r="418" spans="1:10" x14ac:dyDescent="0.25">
      <c r="A418" s="436"/>
      <c r="B418" s="437"/>
      <c r="C418" s="437"/>
      <c r="D418" s="260" t="s">
        <v>450</v>
      </c>
      <c r="E418" s="260"/>
      <c r="F418" s="260"/>
      <c r="G418" s="260"/>
      <c r="H418" s="260"/>
      <c r="I418" s="260"/>
      <c r="J418" s="438"/>
    </row>
    <row r="419" spans="1:10" x14ac:dyDescent="0.25">
      <c r="A419" s="436"/>
      <c r="B419" s="437"/>
      <c r="C419" s="437"/>
      <c r="D419" s="258" t="s">
        <v>451</v>
      </c>
      <c r="E419" s="258"/>
      <c r="F419" s="258"/>
      <c r="G419" s="258"/>
      <c r="H419" s="258"/>
      <c r="I419" s="258"/>
      <c r="J419" s="438"/>
    </row>
    <row r="420" spans="1:10" x14ac:dyDescent="0.25">
      <c r="A420" s="436"/>
      <c r="B420" s="437"/>
      <c r="C420" s="437"/>
      <c r="D420" s="260">
        <v>0</v>
      </c>
      <c r="E420" s="260"/>
      <c r="F420" s="260"/>
      <c r="G420" s="260"/>
      <c r="H420" s="260"/>
      <c r="I420" s="260"/>
      <c r="J420" s="438"/>
    </row>
    <row r="421" spans="1:10" x14ac:dyDescent="0.25">
      <c r="A421" s="436"/>
      <c r="B421" s="437"/>
      <c r="C421" s="437"/>
      <c r="D421" s="261"/>
      <c r="E421" s="261"/>
      <c r="F421" s="261"/>
      <c r="G421" s="261"/>
      <c r="H421" s="261"/>
      <c r="I421" s="261"/>
      <c r="J421" s="438"/>
    </row>
    <row r="422" spans="1:10" x14ac:dyDescent="0.25">
      <c r="A422" s="436">
        <v>201007151</v>
      </c>
      <c r="B422" s="437" t="s">
        <v>462</v>
      </c>
      <c r="C422" s="437" t="s">
        <v>454</v>
      </c>
      <c r="D422" s="258" t="s">
        <v>447</v>
      </c>
      <c r="E422" s="258"/>
      <c r="F422" s="258"/>
      <c r="G422" s="258"/>
      <c r="H422" s="258"/>
      <c r="I422" s="258"/>
      <c r="J422" s="438">
        <v>40336.555937500001</v>
      </c>
    </row>
    <row r="423" spans="1:10" x14ac:dyDescent="0.25">
      <c r="A423" s="436"/>
      <c r="B423" s="437"/>
      <c r="C423" s="437"/>
      <c r="D423" s="260" t="s">
        <v>130</v>
      </c>
      <c r="E423" s="260"/>
      <c r="F423" s="260"/>
      <c r="G423" s="260"/>
      <c r="H423" s="260"/>
      <c r="I423" s="260"/>
      <c r="J423" s="438"/>
    </row>
    <row r="424" spans="1:10" x14ac:dyDescent="0.25">
      <c r="A424" s="436"/>
      <c r="B424" s="437"/>
      <c r="C424" s="437"/>
      <c r="D424" s="258" t="s">
        <v>449</v>
      </c>
      <c r="E424" s="258"/>
      <c r="F424" s="258"/>
      <c r="G424" s="258"/>
      <c r="H424" s="258"/>
      <c r="I424" s="258"/>
      <c r="J424" s="438"/>
    </row>
    <row r="425" spans="1:10" x14ac:dyDescent="0.25">
      <c r="A425" s="436"/>
      <c r="B425" s="437"/>
      <c r="C425" s="437"/>
      <c r="D425" s="260" t="s">
        <v>453</v>
      </c>
      <c r="E425" s="260"/>
      <c r="F425" s="260"/>
      <c r="G425" s="260"/>
      <c r="H425" s="260"/>
      <c r="I425" s="260"/>
      <c r="J425" s="438"/>
    </row>
    <row r="426" spans="1:10" x14ac:dyDescent="0.25">
      <c r="A426" s="436"/>
      <c r="B426" s="437"/>
      <c r="C426" s="437"/>
      <c r="D426" s="258" t="s">
        <v>451</v>
      </c>
      <c r="E426" s="258"/>
      <c r="F426" s="258"/>
      <c r="G426" s="258"/>
      <c r="H426" s="258"/>
      <c r="I426" s="258"/>
      <c r="J426" s="438"/>
    </row>
    <row r="427" spans="1:10" x14ac:dyDescent="0.25">
      <c r="A427" s="436"/>
      <c r="B427" s="437"/>
      <c r="C427" s="437"/>
      <c r="D427" s="260">
        <v>0</v>
      </c>
      <c r="E427" s="260"/>
      <c r="F427" s="260"/>
      <c r="G427" s="260"/>
      <c r="H427" s="260"/>
      <c r="I427" s="260"/>
      <c r="J427" s="438"/>
    </row>
    <row r="428" spans="1:10" x14ac:dyDescent="0.25">
      <c r="A428" s="436"/>
      <c r="B428" s="437"/>
      <c r="C428" s="437"/>
      <c r="D428" s="261"/>
      <c r="E428" s="261"/>
      <c r="F428" s="261"/>
      <c r="G428" s="261"/>
      <c r="H428" s="261"/>
      <c r="I428" s="261"/>
      <c r="J428" s="438"/>
    </row>
    <row r="429" spans="1:10" x14ac:dyDescent="0.25">
      <c r="A429" s="436">
        <v>201006951</v>
      </c>
      <c r="B429" s="437" t="s">
        <v>462</v>
      </c>
      <c r="C429" s="437" t="s">
        <v>454</v>
      </c>
      <c r="D429" s="258" t="s">
        <v>447</v>
      </c>
      <c r="E429" s="258"/>
      <c r="F429" s="258"/>
      <c r="G429" s="258"/>
      <c r="H429" s="258"/>
      <c r="I429" s="258"/>
      <c r="J429" s="438">
        <v>40326.417233796295</v>
      </c>
    </row>
    <row r="430" spans="1:10" x14ac:dyDescent="0.25">
      <c r="A430" s="436"/>
      <c r="B430" s="437"/>
      <c r="C430" s="437"/>
      <c r="D430" s="260" t="s">
        <v>25</v>
      </c>
      <c r="E430" s="260"/>
      <c r="F430" s="260"/>
      <c r="G430" s="260"/>
      <c r="H430" s="260"/>
      <c r="I430" s="260"/>
      <c r="J430" s="438"/>
    </row>
    <row r="431" spans="1:10" x14ac:dyDescent="0.25">
      <c r="A431" s="436"/>
      <c r="B431" s="437"/>
      <c r="C431" s="437"/>
      <c r="D431" s="258" t="s">
        <v>449</v>
      </c>
      <c r="E431" s="258"/>
      <c r="F431" s="258"/>
      <c r="G431" s="258"/>
      <c r="H431" s="258"/>
      <c r="I431" s="258"/>
      <c r="J431" s="438"/>
    </row>
    <row r="432" spans="1:10" x14ac:dyDescent="0.25">
      <c r="A432" s="436"/>
      <c r="B432" s="437"/>
      <c r="C432" s="437"/>
      <c r="D432" s="260" t="s">
        <v>453</v>
      </c>
      <c r="E432" s="260"/>
      <c r="F432" s="260"/>
      <c r="G432" s="260"/>
      <c r="H432" s="260"/>
      <c r="I432" s="260"/>
      <c r="J432" s="438"/>
    </row>
    <row r="433" spans="1:10" x14ac:dyDescent="0.25">
      <c r="A433" s="436"/>
      <c r="B433" s="437"/>
      <c r="C433" s="437"/>
      <c r="D433" s="258" t="s">
        <v>451</v>
      </c>
      <c r="E433" s="258"/>
      <c r="F433" s="258"/>
      <c r="G433" s="258"/>
      <c r="H433" s="258"/>
      <c r="I433" s="258"/>
      <c r="J433" s="438"/>
    </row>
    <row r="434" spans="1:10" x14ac:dyDescent="0.25">
      <c r="A434" s="436"/>
      <c r="B434" s="437"/>
      <c r="C434" s="437"/>
      <c r="D434" s="260">
        <v>0</v>
      </c>
      <c r="E434" s="260"/>
      <c r="F434" s="260"/>
      <c r="G434" s="260"/>
      <c r="H434" s="260"/>
      <c r="I434" s="260"/>
      <c r="J434" s="438"/>
    </row>
    <row r="435" spans="1:10" x14ac:dyDescent="0.25">
      <c r="A435" s="436"/>
      <c r="B435" s="437"/>
      <c r="C435" s="437"/>
      <c r="D435" s="261"/>
      <c r="E435" s="261"/>
      <c r="F435" s="261"/>
      <c r="G435" s="261"/>
      <c r="H435" s="261"/>
      <c r="I435" s="261"/>
      <c r="J435" s="438"/>
    </row>
    <row r="436" spans="1:10" x14ac:dyDescent="0.25">
      <c r="A436" s="436">
        <v>201003301</v>
      </c>
      <c r="B436" s="437" t="s">
        <v>462</v>
      </c>
      <c r="C436" s="437" t="s">
        <v>454</v>
      </c>
      <c r="D436" s="258" t="s">
        <v>447</v>
      </c>
      <c r="E436" s="258"/>
      <c r="F436" s="258"/>
      <c r="G436" s="258"/>
      <c r="H436" s="258"/>
      <c r="I436" s="258"/>
      <c r="J436" s="438">
        <v>40274.425833333335</v>
      </c>
    </row>
    <row r="437" spans="1:10" x14ac:dyDescent="0.25">
      <c r="A437" s="436"/>
      <c r="B437" s="437"/>
      <c r="C437" s="437"/>
      <c r="D437" s="260" t="s">
        <v>38</v>
      </c>
      <c r="E437" s="260"/>
      <c r="F437" s="260"/>
      <c r="G437" s="260"/>
      <c r="H437" s="260"/>
      <c r="I437" s="260"/>
      <c r="J437" s="438"/>
    </row>
    <row r="438" spans="1:10" x14ac:dyDescent="0.25">
      <c r="A438" s="436"/>
      <c r="B438" s="437"/>
      <c r="C438" s="437"/>
      <c r="D438" s="258" t="s">
        <v>449</v>
      </c>
      <c r="E438" s="258"/>
      <c r="F438" s="258"/>
      <c r="G438" s="258"/>
      <c r="H438" s="258"/>
      <c r="I438" s="258"/>
      <c r="J438" s="438"/>
    </row>
    <row r="439" spans="1:10" x14ac:dyDescent="0.25">
      <c r="A439" s="436"/>
      <c r="B439" s="437"/>
      <c r="C439" s="437"/>
      <c r="D439" s="260" t="s">
        <v>450</v>
      </c>
      <c r="E439" s="260"/>
      <c r="F439" s="260"/>
      <c r="G439" s="260"/>
      <c r="H439" s="260"/>
      <c r="I439" s="260"/>
      <c r="J439" s="438"/>
    </row>
    <row r="440" spans="1:10" x14ac:dyDescent="0.25">
      <c r="A440" s="436"/>
      <c r="B440" s="437"/>
      <c r="C440" s="437"/>
      <c r="D440" s="258" t="s">
        <v>451</v>
      </c>
      <c r="E440" s="258"/>
      <c r="F440" s="258"/>
      <c r="G440" s="258"/>
      <c r="H440" s="258"/>
      <c r="I440" s="258"/>
      <c r="J440" s="438"/>
    </row>
    <row r="441" spans="1:10" x14ac:dyDescent="0.25">
      <c r="A441" s="436"/>
      <c r="B441" s="437"/>
      <c r="C441" s="437"/>
      <c r="D441" s="260">
        <v>0</v>
      </c>
      <c r="E441" s="260"/>
      <c r="F441" s="260"/>
      <c r="G441" s="260"/>
      <c r="H441" s="260"/>
      <c r="I441" s="260"/>
      <c r="J441" s="438"/>
    </row>
    <row r="442" spans="1:10" x14ac:dyDescent="0.25">
      <c r="A442" s="436"/>
      <c r="B442" s="437"/>
      <c r="C442" s="437"/>
      <c r="D442" s="261"/>
      <c r="E442" s="261"/>
      <c r="F442" s="261"/>
      <c r="G442" s="261"/>
      <c r="H442" s="261"/>
      <c r="I442" s="261"/>
      <c r="J442" s="438"/>
    </row>
    <row r="443" spans="1:10" x14ac:dyDescent="0.25">
      <c r="A443" s="436">
        <v>201003298</v>
      </c>
      <c r="B443" s="437" t="s">
        <v>462</v>
      </c>
      <c r="C443" s="437" t="s">
        <v>454</v>
      </c>
      <c r="D443" s="258" t="s">
        <v>447</v>
      </c>
      <c r="E443" s="258"/>
      <c r="F443" s="258"/>
      <c r="G443" s="258"/>
      <c r="H443" s="258"/>
      <c r="I443" s="258"/>
      <c r="J443" s="438">
        <v>40274.410960648151</v>
      </c>
    </row>
    <row r="444" spans="1:10" x14ac:dyDescent="0.25">
      <c r="A444" s="436"/>
      <c r="B444" s="437"/>
      <c r="C444" s="437"/>
      <c r="D444" s="260" t="s">
        <v>344</v>
      </c>
      <c r="E444" s="260"/>
      <c r="F444" s="260"/>
      <c r="G444" s="260"/>
      <c r="H444" s="260"/>
      <c r="I444" s="260"/>
      <c r="J444" s="438"/>
    </row>
    <row r="445" spans="1:10" x14ac:dyDescent="0.25">
      <c r="A445" s="436"/>
      <c r="B445" s="437"/>
      <c r="C445" s="437"/>
      <c r="D445" s="258" t="s">
        <v>449</v>
      </c>
      <c r="E445" s="258"/>
      <c r="F445" s="258"/>
      <c r="G445" s="258"/>
      <c r="H445" s="258"/>
      <c r="I445" s="258"/>
      <c r="J445" s="438"/>
    </row>
    <row r="446" spans="1:10" x14ac:dyDescent="0.25">
      <c r="A446" s="436"/>
      <c r="B446" s="437"/>
      <c r="C446" s="437"/>
      <c r="D446" s="260" t="s">
        <v>453</v>
      </c>
      <c r="E446" s="260"/>
      <c r="F446" s="260"/>
      <c r="G446" s="260"/>
      <c r="H446" s="260"/>
      <c r="I446" s="260"/>
      <c r="J446" s="438"/>
    </row>
    <row r="447" spans="1:10" x14ac:dyDescent="0.25">
      <c r="A447" s="436"/>
      <c r="B447" s="437"/>
      <c r="C447" s="437"/>
      <c r="D447" s="258" t="s">
        <v>451</v>
      </c>
      <c r="E447" s="258"/>
      <c r="F447" s="258"/>
      <c r="G447" s="258"/>
      <c r="H447" s="258"/>
      <c r="I447" s="258"/>
      <c r="J447" s="438"/>
    </row>
    <row r="448" spans="1:10" x14ac:dyDescent="0.25">
      <c r="A448" s="436"/>
      <c r="B448" s="437"/>
      <c r="C448" s="437"/>
      <c r="D448" s="260">
        <v>0</v>
      </c>
      <c r="E448" s="260"/>
      <c r="F448" s="260"/>
      <c r="G448" s="260"/>
      <c r="H448" s="260"/>
      <c r="I448" s="260"/>
      <c r="J448" s="438"/>
    </row>
    <row r="449" spans="1:10" x14ac:dyDescent="0.25">
      <c r="A449" s="436"/>
      <c r="B449" s="437"/>
      <c r="C449" s="437"/>
      <c r="D449" s="261"/>
      <c r="E449" s="261"/>
      <c r="F449" s="261"/>
      <c r="G449" s="261"/>
      <c r="H449" s="261"/>
      <c r="I449" s="261"/>
      <c r="J449" s="438"/>
    </row>
    <row r="450" spans="1:10" x14ac:dyDescent="0.25">
      <c r="A450" s="436">
        <v>201003294</v>
      </c>
      <c r="B450" s="437" t="s">
        <v>462</v>
      </c>
      <c r="C450" s="437" t="s">
        <v>454</v>
      </c>
      <c r="D450" s="258" t="s">
        <v>447</v>
      </c>
      <c r="E450" s="258"/>
      <c r="F450" s="258"/>
      <c r="G450" s="258"/>
      <c r="H450" s="258"/>
      <c r="I450" s="258"/>
      <c r="J450" s="438">
        <v>40274.394050925926</v>
      </c>
    </row>
    <row r="451" spans="1:10" x14ac:dyDescent="0.25">
      <c r="A451" s="436"/>
      <c r="B451" s="437"/>
      <c r="C451" s="437"/>
      <c r="D451" s="260" t="s">
        <v>469</v>
      </c>
      <c r="E451" s="260"/>
      <c r="F451" s="260"/>
      <c r="G451" s="260"/>
      <c r="H451" s="260"/>
      <c r="I451" s="260"/>
      <c r="J451" s="438"/>
    </row>
    <row r="452" spans="1:10" x14ac:dyDescent="0.25">
      <c r="A452" s="436"/>
      <c r="B452" s="437"/>
      <c r="C452" s="437"/>
      <c r="D452" s="258" t="s">
        <v>449</v>
      </c>
      <c r="E452" s="258"/>
      <c r="F452" s="258"/>
      <c r="G452" s="258"/>
      <c r="H452" s="258"/>
      <c r="I452" s="258"/>
      <c r="J452" s="438"/>
    </row>
    <row r="453" spans="1:10" x14ac:dyDescent="0.25">
      <c r="A453" s="436"/>
      <c r="B453" s="437"/>
      <c r="C453" s="437"/>
      <c r="D453" s="260" t="s">
        <v>453</v>
      </c>
      <c r="E453" s="260"/>
      <c r="F453" s="260"/>
      <c r="G453" s="260"/>
      <c r="H453" s="260"/>
      <c r="I453" s="260"/>
      <c r="J453" s="438"/>
    </row>
    <row r="454" spans="1:10" x14ac:dyDescent="0.25">
      <c r="A454" s="436"/>
      <c r="B454" s="437"/>
      <c r="C454" s="437"/>
      <c r="D454" s="258" t="s">
        <v>451</v>
      </c>
      <c r="E454" s="258"/>
      <c r="F454" s="258"/>
      <c r="G454" s="258"/>
      <c r="H454" s="258"/>
      <c r="I454" s="258"/>
      <c r="J454" s="438"/>
    </row>
    <row r="455" spans="1:10" x14ac:dyDescent="0.25">
      <c r="A455" s="436"/>
      <c r="B455" s="437"/>
      <c r="C455" s="437"/>
      <c r="D455" s="260">
        <v>0</v>
      </c>
      <c r="E455" s="260"/>
      <c r="F455" s="260"/>
      <c r="G455" s="260"/>
      <c r="H455" s="260"/>
      <c r="I455" s="260"/>
      <c r="J455" s="438"/>
    </row>
    <row r="456" spans="1:10" x14ac:dyDescent="0.25">
      <c r="A456" s="436"/>
      <c r="B456" s="437"/>
      <c r="C456" s="437"/>
      <c r="D456" s="261"/>
      <c r="E456" s="261"/>
      <c r="F456" s="261"/>
      <c r="G456" s="261"/>
      <c r="H456" s="261"/>
      <c r="I456" s="261"/>
      <c r="J456" s="438"/>
    </row>
    <row r="457" spans="1:10" x14ac:dyDescent="0.25">
      <c r="A457" s="436">
        <v>201003293</v>
      </c>
      <c r="B457" s="437" t="s">
        <v>462</v>
      </c>
      <c r="C457" s="437" t="s">
        <v>454</v>
      </c>
      <c r="D457" s="258" t="s">
        <v>447</v>
      </c>
      <c r="E457" s="258"/>
      <c r="F457" s="258"/>
      <c r="G457" s="258"/>
      <c r="H457" s="258"/>
      <c r="I457" s="258"/>
      <c r="J457" s="438">
        <v>40274.379594907405</v>
      </c>
    </row>
    <row r="458" spans="1:10" x14ac:dyDescent="0.25">
      <c r="A458" s="436"/>
      <c r="B458" s="437"/>
      <c r="C458" s="437"/>
      <c r="D458" s="260" t="s">
        <v>470</v>
      </c>
      <c r="E458" s="260"/>
      <c r="F458" s="260"/>
      <c r="G458" s="260"/>
      <c r="H458" s="260"/>
      <c r="I458" s="260"/>
      <c r="J458" s="438"/>
    </row>
    <row r="459" spans="1:10" x14ac:dyDescent="0.25">
      <c r="A459" s="436"/>
      <c r="B459" s="437"/>
      <c r="C459" s="437"/>
      <c r="D459" s="258" t="s">
        <v>449</v>
      </c>
      <c r="E459" s="258"/>
      <c r="F459" s="258"/>
      <c r="G459" s="258"/>
      <c r="H459" s="258"/>
      <c r="I459" s="258"/>
      <c r="J459" s="438"/>
    </row>
    <row r="460" spans="1:10" x14ac:dyDescent="0.25">
      <c r="A460" s="436"/>
      <c r="B460" s="437"/>
      <c r="C460" s="437"/>
      <c r="D460" s="260" t="s">
        <v>450</v>
      </c>
      <c r="E460" s="260"/>
      <c r="F460" s="260"/>
      <c r="G460" s="260"/>
      <c r="H460" s="260"/>
      <c r="I460" s="260"/>
      <c r="J460" s="438"/>
    </row>
    <row r="461" spans="1:10" x14ac:dyDescent="0.25">
      <c r="A461" s="436"/>
      <c r="B461" s="437"/>
      <c r="C461" s="437"/>
      <c r="D461" s="258" t="s">
        <v>451</v>
      </c>
      <c r="E461" s="258"/>
      <c r="F461" s="258"/>
      <c r="G461" s="258"/>
      <c r="H461" s="258"/>
      <c r="I461" s="258"/>
      <c r="J461" s="438"/>
    </row>
    <row r="462" spans="1:10" x14ac:dyDescent="0.25">
      <c r="A462" s="436"/>
      <c r="B462" s="437"/>
      <c r="C462" s="437"/>
      <c r="D462" s="260">
        <v>0</v>
      </c>
      <c r="E462" s="260"/>
      <c r="F462" s="260"/>
      <c r="G462" s="260"/>
      <c r="H462" s="260"/>
      <c r="I462" s="260"/>
      <c r="J462" s="438"/>
    </row>
    <row r="463" spans="1:10" x14ac:dyDescent="0.25">
      <c r="A463" s="436"/>
      <c r="B463" s="437"/>
      <c r="C463" s="437"/>
      <c r="D463" s="261"/>
      <c r="E463" s="261"/>
      <c r="F463" s="261"/>
      <c r="G463" s="261"/>
      <c r="H463" s="261"/>
      <c r="I463" s="261"/>
      <c r="J463" s="438"/>
    </row>
    <row r="464" spans="1:10" x14ac:dyDescent="0.25">
      <c r="A464" s="436">
        <v>201003270</v>
      </c>
      <c r="B464" s="437" t="s">
        <v>462</v>
      </c>
      <c r="C464" s="437" t="s">
        <v>454</v>
      </c>
      <c r="D464" s="258" t="s">
        <v>447</v>
      </c>
      <c r="E464" s="258"/>
      <c r="F464" s="258"/>
      <c r="G464" s="258"/>
      <c r="H464" s="258"/>
      <c r="I464" s="258"/>
      <c r="J464" s="438">
        <v>40273.717650462961</v>
      </c>
    </row>
    <row r="465" spans="1:10" x14ac:dyDescent="0.25">
      <c r="A465" s="436"/>
      <c r="B465" s="437"/>
      <c r="C465" s="437"/>
      <c r="D465" s="260" t="s">
        <v>471</v>
      </c>
      <c r="E465" s="260"/>
      <c r="F465" s="260"/>
      <c r="G465" s="260"/>
      <c r="H465" s="260"/>
      <c r="I465" s="260"/>
      <c r="J465" s="438"/>
    </row>
    <row r="466" spans="1:10" x14ac:dyDescent="0.25">
      <c r="A466" s="436"/>
      <c r="B466" s="437"/>
      <c r="C466" s="437"/>
      <c r="D466" s="258" t="s">
        <v>449</v>
      </c>
      <c r="E466" s="258"/>
      <c r="F466" s="258"/>
      <c r="G466" s="258"/>
      <c r="H466" s="258"/>
      <c r="I466" s="258"/>
      <c r="J466" s="438"/>
    </row>
    <row r="467" spans="1:10" x14ac:dyDescent="0.25">
      <c r="A467" s="436"/>
      <c r="B467" s="437"/>
      <c r="C467" s="437"/>
      <c r="D467" s="260" t="s">
        <v>450</v>
      </c>
      <c r="E467" s="260"/>
      <c r="F467" s="260"/>
      <c r="G467" s="260"/>
      <c r="H467" s="260"/>
      <c r="I467" s="260"/>
      <c r="J467" s="438"/>
    </row>
    <row r="468" spans="1:10" x14ac:dyDescent="0.25">
      <c r="A468" s="436"/>
      <c r="B468" s="437"/>
      <c r="C468" s="437"/>
      <c r="D468" s="258" t="s">
        <v>451</v>
      </c>
      <c r="E468" s="258"/>
      <c r="F468" s="258"/>
      <c r="G468" s="258"/>
      <c r="H468" s="258"/>
      <c r="I468" s="258"/>
      <c r="J468" s="438"/>
    </row>
    <row r="469" spans="1:10" x14ac:dyDescent="0.25">
      <c r="A469" s="436"/>
      <c r="B469" s="437"/>
      <c r="C469" s="437"/>
      <c r="D469" s="260">
        <v>0</v>
      </c>
      <c r="E469" s="260"/>
      <c r="F469" s="260"/>
      <c r="G469" s="260"/>
      <c r="H469" s="260"/>
      <c r="I469" s="260"/>
      <c r="J469" s="438"/>
    </row>
    <row r="470" spans="1:10" x14ac:dyDescent="0.25">
      <c r="A470" s="436"/>
      <c r="B470" s="437"/>
      <c r="C470" s="437"/>
      <c r="D470" s="261"/>
      <c r="E470" s="261"/>
      <c r="F470" s="261"/>
      <c r="G470" s="261"/>
      <c r="H470" s="261"/>
      <c r="I470" s="261"/>
      <c r="J470" s="438"/>
    </row>
    <row r="471" spans="1:10" x14ac:dyDescent="0.25">
      <c r="A471" s="436">
        <v>201003266</v>
      </c>
      <c r="B471" s="437" t="s">
        <v>462</v>
      </c>
      <c r="C471" s="437" t="s">
        <v>454</v>
      </c>
      <c r="D471" s="258" t="s">
        <v>447</v>
      </c>
      <c r="E471" s="258"/>
      <c r="F471" s="258"/>
      <c r="G471" s="258"/>
      <c r="H471" s="258"/>
      <c r="I471" s="258"/>
      <c r="J471" s="438">
        <v>40273.706909722219</v>
      </c>
    </row>
    <row r="472" spans="1:10" x14ac:dyDescent="0.25">
      <c r="A472" s="436"/>
      <c r="B472" s="437"/>
      <c r="C472" s="437"/>
      <c r="D472" s="260" t="s">
        <v>472</v>
      </c>
      <c r="E472" s="260"/>
      <c r="F472" s="260"/>
      <c r="G472" s="260"/>
      <c r="H472" s="260"/>
      <c r="I472" s="260"/>
      <c r="J472" s="438"/>
    </row>
    <row r="473" spans="1:10" x14ac:dyDescent="0.25">
      <c r="A473" s="436"/>
      <c r="B473" s="437"/>
      <c r="C473" s="437"/>
      <c r="D473" s="258" t="s">
        <v>449</v>
      </c>
      <c r="E473" s="258"/>
      <c r="F473" s="258"/>
      <c r="G473" s="258"/>
      <c r="H473" s="258"/>
      <c r="I473" s="258"/>
      <c r="J473" s="438"/>
    </row>
    <row r="474" spans="1:10" x14ac:dyDescent="0.25">
      <c r="A474" s="436"/>
      <c r="B474" s="437"/>
      <c r="C474" s="437"/>
      <c r="D474" s="260" t="s">
        <v>453</v>
      </c>
      <c r="E474" s="260"/>
      <c r="F474" s="260"/>
      <c r="G474" s="260"/>
      <c r="H474" s="260"/>
      <c r="I474" s="260"/>
      <c r="J474" s="438"/>
    </row>
    <row r="475" spans="1:10" x14ac:dyDescent="0.25">
      <c r="A475" s="436"/>
      <c r="B475" s="437"/>
      <c r="C475" s="437"/>
      <c r="D475" s="258" t="s">
        <v>451</v>
      </c>
      <c r="E475" s="258"/>
      <c r="F475" s="258"/>
      <c r="G475" s="258"/>
      <c r="H475" s="258"/>
      <c r="I475" s="258"/>
      <c r="J475" s="438"/>
    </row>
    <row r="476" spans="1:10" x14ac:dyDescent="0.25">
      <c r="A476" s="436"/>
      <c r="B476" s="437"/>
      <c r="C476" s="437"/>
      <c r="D476" s="260">
        <v>0</v>
      </c>
      <c r="E476" s="260"/>
      <c r="F476" s="260"/>
      <c r="G476" s="260"/>
      <c r="H476" s="260"/>
      <c r="I476" s="260"/>
      <c r="J476" s="438"/>
    </row>
    <row r="477" spans="1:10" x14ac:dyDescent="0.25">
      <c r="A477" s="436"/>
      <c r="B477" s="437"/>
      <c r="C477" s="437"/>
      <c r="D477" s="261"/>
      <c r="E477" s="261"/>
      <c r="F477" s="261"/>
      <c r="G477" s="261"/>
      <c r="H477" s="261"/>
      <c r="I477" s="261"/>
      <c r="J477" s="438"/>
    </row>
    <row r="478" spans="1:10" x14ac:dyDescent="0.25">
      <c r="A478" s="436">
        <v>201003265</v>
      </c>
      <c r="B478" s="437" t="s">
        <v>462</v>
      </c>
      <c r="C478" s="437" t="s">
        <v>454</v>
      </c>
      <c r="D478" s="258" t="s">
        <v>447</v>
      </c>
      <c r="E478" s="258"/>
      <c r="F478" s="258"/>
      <c r="G478" s="258"/>
      <c r="H478" s="258"/>
      <c r="I478" s="258"/>
      <c r="J478" s="438">
        <v>40273.698229166665</v>
      </c>
    </row>
    <row r="479" spans="1:10" x14ac:dyDescent="0.25">
      <c r="A479" s="436"/>
      <c r="B479" s="437"/>
      <c r="C479" s="437"/>
      <c r="D479" s="260" t="s">
        <v>469</v>
      </c>
      <c r="E479" s="260"/>
      <c r="F479" s="260"/>
      <c r="G479" s="260"/>
      <c r="H479" s="260"/>
      <c r="I479" s="260"/>
      <c r="J479" s="438"/>
    </row>
    <row r="480" spans="1:10" x14ac:dyDescent="0.25">
      <c r="A480" s="436"/>
      <c r="B480" s="437"/>
      <c r="C480" s="437"/>
      <c r="D480" s="258" t="s">
        <v>449</v>
      </c>
      <c r="E480" s="258"/>
      <c r="F480" s="258"/>
      <c r="G480" s="258"/>
      <c r="H480" s="258"/>
      <c r="I480" s="258"/>
      <c r="J480" s="438"/>
    </row>
    <row r="481" spans="1:10" x14ac:dyDescent="0.25">
      <c r="A481" s="436"/>
      <c r="B481" s="437"/>
      <c r="C481" s="437"/>
      <c r="D481" s="260" t="s">
        <v>453</v>
      </c>
      <c r="E481" s="260"/>
      <c r="F481" s="260"/>
      <c r="G481" s="260"/>
      <c r="H481" s="260"/>
      <c r="I481" s="260"/>
      <c r="J481" s="438"/>
    </row>
    <row r="482" spans="1:10" x14ac:dyDescent="0.25">
      <c r="A482" s="436"/>
      <c r="B482" s="437"/>
      <c r="C482" s="437"/>
      <c r="D482" s="258" t="s">
        <v>451</v>
      </c>
      <c r="E482" s="258"/>
      <c r="F482" s="258"/>
      <c r="G482" s="258"/>
      <c r="H482" s="258"/>
      <c r="I482" s="258"/>
      <c r="J482" s="438"/>
    </row>
    <row r="483" spans="1:10" x14ac:dyDescent="0.25">
      <c r="A483" s="436"/>
      <c r="B483" s="437"/>
      <c r="C483" s="437"/>
      <c r="D483" s="260">
        <v>0</v>
      </c>
      <c r="E483" s="260"/>
      <c r="F483" s="260"/>
      <c r="G483" s="260"/>
      <c r="H483" s="260"/>
      <c r="I483" s="260"/>
      <c r="J483" s="438"/>
    </row>
    <row r="484" spans="1:10" x14ac:dyDescent="0.25">
      <c r="A484" s="436"/>
      <c r="B484" s="437"/>
      <c r="C484" s="437"/>
      <c r="D484" s="261"/>
      <c r="E484" s="261"/>
      <c r="F484" s="261"/>
      <c r="G484" s="261"/>
      <c r="H484" s="261"/>
      <c r="I484" s="261"/>
      <c r="J484" s="438"/>
    </row>
    <row r="485" spans="1:10" x14ac:dyDescent="0.25">
      <c r="A485" s="436">
        <v>201003264</v>
      </c>
      <c r="B485" s="437" t="s">
        <v>462</v>
      </c>
      <c r="C485" s="437" t="s">
        <v>454</v>
      </c>
      <c r="D485" s="258" t="s">
        <v>447</v>
      </c>
      <c r="E485" s="258"/>
      <c r="F485" s="258"/>
      <c r="G485" s="258"/>
      <c r="H485" s="258"/>
      <c r="I485" s="258"/>
      <c r="J485" s="438">
        <v>40273.68854166667</v>
      </c>
    </row>
    <row r="486" spans="1:10" x14ac:dyDescent="0.25">
      <c r="A486" s="436"/>
      <c r="B486" s="437"/>
      <c r="C486" s="437"/>
      <c r="D486" s="260" t="s">
        <v>167</v>
      </c>
      <c r="E486" s="260"/>
      <c r="F486" s="260"/>
      <c r="G486" s="260"/>
      <c r="H486" s="260"/>
      <c r="I486" s="260"/>
      <c r="J486" s="438"/>
    </row>
    <row r="487" spans="1:10" x14ac:dyDescent="0.25">
      <c r="A487" s="436"/>
      <c r="B487" s="437"/>
      <c r="C487" s="437"/>
      <c r="D487" s="258" t="s">
        <v>449</v>
      </c>
      <c r="E487" s="258"/>
      <c r="F487" s="258"/>
      <c r="G487" s="258"/>
      <c r="H487" s="258"/>
      <c r="I487" s="258"/>
      <c r="J487" s="438"/>
    </row>
    <row r="488" spans="1:10" x14ac:dyDescent="0.25">
      <c r="A488" s="436"/>
      <c r="B488" s="437"/>
      <c r="C488" s="437"/>
      <c r="D488" s="260" t="s">
        <v>450</v>
      </c>
      <c r="E488" s="260"/>
      <c r="F488" s="260"/>
      <c r="G488" s="260"/>
      <c r="H488" s="260"/>
      <c r="I488" s="260"/>
      <c r="J488" s="438"/>
    </row>
    <row r="489" spans="1:10" x14ac:dyDescent="0.25">
      <c r="A489" s="436"/>
      <c r="B489" s="437"/>
      <c r="C489" s="437"/>
      <c r="D489" s="258" t="s">
        <v>451</v>
      </c>
      <c r="E489" s="258"/>
      <c r="F489" s="258"/>
      <c r="G489" s="258"/>
      <c r="H489" s="258"/>
      <c r="I489" s="258"/>
      <c r="J489" s="438"/>
    </row>
    <row r="490" spans="1:10" x14ac:dyDescent="0.25">
      <c r="A490" s="436"/>
      <c r="B490" s="437"/>
      <c r="C490" s="437"/>
      <c r="D490" s="260">
        <v>0</v>
      </c>
      <c r="E490" s="260"/>
      <c r="F490" s="260"/>
      <c r="G490" s="260"/>
      <c r="H490" s="260"/>
      <c r="I490" s="260"/>
      <c r="J490" s="438"/>
    </row>
    <row r="491" spans="1:10" x14ac:dyDescent="0.25">
      <c r="A491" s="436"/>
      <c r="B491" s="437"/>
      <c r="C491" s="437"/>
      <c r="D491" s="261"/>
      <c r="E491" s="261"/>
      <c r="F491" s="261"/>
      <c r="G491" s="261"/>
      <c r="H491" s="261"/>
      <c r="I491" s="261"/>
      <c r="J491" s="438"/>
    </row>
    <row r="492" spans="1:10" x14ac:dyDescent="0.25">
      <c r="A492" s="436">
        <v>201003263</v>
      </c>
      <c r="B492" s="437" t="s">
        <v>462</v>
      </c>
      <c r="C492" s="437" t="s">
        <v>454</v>
      </c>
      <c r="D492" s="258" t="s">
        <v>447</v>
      </c>
      <c r="E492" s="258"/>
      <c r="F492" s="258"/>
      <c r="G492" s="258"/>
      <c r="H492" s="258"/>
      <c r="I492" s="258"/>
      <c r="J492" s="438">
        <v>40273.686701388891</v>
      </c>
    </row>
    <row r="493" spans="1:10" x14ac:dyDescent="0.25">
      <c r="A493" s="436"/>
      <c r="B493" s="437"/>
      <c r="C493" s="437"/>
      <c r="D493" s="260" t="s">
        <v>168</v>
      </c>
      <c r="E493" s="260"/>
      <c r="F493" s="260"/>
      <c r="G493" s="260"/>
      <c r="H493" s="260"/>
      <c r="I493" s="260"/>
      <c r="J493" s="438"/>
    </row>
    <row r="494" spans="1:10" x14ac:dyDescent="0.25">
      <c r="A494" s="436"/>
      <c r="B494" s="437"/>
      <c r="C494" s="437"/>
      <c r="D494" s="258" t="s">
        <v>449</v>
      </c>
      <c r="E494" s="258"/>
      <c r="F494" s="258"/>
      <c r="G494" s="258"/>
      <c r="H494" s="258"/>
      <c r="I494" s="258"/>
      <c r="J494" s="438"/>
    </row>
    <row r="495" spans="1:10" x14ac:dyDescent="0.25">
      <c r="A495" s="436"/>
      <c r="B495" s="437"/>
      <c r="C495" s="437"/>
      <c r="D495" s="260" t="s">
        <v>450</v>
      </c>
      <c r="E495" s="260"/>
      <c r="F495" s="260"/>
      <c r="G495" s="260"/>
      <c r="H495" s="260"/>
      <c r="I495" s="260"/>
      <c r="J495" s="438"/>
    </row>
    <row r="496" spans="1:10" x14ac:dyDescent="0.25">
      <c r="A496" s="436"/>
      <c r="B496" s="437"/>
      <c r="C496" s="437"/>
      <c r="D496" s="258" t="s">
        <v>451</v>
      </c>
      <c r="E496" s="258"/>
      <c r="F496" s="258"/>
      <c r="G496" s="258"/>
      <c r="H496" s="258"/>
      <c r="I496" s="258"/>
      <c r="J496" s="438"/>
    </row>
    <row r="497" spans="1:10" x14ac:dyDescent="0.25">
      <c r="A497" s="436"/>
      <c r="B497" s="437"/>
      <c r="C497" s="437"/>
      <c r="D497" s="260">
        <v>0</v>
      </c>
      <c r="E497" s="260"/>
      <c r="F497" s="260"/>
      <c r="G497" s="260"/>
      <c r="H497" s="260"/>
      <c r="I497" s="260"/>
      <c r="J497" s="438"/>
    </row>
    <row r="498" spans="1:10" x14ac:dyDescent="0.25">
      <c r="A498" s="436"/>
      <c r="B498" s="437"/>
      <c r="C498" s="437"/>
      <c r="D498" s="261"/>
      <c r="E498" s="261"/>
      <c r="F498" s="261"/>
      <c r="G498" s="261"/>
      <c r="H498" s="261"/>
      <c r="I498" s="261"/>
      <c r="J498" s="438"/>
    </row>
    <row r="499" spans="1:10" x14ac:dyDescent="0.25">
      <c r="A499" s="436">
        <v>201002245</v>
      </c>
      <c r="B499" s="437" t="s">
        <v>462</v>
      </c>
      <c r="C499" s="437" t="s">
        <v>454</v>
      </c>
      <c r="D499" s="258" t="s">
        <v>447</v>
      </c>
      <c r="E499" s="258"/>
      <c r="F499" s="258"/>
      <c r="G499" s="258"/>
      <c r="H499" s="258"/>
      <c r="I499" s="258"/>
      <c r="J499" s="438">
        <v>40255.642928240741</v>
      </c>
    </row>
    <row r="500" spans="1:10" x14ac:dyDescent="0.25">
      <c r="A500" s="436"/>
      <c r="B500" s="437"/>
      <c r="C500" s="437"/>
      <c r="D500" s="260" t="s">
        <v>473</v>
      </c>
      <c r="E500" s="260"/>
      <c r="F500" s="260"/>
      <c r="G500" s="260"/>
      <c r="H500" s="260"/>
      <c r="I500" s="260"/>
      <c r="J500" s="438"/>
    </row>
    <row r="501" spans="1:10" x14ac:dyDescent="0.25">
      <c r="A501" s="436"/>
      <c r="B501" s="437"/>
      <c r="C501" s="437"/>
      <c r="D501" s="258" t="s">
        <v>449</v>
      </c>
      <c r="E501" s="258"/>
      <c r="F501" s="258"/>
      <c r="G501" s="258"/>
      <c r="H501" s="258"/>
      <c r="I501" s="258"/>
      <c r="J501" s="438"/>
    </row>
    <row r="502" spans="1:10" x14ac:dyDescent="0.25">
      <c r="A502" s="436"/>
      <c r="B502" s="437"/>
      <c r="C502" s="437"/>
      <c r="D502" s="260" t="s">
        <v>450</v>
      </c>
      <c r="E502" s="260"/>
      <c r="F502" s="260"/>
      <c r="G502" s="260"/>
      <c r="H502" s="260"/>
      <c r="I502" s="260"/>
      <c r="J502" s="438"/>
    </row>
    <row r="503" spans="1:10" x14ac:dyDescent="0.25">
      <c r="A503" s="436"/>
      <c r="B503" s="437"/>
      <c r="C503" s="437"/>
      <c r="D503" s="258" t="s">
        <v>451</v>
      </c>
      <c r="E503" s="258"/>
      <c r="F503" s="258"/>
      <c r="G503" s="258"/>
      <c r="H503" s="258"/>
      <c r="I503" s="258"/>
      <c r="J503" s="438"/>
    </row>
    <row r="504" spans="1:10" x14ac:dyDescent="0.25">
      <c r="A504" s="436"/>
      <c r="B504" s="437"/>
      <c r="C504" s="437"/>
      <c r="D504" s="260">
        <v>0</v>
      </c>
      <c r="E504" s="260"/>
      <c r="F504" s="260"/>
      <c r="G504" s="260"/>
      <c r="H504" s="260"/>
      <c r="I504" s="260"/>
      <c r="J504" s="438"/>
    </row>
    <row r="505" spans="1:10" x14ac:dyDescent="0.25">
      <c r="A505" s="436"/>
      <c r="B505" s="437"/>
      <c r="C505" s="437"/>
      <c r="D505" s="261"/>
      <c r="E505" s="261"/>
      <c r="F505" s="261"/>
      <c r="G505" s="261"/>
      <c r="H505" s="261"/>
      <c r="I505" s="261"/>
      <c r="J505" s="438"/>
    </row>
    <row r="506" spans="1:10" x14ac:dyDescent="0.25">
      <c r="A506" s="436">
        <v>201000634</v>
      </c>
      <c r="B506" s="437" t="s">
        <v>462</v>
      </c>
      <c r="C506" s="437" t="s">
        <v>454</v>
      </c>
      <c r="D506" s="258" t="s">
        <v>447</v>
      </c>
      <c r="E506" s="258"/>
      <c r="F506" s="258"/>
      <c r="G506" s="258"/>
      <c r="H506" s="258"/>
      <c r="I506" s="258"/>
      <c r="J506" s="438">
        <v>40213.826006944444</v>
      </c>
    </row>
    <row r="507" spans="1:10" x14ac:dyDescent="0.25">
      <c r="A507" s="436"/>
      <c r="B507" s="437"/>
      <c r="C507" s="437"/>
      <c r="D507" s="260" t="s">
        <v>474</v>
      </c>
      <c r="E507" s="260"/>
      <c r="F507" s="260"/>
      <c r="G507" s="260"/>
      <c r="H507" s="260"/>
      <c r="I507" s="260"/>
      <c r="J507" s="438"/>
    </row>
    <row r="508" spans="1:10" x14ac:dyDescent="0.25">
      <c r="A508" s="436"/>
      <c r="B508" s="437"/>
      <c r="C508" s="437"/>
      <c r="D508" s="258" t="s">
        <v>449</v>
      </c>
      <c r="E508" s="258"/>
      <c r="F508" s="258"/>
      <c r="G508" s="258"/>
      <c r="H508" s="258"/>
      <c r="I508" s="258"/>
      <c r="J508" s="438"/>
    </row>
    <row r="509" spans="1:10" x14ac:dyDescent="0.25">
      <c r="A509" s="436"/>
      <c r="B509" s="437"/>
      <c r="C509" s="437"/>
      <c r="D509" s="260" t="s">
        <v>450</v>
      </c>
      <c r="E509" s="260"/>
      <c r="F509" s="260"/>
      <c r="G509" s="260"/>
      <c r="H509" s="260"/>
      <c r="I509" s="260"/>
      <c r="J509" s="438"/>
    </row>
    <row r="510" spans="1:10" x14ac:dyDescent="0.25">
      <c r="A510" s="436"/>
      <c r="B510" s="437"/>
      <c r="C510" s="437"/>
      <c r="D510" s="258" t="s">
        <v>451</v>
      </c>
      <c r="E510" s="258"/>
      <c r="F510" s="258"/>
      <c r="G510" s="258"/>
      <c r="H510" s="258"/>
      <c r="I510" s="258"/>
      <c r="J510" s="438"/>
    </row>
    <row r="511" spans="1:10" x14ac:dyDescent="0.25">
      <c r="A511" s="436"/>
      <c r="B511" s="437"/>
      <c r="C511" s="437"/>
      <c r="D511" s="260">
        <v>0</v>
      </c>
      <c r="E511" s="260"/>
      <c r="F511" s="260"/>
      <c r="G511" s="260"/>
      <c r="H511" s="260"/>
      <c r="I511" s="260"/>
      <c r="J511" s="438"/>
    </row>
    <row r="512" spans="1:10" x14ac:dyDescent="0.25">
      <c r="A512" s="436"/>
      <c r="B512" s="437"/>
      <c r="C512" s="437"/>
      <c r="D512" s="261"/>
      <c r="E512" s="261"/>
      <c r="F512" s="261"/>
      <c r="G512" s="261"/>
      <c r="H512" s="261"/>
      <c r="I512" s="261"/>
      <c r="J512" s="438"/>
    </row>
    <row r="513" spans="1:10" x14ac:dyDescent="0.25">
      <c r="A513" s="436">
        <v>201000365</v>
      </c>
      <c r="B513" s="437" t="s">
        <v>462</v>
      </c>
      <c r="C513" s="437" t="s">
        <v>454</v>
      </c>
      <c r="D513" s="258" t="s">
        <v>447</v>
      </c>
      <c r="E513" s="258"/>
      <c r="F513" s="258"/>
      <c r="G513" s="258"/>
      <c r="H513" s="258"/>
      <c r="I513" s="258"/>
      <c r="J513" s="438">
        <v>40203.499108796299</v>
      </c>
    </row>
    <row r="514" spans="1:10" x14ac:dyDescent="0.25">
      <c r="A514" s="436"/>
      <c r="B514" s="437"/>
      <c r="C514" s="437"/>
      <c r="D514" s="260" t="s">
        <v>475</v>
      </c>
      <c r="E514" s="260"/>
      <c r="F514" s="260"/>
      <c r="G514" s="260"/>
      <c r="H514" s="260"/>
      <c r="I514" s="260"/>
      <c r="J514" s="438"/>
    </row>
    <row r="515" spans="1:10" x14ac:dyDescent="0.25">
      <c r="A515" s="436"/>
      <c r="B515" s="437"/>
      <c r="C515" s="437"/>
      <c r="D515" s="258" t="s">
        <v>449</v>
      </c>
      <c r="E515" s="258"/>
      <c r="F515" s="258"/>
      <c r="G515" s="258"/>
      <c r="H515" s="258"/>
      <c r="I515" s="258"/>
      <c r="J515" s="438"/>
    </row>
    <row r="516" spans="1:10" x14ac:dyDescent="0.25">
      <c r="A516" s="436"/>
      <c r="B516" s="437"/>
      <c r="C516" s="437"/>
      <c r="D516" s="260" t="s">
        <v>450</v>
      </c>
      <c r="E516" s="260"/>
      <c r="F516" s="260"/>
      <c r="G516" s="260"/>
      <c r="H516" s="260"/>
      <c r="I516" s="260"/>
      <c r="J516" s="438"/>
    </row>
    <row r="517" spans="1:10" x14ac:dyDescent="0.25">
      <c r="A517" s="436"/>
      <c r="B517" s="437"/>
      <c r="C517" s="437"/>
      <c r="D517" s="258" t="s">
        <v>451</v>
      </c>
      <c r="E517" s="258"/>
      <c r="F517" s="258"/>
      <c r="G517" s="258"/>
      <c r="H517" s="258"/>
      <c r="I517" s="258"/>
      <c r="J517" s="438"/>
    </row>
    <row r="518" spans="1:10" x14ac:dyDescent="0.25">
      <c r="A518" s="436"/>
      <c r="B518" s="437"/>
      <c r="C518" s="437"/>
      <c r="D518" s="260">
        <v>0</v>
      </c>
      <c r="E518" s="260"/>
      <c r="F518" s="260"/>
      <c r="G518" s="260"/>
      <c r="H518" s="260"/>
      <c r="I518" s="260"/>
      <c r="J518" s="438"/>
    </row>
    <row r="519" spans="1:10" x14ac:dyDescent="0.25">
      <c r="A519" s="436"/>
      <c r="B519" s="437"/>
      <c r="C519" s="437"/>
      <c r="D519" s="261"/>
      <c r="E519" s="261"/>
      <c r="F519" s="261"/>
      <c r="G519" s="261"/>
      <c r="H519" s="261"/>
      <c r="I519" s="261"/>
      <c r="J519" s="438"/>
    </row>
    <row r="520" spans="1:10" x14ac:dyDescent="0.25">
      <c r="A520" s="436">
        <v>200911327</v>
      </c>
      <c r="B520" s="437" t="s">
        <v>446</v>
      </c>
      <c r="C520" s="437" t="s">
        <v>454</v>
      </c>
      <c r="D520" s="258" t="s">
        <v>447</v>
      </c>
      <c r="E520" s="258"/>
      <c r="F520" s="258"/>
      <c r="G520" s="258"/>
      <c r="H520" s="258"/>
      <c r="I520" s="258"/>
      <c r="J520" s="438">
        <v>40101.485555555555</v>
      </c>
    </row>
    <row r="521" spans="1:10" x14ac:dyDescent="0.25">
      <c r="A521" s="436"/>
      <c r="B521" s="437"/>
      <c r="C521" s="437"/>
      <c r="D521" s="260" t="s">
        <v>130</v>
      </c>
      <c r="E521" s="260"/>
      <c r="F521" s="260"/>
      <c r="G521" s="260"/>
      <c r="H521" s="260"/>
      <c r="I521" s="260"/>
      <c r="J521" s="438"/>
    </row>
    <row r="522" spans="1:10" x14ac:dyDescent="0.25">
      <c r="A522" s="436"/>
      <c r="B522" s="437"/>
      <c r="C522" s="437"/>
      <c r="D522" s="258" t="s">
        <v>448</v>
      </c>
      <c r="E522" s="258"/>
      <c r="F522" s="258"/>
      <c r="G522" s="258"/>
      <c r="H522" s="258"/>
      <c r="I522" s="258"/>
      <c r="J522" s="438"/>
    </row>
    <row r="523" spans="1:10" x14ac:dyDescent="0.25">
      <c r="A523" s="436"/>
      <c r="B523" s="437"/>
      <c r="C523" s="437"/>
      <c r="D523" s="260">
        <v>11991</v>
      </c>
      <c r="E523" s="260"/>
      <c r="F523" s="260"/>
      <c r="G523" s="260"/>
      <c r="H523" s="260"/>
      <c r="I523" s="260"/>
      <c r="J523" s="438"/>
    </row>
    <row r="524" spans="1:10" x14ac:dyDescent="0.25">
      <c r="A524" s="436"/>
      <c r="B524" s="437"/>
      <c r="C524" s="437"/>
      <c r="D524" s="258" t="s">
        <v>449</v>
      </c>
      <c r="E524" s="258"/>
      <c r="F524" s="258"/>
      <c r="G524" s="258"/>
      <c r="H524" s="258"/>
      <c r="I524" s="258"/>
      <c r="J524" s="438"/>
    </row>
    <row r="525" spans="1:10" x14ac:dyDescent="0.25">
      <c r="A525" s="436"/>
      <c r="B525" s="437"/>
      <c r="C525" s="437"/>
      <c r="D525" s="260" t="s">
        <v>450</v>
      </c>
      <c r="E525" s="260"/>
      <c r="F525" s="260"/>
      <c r="G525" s="260"/>
      <c r="H525" s="260"/>
      <c r="I525" s="260"/>
      <c r="J525" s="438"/>
    </row>
    <row r="526" spans="1:10" x14ac:dyDescent="0.25">
      <c r="A526" s="436"/>
      <c r="B526" s="437"/>
      <c r="C526" s="437"/>
      <c r="D526" s="258" t="s">
        <v>451</v>
      </c>
      <c r="E526" s="258"/>
      <c r="F526" s="258"/>
      <c r="G526" s="258"/>
      <c r="H526" s="258"/>
      <c r="I526" s="258"/>
      <c r="J526" s="438"/>
    </row>
    <row r="527" spans="1:10" x14ac:dyDescent="0.25">
      <c r="A527" s="436"/>
      <c r="B527" s="437"/>
      <c r="C527" s="437"/>
      <c r="D527" s="260">
        <v>0</v>
      </c>
      <c r="E527" s="260"/>
      <c r="F527" s="260"/>
      <c r="G527" s="260"/>
      <c r="H527" s="260"/>
      <c r="I527" s="260"/>
      <c r="J527" s="438"/>
    </row>
    <row r="528" spans="1:10" x14ac:dyDescent="0.25">
      <c r="A528" s="436"/>
      <c r="B528" s="437"/>
      <c r="C528" s="437"/>
      <c r="D528" s="261"/>
      <c r="E528" s="261"/>
      <c r="F528" s="261"/>
      <c r="G528" s="261"/>
      <c r="H528" s="261"/>
      <c r="I528" s="261"/>
      <c r="J528" s="438"/>
    </row>
    <row r="529" spans="1:10" x14ac:dyDescent="0.25">
      <c r="A529" s="436">
        <v>200905260</v>
      </c>
      <c r="B529" s="437" t="s">
        <v>446</v>
      </c>
      <c r="C529" s="437" t="s">
        <v>454</v>
      </c>
      <c r="D529" s="258" t="s">
        <v>447</v>
      </c>
      <c r="E529" s="258"/>
      <c r="F529" s="258"/>
      <c r="G529" s="258"/>
      <c r="H529" s="258"/>
      <c r="I529" s="258"/>
      <c r="J529" s="438">
        <v>39940.578773148147</v>
      </c>
    </row>
    <row r="530" spans="1:10" x14ac:dyDescent="0.25">
      <c r="A530" s="436"/>
      <c r="B530" s="437"/>
      <c r="C530" s="437"/>
      <c r="D530" s="260" t="s">
        <v>361</v>
      </c>
      <c r="E530" s="260"/>
      <c r="F530" s="260"/>
      <c r="G530" s="260"/>
      <c r="H530" s="260"/>
      <c r="I530" s="260"/>
      <c r="J530" s="438"/>
    </row>
    <row r="531" spans="1:10" x14ac:dyDescent="0.25">
      <c r="A531" s="436"/>
      <c r="B531" s="437"/>
      <c r="C531" s="437"/>
      <c r="D531" s="258" t="s">
        <v>448</v>
      </c>
      <c r="E531" s="258"/>
      <c r="F531" s="258"/>
      <c r="G531" s="258"/>
      <c r="H531" s="258"/>
      <c r="I531" s="258"/>
      <c r="J531" s="438"/>
    </row>
    <row r="532" spans="1:10" x14ac:dyDescent="0.25">
      <c r="A532" s="436"/>
      <c r="B532" s="437"/>
      <c r="C532" s="437"/>
      <c r="D532" s="260">
        <v>21849</v>
      </c>
      <c r="E532" s="260"/>
      <c r="F532" s="260"/>
      <c r="G532" s="260"/>
      <c r="H532" s="260"/>
      <c r="I532" s="260"/>
      <c r="J532" s="438"/>
    </row>
    <row r="533" spans="1:10" x14ac:dyDescent="0.25">
      <c r="A533" s="436"/>
      <c r="B533" s="437"/>
      <c r="C533" s="437"/>
      <c r="D533" s="258" t="s">
        <v>449</v>
      </c>
      <c r="E533" s="258"/>
      <c r="F533" s="258"/>
      <c r="G533" s="258"/>
      <c r="H533" s="258"/>
      <c r="I533" s="258"/>
      <c r="J533" s="438"/>
    </row>
    <row r="534" spans="1:10" x14ac:dyDescent="0.25">
      <c r="A534" s="436"/>
      <c r="B534" s="437"/>
      <c r="C534" s="437"/>
      <c r="D534" s="260" t="s">
        <v>453</v>
      </c>
      <c r="E534" s="260"/>
      <c r="F534" s="260"/>
      <c r="G534" s="260"/>
      <c r="H534" s="260"/>
      <c r="I534" s="260"/>
      <c r="J534" s="438"/>
    </row>
    <row r="535" spans="1:10" x14ac:dyDescent="0.25">
      <c r="A535" s="436"/>
      <c r="B535" s="437"/>
      <c r="C535" s="437"/>
      <c r="D535" s="258" t="s">
        <v>451</v>
      </c>
      <c r="E535" s="258"/>
      <c r="F535" s="258"/>
      <c r="G535" s="258"/>
      <c r="H535" s="258"/>
      <c r="I535" s="258"/>
      <c r="J535" s="438"/>
    </row>
    <row r="536" spans="1:10" x14ac:dyDescent="0.25">
      <c r="A536" s="436"/>
      <c r="B536" s="437"/>
      <c r="C536" s="437"/>
      <c r="D536" s="260">
        <v>0</v>
      </c>
      <c r="E536" s="260"/>
      <c r="F536" s="260"/>
      <c r="G536" s="260"/>
      <c r="H536" s="260"/>
      <c r="I536" s="260"/>
      <c r="J536" s="438"/>
    </row>
    <row r="537" spans="1:10" x14ac:dyDescent="0.25">
      <c r="A537" s="436"/>
      <c r="B537" s="437"/>
      <c r="C537" s="437"/>
      <c r="D537" s="261"/>
      <c r="E537" s="261"/>
      <c r="F537" s="261"/>
      <c r="G537" s="261"/>
      <c r="H537" s="261"/>
      <c r="I537" s="261"/>
      <c r="J537" s="438"/>
    </row>
    <row r="538" spans="1:10" x14ac:dyDescent="0.25">
      <c r="A538" s="436">
        <v>202319737</v>
      </c>
      <c r="B538" s="437" t="s">
        <v>446</v>
      </c>
      <c r="C538" s="257" t="s">
        <v>476</v>
      </c>
      <c r="D538" s="258" t="s">
        <v>447</v>
      </c>
      <c r="E538" s="258"/>
      <c r="F538" s="258"/>
      <c r="G538" s="258"/>
      <c r="H538" s="258"/>
      <c r="I538" s="258"/>
      <c r="J538" s="438">
        <v>45121.513460648152</v>
      </c>
    </row>
    <row r="539" spans="1:10" x14ac:dyDescent="0.25">
      <c r="A539" s="436"/>
      <c r="B539" s="437"/>
      <c r="C539" s="263">
        <v>45139</v>
      </c>
      <c r="D539" s="260" t="s">
        <v>48</v>
      </c>
      <c r="E539" s="260"/>
      <c r="F539" s="260"/>
      <c r="G539" s="260"/>
      <c r="H539" s="260"/>
      <c r="I539" s="260"/>
      <c r="J539" s="438"/>
    </row>
    <row r="540" spans="1:10" x14ac:dyDescent="0.25">
      <c r="A540" s="436"/>
      <c r="B540" s="437"/>
      <c r="C540" s="264"/>
      <c r="D540" s="258" t="s">
        <v>448</v>
      </c>
      <c r="E540" s="258"/>
      <c r="F540" s="258"/>
      <c r="G540" s="258"/>
      <c r="H540" s="258"/>
      <c r="I540" s="258"/>
      <c r="J540" s="438"/>
    </row>
    <row r="541" spans="1:10" x14ac:dyDescent="0.25">
      <c r="A541" s="436"/>
      <c r="B541" s="437"/>
      <c r="C541" s="264"/>
      <c r="D541" s="260">
        <v>342305</v>
      </c>
      <c r="E541" s="260"/>
      <c r="F541" s="260"/>
      <c r="G541" s="260"/>
      <c r="H541" s="260"/>
      <c r="I541" s="260"/>
      <c r="J541" s="438"/>
    </row>
    <row r="542" spans="1:10" x14ac:dyDescent="0.25">
      <c r="A542" s="436"/>
      <c r="B542" s="437"/>
      <c r="C542" s="264"/>
      <c r="D542" s="258" t="s">
        <v>449</v>
      </c>
      <c r="E542" s="258"/>
      <c r="F542" s="258"/>
      <c r="G542" s="258"/>
      <c r="H542" s="258"/>
      <c r="I542" s="258"/>
      <c r="J542" s="438"/>
    </row>
    <row r="543" spans="1:10" x14ac:dyDescent="0.25">
      <c r="A543" s="436"/>
      <c r="B543" s="437"/>
      <c r="C543" s="264"/>
      <c r="D543" s="260" t="s">
        <v>450</v>
      </c>
      <c r="E543" s="260"/>
      <c r="F543" s="260"/>
      <c r="G543" s="260"/>
      <c r="H543" s="260"/>
      <c r="I543" s="260"/>
      <c r="J543" s="438"/>
    </row>
    <row r="544" spans="1:10" x14ac:dyDescent="0.25">
      <c r="A544" s="436"/>
      <c r="B544" s="437"/>
      <c r="C544" s="264"/>
      <c r="D544" s="258" t="s">
        <v>451</v>
      </c>
      <c r="E544" s="258"/>
      <c r="F544" s="258"/>
      <c r="G544" s="258"/>
      <c r="H544" s="258"/>
      <c r="I544" s="258"/>
      <c r="J544" s="438"/>
    </row>
    <row r="545" spans="1:10" x14ac:dyDescent="0.25">
      <c r="A545" s="436"/>
      <c r="B545" s="437"/>
      <c r="C545" s="264"/>
      <c r="D545" s="260">
        <v>0</v>
      </c>
      <c r="E545" s="260"/>
      <c r="F545" s="260"/>
      <c r="G545" s="260"/>
      <c r="H545" s="260"/>
      <c r="I545" s="260"/>
      <c r="J545" s="438"/>
    </row>
    <row r="546" spans="1:10" x14ac:dyDescent="0.25">
      <c r="A546" s="436"/>
      <c r="B546" s="437"/>
      <c r="C546" s="264"/>
      <c r="D546" s="261"/>
      <c r="E546" s="261"/>
      <c r="F546" s="261"/>
      <c r="G546" s="261"/>
      <c r="H546" s="261"/>
      <c r="I546" s="261"/>
      <c r="J546" s="438"/>
    </row>
    <row r="547" spans="1:10" x14ac:dyDescent="0.25">
      <c r="A547" s="436"/>
      <c r="B547" s="437"/>
      <c r="C547" s="264"/>
      <c r="D547" s="262" t="s">
        <v>477</v>
      </c>
      <c r="E547" s="262"/>
      <c r="F547" s="262"/>
      <c r="G547" s="262"/>
      <c r="H547" s="262"/>
      <c r="I547" s="262"/>
      <c r="J547" s="438"/>
    </row>
    <row r="548" spans="1:10" x14ac:dyDescent="0.25">
      <c r="A548" s="436">
        <v>202319736</v>
      </c>
      <c r="B548" s="437" t="s">
        <v>446</v>
      </c>
      <c r="C548" s="257" t="s">
        <v>476</v>
      </c>
      <c r="D548" s="258" t="s">
        <v>447</v>
      </c>
      <c r="E548" s="258"/>
      <c r="F548" s="258"/>
      <c r="G548" s="258"/>
      <c r="H548" s="258"/>
      <c r="I548" s="258"/>
      <c r="J548" s="438">
        <v>45121.513460648152</v>
      </c>
    </row>
    <row r="549" spans="1:10" x14ac:dyDescent="0.25">
      <c r="A549" s="436"/>
      <c r="B549" s="437"/>
      <c r="C549" s="263">
        <v>45139</v>
      </c>
      <c r="D549" s="260" t="s">
        <v>130</v>
      </c>
      <c r="E549" s="260"/>
      <c r="F549" s="260"/>
      <c r="G549" s="260"/>
      <c r="H549" s="260"/>
      <c r="I549" s="260"/>
      <c r="J549" s="438"/>
    </row>
    <row r="550" spans="1:10" x14ac:dyDescent="0.25">
      <c r="A550" s="436"/>
      <c r="B550" s="437"/>
      <c r="C550" s="264"/>
      <c r="D550" s="258" t="s">
        <v>448</v>
      </c>
      <c r="E550" s="258"/>
      <c r="F550" s="258"/>
      <c r="G550" s="258"/>
      <c r="H550" s="258"/>
      <c r="I550" s="258"/>
      <c r="J550" s="438"/>
    </row>
    <row r="551" spans="1:10" x14ac:dyDescent="0.25">
      <c r="A551" s="436"/>
      <c r="B551" s="437"/>
      <c r="C551" s="264"/>
      <c r="D551" s="260">
        <v>342288</v>
      </c>
      <c r="E551" s="260"/>
      <c r="F551" s="260"/>
      <c r="G551" s="260"/>
      <c r="H551" s="260"/>
      <c r="I551" s="260"/>
      <c r="J551" s="438"/>
    </row>
    <row r="552" spans="1:10" x14ac:dyDescent="0.25">
      <c r="A552" s="436"/>
      <c r="B552" s="437"/>
      <c r="C552" s="264"/>
      <c r="D552" s="258" t="s">
        <v>449</v>
      </c>
      <c r="E552" s="258"/>
      <c r="F552" s="258"/>
      <c r="G552" s="258"/>
      <c r="H552" s="258"/>
      <c r="I552" s="258"/>
      <c r="J552" s="438"/>
    </row>
    <row r="553" spans="1:10" x14ac:dyDescent="0.25">
      <c r="A553" s="436"/>
      <c r="B553" s="437"/>
      <c r="C553" s="264"/>
      <c r="D553" s="260" t="s">
        <v>450</v>
      </c>
      <c r="E553" s="260"/>
      <c r="F553" s="260"/>
      <c r="G553" s="260"/>
      <c r="H553" s="260"/>
      <c r="I553" s="260"/>
      <c r="J553" s="438"/>
    </row>
    <row r="554" spans="1:10" x14ac:dyDescent="0.25">
      <c r="A554" s="436"/>
      <c r="B554" s="437"/>
      <c r="C554" s="264"/>
      <c r="D554" s="258" t="s">
        <v>451</v>
      </c>
      <c r="E554" s="258"/>
      <c r="F554" s="258"/>
      <c r="G554" s="258"/>
      <c r="H554" s="258"/>
      <c r="I554" s="258"/>
      <c r="J554" s="438"/>
    </row>
    <row r="555" spans="1:10" x14ac:dyDescent="0.25">
      <c r="A555" s="436"/>
      <c r="B555" s="437"/>
      <c r="C555" s="264"/>
      <c r="D555" s="260">
        <v>0</v>
      </c>
      <c r="E555" s="260"/>
      <c r="F555" s="260"/>
      <c r="G555" s="260"/>
      <c r="H555" s="260"/>
      <c r="I555" s="260"/>
      <c r="J555" s="438"/>
    </row>
    <row r="556" spans="1:10" x14ac:dyDescent="0.25">
      <c r="A556" s="436"/>
      <c r="B556" s="437"/>
      <c r="C556" s="264"/>
      <c r="D556" s="261"/>
      <c r="E556" s="261"/>
      <c r="F556" s="261"/>
      <c r="G556" s="261"/>
      <c r="H556" s="261"/>
      <c r="I556" s="261"/>
      <c r="J556" s="438"/>
    </row>
    <row r="557" spans="1:10" x14ac:dyDescent="0.25">
      <c r="A557" s="436"/>
      <c r="B557" s="437"/>
      <c r="C557" s="264"/>
      <c r="D557" s="262" t="s">
        <v>477</v>
      </c>
      <c r="E557" s="262"/>
      <c r="F557" s="262"/>
      <c r="G557" s="262"/>
      <c r="H557" s="262"/>
      <c r="I557" s="262"/>
      <c r="J557" s="438"/>
    </row>
    <row r="558" spans="1:10" x14ac:dyDescent="0.25">
      <c r="A558" s="436">
        <v>202319715</v>
      </c>
      <c r="B558" s="437" t="s">
        <v>446</v>
      </c>
      <c r="C558" s="257" t="s">
        <v>476</v>
      </c>
      <c r="D558" s="258" t="s">
        <v>447</v>
      </c>
      <c r="E558" s="258"/>
      <c r="F558" s="258"/>
      <c r="G558" s="258"/>
      <c r="H558" s="258"/>
      <c r="I558" s="258"/>
      <c r="J558" s="438">
        <v>45121.513460648152</v>
      </c>
    </row>
    <row r="559" spans="1:10" x14ac:dyDescent="0.25">
      <c r="A559" s="436"/>
      <c r="B559" s="437"/>
      <c r="C559" s="263">
        <v>45139</v>
      </c>
      <c r="D559" s="260" t="s">
        <v>22</v>
      </c>
      <c r="E559" s="260"/>
      <c r="F559" s="260"/>
      <c r="G559" s="260"/>
      <c r="H559" s="260"/>
      <c r="I559" s="260"/>
      <c r="J559" s="438"/>
    </row>
    <row r="560" spans="1:10" x14ac:dyDescent="0.25">
      <c r="A560" s="436"/>
      <c r="B560" s="437"/>
      <c r="C560" s="264"/>
      <c r="D560" s="258" t="s">
        <v>448</v>
      </c>
      <c r="E560" s="258"/>
      <c r="F560" s="258"/>
      <c r="G560" s="258"/>
      <c r="H560" s="258"/>
      <c r="I560" s="258"/>
      <c r="J560" s="438"/>
    </row>
    <row r="561" spans="1:10" x14ac:dyDescent="0.25">
      <c r="A561" s="436"/>
      <c r="B561" s="437"/>
      <c r="C561" s="264"/>
      <c r="D561" s="260">
        <v>311999</v>
      </c>
      <c r="E561" s="260"/>
      <c r="F561" s="260"/>
      <c r="G561" s="260"/>
      <c r="H561" s="260"/>
      <c r="I561" s="260"/>
      <c r="J561" s="438"/>
    </row>
    <row r="562" spans="1:10" x14ac:dyDescent="0.25">
      <c r="A562" s="436"/>
      <c r="B562" s="437"/>
      <c r="C562" s="264"/>
      <c r="D562" s="258" t="s">
        <v>449</v>
      </c>
      <c r="E562" s="258"/>
      <c r="F562" s="258"/>
      <c r="G562" s="258"/>
      <c r="H562" s="258"/>
      <c r="I562" s="258"/>
      <c r="J562" s="438"/>
    </row>
    <row r="563" spans="1:10" x14ac:dyDescent="0.25">
      <c r="A563" s="436"/>
      <c r="B563" s="437"/>
      <c r="C563" s="264"/>
      <c r="D563" s="260" t="s">
        <v>450</v>
      </c>
      <c r="E563" s="260"/>
      <c r="F563" s="260"/>
      <c r="G563" s="260"/>
      <c r="H563" s="260"/>
      <c r="I563" s="260"/>
      <c r="J563" s="438"/>
    </row>
    <row r="564" spans="1:10" x14ac:dyDescent="0.25">
      <c r="A564" s="436"/>
      <c r="B564" s="437"/>
      <c r="C564" s="264"/>
      <c r="D564" s="258" t="s">
        <v>451</v>
      </c>
      <c r="E564" s="258"/>
      <c r="F564" s="258"/>
      <c r="G564" s="258"/>
      <c r="H564" s="258"/>
      <c r="I564" s="258"/>
      <c r="J564" s="438"/>
    </row>
    <row r="565" spans="1:10" x14ac:dyDescent="0.25">
      <c r="A565" s="436"/>
      <c r="B565" s="437"/>
      <c r="C565" s="264"/>
      <c r="D565" s="260">
        <v>0</v>
      </c>
      <c r="E565" s="260"/>
      <c r="F565" s="260"/>
      <c r="G565" s="260"/>
      <c r="H565" s="260"/>
      <c r="I565" s="260"/>
      <c r="J565" s="438"/>
    </row>
    <row r="566" spans="1:10" x14ac:dyDescent="0.25">
      <c r="A566" s="436"/>
      <c r="B566" s="437"/>
      <c r="C566" s="264"/>
      <c r="D566" s="261"/>
      <c r="E566" s="261"/>
      <c r="F566" s="261"/>
      <c r="G566" s="261"/>
      <c r="H566" s="261"/>
      <c r="I566" s="261"/>
      <c r="J566" s="438"/>
    </row>
    <row r="567" spans="1:10" x14ac:dyDescent="0.25">
      <c r="A567" s="436"/>
      <c r="B567" s="437"/>
      <c r="C567" s="264"/>
      <c r="D567" s="262" t="s">
        <v>477</v>
      </c>
      <c r="E567" s="262"/>
      <c r="F567" s="262"/>
      <c r="G567" s="262"/>
      <c r="H567" s="262"/>
      <c r="I567" s="262"/>
      <c r="J567" s="438"/>
    </row>
    <row r="568" spans="1:10" x14ac:dyDescent="0.25">
      <c r="A568" s="436">
        <v>202319250</v>
      </c>
      <c r="B568" s="437" t="s">
        <v>446</v>
      </c>
      <c r="C568" s="257" t="s">
        <v>476</v>
      </c>
      <c r="D568" s="258" t="s">
        <v>447</v>
      </c>
      <c r="E568" s="258"/>
      <c r="F568" s="258"/>
      <c r="G568" s="258"/>
      <c r="H568" s="258"/>
      <c r="I568" s="258"/>
      <c r="J568" s="438">
        <v>45121.513460648152</v>
      </c>
    </row>
    <row r="569" spans="1:10" x14ac:dyDescent="0.25">
      <c r="A569" s="436"/>
      <c r="B569" s="437"/>
      <c r="C569" s="263">
        <v>45140</v>
      </c>
      <c r="D569" s="260" t="s">
        <v>22</v>
      </c>
      <c r="E569" s="260"/>
      <c r="F569" s="260"/>
      <c r="G569" s="260"/>
      <c r="H569" s="260"/>
      <c r="I569" s="260"/>
      <c r="J569" s="438"/>
    </row>
    <row r="570" spans="1:10" x14ac:dyDescent="0.25">
      <c r="A570" s="436"/>
      <c r="B570" s="437"/>
      <c r="C570" s="264"/>
      <c r="D570" s="258" t="s">
        <v>448</v>
      </c>
      <c r="E570" s="258"/>
      <c r="F570" s="258"/>
      <c r="G570" s="258"/>
      <c r="H570" s="258"/>
      <c r="I570" s="258"/>
      <c r="J570" s="438"/>
    </row>
    <row r="571" spans="1:10" x14ac:dyDescent="0.25">
      <c r="A571" s="436"/>
      <c r="B571" s="437"/>
      <c r="C571" s="264"/>
      <c r="D571" s="260">
        <v>67385</v>
      </c>
      <c r="E571" s="260"/>
      <c r="F571" s="260"/>
      <c r="G571" s="260"/>
      <c r="H571" s="260"/>
      <c r="I571" s="260"/>
      <c r="J571" s="438"/>
    </row>
    <row r="572" spans="1:10" x14ac:dyDescent="0.25">
      <c r="A572" s="436"/>
      <c r="B572" s="437"/>
      <c r="C572" s="264"/>
      <c r="D572" s="258" t="s">
        <v>449</v>
      </c>
      <c r="E572" s="258"/>
      <c r="F572" s="258"/>
      <c r="G572" s="258"/>
      <c r="H572" s="258"/>
      <c r="I572" s="258"/>
      <c r="J572" s="438"/>
    </row>
    <row r="573" spans="1:10" x14ac:dyDescent="0.25">
      <c r="A573" s="436"/>
      <c r="B573" s="437"/>
      <c r="C573" s="264"/>
      <c r="D573" s="260" t="s">
        <v>453</v>
      </c>
      <c r="E573" s="260"/>
      <c r="F573" s="260"/>
      <c r="G573" s="260"/>
      <c r="H573" s="260"/>
      <c r="I573" s="260"/>
      <c r="J573" s="438"/>
    </row>
    <row r="574" spans="1:10" x14ac:dyDescent="0.25">
      <c r="A574" s="436"/>
      <c r="B574" s="437"/>
      <c r="C574" s="264"/>
      <c r="D574" s="258" t="s">
        <v>451</v>
      </c>
      <c r="E574" s="258"/>
      <c r="F574" s="258"/>
      <c r="G574" s="258"/>
      <c r="H574" s="258"/>
      <c r="I574" s="258"/>
      <c r="J574" s="438"/>
    </row>
    <row r="575" spans="1:10" x14ac:dyDescent="0.25">
      <c r="A575" s="436"/>
      <c r="B575" s="437"/>
      <c r="C575" s="264"/>
      <c r="D575" s="260">
        <v>0</v>
      </c>
      <c r="E575" s="260"/>
      <c r="F575" s="260"/>
      <c r="G575" s="260"/>
      <c r="H575" s="260"/>
      <c r="I575" s="260"/>
      <c r="J575" s="438"/>
    </row>
    <row r="576" spans="1:10" x14ac:dyDescent="0.25">
      <c r="A576" s="436"/>
      <c r="B576" s="437"/>
      <c r="C576" s="264"/>
      <c r="D576" s="261"/>
      <c r="E576" s="261"/>
      <c r="F576" s="261"/>
      <c r="G576" s="261"/>
      <c r="H576" s="261"/>
      <c r="I576" s="261"/>
      <c r="J576" s="438"/>
    </row>
    <row r="577" spans="1:10" x14ac:dyDescent="0.25">
      <c r="A577" s="436"/>
      <c r="B577" s="437"/>
      <c r="C577" s="264"/>
      <c r="D577" s="262" t="s">
        <v>477</v>
      </c>
      <c r="E577" s="262"/>
      <c r="F577" s="262"/>
      <c r="G577" s="262"/>
      <c r="H577" s="262"/>
      <c r="I577" s="262"/>
      <c r="J577" s="438"/>
    </row>
    <row r="578" spans="1:10" x14ac:dyDescent="0.25">
      <c r="A578" s="436">
        <v>202319183</v>
      </c>
      <c r="B578" s="437" t="s">
        <v>446</v>
      </c>
      <c r="C578" s="257" t="s">
        <v>476</v>
      </c>
      <c r="D578" s="258" t="s">
        <v>447</v>
      </c>
      <c r="E578" s="258"/>
      <c r="F578" s="258"/>
      <c r="G578" s="258"/>
      <c r="H578" s="258"/>
      <c r="I578" s="258"/>
      <c r="J578" s="438">
        <v>45121.513460648152</v>
      </c>
    </row>
    <row r="579" spans="1:10" x14ac:dyDescent="0.25">
      <c r="A579" s="436"/>
      <c r="B579" s="437"/>
      <c r="C579" s="263">
        <v>45140</v>
      </c>
      <c r="D579" s="260" t="s">
        <v>25</v>
      </c>
      <c r="E579" s="260"/>
      <c r="F579" s="260"/>
      <c r="G579" s="260"/>
      <c r="H579" s="260"/>
      <c r="I579" s="260"/>
      <c r="J579" s="438"/>
    </row>
    <row r="580" spans="1:10" x14ac:dyDescent="0.25">
      <c r="A580" s="436"/>
      <c r="B580" s="437"/>
      <c r="C580" s="264"/>
      <c r="D580" s="258" t="s">
        <v>448</v>
      </c>
      <c r="E580" s="258"/>
      <c r="F580" s="258"/>
      <c r="G580" s="258"/>
      <c r="H580" s="258"/>
      <c r="I580" s="258"/>
      <c r="J580" s="438"/>
    </row>
    <row r="581" spans="1:10" x14ac:dyDescent="0.25">
      <c r="A581" s="436"/>
      <c r="B581" s="437"/>
      <c r="C581" s="264"/>
      <c r="D581" s="260">
        <v>60882</v>
      </c>
      <c r="E581" s="260"/>
      <c r="F581" s="260"/>
      <c r="G581" s="260"/>
      <c r="H581" s="260"/>
      <c r="I581" s="260"/>
      <c r="J581" s="438"/>
    </row>
    <row r="582" spans="1:10" x14ac:dyDescent="0.25">
      <c r="A582" s="436"/>
      <c r="B582" s="437"/>
      <c r="C582" s="264"/>
      <c r="D582" s="258" t="s">
        <v>449</v>
      </c>
      <c r="E582" s="258"/>
      <c r="F582" s="258"/>
      <c r="G582" s="258"/>
      <c r="H582" s="258"/>
      <c r="I582" s="258"/>
      <c r="J582" s="438"/>
    </row>
    <row r="583" spans="1:10" x14ac:dyDescent="0.25">
      <c r="A583" s="436"/>
      <c r="B583" s="437"/>
      <c r="C583" s="264"/>
      <c r="D583" s="260" t="s">
        <v>453</v>
      </c>
      <c r="E583" s="260"/>
      <c r="F583" s="260"/>
      <c r="G583" s="260"/>
      <c r="H583" s="260"/>
      <c r="I583" s="260"/>
      <c r="J583" s="438"/>
    </row>
    <row r="584" spans="1:10" x14ac:dyDescent="0.25">
      <c r="A584" s="436"/>
      <c r="B584" s="437"/>
      <c r="C584" s="264"/>
      <c r="D584" s="258" t="s">
        <v>451</v>
      </c>
      <c r="E584" s="258"/>
      <c r="F584" s="258"/>
      <c r="G584" s="258"/>
      <c r="H584" s="258"/>
      <c r="I584" s="258"/>
      <c r="J584" s="438"/>
    </row>
    <row r="585" spans="1:10" x14ac:dyDescent="0.25">
      <c r="A585" s="436"/>
      <c r="B585" s="437"/>
      <c r="C585" s="264"/>
      <c r="D585" s="260">
        <v>0</v>
      </c>
      <c r="E585" s="260"/>
      <c r="F585" s="260"/>
      <c r="G585" s="260"/>
      <c r="H585" s="260"/>
      <c r="I585" s="260"/>
      <c r="J585" s="438"/>
    </row>
    <row r="586" spans="1:10" x14ac:dyDescent="0.25">
      <c r="A586" s="436"/>
      <c r="B586" s="437"/>
      <c r="C586" s="264"/>
      <c r="D586" s="261"/>
      <c r="E586" s="261"/>
      <c r="F586" s="261"/>
      <c r="G586" s="261"/>
      <c r="H586" s="261"/>
      <c r="I586" s="261"/>
      <c r="J586" s="438"/>
    </row>
    <row r="587" spans="1:10" x14ac:dyDescent="0.25">
      <c r="A587" s="436"/>
      <c r="B587" s="437"/>
      <c r="C587" s="264"/>
      <c r="D587" s="262" t="s">
        <v>477</v>
      </c>
      <c r="E587" s="262"/>
      <c r="F587" s="262"/>
      <c r="G587" s="262"/>
      <c r="H587" s="262"/>
      <c r="I587" s="262"/>
      <c r="J587" s="438"/>
    </row>
    <row r="588" spans="1:10" x14ac:dyDescent="0.25">
      <c r="A588" s="436">
        <v>202319182</v>
      </c>
      <c r="B588" s="437" t="s">
        <v>446</v>
      </c>
      <c r="C588" s="257" t="s">
        <v>476</v>
      </c>
      <c r="D588" s="258" t="s">
        <v>447</v>
      </c>
      <c r="E588" s="258"/>
      <c r="F588" s="258"/>
      <c r="G588" s="258"/>
      <c r="H588" s="258"/>
      <c r="I588" s="258"/>
      <c r="J588" s="438">
        <v>45121.513460648152</v>
      </c>
    </row>
    <row r="589" spans="1:10" x14ac:dyDescent="0.25">
      <c r="A589" s="436"/>
      <c r="B589" s="437"/>
      <c r="C589" s="263">
        <v>45140</v>
      </c>
      <c r="D589" s="260" t="s">
        <v>25</v>
      </c>
      <c r="E589" s="260"/>
      <c r="F589" s="260"/>
      <c r="G589" s="260"/>
      <c r="H589" s="260"/>
      <c r="I589" s="260"/>
      <c r="J589" s="438"/>
    </row>
    <row r="590" spans="1:10" x14ac:dyDescent="0.25">
      <c r="A590" s="436"/>
      <c r="B590" s="437"/>
      <c r="C590" s="264"/>
      <c r="D590" s="258" t="s">
        <v>448</v>
      </c>
      <c r="E590" s="258"/>
      <c r="F590" s="258"/>
      <c r="G590" s="258"/>
      <c r="H590" s="258"/>
      <c r="I590" s="258"/>
      <c r="J590" s="438"/>
    </row>
    <row r="591" spans="1:10" x14ac:dyDescent="0.25">
      <c r="A591" s="436"/>
      <c r="B591" s="437"/>
      <c r="C591" s="264"/>
      <c r="D591" s="260">
        <v>60878</v>
      </c>
      <c r="E591" s="260"/>
      <c r="F591" s="260"/>
      <c r="G591" s="260"/>
      <c r="H591" s="260"/>
      <c r="I591" s="260"/>
      <c r="J591" s="438"/>
    </row>
    <row r="592" spans="1:10" x14ac:dyDescent="0.25">
      <c r="A592" s="436"/>
      <c r="B592" s="437"/>
      <c r="C592" s="264"/>
      <c r="D592" s="258" t="s">
        <v>449</v>
      </c>
      <c r="E592" s="258"/>
      <c r="F592" s="258"/>
      <c r="G592" s="258"/>
      <c r="H592" s="258"/>
      <c r="I592" s="258"/>
      <c r="J592" s="438"/>
    </row>
    <row r="593" spans="1:10" x14ac:dyDescent="0.25">
      <c r="A593" s="436"/>
      <c r="B593" s="437"/>
      <c r="C593" s="264"/>
      <c r="D593" s="260" t="s">
        <v>453</v>
      </c>
      <c r="E593" s="260"/>
      <c r="F593" s="260"/>
      <c r="G593" s="260"/>
      <c r="H593" s="260"/>
      <c r="I593" s="260"/>
      <c r="J593" s="438"/>
    </row>
    <row r="594" spans="1:10" x14ac:dyDescent="0.25">
      <c r="A594" s="436"/>
      <c r="B594" s="437"/>
      <c r="C594" s="264"/>
      <c r="D594" s="258" t="s">
        <v>451</v>
      </c>
      <c r="E594" s="258"/>
      <c r="F594" s="258"/>
      <c r="G594" s="258"/>
      <c r="H594" s="258"/>
      <c r="I594" s="258"/>
      <c r="J594" s="438"/>
    </row>
    <row r="595" spans="1:10" x14ac:dyDescent="0.25">
      <c r="A595" s="436"/>
      <c r="B595" s="437"/>
      <c r="C595" s="264"/>
      <c r="D595" s="260">
        <v>0</v>
      </c>
      <c r="E595" s="260"/>
      <c r="F595" s="260"/>
      <c r="G595" s="260"/>
      <c r="H595" s="260"/>
      <c r="I595" s="260"/>
      <c r="J595" s="438"/>
    </row>
    <row r="596" spans="1:10" x14ac:dyDescent="0.25">
      <c r="A596" s="436"/>
      <c r="B596" s="437"/>
      <c r="C596" s="264"/>
      <c r="D596" s="261"/>
      <c r="E596" s="261"/>
      <c r="F596" s="261"/>
      <c r="G596" s="261"/>
      <c r="H596" s="261"/>
      <c r="I596" s="261"/>
      <c r="J596" s="438"/>
    </row>
    <row r="597" spans="1:10" x14ac:dyDescent="0.25">
      <c r="A597" s="436"/>
      <c r="B597" s="437"/>
      <c r="C597" s="264"/>
      <c r="D597" s="262" t="s">
        <v>477</v>
      </c>
      <c r="E597" s="262"/>
      <c r="F597" s="262"/>
      <c r="G597" s="262"/>
      <c r="H597" s="262"/>
      <c r="I597" s="262"/>
      <c r="J597" s="438"/>
    </row>
    <row r="598" spans="1:10" x14ac:dyDescent="0.25">
      <c r="A598" s="436">
        <v>202319062</v>
      </c>
      <c r="B598" s="437" t="s">
        <v>446</v>
      </c>
      <c r="C598" s="257" t="s">
        <v>476</v>
      </c>
      <c r="D598" s="258" t="s">
        <v>447</v>
      </c>
      <c r="E598" s="258"/>
      <c r="F598" s="258"/>
      <c r="G598" s="258"/>
      <c r="H598" s="258"/>
      <c r="I598" s="258"/>
      <c r="J598" s="438">
        <v>45121.513460648152</v>
      </c>
    </row>
    <row r="599" spans="1:10" x14ac:dyDescent="0.25">
      <c r="A599" s="436"/>
      <c r="B599" s="437"/>
      <c r="C599" s="263">
        <v>45140</v>
      </c>
      <c r="D599" s="260" t="s">
        <v>25</v>
      </c>
      <c r="E599" s="260"/>
      <c r="F599" s="260"/>
      <c r="G599" s="260"/>
      <c r="H599" s="260"/>
      <c r="I599" s="260"/>
      <c r="J599" s="438"/>
    </row>
    <row r="600" spans="1:10" x14ac:dyDescent="0.25">
      <c r="A600" s="436"/>
      <c r="B600" s="437"/>
      <c r="C600" s="264"/>
      <c r="D600" s="258" t="s">
        <v>448</v>
      </c>
      <c r="E600" s="258"/>
      <c r="F600" s="258"/>
      <c r="G600" s="258"/>
      <c r="H600" s="258"/>
      <c r="I600" s="258"/>
      <c r="J600" s="438"/>
    </row>
    <row r="601" spans="1:10" x14ac:dyDescent="0.25">
      <c r="A601" s="436"/>
      <c r="B601" s="437"/>
      <c r="C601" s="264"/>
      <c r="D601" s="260">
        <v>53251</v>
      </c>
      <c r="E601" s="260"/>
      <c r="F601" s="260"/>
      <c r="G601" s="260"/>
      <c r="H601" s="260"/>
      <c r="I601" s="260"/>
      <c r="J601" s="438"/>
    </row>
    <row r="602" spans="1:10" x14ac:dyDescent="0.25">
      <c r="A602" s="436"/>
      <c r="B602" s="437"/>
      <c r="C602" s="264"/>
      <c r="D602" s="258" t="s">
        <v>449</v>
      </c>
      <c r="E602" s="258"/>
      <c r="F602" s="258"/>
      <c r="G602" s="258"/>
      <c r="H602" s="258"/>
      <c r="I602" s="258"/>
      <c r="J602" s="438"/>
    </row>
    <row r="603" spans="1:10" x14ac:dyDescent="0.25">
      <c r="A603" s="436"/>
      <c r="B603" s="437"/>
      <c r="C603" s="264"/>
      <c r="D603" s="260" t="s">
        <v>453</v>
      </c>
      <c r="E603" s="260"/>
      <c r="F603" s="260"/>
      <c r="G603" s="260"/>
      <c r="H603" s="260"/>
      <c r="I603" s="260"/>
      <c r="J603" s="438"/>
    </row>
    <row r="604" spans="1:10" x14ac:dyDescent="0.25">
      <c r="A604" s="436"/>
      <c r="B604" s="437"/>
      <c r="C604" s="264"/>
      <c r="D604" s="258" t="s">
        <v>451</v>
      </c>
      <c r="E604" s="258"/>
      <c r="F604" s="258"/>
      <c r="G604" s="258"/>
      <c r="H604" s="258"/>
      <c r="I604" s="258"/>
      <c r="J604" s="438"/>
    </row>
    <row r="605" spans="1:10" x14ac:dyDescent="0.25">
      <c r="A605" s="436"/>
      <c r="B605" s="437"/>
      <c r="C605" s="264"/>
      <c r="D605" s="260">
        <v>0</v>
      </c>
      <c r="E605" s="260"/>
      <c r="F605" s="260"/>
      <c r="G605" s="260"/>
      <c r="H605" s="260"/>
      <c r="I605" s="260"/>
      <c r="J605" s="438"/>
    </row>
    <row r="606" spans="1:10" x14ac:dyDescent="0.25">
      <c r="A606" s="436"/>
      <c r="B606" s="437"/>
      <c r="C606" s="264"/>
      <c r="D606" s="261"/>
      <c r="E606" s="261"/>
      <c r="F606" s="261"/>
      <c r="G606" s="261"/>
      <c r="H606" s="261"/>
      <c r="I606" s="261"/>
      <c r="J606" s="438"/>
    </row>
    <row r="607" spans="1:10" x14ac:dyDescent="0.25">
      <c r="A607" s="436"/>
      <c r="B607" s="437"/>
      <c r="C607" s="264"/>
      <c r="D607" s="262" t="s">
        <v>477</v>
      </c>
      <c r="E607" s="262"/>
      <c r="F607" s="262"/>
      <c r="G607" s="262"/>
      <c r="H607" s="262"/>
      <c r="I607" s="262"/>
      <c r="J607" s="438"/>
    </row>
    <row r="608" spans="1:10" x14ac:dyDescent="0.25">
      <c r="A608" s="436">
        <v>202319061</v>
      </c>
      <c r="B608" s="437" t="s">
        <v>446</v>
      </c>
      <c r="C608" s="257" t="s">
        <v>476</v>
      </c>
      <c r="D608" s="258" t="s">
        <v>447</v>
      </c>
      <c r="E608" s="258"/>
      <c r="F608" s="258"/>
      <c r="G608" s="258"/>
      <c r="H608" s="258"/>
      <c r="I608" s="258"/>
      <c r="J608" s="438">
        <v>45121.513460648152</v>
      </c>
    </row>
    <row r="609" spans="1:10" x14ac:dyDescent="0.25">
      <c r="A609" s="436"/>
      <c r="B609" s="437"/>
      <c r="C609" s="263">
        <v>45140</v>
      </c>
      <c r="D609" s="260" t="s">
        <v>25</v>
      </c>
      <c r="E609" s="260"/>
      <c r="F609" s="260"/>
      <c r="G609" s="260"/>
      <c r="H609" s="260"/>
      <c r="I609" s="260"/>
      <c r="J609" s="438"/>
    </row>
    <row r="610" spans="1:10" x14ac:dyDescent="0.25">
      <c r="A610" s="436"/>
      <c r="B610" s="437"/>
      <c r="C610" s="264"/>
      <c r="D610" s="258" t="s">
        <v>448</v>
      </c>
      <c r="E610" s="258"/>
      <c r="F610" s="258"/>
      <c r="G610" s="258"/>
      <c r="H610" s="258"/>
      <c r="I610" s="258"/>
      <c r="J610" s="438"/>
    </row>
    <row r="611" spans="1:10" x14ac:dyDescent="0.25">
      <c r="A611" s="436"/>
      <c r="B611" s="437"/>
      <c r="C611" s="264"/>
      <c r="D611" s="260">
        <v>53200</v>
      </c>
      <c r="E611" s="260"/>
      <c r="F611" s="260"/>
      <c r="G611" s="260"/>
      <c r="H611" s="260"/>
      <c r="I611" s="260"/>
      <c r="J611" s="438"/>
    </row>
    <row r="612" spans="1:10" x14ac:dyDescent="0.25">
      <c r="A612" s="436"/>
      <c r="B612" s="437"/>
      <c r="C612" s="264"/>
      <c r="D612" s="258" t="s">
        <v>449</v>
      </c>
      <c r="E612" s="258"/>
      <c r="F612" s="258"/>
      <c r="G612" s="258"/>
      <c r="H612" s="258"/>
      <c r="I612" s="258"/>
      <c r="J612" s="438"/>
    </row>
    <row r="613" spans="1:10" x14ac:dyDescent="0.25">
      <c r="A613" s="436"/>
      <c r="B613" s="437"/>
      <c r="C613" s="264"/>
      <c r="D613" s="260" t="s">
        <v>453</v>
      </c>
      <c r="E613" s="260"/>
      <c r="F613" s="260"/>
      <c r="G613" s="260"/>
      <c r="H613" s="260"/>
      <c r="I613" s="260"/>
      <c r="J613" s="438"/>
    </row>
    <row r="614" spans="1:10" x14ac:dyDescent="0.25">
      <c r="A614" s="436"/>
      <c r="B614" s="437"/>
      <c r="C614" s="264"/>
      <c r="D614" s="258" t="s">
        <v>451</v>
      </c>
      <c r="E614" s="258"/>
      <c r="F614" s="258"/>
      <c r="G614" s="258"/>
      <c r="H614" s="258"/>
      <c r="I614" s="258"/>
      <c r="J614" s="438"/>
    </row>
    <row r="615" spans="1:10" x14ac:dyDescent="0.25">
      <c r="A615" s="436"/>
      <c r="B615" s="437"/>
      <c r="C615" s="264"/>
      <c r="D615" s="260">
        <v>0</v>
      </c>
      <c r="E615" s="260"/>
      <c r="F615" s="260"/>
      <c r="G615" s="260"/>
      <c r="H615" s="260"/>
      <c r="I615" s="260"/>
      <c r="J615" s="438"/>
    </row>
    <row r="616" spans="1:10" x14ac:dyDescent="0.25">
      <c r="A616" s="436"/>
      <c r="B616" s="437"/>
      <c r="C616" s="264"/>
      <c r="D616" s="261"/>
      <c r="E616" s="261"/>
      <c r="F616" s="261"/>
      <c r="G616" s="261"/>
      <c r="H616" s="261"/>
      <c r="I616" s="261"/>
      <c r="J616" s="438"/>
    </row>
    <row r="617" spans="1:10" x14ac:dyDescent="0.25">
      <c r="A617" s="436"/>
      <c r="B617" s="437"/>
      <c r="C617" s="264"/>
      <c r="D617" s="262" t="s">
        <v>477</v>
      </c>
      <c r="E617" s="262"/>
      <c r="F617" s="262"/>
      <c r="G617" s="262"/>
      <c r="H617" s="262"/>
      <c r="I617" s="262"/>
      <c r="J617" s="438"/>
    </row>
    <row r="618" spans="1:10" x14ac:dyDescent="0.25">
      <c r="A618" s="436">
        <v>202319060</v>
      </c>
      <c r="B618" s="437" t="s">
        <v>446</v>
      </c>
      <c r="C618" s="257" t="s">
        <v>476</v>
      </c>
      <c r="D618" s="258" t="s">
        <v>447</v>
      </c>
      <c r="E618" s="258"/>
      <c r="F618" s="258"/>
      <c r="G618" s="258"/>
      <c r="H618" s="258"/>
      <c r="I618" s="258"/>
      <c r="J618" s="438">
        <v>45121.513460648152</v>
      </c>
    </row>
    <row r="619" spans="1:10" x14ac:dyDescent="0.25">
      <c r="A619" s="436"/>
      <c r="B619" s="437"/>
      <c r="C619" s="263">
        <v>45140</v>
      </c>
      <c r="D619" s="260" t="s">
        <v>25</v>
      </c>
      <c r="E619" s="260"/>
      <c r="F619" s="260"/>
      <c r="G619" s="260"/>
      <c r="H619" s="260"/>
      <c r="I619" s="260"/>
      <c r="J619" s="438"/>
    </row>
    <row r="620" spans="1:10" x14ac:dyDescent="0.25">
      <c r="A620" s="436"/>
      <c r="B620" s="437"/>
      <c r="C620" s="264"/>
      <c r="D620" s="258" t="s">
        <v>448</v>
      </c>
      <c r="E620" s="258"/>
      <c r="F620" s="258"/>
      <c r="G620" s="258"/>
      <c r="H620" s="258"/>
      <c r="I620" s="258"/>
      <c r="J620" s="438"/>
    </row>
    <row r="621" spans="1:10" x14ac:dyDescent="0.25">
      <c r="A621" s="436"/>
      <c r="B621" s="437"/>
      <c r="C621" s="264"/>
      <c r="D621" s="260">
        <v>53098</v>
      </c>
      <c r="E621" s="260"/>
      <c r="F621" s="260"/>
      <c r="G621" s="260"/>
      <c r="H621" s="260"/>
      <c r="I621" s="260"/>
      <c r="J621" s="438"/>
    </row>
    <row r="622" spans="1:10" x14ac:dyDescent="0.25">
      <c r="A622" s="436"/>
      <c r="B622" s="437"/>
      <c r="C622" s="264"/>
      <c r="D622" s="258" t="s">
        <v>449</v>
      </c>
      <c r="E622" s="258"/>
      <c r="F622" s="258"/>
      <c r="G622" s="258"/>
      <c r="H622" s="258"/>
      <c r="I622" s="258"/>
      <c r="J622" s="438"/>
    </row>
    <row r="623" spans="1:10" x14ac:dyDescent="0.25">
      <c r="A623" s="436"/>
      <c r="B623" s="437"/>
      <c r="C623" s="264"/>
      <c r="D623" s="260" t="s">
        <v>453</v>
      </c>
      <c r="E623" s="260"/>
      <c r="F623" s="260"/>
      <c r="G623" s="260"/>
      <c r="H623" s="260"/>
      <c r="I623" s="260"/>
      <c r="J623" s="438"/>
    </row>
    <row r="624" spans="1:10" x14ac:dyDescent="0.25">
      <c r="A624" s="436"/>
      <c r="B624" s="437"/>
      <c r="C624" s="264"/>
      <c r="D624" s="258" t="s">
        <v>451</v>
      </c>
      <c r="E624" s="258"/>
      <c r="F624" s="258"/>
      <c r="G624" s="258"/>
      <c r="H624" s="258"/>
      <c r="I624" s="258"/>
      <c r="J624" s="438"/>
    </row>
    <row r="625" spans="1:10" x14ac:dyDescent="0.25">
      <c r="A625" s="436"/>
      <c r="B625" s="437"/>
      <c r="C625" s="264"/>
      <c r="D625" s="260">
        <v>0</v>
      </c>
      <c r="E625" s="260"/>
      <c r="F625" s="260"/>
      <c r="G625" s="260"/>
      <c r="H625" s="260"/>
      <c r="I625" s="260"/>
      <c r="J625" s="438"/>
    </row>
    <row r="626" spans="1:10" x14ac:dyDescent="0.25">
      <c r="A626" s="436"/>
      <c r="B626" s="437"/>
      <c r="C626" s="264"/>
      <c r="D626" s="261"/>
      <c r="E626" s="261"/>
      <c r="F626" s="261"/>
      <c r="G626" s="261"/>
      <c r="H626" s="261"/>
      <c r="I626" s="261"/>
      <c r="J626" s="438"/>
    </row>
    <row r="627" spans="1:10" x14ac:dyDescent="0.25">
      <c r="A627" s="436"/>
      <c r="B627" s="437"/>
      <c r="C627" s="264"/>
      <c r="D627" s="262" t="s">
        <v>477</v>
      </c>
      <c r="E627" s="262"/>
      <c r="F627" s="262"/>
      <c r="G627" s="262"/>
      <c r="H627" s="262"/>
      <c r="I627" s="262"/>
      <c r="J627" s="438"/>
    </row>
    <row r="628" spans="1:10" x14ac:dyDescent="0.25">
      <c r="A628" s="436">
        <v>202319059</v>
      </c>
      <c r="B628" s="437" t="s">
        <v>446</v>
      </c>
      <c r="C628" s="257" t="s">
        <v>476</v>
      </c>
      <c r="D628" s="258" t="s">
        <v>447</v>
      </c>
      <c r="E628" s="258"/>
      <c r="F628" s="258"/>
      <c r="G628" s="258"/>
      <c r="H628" s="258"/>
      <c r="I628" s="258"/>
      <c r="J628" s="438">
        <v>45121.513460648152</v>
      </c>
    </row>
    <row r="629" spans="1:10" x14ac:dyDescent="0.25">
      <c r="A629" s="436"/>
      <c r="B629" s="437"/>
      <c r="C629" s="263">
        <v>45140</v>
      </c>
      <c r="D629" s="260" t="s">
        <v>25</v>
      </c>
      <c r="E629" s="260"/>
      <c r="F629" s="260"/>
      <c r="G629" s="260"/>
      <c r="H629" s="260"/>
      <c r="I629" s="260"/>
      <c r="J629" s="438"/>
    </row>
    <row r="630" spans="1:10" x14ac:dyDescent="0.25">
      <c r="A630" s="436"/>
      <c r="B630" s="437"/>
      <c r="C630" s="264"/>
      <c r="D630" s="258" t="s">
        <v>448</v>
      </c>
      <c r="E630" s="258"/>
      <c r="F630" s="258"/>
      <c r="G630" s="258"/>
      <c r="H630" s="258"/>
      <c r="I630" s="258"/>
      <c r="J630" s="438"/>
    </row>
    <row r="631" spans="1:10" x14ac:dyDescent="0.25">
      <c r="A631" s="436"/>
      <c r="B631" s="437"/>
      <c r="C631" s="264"/>
      <c r="D631" s="260">
        <v>53094</v>
      </c>
      <c r="E631" s="260"/>
      <c r="F631" s="260"/>
      <c r="G631" s="260"/>
      <c r="H631" s="260"/>
      <c r="I631" s="260"/>
      <c r="J631" s="438"/>
    </row>
    <row r="632" spans="1:10" x14ac:dyDescent="0.25">
      <c r="A632" s="436"/>
      <c r="B632" s="437"/>
      <c r="C632" s="264"/>
      <c r="D632" s="258" t="s">
        <v>449</v>
      </c>
      <c r="E632" s="258"/>
      <c r="F632" s="258"/>
      <c r="G632" s="258"/>
      <c r="H632" s="258"/>
      <c r="I632" s="258"/>
      <c r="J632" s="438"/>
    </row>
    <row r="633" spans="1:10" x14ac:dyDescent="0.25">
      <c r="A633" s="436"/>
      <c r="B633" s="437"/>
      <c r="C633" s="264"/>
      <c r="D633" s="260" t="s">
        <v>453</v>
      </c>
      <c r="E633" s="260"/>
      <c r="F633" s="260"/>
      <c r="G633" s="260"/>
      <c r="H633" s="260"/>
      <c r="I633" s="260"/>
      <c r="J633" s="438"/>
    </row>
    <row r="634" spans="1:10" x14ac:dyDescent="0.25">
      <c r="A634" s="436"/>
      <c r="B634" s="437"/>
      <c r="C634" s="264"/>
      <c r="D634" s="258" t="s">
        <v>451</v>
      </c>
      <c r="E634" s="258"/>
      <c r="F634" s="258"/>
      <c r="G634" s="258"/>
      <c r="H634" s="258"/>
      <c r="I634" s="258"/>
      <c r="J634" s="438"/>
    </row>
    <row r="635" spans="1:10" x14ac:dyDescent="0.25">
      <c r="A635" s="436"/>
      <c r="B635" s="437"/>
      <c r="C635" s="264"/>
      <c r="D635" s="260">
        <v>0</v>
      </c>
      <c r="E635" s="260"/>
      <c r="F635" s="260"/>
      <c r="G635" s="260"/>
      <c r="H635" s="260"/>
      <c r="I635" s="260"/>
      <c r="J635" s="438"/>
    </row>
    <row r="636" spans="1:10" x14ac:dyDescent="0.25">
      <c r="A636" s="436"/>
      <c r="B636" s="437"/>
      <c r="C636" s="264"/>
      <c r="D636" s="261"/>
      <c r="E636" s="261"/>
      <c r="F636" s="261"/>
      <c r="G636" s="261"/>
      <c r="H636" s="261"/>
      <c r="I636" s="261"/>
      <c r="J636" s="438"/>
    </row>
    <row r="637" spans="1:10" x14ac:dyDescent="0.25">
      <c r="A637" s="436"/>
      <c r="B637" s="437"/>
      <c r="C637" s="264"/>
      <c r="D637" s="262" t="s">
        <v>477</v>
      </c>
      <c r="E637" s="262"/>
      <c r="F637" s="262"/>
      <c r="G637" s="262"/>
      <c r="H637" s="262"/>
      <c r="I637" s="262"/>
      <c r="J637" s="438"/>
    </row>
    <row r="638" spans="1:10" x14ac:dyDescent="0.25">
      <c r="A638" s="436">
        <v>202319058</v>
      </c>
      <c r="B638" s="437" t="s">
        <v>446</v>
      </c>
      <c r="C638" s="257" t="s">
        <v>476</v>
      </c>
      <c r="D638" s="258" t="s">
        <v>447</v>
      </c>
      <c r="E638" s="258"/>
      <c r="F638" s="258"/>
      <c r="G638" s="258"/>
      <c r="H638" s="258"/>
      <c r="I638" s="258"/>
      <c r="J638" s="438">
        <v>45121.513460648152</v>
      </c>
    </row>
    <row r="639" spans="1:10" x14ac:dyDescent="0.25">
      <c r="A639" s="436"/>
      <c r="B639" s="437"/>
      <c r="C639" s="263">
        <v>45140</v>
      </c>
      <c r="D639" s="260" t="s">
        <v>95</v>
      </c>
      <c r="E639" s="260"/>
      <c r="F639" s="260"/>
      <c r="G639" s="260"/>
      <c r="H639" s="260"/>
      <c r="I639" s="260"/>
      <c r="J639" s="438"/>
    </row>
    <row r="640" spans="1:10" x14ac:dyDescent="0.25">
      <c r="A640" s="436"/>
      <c r="B640" s="437"/>
      <c r="C640" s="264"/>
      <c r="D640" s="258" t="s">
        <v>448</v>
      </c>
      <c r="E640" s="258"/>
      <c r="F640" s="258"/>
      <c r="G640" s="258"/>
      <c r="H640" s="258"/>
      <c r="I640" s="258"/>
      <c r="J640" s="438"/>
    </row>
    <row r="641" spans="1:10" x14ac:dyDescent="0.25">
      <c r="A641" s="436"/>
      <c r="B641" s="437"/>
      <c r="C641" s="264"/>
      <c r="D641" s="260">
        <v>53068</v>
      </c>
      <c r="E641" s="260"/>
      <c r="F641" s="260"/>
      <c r="G641" s="260"/>
      <c r="H641" s="260"/>
      <c r="I641" s="260"/>
      <c r="J641" s="438"/>
    </row>
    <row r="642" spans="1:10" x14ac:dyDescent="0.25">
      <c r="A642" s="436"/>
      <c r="B642" s="437"/>
      <c r="C642" s="264"/>
      <c r="D642" s="258" t="s">
        <v>449</v>
      </c>
      <c r="E642" s="258"/>
      <c r="F642" s="258"/>
      <c r="G642" s="258"/>
      <c r="H642" s="258"/>
      <c r="I642" s="258"/>
      <c r="J642" s="438"/>
    </row>
    <row r="643" spans="1:10" x14ac:dyDescent="0.25">
      <c r="A643" s="436"/>
      <c r="B643" s="437"/>
      <c r="C643" s="264"/>
      <c r="D643" s="260" t="s">
        <v>453</v>
      </c>
      <c r="E643" s="260"/>
      <c r="F643" s="260"/>
      <c r="G643" s="260"/>
      <c r="H643" s="260"/>
      <c r="I643" s="260"/>
      <c r="J643" s="438"/>
    </row>
    <row r="644" spans="1:10" x14ac:dyDescent="0.25">
      <c r="A644" s="436"/>
      <c r="B644" s="437"/>
      <c r="C644" s="264"/>
      <c r="D644" s="258" t="s">
        <v>451</v>
      </c>
      <c r="E644" s="258"/>
      <c r="F644" s="258"/>
      <c r="G644" s="258"/>
      <c r="H644" s="258"/>
      <c r="I644" s="258"/>
      <c r="J644" s="438"/>
    </row>
    <row r="645" spans="1:10" x14ac:dyDescent="0.25">
      <c r="A645" s="436"/>
      <c r="B645" s="437"/>
      <c r="C645" s="264"/>
      <c r="D645" s="260">
        <v>0</v>
      </c>
      <c r="E645" s="260"/>
      <c r="F645" s="260"/>
      <c r="G645" s="260"/>
      <c r="H645" s="260"/>
      <c r="I645" s="260"/>
      <c r="J645" s="438"/>
    </row>
    <row r="646" spans="1:10" x14ac:dyDescent="0.25">
      <c r="A646" s="436"/>
      <c r="B646" s="437"/>
      <c r="C646" s="264"/>
      <c r="D646" s="261"/>
      <c r="E646" s="261"/>
      <c r="F646" s="261"/>
      <c r="G646" s="261"/>
      <c r="H646" s="261"/>
      <c r="I646" s="261"/>
      <c r="J646" s="438"/>
    </row>
    <row r="647" spans="1:10" x14ac:dyDescent="0.25">
      <c r="A647" s="436"/>
      <c r="B647" s="437"/>
      <c r="C647" s="264"/>
      <c r="D647" s="262" t="s">
        <v>477</v>
      </c>
      <c r="E647" s="262"/>
      <c r="F647" s="262"/>
      <c r="G647" s="262"/>
      <c r="H647" s="262"/>
      <c r="I647" s="262"/>
      <c r="J647" s="438"/>
    </row>
    <row r="648" spans="1:10" x14ac:dyDescent="0.25">
      <c r="A648" s="436">
        <v>202319057</v>
      </c>
      <c r="B648" s="437" t="s">
        <v>446</v>
      </c>
      <c r="C648" s="257" t="s">
        <v>476</v>
      </c>
      <c r="D648" s="258" t="s">
        <v>447</v>
      </c>
      <c r="E648" s="258"/>
      <c r="F648" s="258"/>
      <c r="G648" s="258"/>
      <c r="H648" s="258"/>
      <c r="I648" s="258"/>
      <c r="J648" s="438">
        <v>45121.513460648152</v>
      </c>
    </row>
    <row r="649" spans="1:10" x14ac:dyDescent="0.25">
      <c r="A649" s="436"/>
      <c r="B649" s="437"/>
      <c r="C649" s="263">
        <v>45140</v>
      </c>
      <c r="D649" s="260" t="s">
        <v>22</v>
      </c>
      <c r="E649" s="260"/>
      <c r="F649" s="260"/>
      <c r="G649" s="260"/>
      <c r="H649" s="260"/>
      <c r="I649" s="260"/>
      <c r="J649" s="438"/>
    </row>
    <row r="650" spans="1:10" x14ac:dyDescent="0.25">
      <c r="A650" s="436"/>
      <c r="B650" s="437"/>
      <c r="C650" s="264"/>
      <c r="D650" s="258" t="s">
        <v>448</v>
      </c>
      <c r="E650" s="258"/>
      <c r="F650" s="258"/>
      <c r="G650" s="258"/>
      <c r="H650" s="258"/>
      <c r="I650" s="258"/>
      <c r="J650" s="438"/>
    </row>
    <row r="651" spans="1:10" x14ac:dyDescent="0.25">
      <c r="A651" s="436"/>
      <c r="B651" s="437"/>
      <c r="C651" s="264"/>
      <c r="D651" s="260">
        <v>53065</v>
      </c>
      <c r="E651" s="260"/>
      <c r="F651" s="260"/>
      <c r="G651" s="260"/>
      <c r="H651" s="260"/>
      <c r="I651" s="260"/>
      <c r="J651" s="438"/>
    </row>
    <row r="652" spans="1:10" x14ac:dyDescent="0.25">
      <c r="A652" s="436"/>
      <c r="B652" s="437"/>
      <c r="C652" s="264"/>
      <c r="D652" s="258" t="s">
        <v>449</v>
      </c>
      <c r="E652" s="258"/>
      <c r="F652" s="258"/>
      <c r="G652" s="258"/>
      <c r="H652" s="258"/>
      <c r="I652" s="258"/>
      <c r="J652" s="438"/>
    </row>
    <row r="653" spans="1:10" x14ac:dyDescent="0.25">
      <c r="A653" s="436"/>
      <c r="B653" s="437"/>
      <c r="C653" s="264"/>
      <c r="D653" s="260" t="s">
        <v>453</v>
      </c>
      <c r="E653" s="260"/>
      <c r="F653" s="260"/>
      <c r="G653" s="260"/>
      <c r="H653" s="260"/>
      <c r="I653" s="260"/>
      <c r="J653" s="438"/>
    </row>
    <row r="654" spans="1:10" x14ac:dyDescent="0.25">
      <c r="A654" s="436"/>
      <c r="B654" s="437"/>
      <c r="C654" s="264"/>
      <c r="D654" s="258" t="s">
        <v>451</v>
      </c>
      <c r="E654" s="258"/>
      <c r="F654" s="258"/>
      <c r="G654" s="258"/>
      <c r="H654" s="258"/>
      <c r="I654" s="258"/>
      <c r="J654" s="438"/>
    </row>
    <row r="655" spans="1:10" x14ac:dyDescent="0.25">
      <c r="A655" s="436"/>
      <c r="B655" s="437"/>
      <c r="C655" s="264"/>
      <c r="D655" s="260">
        <v>0</v>
      </c>
      <c r="E655" s="260"/>
      <c r="F655" s="260"/>
      <c r="G655" s="260"/>
      <c r="H655" s="260"/>
      <c r="I655" s="260"/>
      <c r="J655" s="438"/>
    </row>
    <row r="656" spans="1:10" x14ac:dyDescent="0.25">
      <c r="A656" s="436"/>
      <c r="B656" s="437"/>
      <c r="C656" s="264"/>
      <c r="D656" s="261"/>
      <c r="E656" s="261"/>
      <c r="F656" s="261"/>
      <c r="G656" s="261"/>
      <c r="H656" s="261"/>
      <c r="I656" s="261"/>
      <c r="J656" s="438"/>
    </row>
    <row r="657" spans="1:10" x14ac:dyDescent="0.25">
      <c r="A657" s="436"/>
      <c r="B657" s="437"/>
      <c r="C657" s="264"/>
      <c r="D657" s="262" t="s">
        <v>477</v>
      </c>
      <c r="E657" s="262"/>
      <c r="F657" s="262"/>
      <c r="G657" s="262"/>
      <c r="H657" s="262"/>
      <c r="I657" s="262"/>
      <c r="J657" s="438"/>
    </row>
    <row r="658" spans="1:10" x14ac:dyDescent="0.25">
      <c r="A658" s="436">
        <v>202319056</v>
      </c>
      <c r="B658" s="437" t="s">
        <v>446</v>
      </c>
      <c r="C658" s="257" t="s">
        <v>476</v>
      </c>
      <c r="D658" s="258" t="s">
        <v>447</v>
      </c>
      <c r="E658" s="258"/>
      <c r="F658" s="258"/>
      <c r="G658" s="258"/>
      <c r="H658" s="258"/>
      <c r="I658" s="258"/>
      <c r="J658" s="438">
        <v>45121.513460648152</v>
      </c>
    </row>
    <row r="659" spans="1:10" x14ac:dyDescent="0.25">
      <c r="A659" s="436"/>
      <c r="B659" s="437"/>
      <c r="C659" s="263">
        <v>45140</v>
      </c>
      <c r="D659" s="260" t="s">
        <v>25</v>
      </c>
      <c r="E659" s="260"/>
      <c r="F659" s="260"/>
      <c r="G659" s="260"/>
      <c r="H659" s="260"/>
      <c r="I659" s="260"/>
      <c r="J659" s="438"/>
    </row>
    <row r="660" spans="1:10" x14ac:dyDescent="0.25">
      <c r="A660" s="436"/>
      <c r="B660" s="437"/>
      <c r="C660" s="264"/>
      <c r="D660" s="258" t="s">
        <v>448</v>
      </c>
      <c r="E660" s="258"/>
      <c r="F660" s="258"/>
      <c r="G660" s="258"/>
      <c r="H660" s="258"/>
      <c r="I660" s="258"/>
      <c r="J660" s="438"/>
    </row>
    <row r="661" spans="1:10" x14ac:dyDescent="0.25">
      <c r="A661" s="436"/>
      <c r="B661" s="437"/>
      <c r="C661" s="264"/>
      <c r="D661" s="260">
        <v>53063</v>
      </c>
      <c r="E661" s="260"/>
      <c r="F661" s="260"/>
      <c r="G661" s="260"/>
      <c r="H661" s="260"/>
      <c r="I661" s="260"/>
      <c r="J661" s="438"/>
    </row>
    <row r="662" spans="1:10" x14ac:dyDescent="0.25">
      <c r="A662" s="436"/>
      <c r="B662" s="437"/>
      <c r="C662" s="264"/>
      <c r="D662" s="258" t="s">
        <v>449</v>
      </c>
      <c r="E662" s="258"/>
      <c r="F662" s="258"/>
      <c r="G662" s="258"/>
      <c r="H662" s="258"/>
      <c r="I662" s="258"/>
      <c r="J662" s="438"/>
    </row>
    <row r="663" spans="1:10" x14ac:dyDescent="0.25">
      <c r="A663" s="436"/>
      <c r="B663" s="437"/>
      <c r="C663" s="264"/>
      <c r="D663" s="260" t="s">
        <v>453</v>
      </c>
      <c r="E663" s="260"/>
      <c r="F663" s="260"/>
      <c r="G663" s="260"/>
      <c r="H663" s="260"/>
      <c r="I663" s="260"/>
      <c r="J663" s="438"/>
    </row>
    <row r="664" spans="1:10" x14ac:dyDescent="0.25">
      <c r="A664" s="436"/>
      <c r="B664" s="437"/>
      <c r="C664" s="264"/>
      <c r="D664" s="258" t="s">
        <v>451</v>
      </c>
      <c r="E664" s="258"/>
      <c r="F664" s="258"/>
      <c r="G664" s="258"/>
      <c r="H664" s="258"/>
      <c r="I664" s="258"/>
      <c r="J664" s="438"/>
    </row>
    <row r="665" spans="1:10" x14ac:dyDescent="0.25">
      <c r="A665" s="436"/>
      <c r="B665" s="437"/>
      <c r="C665" s="264"/>
      <c r="D665" s="260">
        <v>0</v>
      </c>
      <c r="E665" s="260"/>
      <c r="F665" s="260"/>
      <c r="G665" s="260"/>
      <c r="H665" s="260"/>
      <c r="I665" s="260"/>
      <c r="J665" s="438"/>
    </row>
    <row r="666" spans="1:10" x14ac:dyDescent="0.25">
      <c r="A666" s="436"/>
      <c r="B666" s="437"/>
      <c r="C666" s="264"/>
      <c r="D666" s="261"/>
      <c r="E666" s="261"/>
      <c r="F666" s="261"/>
      <c r="G666" s="261"/>
      <c r="H666" s="261"/>
      <c r="I666" s="261"/>
      <c r="J666" s="438"/>
    </row>
    <row r="667" spans="1:10" x14ac:dyDescent="0.25">
      <c r="A667" s="436"/>
      <c r="B667" s="437"/>
      <c r="C667" s="264"/>
      <c r="D667" s="262" t="s">
        <v>477</v>
      </c>
      <c r="E667" s="262"/>
      <c r="F667" s="262"/>
      <c r="G667" s="262"/>
      <c r="H667" s="262"/>
      <c r="I667" s="262"/>
      <c r="J667" s="438"/>
    </row>
    <row r="668" spans="1:10" x14ac:dyDescent="0.25">
      <c r="A668" s="436">
        <v>202319055</v>
      </c>
      <c r="B668" s="437" t="s">
        <v>446</v>
      </c>
      <c r="C668" s="257" t="s">
        <v>476</v>
      </c>
      <c r="D668" s="258" t="s">
        <v>447</v>
      </c>
      <c r="E668" s="258"/>
      <c r="F668" s="258"/>
      <c r="G668" s="258"/>
      <c r="H668" s="258"/>
      <c r="I668" s="258"/>
      <c r="J668" s="438">
        <v>45121.513460648152</v>
      </c>
    </row>
    <row r="669" spans="1:10" x14ac:dyDescent="0.25">
      <c r="A669" s="436"/>
      <c r="B669" s="437"/>
      <c r="C669" s="263">
        <v>45140</v>
      </c>
      <c r="D669" s="260" t="s">
        <v>25</v>
      </c>
      <c r="E669" s="260"/>
      <c r="F669" s="260"/>
      <c r="G669" s="260"/>
      <c r="H669" s="260"/>
      <c r="I669" s="260"/>
      <c r="J669" s="438"/>
    </row>
    <row r="670" spans="1:10" x14ac:dyDescent="0.25">
      <c r="A670" s="436"/>
      <c r="B670" s="437"/>
      <c r="C670" s="264"/>
      <c r="D670" s="258" t="s">
        <v>448</v>
      </c>
      <c r="E670" s="258"/>
      <c r="F670" s="258"/>
      <c r="G670" s="258"/>
      <c r="H670" s="258"/>
      <c r="I670" s="258"/>
      <c r="J670" s="438"/>
    </row>
    <row r="671" spans="1:10" x14ac:dyDescent="0.25">
      <c r="A671" s="436"/>
      <c r="B671" s="437"/>
      <c r="C671" s="264"/>
      <c r="D671" s="260">
        <v>53061</v>
      </c>
      <c r="E671" s="260"/>
      <c r="F671" s="260"/>
      <c r="G671" s="260"/>
      <c r="H671" s="260"/>
      <c r="I671" s="260"/>
      <c r="J671" s="438"/>
    </row>
    <row r="672" spans="1:10" x14ac:dyDescent="0.25">
      <c r="A672" s="436"/>
      <c r="B672" s="437"/>
      <c r="C672" s="264"/>
      <c r="D672" s="258" t="s">
        <v>449</v>
      </c>
      <c r="E672" s="258"/>
      <c r="F672" s="258"/>
      <c r="G672" s="258"/>
      <c r="H672" s="258"/>
      <c r="I672" s="258"/>
      <c r="J672" s="438"/>
    </row>
    <row r="673" spans="1:10" x14ac:dyDescent="0.25">
      <c r="A673" s="436"/>
      <c r="B673" s="437"/>
      <c r="C673" s="264"/>
      <c r="D673" s="260" t="s">
        <v>453</v>
      </c>
      <c r="E673" s="260"/>
      <c r="F673" s="260"/>
      <c r="G673" s="260"/>
      <c r="H673" s="260"/>
      <c r="I673" s="260"/>
      <c r="J673" s="438"/>
    </row>
    <row r="674" spans="1:10" x14ac:dyDescent="0.25">
      <c r="A674" s="436"/>
      <c r="B674" s="437"/>
      <c r="C674" s="264"/>
      <c r="D674" s="258" t="s">
        <v>451</v>
      </c>
      <c r="E674" s="258"/>
      <c r="F674" s="258"/>
      <c r="G674" s="258"/>
      <c r="H674" s="258"/>
      <c r="I674" s="258"/>
      <c r="J674" s="438"/>
    </row>
    <row r="675" spans="1:10" x14ac:dyDescent="0.25">
      <c r="A675" s="436"/>
      <c r="B675" s="437"/>
      <c r="C675" s="264"/>
      <c r="D675" s="260">
        <v>0</v>
      </c>
      <c r="E675" s="260"/>
      <c r="F675" s="260"/>
      <c r="G675" s="260"/>
      <c r="H675" s="260"/>
      <c r="I675" s="260"/>
      <c r="J675" s="438"/>
    </row>
    <row r="676" spans="1:10" x14ac:dyDescent="0.25">
      <c r="A676" s="436"/>
      <c r="B676" s="437"/>
      <c r="C676" s="264"/>
      <c r="D676" s="261"/>
      <c r="E676" s="261"/>
      <c r="F676" s="261"/>
      <c r="G676" s="261"/>
      <c r="H676" s="261"/>
      <c r="I676" s="261"/>
      <c r="J676" s="438"/>
    </row>
    <row r="677" spans="1:10" x14ac:dyDescent="0.25">
      <c r="A677" s="436"/>
      <c r="B677" s="437"/>
      <c r="C677" s="264"/>
      <c r="D677" s="262" t="s">
        <v>477</v>
      </c>
      <c r="E677" s="262"/>
      <c r="F677" s="262"/>
      <c r="G677" s="262"/>
      <c r="H677" s="262"/>
      <c r="I677" s="262"/>
      <c r="J677" s="438"/>
    </row>
    <row r="678" spans="1:10" x14ac:dyDescent="0.25">
      <c r="A678" s="436">
        <v>202319054</v>
      </c>
      <c r="B678" s="437" t="s">
        <v>446</v>
      </c>
      <c r="C678" s="257" t="s">
        <v>476</v>
      </c>
      <c r="D678" s="258" t="s">
        <v>447</v>
      </c>
      <c r="E678" s="258"/>
      <c r="F678" s="258"/>
      <c r="G678" s="258"/>
      <c r="H678" s="258"/>
      <c r="I678" s="258"/>
      <c r="J678" s="438">
        <v>45121.513460648152</v>
      </c>
    </row>
    <row r="679" spans="1:10" x14ac:dyDescent="0.25">
      <c r="A679" s="436"/>
      <c r="B679" s="437"/>
      <c r="C679" s="263">
        <v>45140</v>
      </c>
      <c r="D679" s="260" t="s">
        <v>25</v>
      </c>
      <c r="E679" s="260"/>
      <c r="F679" s="260"/>
      <c r="G679" s="260"/>
      <c r="H679" s="260"/>
      <c r="I679" s="260"/>
      <c r="J679" s="438"/>
    </row>
    <row r="680" spans="1:10" x14ac:dyDescent="0.25">
      <c r="A680" s="436"/>
      <c r="B680" s="437"/>
      <c r="C680" s="264"/>
      <c r="D680" s="258" t="s">
        <v>448</v>
      </c>
      <c r="E680" s="258"/>
      <c r="F680" s="258"/>
      <c r="G680" s="258"/>
      <c r="H680" s="258"/>
      <c r="I680" s="258"/>
      <c r="J680" s="438"/>
    </row>
    <row r="681" spans="1:10" x14ac:dyDescent="0.25">
      <c r="A681" s="436"/>
      <c r="B681" s="437"/>
      <c r="C681" s="264"/>
      <c r="D681" s="260">
        <v>53058</v>
      </c>
      <c r="E681" s="260"/>
      <c r="F681" s="260"/>
      <c r="G681" s="260"/>
      <c r="H681" s="260"/>
      <c r="I681" s="260"/>
      <c r="J681" s="438"/>
    </row>
    <row r="682" spans="1:10" x14ac:dyDescent="0.25">
      <c r="A682" s="436"/>
      <c r="B682" s="437"/>
      <c r="C682" s="264"/>
      <c r="D682" s="258" t="s">
        <v>449</v>
      </c>
      <c r="E682" s="258"/>
      <c r="F682" s="258"/>
      <c r="G682" s="258"/>
      <c r="H682" s="258"/>
      <c r="I682" s="258"/>
      <c r="J682" s="438"/>
    </row>
    <row r="683" spans="1:10" x14ac:dyDescent="0.25">
      <c r="A683" s="436"/>
      <c r="B683" s="437"/>
      <c r="C683" s="264"/>
      <c r="D683" s="260" t="s">
        <v>453</v>
      </c>
      <c r="E683" s="260"/>
      <c r="F683" s="260"/>
      <c r="G683" s="260"/>
      <c r="H683" s="260"/>
      <c r="I683" s="260"/>
      <c r="J683" s="438"/>
    </row>
    <row r="684" spans="1:10" x14ac:dyDescent="0.25">
      <c r="A684" s="436"/>
      <c r="B684" s="437"/>
      <c r="C684" s="264"/>
      <c r="D684" s="258" t="s">
        <v>451</v>
      </c>
      <c r="E684" s="258"/>
      <c r="F684" s="258"/>
      <c r="G684" s="258"/>
      <c r="H684" s="258"/>
      <c r="I684" s="258"/>
      <c r="J684" s="438"/>
    </row>
    <row r="685" spans="1:10" x14ac:dyDescent="0.25">
      <c r="A685" s="436"/>
      <c r="B685" s="437"/>
      <c r="C685" s="264"/>
      <c r="D685" s="260">
        <v>0</v>
      </c>
      <c r="E685" s="260"/>
      <c r="F685" s="260"/>
      <c r="G685" s="260"/>
      <c r="H685" s="260"/>
      <c r="I685" s="260"/>
      <c r="J685" s="438"/>
    </row>
    <row r="686" spans="1:10" x14ac:dyDescent="0.25">
      <c r="A686" s="436"/>
      <c r="B686" s="437"/>
      <c r="C686" s="264"/>
      <c r="D686" s="261"/>
      <c r="E686" s="261"/>
      <c r="F686" s="261"/>
      <c r="G686" s="261"/>
      <c r="H686" s="261"/>
      <c r="I686" s="261"/>
      <c r="J686" s="438"/>
    </row>
    <row r="687" spans="1:10" x14ac:dyDescent="0.25">
      <c r="A687" s="436"/>
      <c r="B687" s="437"/>
      <c r="C687" s="264"/>
      <c r="D687" s="262" t="s">
        <v>477</v>
      </c>
      <c r="E687" s="262"/>
      <c r="F687" s="262"/>
      <c r="G687" s="262"/>
      <c r="H687" s="262"/>
      <c r="I687" s="262"/>
      <c r="J687" s="438"/>
    </row>
    <row r="688" spans="1:10" x14ac:dyDescent="0.25">
      <c r="A688" s="436">
        <v>202319053</v>
      </c>
      <c r="B688" s="437" t="s">
        <v>446</v>
      </c>
      <c r="C688" s="257" t="s">
        <v>476</v>
      </c>
      <c r="D688" s="258" t="s">
        <v>447</v>
      </c>
      <c r="E688" s="258"/>
      <c r="F688" s="258"/>
      <c r="G688" s="258"/>
      <c r="H688" s="258"/>
      <c r="I688" s="258"/>
      <c r="J688" s="438">
        <v>45121.513460648152</v>
      </c>
    </row>
    <row r="689" spans="1:10" x14ac:dyDescent="0.25">
      <c r="A689" s="436"/>
      <c r="B689" s="437"/>
      <c r="C689" s="263">
        <v>45140</v>
      </c>
      <c r="D689" s="260" t="s">
        <v>25</v>
      </c>
      <c r="E689" s="260"/>
      <c r="F689" s="260"/>
      <c r="G689" s="260"/>
      <c r="H689" s="260"/>
      <c r="I689" s="260"/>
      <c r="J689" s="438"/>
    </row>
    <row r="690" spans="1:10" x14ac:dyDescent="0.25">
      <c r="A690" s="436"/>
      <c r="B690" s="437"/>
      <c r="C690" s="264"/>
      <c r="D690" s="258" t="s">
        <v>448</v>
      </c>
      <c r="E690" s="258"/>
      <c r="F690" s="258"/>
      <c r="G690" s="258"/>
      <c r="H690" s="258"/>
      <c r="I690" s="258"/>
      <c r="J690" s="438"/>
    </row>
    <row r="691" spans="1:10" x14ac:dyDescent="0.25">
      <c r="A691" s="436"/>
      <c r="B691" s="437"/>
      <c r="C691" s="264"/>
      <c r="D691" s="260">
        <v>53055</v>
      </c>
      <c r="E691" s="260"/>
      <c r="F691" s="260"/>
      <c r="G691" s="260"/>
      <c r="H691" s="260"/>
      <c r="I691" s="260"/>
      <c r="J691" s="438"/>
    </row>
    <row r="692" spans="1:10" x14ac:dyDescent="0.25">
      <c r="A692" s="436"/>
      <c r="B692" s="437"/>
      <c r="C692" s="264"/>
      <c r="D692" s="258" t="s">
        <v>449</v>
      </c>
      <c r="E692" s="258"/>
      <c r="F692" s="258"/>
      <c r="G692" s="258"/>
      <c r="H692" s="258"/>
      <c r="I692" s="258"/>
      <c r="J692" s="438"/>
    </row>
    <row r="693" spans="1:10" x14ac:dyDescent="0.25">
      <c r="A693" s="436"/>
      <c r="B693" s="437"/>
      <c r="C693" s="264"/>
      <c r="D693" s="260" t="s">
        <v>453</v>
      </c>
      <c r="E693" s="260"/>
      <c r="F693" s="260"/>
      <c r="G693" s="260"/>
      <c r="H693" s="260"/>
      <c r="I693" s="260"/>
      <c r="J693" s="438"/>
    </row>
    <row r="694" spans="1:10" x14ac:dyDescent="0.25">
      <c r="A694" s="436"/>
      <c r="B694" s="437"/>
      <c r="C694" s="264"/>
      <c r="D694" s="258" t="s">
        <v>451</v>
      </c>
      <c r="E694" s="258"/>
      <c r="F694" s="258"/>
      <c r="G694" s="258"/>
      <c r="H694" s="258"/>
      <c r="I694" s="258"/>
      <c r="J694" s="438"/>
    </row>
    <row r="695" spans="1:10" x14ac:dyDescent="0.25">
      <c r="A695" s="436"/>
      <c r="B695" s="437"/>
      <c r="C695" s="264"/>
      <c r="D695" s="260">
        <v>0</v>
      </c>
      <c r="E695" s="260"/>
      <c r="F695" s="260"/>
      <c r="G695" s="260"/>
      <c r="H695" s="260"/>
      <c r="I695" s="260"/>
      <c r="J695" s="438"/>
    </row>
    <row r="696" spans="1:10" x14ac:dyDescent="0.25">
      <c r="A696" s="436"/>
      <c r="B696" s="437"/>
      <c r="C696" s="264"/>
      <c r="D696" s="261"/>
      <c r="E696" s="261"/>
      <c r="F696" s="261"/>
      <c r="G696" s="261"/>
      <c r="H696" s="261"/>
      <c r="I696" s="261"/>
      <c r="J696" s="438"/>
    </row>
    <row r="697" spans="1:10" x14ac:dyDescent="0.25">
      <c r="A697" s="436"/>
      <c r="B697" s="437"/>
      <c r="C697" s="264"/>
      <c r="D697" s="262" t="s">
        <v>477</v>
      </c>
      <c r="E697" s="262"/>
      <c r="F697" s="262"/>
      <c r="G697" s="262"/>
      <c r="H697" s="262"/>
      <c r="I697" s="262"/>
      <c r="J697" s="438"/>
    </row>
    <row r="698" spans="1:10" x14ac:dyDescent="0.25">
      <c r="A698" s="436">
        <v>202319052</v>
      </c>
      <c r="B698" s="437" t="s">
        <v>446</v>
      </c>
      <c r="C698" s="257" t="s">
        <v>476</v>
      </c>
      <c r="D698" s="258" t="s">
        <v>447</v>
      </c>
      <c r="E698" s="258"/>
      <c r="F698" s="258"/>
      <c r="G698" s="258"/>
      <c r="H698" s="258"/>
      <c r="I698" s="258"/>
      <c r="J698" s="438">
        <v>45121.513460648152</v>
      </c>
    </row>
    <row r="699" spans="1:10" x14ac:dyDescent="0.25">
      <c r="A699" s="436"/>
      <c r="B699" s="437"/>
      <c r="C699" s="263">
        <v>45140</v>
      </c>
      <c r="D699" s="260" t="s">
        <v>25</v>
      </c>
      <c r="E699" s="260"/>
      <c r="F699" s="260"/>
      <c r="G699" s="260"/>
      <c r="H699" s="260"/>
      <c r="I699" s="260"/>
      <c r="J699" s="438"/>
    </row>
    <row r="700" spans="1:10" x14ac:dyDescent="0.25">
      <c r="A700" s="436"/>
      <c r="B700" s="437"/>
      <c r="C700" s="264"/>
      <c r="D700" s="258" t="s">
        <v>448</v>
      </c>
      <c r="E700" s="258"/>
      <c r="F700" s="258"/>
      <c r="G700" s="258"/>
      <c r="H700" s="258"/>
      <c r="I700" s="258"/>
      <c r="J700" s="438"/>
    </row>
    <row r="701" spans="1:10" x14ac:dyDescent="0.25">
      <c r="A701" s="436"/>
      <c r="B701" s="437"/>
      <c r="C701" s="264"/>
      <c r="D701" s="260">
        <v>53053</v>
      </c>
      <c r="E701" s="260"/>
      <c r="F701" s="260"/>
      <c r="G701" s="260"/>
      <c r="H701" s="260"/>
      <c r="I701" s="260"/>
      <c r="J701" s="438"/>
    </row>
    <row r="702" spans="1:10" x14ac:dyDescent="0.25">
      <c r="A702" s="436"/>
      <c r="B702" s="437"/>
      <c r="C702" s="264"/>
      <c r="D702" s="258" t="s">
        <v>449</v>
      </c>
      <c r="E702" s="258"/>
      <c r="F702" s="258"/>
      <c r="G702" s="258"/>
      <c r="H702" s="258"/>
      <c r="I702" s="258"/>
      <c r="J702" s="438"/>
    </row>
    <row r="703" spans="1:10" x14ac:dyDescent="0.25">
      <c r="A703" s="436"/>
      <c r="B703" s="437"/>
      <c r="C703" s="264"/>
      <c r="D703" s="260" t="s">
        <v>453</v>
      </c>
      <c r="E703" s="260"/>
      <c r="F703" s="260"/>
      <c r="G703" s="260"/>
      <c r="H703" s="260"/>
      <c r="I703" s="260"/>
      <c r="J703" s="438"/>
    </row>
    <row r="704" spans="1:10" x14ac:dyDescent="0.25">
      <c r="A704" s="436"/>
      <c r="B704" s="437"/>
      <c r="C704" s="264"/>
      <c r="D704" s="258" t="s">
        <v>451</v>
      </c>
      <c r="E704" s="258"/>
      <c r="F704" s="258"/>
      <c r="G704" s="258"/>
      <c r="H704" s="258"/>
      <c r="I704" s="258"/>
      <c r="J704" s="438"/>
    </row>
    <row r="705" spans="1:10" x14ac:dyDescent="0.25">
      <c r="A705" s="436"/>
      <c r="B705" s="437"/>
      <c r="C705" s="264"/>
      <c r="D705" s="260">
        <v>0</v>
      </c>
      <c r="E705" s="260"/>
      <c r="F705" s="260"/>
      <c r="G705" s="260"/>
      <c r="H705" s="260"/>
      <c r="I705" s="260"/>
      <c r="J705" s="438"/>
    </row>
    <row r="706" spans="1:10" x14ac:dyDescent="0.25">
      <c r="A706" s="436"/>
      <c r="B706" s="437"/>
      <c r="C706" s="264"/>
      <c r="D706" s="261"/>
      <c r="E706" s="261"/>
      <c r="F706" s="261"/>
      <c r="G706" s="261"/>
      <c r="H706" s="261"/>
      <c r="I706" s="261"/>
      <c r="J706" s="438"/>
    </row>
    <row r="707" spans="1:10" x14ac:dyDescent="0.25">
      <c r="A707" s="436"/>
      <c r="B707" s="437"/>
      <c r="C707" s="264"/>
      <c r="D707" s="262" t="s">
        <v>477</v>
      </c>
      <c r="E707" s="262"/>
      <c r="F707" s="262"/>
      <c r="G707" s="262"/>
      <c r="H707" s="262"/>
      <c r="I707" s="262"/>
      <c r="J707" s="438"/>
    </row>
    <row r="708" spans="1:10" x14ac:dyDescent="0.25">
      <c r="A708" s="436">
        <v>202319051</v>
      </c>
      <c r="B708" s="437" t="s">
        <v>446</v>
      </c>
      <c r="C708" s="257" t="s">
        <v>476</v>
      </c>
      <c r="D708" s="258" t="s">
        <v>447</v>
      </c>
      <c r="E708" s="258"/>
      <c r="F708" s="258"/>
      <c r="G708" s="258"/>
      <c r="H708" s="258"/>
      <c r="I708" s="258"/>
      <c r="J708" s="438">
        <v>45121.513460648152</v>
      </c>
    </row>
    <row r="709" spans="1:10" x14ac:dyDescent="0.25">
      <c r="A709" s="436"/>
      <c r="B709" s="437"/>
      <c r="C709" s="263">
        <v>45140</v>
      </c>
      <c r="D709" s="260" t="s">
        <v>25</v>
      </c>
      <c r="E709" s="260"/>
      <c r="F709" s="260"/>
      <c r="G709" s="260"/>
      <c r="H709" s="260"/>
      <c r="I709" s="260"/>
      <c r="J709" s="438"/>
    </row>
    <row r="710" spans="1:10" x14ac:dyDescent="0.25">
      <c r="A710" s="436"/>
      <c r="B710" s="437"/>
      <c r="C710" s="264"/>
      <c r="D710" s="258" t="s">
        <v>448</v>
      </c>
      <c r="E710" s="258"/>
      <c r="F710" s="258"/>
      <c r="G710" s="258"/>
      <c r="H710" s="258"/>
      <c r="I710" s="258"/>
      <c r="J710" s="438"/>
    </row>
    <row r="711" spans="1:10" x14ac:dyDescent="0.25">
      <c r="A711" s="436"/>
      <c r="B711" s="437"/>
      <c r="C711" s="264"/>
      <c r="D711" s="260">
        <v>53049</v>
      </c>
      <c r="E711" s="260"/>
      <c r="F711" s="260"/>
      <c r="G711" s="260"/>
      <c r="H711" s="260"/>
      <c r="I711" s="260"/>
      <c r="J711" s="438"/>
    </row>
    <row r="712" spans="1:10" x14ac:dyDescent="0.25">
      <c r="A712" s="436"/>
      <c r="B712" s="437"/>
      <c r="C712" s="264"/>
      <c r="D712" s="258" t="s">
        <v>449</v>
      </c>
      <c r="E712" s="258"/>
      <c r="F712" s="258"/>
      <c r="G712" s="258"/>
      <c r="H712" s="258"/>
      <c r="I712" s="258"/>
      <c r="J712" s="438"/>
    </row>
    <row r="713" spans="1:10" x14ac:dyDescent="0.25">
      <c r="A713" s="436"/>
      <c r="B713" s="437"/>
      <c r="C713" s="264"/>
      <c r="D713" s="260" t="s">
        <v>453</v>
      </c>
      <c r="E713" s="260"/>
      <c r="F713" s="260"/>
      <c r="G713" s="260"/>
      <c r="H713" s="260"/>
      <c r="I713" s="260"/>
      <c r="J713" s="438"/>
    </row>
    <row r="714" spans="1:10" x14ac:dyDescent="0.25">
      <c r="A714" s="436"/>
      <c r="B714" s="437"/>
      <c r="C714" s="264"/>
      <c r="D714" s="258" t="s">
        <v>451</v>
      </c>
      <c r="E714" s="258"/>
      <c r="F714" s="258"/>
      <c r="G714" s="258"/>
      <c r="H714" s="258"/>
      <c r="I714" s="258"/>
      <c r="J714" s="438"/>
    </row>
    <row r="715" spans="1:10" x14ac:dyDescent="0.25">
      <c r="A715" s="436"/>
      <c r="B715" s="437"/>
      <c r="C715" s="264"/>
      <c r="D715" s="260">
        <v>0</v>
      </c>
      <c r="E715" s="260"/>
      <c r="F715" s="260"/>
      <c r="G715" s="260"/>
      <c r="H715" s="260"/>
      <c r="I715" s="260"/>
      <c r="J715" s="438"/>
    </row>
    <row r="716" spans="1:10" x14ac:dyDescent="0.25">
      <c r="A716" s="436"/>
      <c r="B716" s="437"/>
      <c r="C716" s="264"/>
      <c r="D716" s="261"/>
      <c r="E716" s="261"/>
      <c r="F716" s="261"/>
      <c r="G716" s="261"/>
      <c r="H716" s="261"/>
      <c r="I716" s="261"/>
      <c r="J716" s="438"/>
    </row>
    <row r="717" spans="1:10" x14ac:dyDescent="0.25">
      <c r="A717" s="436"/>
      <c r="B717" s="437"/>
      <c r="C717" s="264"/>
      <c r="D717" s="262" t="s">
        <v>477</v>
      </c>
      <c r="E717" s="262"/>
      <c r="F717" s="262"/>
      <c r="G717" s="262"/>
      <c r="H717" s="262"/>
      <c r="I717" s="262"/>
      <c r="J717" s="438"/>
    </row>
    <row r="718" spans="1:10" x14ac:dyDescent="0.25">
      <c r="A718" s="436">
        <v>202319020</v>
      </c>
      <c r="B718" s="437" t="s">
        <v>446</v>
      </c>
      <c r="C718" s="257" t="s">
        <v>476</v>
      </c>
      <c r="D718" s="258" t="s">
        <v>447</v>
      </c>
      <c r="E718" s="258"/>
      <c r="F718" s="258"/>
      <c r="G718" s="258"/>
      <c r="H718" s="258"/>
      <c r="I718" s="258"/>
      <c r="J718" s="438">
        <v>45121.513460648152</v>
      </c>
    </row>
    <row r="719" spans="1:10" x14ac:dyDescent="0.25">
      <c r="A719" s="436"/>
      <c r="B719" s="437"/>
      <c r="C719" s="263">
        <v>45140</v>
      </c>
      <c r="D719" s="260" t="s">
        <v>346</v>
      </c>
      <c r="E719" s="260"/>
      <c r="F719" s="260"/>
      <c r="G719" s="260"/>
      <c r="H719" s="260"/>
      <c r="I719" s="260"/>
      <c r="J719" s="438"/>
    </row>
    <row r="720" spans="1:10" x14ac:dyDescent="0.25">
      <c r="A720" s="436"/>
      <c r="B720" s="437"/>
      <c r="C720" s="264"/>
      <c r="D720" s="258" t="s">
        <v>448</v>
      </c>
      <c r="E720" s="258"/>
      <c r="F720" s="258"/>
      <c r="G720" s="258"/>
      <c r="H720" s="258"/>
      <c r="I720" s="258"/>
      <c r="J720" s="438"/>
    </row>
    <row r="721" spans="1:10" x14ac:dyDescent="0.25">
      <c r="A721" s="436"/>
      <c r="B721" s="437"/>
      <c r="C721" s="264"/>
      <c r="D721" s="260">
        <v>51381</v>
      </c>
      <c r="E721" s="260"/>
      <c r="F721" s="260"/>
      <c r="G721" s="260"/>
      <c r="H721" s="260"/>
      <c r="I721" s="260"/>
      <c r="J721" s="438"/>
    </row>
    <row r="722" spans="1:10" x14ac:dyDescent="0.25">
      <c r="A722" s="436"/>
      <c r="B722" s="437"/>
      <c r="C722" s="264"/>
      <c r="D722" s="258" t="s">
        <v>449</v>
      </c>
      <c r="E722" s="258"/>
      <c r="F722" s="258"/>
      <c r="G722" s="258"/>
      <c r="H722" s="258"/>
      <c r="I722" s="258"/>
      <c r="J722" s="438"/>
    </row>
    <row r="723" spans="1:10" x14ac:dyDescent="0.25">
      <c r="A723" s="436"/>
      <c r="B723" s="437"/>
      <c r="C723" s="264"/>
      <c r="D723" s="260" t="s">
        <v>453</v>
      </c>
      <c r="E723" s="260"/>
      <c r="F723" s="260"/>
      <c r="G723" s="260"/>
      <c r="H723" s="260"/>
      <c r="I723" s="260"/>
      <c r="J723" s="438"/>
    </row>
    <row r="724" spans="1:10" x14ac:dyDescent="0.25">
      <c r="A724" s="436"/>
      <c r="B724" s="437"/>
      <c r="C724" s="264"/>
      <c r="D724" s="258" t="s">
        <v>451</v>
      </c>
      <c r="E724" s="258"/>
      <c r="F724" s="258"/>
      <c r="G724" s="258"/>
      <c r="H724" s="258"/>
      <c r="I724" s="258"/>
      <c r="J724" s="438"/>
    </row>
    <row r="725" spans="1:10" x14ac:dyDescent="0.25">
      <c r="A725" s="436"/>
      <c r="B725" s="437"/>
      <c r="C725" s="264"/>
      <c r="D725" s="260">
        <v>0</v>
      </c>
      <c r="E725" s="260"/>
      <c r="F725" s="260"/>
      <c r="G725" s="260"/>
      <c r="H725" s="260"/>
      <c r="I725" s="260"/>
      <c r="J725" s="438"/>
    </row>
    <row r="726" spans="1:10" x14ac:dyDescent="0.25">
      <c r="A726" s="436"/>
      <c r="B726" s="437"/>
      <c r="C726" s="264"/>
      <c r="D726" s="261"/>
      <c r="E726" s="261"/>
      <c r="F726" s="261"/>
      <c r="G726" s="261"/>
      <c r="H726" s="261"/>
      <c r="I726" s="261"/>
      <c r="J726" s="438"/>
    </row>
    <row r="727" spans="1:10" x14ac:dyDescent="0.25">
      <c r="A727" s="436"/>
      <c r="B727" s="437"/>
      <c r="C727" s="264"/>
      <c r="D727" s="262" t="s">
        <v>477</v>
      </c>
      <c r="E727" s="262"/>
      <c r="F727" s="262"/>
      <c r="G727" s="262"/>
      <c r="H727" s="262"/>
      <c r="I727" s="262"/>
      <c r="J727" s="438"/>
    </row>
    <row r="728" spans="1:10" x14ac:dyDescent="0.25">
      <c r="A728" s="436">
        <v>202319017</v>
      </c>
      <c r="B728" s="437" t="s">
        <v>446</v>
      </c>
      <c r="C728" s="257" t="s">
        <v>476</v>
      </c>
      <c r="D728" s="258" t="s">
        <v>447</v>
      </c>
      <c r="E728" s="258"/>
      <c r="F728" s="258"/>
      <c r="G728" s="258"/>
      <c r="H728" s="258"/>
      <c r="I728" s="258"/>
      <c r="J728" s="438">
        <v>45121.513460648152</v>
      </c>
    </row>
    <row r="729" spans="1:10" x14ac:dyDescent="0.25">
      <c r="A729" s="436"/>
      <c r="B729" s="437"/>
      <c r="C729" s="263">
        <v>45140</v>
      </c>
      <c r="D729" s="260" t="s">
        <v>95</v>
      </c>
      <c r="E729" s="260"/>
      <c r="F729" s="260"/>
      <c r="G729" s="260"/>
      <c r="H729" s="260"/>
      <c r="I729" s="260"/>
      <c r="J729" s="438"/>
    </row>
    <row r="730" spans="1:10" x14ac:dyDescent="0.25">
      <c r="A730" s="436"/>
      <c r="B730" s="437"/>
      <c r="C730" s="264"/>
      <c r="D730" s="258" t="s">
        <v>448</v>
      </c>
      <c r="E730" s="258"/>
      <c r="F730" s="258"/>
      <c r="G730" s="258"/>
      <c r="H730" s="258"/>
      <c r="I730" s="258"/>
      <c r="J730" s="438"/>
    </row>
    <row r="731" spans="1:10" x14ac:dyDescent="0.25">
      <c r="A731" s="436"/>
      <c r="B731" s="437"/>
      <c r="C731" s="264"/>
      <c r="D731" s="260">
        <v>51141</v>
      </c>
      <c r="E731" s="260"/>
      <c r="F731" s="260"/>
      <c r="G731" s="260"/>
      <c r="H731" s="260"/>
      <c r="I731" s="260"/>
      <c r="J731" s="438"/>
    </row>
    <row r="732" spans="1:10" x14ac:dyDescent="0.25">
      <c r="A732" s="436"/>
      <c r="B732" s="437"/>
      <c r="C732" s="264"/>
      <c r="D732" s="258" t="s">
        <v>449</v>
      </c>
      <c r="E732" s="258"/>
      <c r="F732" s="258"/>
      <c r="G732" s="258"/>
      <c r="H732" s="258"/>
      <c r="I732" s="258"/>
      <c r="J732" s="438"/>
    </row>
    <row r="733" spans="1:10" x14ac:dyDescent="0.25">
      <c r="A733" s="436"/>
      <c r="B733" s="437"/>
      <c r="C733" s="264"/>
      <c r="D733" s="260" t="s">
        <v>453</v>
      </c>
      <c r="E733" s="260"/>
      <c r="F733" s="260"/>
      <c r="G733" s="260"/>
      <c r="H733" s="260"/>
      <c r="I733" s="260"/>
      <c r="J733" s="438"/>
    </row>
    <row r="734" spans="1:10" x14ac:dyDescent="0.25">
      <c r="A734" s="436"/>
      <c r="B734" s="437"/>
      <c r="C734" s="264"/>
      <c r="D734" s="258" t="s">
        <v>451</v>
      </c>
      <c r="E734" s="258"/>
      <c r="F734" s="258"/>
      <c r="G734" s="258"/>
      <c r="H734" s="258"/>
      <c r="I734" s="258"/>
      <c r="J734" s="438"/>
    </row>
    <row r="735" spans="1:10" x14ac:dyDescent="0.25">
      <c r="A735" s="436"/>
      <c r="B735" s="437"/>
      <c r="C735" s="264"/>
      <c r="D735" s="260">
        <v>0</v>
      </c>
      <c r="E735" s="260"/>
      <c r="F735" s="260"/>
      <c r="G735" s="260"/>
      <c r="H735" s="260"/>
      <c r="I735" s="260"/>
      <c r="J735" s="438"/>
    </row>
    <row r="736" spans="1:10" x14ac:dyDescent="0.25">
      <c r="A736" s="436"/>
      <c r="B736" s="437"/>
      <c r="C736" s="264"/>
      <c r="D736" s="261"/>
      <c r="E736" s="261"/>
      <c r="F736" s="261"/>
      <c r="G736" s="261"/>
      <c r="H736" s="261"/>
      <c r="I736" s="261"/>
      <c r="J736" s="438"/>
    </row>
    <row r="737" spans="1:10" x14ac:dyDescent="0.25">
      <c r="A737" s="436"/>
      <c r="B737" s="437"/>
      <c r="C737" s="264"/>
      <c r="D737" s="262" t="s">
        <v>477</v>
      </c>
      <c r="E737" s="262"/>
      <c r="F737" s="262"/>
      <c r="G737" s="262"/>
      <c r="H737" s="262"/>
      <c r="I737" s="262"/>
      <c r="J737" s="438"/>
    </row>
    <row r="738" spans="1:10" x14ac:dyDescent="0.25">
      <c r="A738" s="436">
        <v>202318917</v>
      </c>
      <c r="B738" s="437" t="s">
        <v>446</v>
      </c>
      <c r="C738" s="257" t="s">
        <v>476</v>
      </c>
      <c r="D738" s="258" t="s">
        <v>447</v>
      </c>
      <c r="E738" s="258"/>
      <c r="F738" s="258"/>
      <c r="G738" s="258"/>
      <c r="H738" s="258"/>
      <c r="I738" s="258"/>
      <c r="J738" s="438">
        <v>45121.513460648152</v>
      </c>
    </row>
    <row r="739" spans="1:10" x14ac:dyDescent="0.25">
      <c r="A739" s="436"/>
      <c r="B739" s="437"/>
      <c r="C739" s="263">
        <v>45140</v>
      </c>
      <c r="D739" s="260" t="s">
        <v>95</v>
      </c>
      <c r="E739" s="260"/>
      <c r="F739" s="260"/>
      <c r="G739" s="260"/>
      <c r="H739" s="260"/>
      <c r="I739" s="260"/>
      <c r="J739" s="438"/>
    </row>
    <row r="740" spans="1:10" x14ac:dyDescent="0.25">
      <c r="A740" s="436"/>
      <c r="B740" s="437"/>
      <c r="C740" s="264"/>
      <c r="D740" s="258" t="s">
        <v>448</v>
      </c>
      <c r="E740" s="258"/>
      <c r="F740" s="258"/>
      <c r="G740" s="258"/>
      <c r="H740" s="258"/>
      <c r="I740" s="258"/>
      <c r="J740" s="438"/>
    </row>
    <row r="741" spans="1:10" x14ac:dyDescent="0.25">
      <c r="A741" s="436"/>
      <c r="B741" s="437"/>
      <c r="C741" s="264"/>
      <c r="D741" s="260">
        <v>42322</v>
      </c>
      <c r="E741" s="260"/>
      <c r="F741" s="260"/>
      <c r="G741" s="260"/>
      <c r="H741" s="260"/>
      <c r="I741" s="260"/>
      <c r="J741" s="438"/>
    </row>
    <row r="742" spans="1:10" x14ac:dyDescent="0.25">
      <c r="A742" s="436"/>
      <c r="B742" s="437"/>
      <c r="C742" s="264"/>
      <c r="D742" s="258" t="s">
        <v>449</v>
      </c>
      <c r="E742" s="258"/>
      <c r="F742" s="258"/>
      <c r="G742" s="258"/>
      <c r="H742" s="258"/>
      <c r="I742" s="258"/>
      <c r="J742" s="438"/>
    </row>
    <row r="743" spans="1:10" x14ac:dyDescent="0.25">
      <c r="A743" s="436"/>
      <c r="B743" s="437"/>
      <c r="C743" s="264"/>
      <c r="D743" s="260" t="s">
        <v>453</v>
      </c>
      <c r="E743" s="260"/>
      <c r="F743" s="260"/>
      <c r="G743" s="260"/>
      <c r="H743" s="260"/>
      <c r="I743" s="260"/>
      <c r="J743" s="438"/>
    </row>
    <row r="744" spans="1:10" x14ac:dyDescent="0.25">
      <c r="A744" s="436"/>
      <c r="B744" s="437"/>
      <c r="C744" s="264"/>
      <c r="D744" s="258" t="s">
        <v>451</v>
      </c>
      <c r="E744" s="258"/>
      <c r="F744" s="258"/>
      <c r="G744" s="258"/>
      <c r="H744" s="258"/>
      <c r="I744" s="258"/>
      <c r="J744" s="438"/>
    </row>
    <row r="745" spans="1:10" x14ac:dyDescent="0.25">
      <c r="A745" s="436"/>
      <c r="B745" s="437"/>
      <c r="C745" s="264"/>
      <c r="D745" s="260">
        <v>0</v>
      </c>
      <c r="E745" s="260"/>
      <c r="F745" s="260"/>
      <c r="G745" s="260"/>
      <c r="H745" s="260"/>
      <c r="I745" s="260"/>
      <c r="J745" s="438"/>
    </row>
    <row r="746" spans="1:10" x14ac:dyDescent="0.25">
      <c r="A746" s="436"/>
      <c r="B746" s="437"/>
      <c r="C746" s="264"/>
      <c r="D746" s="261"/>
      <c r="E746" s="261"/>
      <c r="F746" s="261"/>
      <c r="G746" s="261"/>
      <c r="H746" s="261"/>
      <c r="I746" s="261"/>
      <c r="J746" s="438"/>
    </row>
    <row r="747" spans="1:10" x14ac:dyDescent="0.25">
      <c r="A747" s="436"/>
      <c r="B747" s="437"/>
      <c r="C747" s="264"/>
      <c r="D747" s="262" t="s">
        <v>477</v>
      </c>
      <c r="E747" s="262"/>
      <c r="F747" s="262"/>
      <c r="G747" s="262"/>
      <c r="H747" s="262"/>
      <c r="I747" s="262"/>
      <c r="J747" s="438"/>
    </row>
    <row r="748" spans="1:10" x14ac:dyDescent="0.25">
      <c r="A748" s="436">
        <v>202318916</v>
      </c>
      <c r="B748" s="437" t="s">
        <v>446</v>
      </c>
      <c r="C748" s="257" t="s">
        <v>476</v>
      </c>
      <c r="D748" s="258" t="s">
        <v>447</v>
      </c>
      <c r="E748" s="258"/>
      <c r="F748" s="258"/>
      <c r="G748" s="258"/>
      <c r="H748" s="258"/>
      <c r="I748" s="258"/>
      <c r="J748" s="438">
        <v>45121.513460648152</v>
      </c>
    </row>
    <row r="749" spans="1:10" x14ac:dyDescent="0.25">
      <c r="A749" s="436"/>
      <c r="B749" s="437"/>
      <c r="C749" s="263">
        <v>45140</v>
      </c>
      <c r="D749" s="260" t="s">
        <v>22</v>
      </c>
      <c r="E749" s="260"/>
      <c r="F749" s="260"/>
      <c r="G749" s="260"/>
      <c r="H749" s="260"/>
      <c r="I749" s="260"/>
      <c r="J749" s="438"/>
    </row>
    <row r="750" spans="1:10" x14ac:dyDescent="0.25">
      <c r="A750" s="436"/>
      <c r="B750" s="437"/>
      <c r="C750" s="264"/>
      <c r="D750" s="258" t="s">
        <v>448</v>
      </c>
      <c r="E750" s="258"/>
      <c r="F750" s="258"/>
      <c r="G750" s="258"/>
      <c r="H750" s="258"/>
      <c r="I750" s="258"/>
      <c r="J750" s="438"/>
    </row>
    <row r="751" spans="1:10" x14ac:dyDescent="0.25">
      <c r="A751" s="436"/>
      <c r="B751" s="437"/>
      <c r="C751" s="264"/>
      <c r="D751" s="260">
        <v>42319</v>
      </c>
      <c r="E751" s="260"/>
      <c r="F751" s="260"/>
      <c r="G751" s="260"/>
      <c r="H751" s="260"/>
      <c r="I751" s="260"/>
      <c r="J751" s="438"/>
    </row>
    <row r="752" spans="1:10" x14ac:dyDescent="0.25">
      <c r="A752" s="436"/>
      <c r="B752" s="437"/>
      <c r="C752" s="264"/>
      <c r="D752" s="258" t="s">
        <v>449</v>
      </c>
      <c r="E752" s="258"/>
      <c r="F752" s="258"/>
      <c r="G752" s="258"/>
      <c r="H752" s="258"/>
      <c r="I752" s="258"/>
      <c r="J752" s="438"/>
    </row>
    <row r="753" spans="1:10" x14ac:dyDescent="0.25">
      <c r="A753" s="436"/>
      <c r="B753" s="437"/>
      <c r="C753" s="264"/>
      <c r="D753" s="260" t="s">
        <v>453</v>
      </c>
      <c r="E753" s="260"/>
      <c r="F753" s="260"/>
      <c r="G753" s="260"/>
      <c r="H753" s="260"/>
      <c r="I753" s="260"/>
      <c r="J753" s="438"/>
    </row>
    <row r="754" spans="1:10" x14ac:dyDescent="0.25">
      <c r="A754" s="436"/>
      <c r="B754" s="437"/>
      <c r="C754" s="264"/>
      <c r="D754" s="258" t="s">
        <v>451</v>
      </c>
      <c r="E754" s="258"/>
      <c r="F754" s="258"/>
      <c r="G754" s="258"/>
      <c r="H754" s="258"/>
      <c r="I754" s="258"/>
      <c r="J754" s="438"/>
    </row>
    <row r="755" spans="1:10" x14ac:dyDescent="0.25">
      <c r="A755" s="436"/>
      <c r="B755" s="437"/>
      <c r="C755" s="264"/>
      <c r="D755" s="260">
        <v>0</v>
      </c>
      <c r="E755" s="260"/>
      <c r="F755" s="260"/>
      <c r="G755" s="260"/>
      <c r="H755" s="260"/>
      <c r="I755" s="260"/>
      <c r="J755" s="438"/>
    </row>
    <row r="756" spans="1:10" x14ac:dyDescent="0.25">
      <c r="A756" s="436"/>
      <c r="B756" s="437"/>
      <c r="C756" s="264"/>
      <c r="D756" s="261"/>
      <c r="E756" s="261"/>
      <c r="F756" s="261"/>
      <c r="G756" s="261"/>
      <c r="H756" s="261"/>
      <c r="I756" s="261"/>
      <c r="J756" s="438"/>
    </row>
    <row r="757" spans="1:10" x14ac:dyDescent="0.25">
      <c r="A757" s="436"/>
      <c r="B757" s="437"/>
      <c r="C757" s="264"/>
      <c r="D757" s="262" t="s">
        <v>477</v>
      </c>
      <c r="E757" s="262"/>
      <c r="F757" s="262"/>
      <c r="G757" s="262"/>
      <c r="H757" s="262"/>
      <c r="I757" s="262"/>
      <c r="J757" s="438"/>
    </row>
    <row r="758" spans="1:10" x14ac:dyDescent="0.25">
      <c r="A758" s="436">
        <v>202318915</v>
      </c>
      <c r="B758" s="437" t="s">
        <v>446</v>
      </c>
      <c r="C758" s="257" t="s">
        <v>476</v>
      </c>
      <c r="D758" s="258" t="s">
        <v>447</v>
      </c>
      <c r="E758" s="258"/>
      <c r="F758" s="258"/>
      <c r="G758" s="258"/>
      <c r="H758" s="258"/>
      <c r="I758" s="258"/>
      <c r="J758" s="438">
        <v>45121.513460648152</v>
      </c>
    </row>
    <row r="759" spans="1:10" x14ac:dyDescent="0.25">
      <c r="A759" s="436"/>
      <c r="B759" s="437"/>
      <c r="C759" s="263">
        <v>45140</v>
      </c>
      <c r="D759" s="260" t="s">
        <v>48</v>
      </c>
      <c r="E759" s="260"/>
      <c r="F759" s="260"/>
      <c r="G759" s="260"/>
      <c r="H759" s="260"/>
      <c r="I759" s="260"/>
      <c r="J759" s="438"/>
    </row>
    <row r="760" spans="1:10" x14ac:dyDescent="0.25">
      <c r="A760" s="436"/>
      <c r="B760" s="437"/>
      <c r="C760" s="264"/>
      <c r="D760" s="258" t="s">
        <v>448</v>
      </c>
      <c r="E760" s="258"/>
      <c r="F760" s="258"/>
      <c r="G760" s="258"/>
      <c r="H760" s="258"/>
      <c r="I760" s="258"/>
      <c r="J760" s="438"/>
    </row>
    <row r="761" spans="1:10" x14ac:dyDescent="0.25">
      <c r="A761" s="436"/>
      <c r="B761" s="437"/>
      <c r="C761" s="264"/>
      <c r="D761" s="260">
        <v>42309</v>
      </c>
      <c r="E761" s="260"/>
      <c r="F761" s="260"/>
      <c r="G761" s="260"/>
      <c r="H761" s="260"/>
      <c r="I761" s="260"/>
      <c r="J761" s="438"/>
    </row>
    <row r="762" spans="1:10" x14ac:dyDescent="0.25">
      <c r="A762" s="436"/>
      <c r="B762" s="437"/>
      <c r="C762" s="264"/>
      <c r="D762" s="258" t="s">
        <v>449</v>
      </c>
      <c r="E762" s="258"/>
      <c r="F762" s="258"/>
      <c r="G762" s="258"/>
      <c r="H762" s="258"/>
      <c r="I762" s="258"/>
      <c r="J762" s="438"/>
    </row>
    <row r="763" spans="1:10" x14ac:dyDescent="0.25">
      <c r="A763" s="436"/>
      <c r="B763" s="437"/>
      <c r="C763" s="264"/>
      <c r="D763" s="260" t="s">
        <v>453</v>
      </c>
      <c r="E763" s="260"/>
      <c r="F763" s="260"/>
      <c r="G763" s="260"/>
      <c r="H763" s="260"/>
      <c r="I763" s="260"/>
      <c r="J763" s="438"/>
    </row>
    <row r="764" spans="1:10" x14ac:dyDescent="0.25">
      <c r="A764" s="436"/>
      <c r="B764" s="437"/>
      <c r="C764" s="264"/>
      <c r="D764" s="258" t="s">
        <v>451</v>
      </c>
      <c r="E764" s="258"/>
      <c r="F764" s="258"/>
      <c r="G764" s="258"/>
      <c r="H764" s="258"/>
      <c r="I764" s="258"/>
      <c r="J764" s="438"/>
    </row>
    <row r="765" spans="1:10" x14ac:dyDescent="0.25">
      <c r="A765" s="436"/>
      <c r="B765" s="437"/>
      <c r="C765" s="264"/>
      <c r="D765" s="260">
        <v>0</v>
      </c>
      <c r="E765" s="260"/>
      <c r="F765" s="260"/>
      <c r="G765" s="260"/>
      <c r="H765" s="260"/>
      <c r="I765" s="260"/>
      <c r="J765" s="438"/>
    </row>
    <row r="766" spans="1:10" x14ac:dyDescent="0.25">
      <c r="A766" s="436"/>
      <c r="B766" s="437"/>
      <c r="C766" s="264"/>
      <c r="D766" s="261"/>
      <c r="E766" s="261"/>
      <c r="F766" s="261"/>
      <c r="G766" s="261"/>
      <c r="H766" s="261"/>
      <c r="I766" s="261"/>
      <c r="J766" s="438"/>
    </row>
    <row r="767" spans="1:10" x14ac:dyDescent="0.25">
      <c r="A767" s="436"/>
      <c r="B767" s="437"/>
      <c r="C767" s="264"/>
      <c r="D767" s="262" t="s">
        <v>477</v>
      </c>
      <c r="E767" s="262"/>
      <c r="F767" s="262"/>
      <c r="G767" s="262"/>
      <c r="H767" s="262"/>
      <c r="I767" s="262"/>
      <c r="J767" s="438"/>
    </row>
    <row r="768" spans="1:10" x14ac:dyDescent="0.25">
      <c r="A768" s="436">
        <v>202318914</v>
      </c>
      <c r="B768" s="437" t="s">
        <v>446</v>
      </c>
      <c r="C768" s="257" t="s">
        <v>476</v>
      </c>
      <c r="D768" s="258" t="s">
        <v>447</v>
      </c>
      <c r="E768" s="258"/>
      <c r="F768" s="258"/>
      <c r="G768" s="258"/>
      <c r="H768" s="258"/>
      <c r="I768" s="258"/>
      <c r="J768" s="438">
        <v>45121.513460648152</v>
      </c>
    </row>
    <row r="769" spans="1:10" x14ac:dyDescent="0.25">
      <c r="A769" s="436"/>
      <c r="B769" s="437"/>
      <c r="C769" s="263">
        <v>45140</v>
      </c>
      <c r="D769" s="260" t="s">
        <v>48</v>
      </c>
      <c r="E769" s="260"/>
      <c r="F769" s="260"/>
      <c r="G769" s="260"/>
      <c r="H769" s="260"/>
      <c r="I769" s="260"/>
      <c r="J769" s="438"/>
    </row>
    <row r="770" spans="1:10" x14ac:dyDescent="0.25">
      <c r="A770" s="436"/>
      <c r="B770" s="437"/>
      <c r="C770" s="264"/>
      <c r="D770" s="258" t="s">
        <v>448</v>
      </c>
      <c r="E770" s="258"/>
      <c r="F770" s="258"/>
      <c r="G770" s="258"/>
      <c r="H770" s="258"/>
      <c r="I770" s="258"/>
      <c r="J770" s="438"/>
    </row>
    <row r="771" spans="1:10" x14ac:dyDescent="0.25">
      <c r="A771" s="436"/>
      <c r="B771" s="437"/>
      <c r="C771" s="264"/>
      <c r="D771" s="260">
        <v>42305</v>
      </c>
      <c r="E771" s="260"/>
      <c r="F771" s="260"/>
      <c r="G771" s="260"/>
      <c r="H771" s="260"/>
      <c r="I771" s="260"/>
      <c r="J771" s="438"/>
    </row>
    <row r="772" spans="1:10" x14ac:dyDescent="0.25">
      <c r="A772" s="436"/>
      <c r="B772" s="437"/>
      <c r="C772" s="264"/>
      <c r="D772" s="258" t="s">
        <v>449</v>
      </c>
      <c r="E772" s="258"/>
      <c r="F772" s="258"/>
      <c r="G772" s="258"/>
      <c r="H772" s="258"/>
      <c r="I772" s="258"/>
      <c r="J772" s="438"/>
    </row>
    <row r="773" spans="1:10" x14ac:dyDescent="0.25">
      <c r="A773" s="436"/>
      <c r="B773" s="437"/>
      <c r="C773" s="264"/>
      <c r="D773" s="260" t="s">
        <v>453</v>
      </c>
      <c r="E773" s="260"/>
      <c r="F773" s="260"/>
      <c r="G773" s="260"/>
      <c r="H773" s="260"/>
      <c r="I773" s="260"/>
      <c r="J773" s="438"/>
    </row>
    <row r="774" spans="1:10" x14ac:dyDescent="0.25">
      <c r="A774" s="436"/>
      <c r="B774" s="437"/>
      <c r="C774" s="264"/>
      <c r="D774" s="258" t="s">
        <v>451</v>
      </c>
      <c r="E774" s="258"/>
      <c r="F774" s="258"/>
      <c r="G774" s="258"/>
      <c r="H774" s="258"/>
      <c r="I774" s="258"/>
      <c r="J774" s="438"/>
    </row>
    <row r="775" spans="1:10" x14ac:dyDescent="0.25">
      <c r="A775" s="436"/>
      <c r="B775" s="437"/>
      <c r="C775" s="264"/>
      <c r="D775" s="260">
        <v>0</v>
      </c>
      <c r="E775" s="260"/>
      <c r="F775" s="260"/>
      <c r="G775" s="260"/>
      <c r="H775" s="260"/>
      <c r="I775" s="260"/>
      <c r="J775" s="438"/>
    </row>
    <row r="776" spans="1:10" x14ac:dyDescent="0.25">
      <c r="A776" s="436"/>
      <c r="B776" s="437"/>
      <c r="C776" s="264"/>
      <c r="D776" s="261"/>
      <c r="E776" s="261"/>
      <c r="F776" s="261"/>
      <c r="G776" s="261"/>
      <c r="H776" s="261"/>
      <c r="I776" s="261"/>
      <c r="J776" s="438"/>
    </row>
    <row r="777" spans="1:10" x14ac:dyDescent="0.25">
      <c r="A777" s="436"/>
      <c r="B777" s="437"/>
      <c r="C777" s="264"/>
      <c r="D777" s="262" t="s">
        <v>477</v>
      </c>
      <c r="E777" s="262"/>
      <c r="F777" s="262"/>
      <c r="G777" s="262"/>
      <c r="H777" s="262"/>
      <c r="I777" s="262"/>
      <c r="J777" s="438"/>
    </row>
    <row r="778" spans="1:10" x14ac:dyDescent="0.25">
      <c r="A778" s="436">
        <v>202318912</v>
      </c>
      <c r="B778" s="437" t="s">
        <v>446</v>
      </c>
      <c r="C778" s="257" t="s">
        <v>476</v>
      </c>
      <c r="D778" s="258" t="s">
        <v>447</v>
      </c>
      <c r="E778" s="258"/>
      <c r="F778" s="258"/>
      <c r="G778" s="258"/>
      <c r="H778" s="258"/>
      <c r="I778" s="258"/>
      <c r="J778" s="438">
        <v>45121.513460648152</v>
      </c>
    </row>
    <row r="779" spans="1:10" x14ac:dyDescent="0.25">
      <c r="A779" s="436"/>
      <c r="B779" s="437"/>
      <c r="C779" s="263">
        <v>45141</v>
      </c>
      <c r="D779" s="260" t="s">
        <v>130</v>
      </c>
      <c r="E779" s="260"/>
      <c r="F779" s="260"/>
      <c r="G779" s="260"/>
      <c r="H779" s="260"/>
      <c r="I779" s="260"/>
      <c r="J779" s="438"/>
    </row>
    <row r="780" spans="1:10" x14ac:dyDescent="0.25">
      <c r="A780" s="436"/>
      <c r="B780" s="437"/>
      <c r="C780" s="264"/>
      <c r="D780" s="258" t="s">
        <v>448</v>
      </c>
      <c r="E780" s="258"/>
      <c r="F780" s="258"/>
      <c r="G780" s="258"/>
      <c r="H780" s="258"/>
      <c r="I780" s="258"/>
      <c r="J780" s="438"/>
    </row>
    <row r="781" spans="1:10" x14ac:dyDescent="0.25">
      <c r="A781" s="436"/>
      <c r="B781" s="437"/>
      <c r="C781" s="264"/>
      <c r="D781" s="260">
        <v>42288</v>
      </c>
      <c r="E781" s="260"/>
      <c r="F781" s="260"/>
      <c r="G781" s="260"/>
      <c r="H781" s="260"/>
      <c r="I781" s="260"/>
      <c r="J781" s="438"/>
    </row>
    <row r="782" spans="1:10" x14ac:dyDescent="0.25">
      <c r="A782" s="436"/>
      <c r="B782" s="437"/>
      <c r="C782" s="264"/>
      <c r="D782" s="258" t="s">
        <v>449</v>
      </c>
      <c r="E782" s="258"/>
      <c r="F782" s="258"/>
      <c r="G782" s="258"/>
      <c r="H782" s="258"/>
      <c r="I782" s="258"/>
      <c r="J782" s="438"/>
    </row>
    <row r="783" spans="1:10" x14ac:dyDescent="0.25">
      <c r="A783" s="436"/>
      <c r="B783" s="437"/>
      <c r="C783" s="264"/>
      <c r="D783" s="260" t="s">
        <v>453</v>
      </c>
      <c r="E783" s="260"/>
      <c r="F783" s="260"/>
      <c r="G783" s="260"/>
      <c r="H783" s="260"/>
      <c r="I783" s="260"/>
      <c r="J783" s="438"/>
    </row>
    <row r="784" spans="1:10" x14ac:dyDescent="0.25">
      <c r="A784" s="436"/>
      <c r="B784" s="437"/>
      <c r="C784" s="264"/>
      <c r="D784" s="258" t="s">
        <v>451</v>
      </c>
      <c r="E784" s="258"/>
      <c r="F784" s="258"/>
      <c r="G784" s="258"/>
      <c r="H784" s="258"/>
      <c r="I784" s="258"/>
      <c r="J784" s="438"/>
    </row>
    <row r="785" spans="1:10" x14ac:dyDescent="0.25">
      <c r="A785" s="436"/>
      <c r="B785" s="437"/>
      <c r="C785" s="264"/>
      <c r="D785" s="260">
        <v>0</v>
      </c>
      <c r="E785" s="260"/>
      <c r="F785" s="260"/>
      <c r="G785" s="260"/>
      <c r="H785" s="260"/>
      <c r="I785" s="260"/>
      <c r="J785" s="438"/>
    </row>
    <row r="786" spans="1:10" x14ac:dyDescent="0.25">
      <c r="A786" s="436"/>
      <c r="B786" s="437"/>
      <c r="C786" s="264"/>
      <c r="D786" s="261"/>
      <c r="E786" s="261"/>
      <c r="F786" s="261"/>
      <c r="G786" s="261"/>
      <c r="H786" s="261"/>
      <c r="I786" s="261"/>
      <c r="J786" s="438"/>
    </row>
    <row r="787" spans="1:10" x14ac:dyDescent="0.25">
      <c r="A787" s="436"/>
      <c r="B787" s="437"/>
      <c r="C787" s="264"/>
      <c r="D787" s="262" t="s">
        <v>477</v>
      </c>
      <c r="E787" s="262"/>
      <c r="F787" s="262"/>
      <c r="G787" s="262"/>
      <c r="H787" s="262"/>
      <c r="I787" s="262"/>
      <c r="J787" s="438"/>
    </row>
    <row r="788" spans="1:10" x14ac:dyDescent="0.25">
      <c r="A788" s="436">
        <v>202318911</v>
      </c>
      <c r="B788" s="437" t="s">
        <v>446</v>
      </c>
      <c r="C788" s="257" t="s">
        <v>476</v>
      </c>
      <c r="D788" s="258" t="s">
        <v>447</v>
      </c>
      <c r="E788" s="258"/>
      <c r="F788" s="258"/>
      <c r="G788" s="258"/>
      <c r="H788" s="258"/>
      <c r="I788" s="258"/>
      <c r="J788" s="438">
        <v>45121.513460648152</v>
      </c>
    </row>
    <row r="789" spans="1:10" x14ac:dyDescent="0.25">
      <c r="A789" s="436"/>
      <c r="B789" s="437"/>
      <c r="C789" s="263">
        <v>45141</v>
      </c>
      <c r="D789" s="260" t="s">
        <v>48</v>
      </c>
      <c r="E789" s="260"/>
      <c r="F789" s="260"/>
      <c r="G789" s="260"/>
      <c r="H789" s="260"/>
      <c r="I789" s="260"/>
      <c r="J789" s="438"/>
    </row>
    <row r="790" spans="1:10" x14ac:dyDescent="0.25">
      <c r="A790" s="436"/>
      <c r="B790" s="437"/>
      <c r="C790" s="264"/>
      <c r="D790" s="258" t="s">
        <v>448</v>
      </c>
      <c r="E790" s="258"/>
      <c r="F790" s="258"/>
      <c r="G790" s="258"/>
      <c r="H790" s="258"/>
      <c r="I790" s="258"/>
      <c r="J790" s="438"/>
    </row>
    <row r="791" spans="1:10" x14ac:dyDescent="0.25">
      <c r="A791" s="436"/>
      <c r="B791" s="437"/>
      <c r="C791" s="264"/>
      <c r="D791" s="260">
        <v>42283</v>
      </c>
      <c r="E791" s="260"/>
      <c r="F791" s="260"/>
      <c r="G791" s="260"/>
      <c r="H791" s="260"/>
      <c r="I791" s="260"/>
      <c r="J791" s="438"/>
    </row>
    <row r="792" spans="1:10" x14ac:dyDescent="0.25">
      <c r="A792" s="436"/>
      <c r="B792" s="437"/>
      <c r="C792" s="264"/>
      <c r="D792" s="258" t="s">
        <v>449</v>
      </c>
      <c r="E792" s="258"/>
      <c r="F792" s="258"/>
      <c r="G792" s="258"/>
      <c r="H792" s="258"/>
      <c r="I792" s="258"/>
      <c r="J792" s="438"/>
    </row>
    <row r="793" spans="1:10" x14ac:dyDescent="0.25">
      <c r="A793" s="436"/>
      <c r="B793" s="437"/>
      <c r="C793" s="264"/>
      <c r="D793" s="260" t="s">
        <v>453</v>
      </c>
      <c r="E793" s="260"/>
      <c r="F793" s="260"/>
      <c r="G793" s="260"/>
      <c r="H793" s="260"/>
      <c r="I793" s="260"/>
      <c r="J793" s="438"/>
    </row>
    <row r="794" spans="1:10" x14ac:dyDescent="0.25">
      <c r="A794" s="436"/>
      <c r="B794" s="437"/>
      <c r="C794" s="264"/>
      <c r="D794" s="258" t="s">
        <v>451</v>
      </c>
      <c r="E794" s="258"/>
      <c r="F794" s="258"/>
      <c r="G794" s="258"/>
      <c r="H794" s="258"/>
      <c r="I794" s="258"/>
      <c r="J794" s="438"/>
    </row>
    <row r="795" spans="1:10" x14ac:dyDescent="0.25">
      <c r="A795" s="436"/>
      <c r="B795" s="437"/>
      <c r="C795" s="264"/>
      <c r="D795" s="260">
        <v>0</v>
      </c>
      <c r="E795" s="260"/>
      <c r="F795" s="260"/>
      <c r="G795" s="260"/>
      <c r="H795" s="260"/>
      <c r="I795" s="260"/>
      <c r="J795" s="438"/>
    </row>
    <row r="796" spans="1:10" x14ac:dyDescent="0.25">
      <c r="A796" s="436"/>
      <c r="B796" s="437"/>
      <c r="C796" s="264"/>
      <c r="D796" s="261"/>
      <c r="E796" s="261"/>
      <c r="F796" s="261"/>
      <c r="G796" s="261"/>
      <c r="H796" s="261"/>
      <c r="I796" s="261"/>
      <c r="J796" s="438"/>
    </row>
    <row r="797" spans="1:10" x14ac:dyDescent="0.25">
      <c r="A797" s="436"/>
      <c r="B797" s="437"/>
      <c r="C797" s="264"/>
      <c r="D797" s="262" t="s">
        <v>477</v>
      </c>
      <c r="E797" s="262"/>
      <c r="F797" s="262"/>
      <c r="G797" s="262"/>
      <c r="H797" s="262"/>
      <c r="I797" s="262"/>
      <c r="J797" s="438"/>
    </row>
    <row r="798" spans="1:10" x14ac:dyDescent="0.25">
      <c r="A798" s="436">
        <v>202318910</v>
      </c>
      <c r="B798" s="437" t="s">
        <v>446</v>
      </c>
      <c r="C798" s="257" t="s">
        <v>476</v>
      </c>
      <c r="D798" s="258" t="s">
        <v>447</v>
      </c>
      <c r="E798" s="258"/>
      <c r="F798" s="258"/>
      <c r="G798" s="258"/>
      <c r="H798" s="258"/>
      <c r="I798" s="258"/>
      <c r="J798" s="438">
        <v>45121.513460648152</v>
      </c>
    </row>
    <row r="799" spans="1:10" x14ac:dyDescent="0.25">
      <c r="A799" s="436"/>
      <c r="B799" s="437"/>
      <c r="C799" s="263">
        <v>45141</v>
      </c>
      <c r="D799" s="260" t="s">
        <v>130</v>
      </c>
      <c r="E799" s="260"/>
      <c r="F799" s="260"/>
      <c r="G799" s="260"/>
      <c r="H799" s="260"/>
      <c r="I799" s="260"/>
      <c r="J799" s="438"/>
    </row>
    <row r="800" spans="1:10" x14ac:dyDescent="0.25">
      <c r="A800" s="436"/>
      <c r="B800" s="437"/>
      <c r="C800" s="264"/>
      <c r="D800" s="258" t="s">
        <v>448</v>
      </c>
      <c r="E800" s="258"/>
      <c r="F800" s="258"/>
      <c r="G800" s="258"/>
      <c r="H800" s="258"/>
      <c r="I800" s="258"/>
      <c r="J800" s="438"/>
    </row>
    <row r="801" spans="1:10" x14ac:dyDescent="0.25">
      <c r="A801" s="436"/>
      <c r="B801" s="437"/>
      <c r="C801" s="264"/>
      <c r="D801" s="260">
        <v>42255</v>
      </c>
      <c r="E801" s="260"/>
      <c r="F801" s="260"/>
      <c r="G801" s="260"/>
      <c r="H801" s="260"/>
      <c r="I801" s="260"/>
      <c r="J801" s="438"/>
    </row>
    <row r="802" spans="1:10" x14ac:dyDescent="0.25">
      <c r="A802" s="436"/>
      <c r="B802" s="437"/>
      <c r="C802" s="264"/>
      <c r="D802" s="258" t="s">
        <v>449</v>
      </c>
      <c r="E802" s="258"/>
      <c r="F802" s="258"/>
      <c r="G802" s="258"/>
      <c r="H802" s="258"/>
      <c r="I802" s="258"/>
      <c r="J802" s="438"/>
    </row>
    <row r="803" spans="1:10" x14ac:dyDescent="0.25">
      <c r="A803" s="436"/>
      <c r="B803" s="437"/>
      <c r="C803" s="264"/>
      <c r="D803" s="260" t="s">
        <v>453</v>
      </c>
      <c r="E803" s="260"/>
      <c r="F803" s="260"/>
      <c r="G803" s="260"/>
      <c r="H803" s="260"/>
      <c r="I803" s="260"/>
      <c r="J803" s="438"/>
    </row>
    <row r="804" spans="1:10" x14ac:dyDescent="0.25">
      <c r="A804" s="436"/>
      <c r="B804" s="437"/>
      <c r="C804" s="264"/>
      <c r="D804" s="258" t="s">
        <v>451</v>
      </c>
      <c r="E804" s="258"/>
      <c r="F804" s="258"/>
      <c r="G804" s="258"/>
      <c r="H804" s="258"/>
      <c r="I804" s="258"/>
      <c r="J804" s="438"/>
    </row>
    <row r="805" spans="1:10" x14ac:dyDescent="0.25">
      <c r="A805" s="436"/>
      <c r="B805" s="437"/>
      <c r="C805" s="264"/>
      <c r="D805" s="260">
        <v>0</v>
      </c>
      <c r="E805" s="260"/>
      <c r="F805" s="260"/>
      <c r="G805" s="260"/>
      <c r="H805" s="260"/>
      <c r="I805" s="260"/>
      <c r="J805" s="438"/>
    </row>
    <row r="806" spans="1:10" x14ac:dyDescent="0.25">
      <c r="A806" s="436"/>
      <c r="B806" s="437"/>
      <c r="C806" s="264"/>
      <c r="D806" s="261"/>
      <c r="E806" s="261"/>
      <c r="F806" s="261"/>
      <c r="G806" s="261"/>
      <c r="H806" s="261"/>
      <c r="I806" s="261"/>
      <c r="J806" s="438"/>
    </row>
    <row r="807" spans="1:10" x14ac:dyDescent="0.25">
      <c r="A807" s="436"/>
      <c r="B807" s="437"/>
      <c r="C807" s="264"/>
      <c r="D807" s="262" t="s">
        <v>477</v>
      </c>
      <c r="E807" s="262"/>
      <c r="F807" s="262"/>
      <c r="G807" s="262"/>
      <c r="H807" s="262"/>
      <c r="I807" s="262"/>
      <c r="J807" s="438"/>
    </row>
    <row r="808" spans="1:10" x14ac:dyDescent="0.25">
      <c r="A808" s="436">
        <v>202318909</v>
      </c>
      <c r="B808" s="437" t="s">
        <v>446</v>
      </c>
      <c r="C808" s="257" t="s">
        <v>476</v>
      </c>
      <c r="D808" s="258" t="s">
        <v>447</v>
      </c>
      <c r="E808" s="258"/>
      <c r="F808" s="258"/>
      <c r="G808" s="258"/>
      <c r="H808" s="258"/>
      <c r="I808" s="258"/>
      <c r="J808" s="438">
        <v>45121.513460648152</v>
      </c>
    </row>
    <row r="809" spans="1:10" x14ac:dyDescent="0.25">
      <c r="A809" s="436"/>
      <c r="B809" s="437"/>
      <c r="C809" s="263">
        <v>45141</v>
      </c>
      <c r="D809" s="260" t="s">
        <v>25</v>
      </c>
      <c r="E809" s="260"/>
      <c r="F809" s="260"/>
      <c r="G809" s="260"/>
      <c r="H809" s="260"/>
      <c r="I809" s="260"/>
      <c r="J809" s="438"/>
    </row>
    <row r="810" spans="1:10" x14ac:dyDescent="0.25">
      <c r="A810" s="436"/>
      <c r="B810" s="437"/>
      <c r="C810" s="264"/>
      <c r="D810" s="258" t="s">
        <v>448</v>
      </c>
      <c r="E810" s="258"/>
      <c r="F810" s="258"/>
      <c r="G810" s="258"/>
      <c r="H810" s="258"/>
      <c r="I810" s="258"/>
      <c r="J810" s="438"/>
    </row>
    <row r="811" spans="1:10" x14ac:dyDescent="0.25">
      <c r="A811" s="436"/>
      <c r="B811" s="437"/>
      <c r="C811" s="264"/>
      <c r="D811" s="260">
        <v>42151</v>
      </c>
      <c r="E811" s="260"/>
      <c r="F811" s="260"/>
      <c r="G811" s="260"/>
      <c r="H811" s="260"/>
      <c r="I811" s="260"/>
      <c r="J811" s="438"/>
    </row>
    <row r="812" spans="1:10" x14ac:dyDescent="0.25">
      <c r="A812" s="436"/>
      <c r="B812" s="437"/>
      <c r="C812" s="264"/>
      <c r="D812" s="258" t="s">
        <v>449</v>
      </c>
      <c r="E812" s="258"/>
      <c r="F812" s="258"/>
      <c r="G812" s="258"/>
      <c r="H812" s="258"/>
      <c r="I812" s="258"/>
      <c r="J812" s="438"/>
    </row>
    <row r="813" spans="1:10" x14ac:dyDescent="0.25">
      <c r="A813" s="436"/>
      <c r="B813" s="437"/>
      <c r="C813" s="264"/>
      <c r="D813" s="260" t="s">
        <v>453</v>
      </c>
      <c r="E813" s="260"/>
      <c r="F813" s="260"/>
      <c r="G813" s="260"/>
      <c r="H813" s="260"/>
      <c r="I813" s="260"/>
      <c r="J813" s="438"/>
    </row>
    <row r="814" spans="1:10" x14ac:dyDescent="0.25">
      <c r="A814" s="436"/>
      <c r="B814" s="437"/>
      <c r="C814" s="264"/>
      <c r="D814" s="258" t="s">
        <v>451</v>
      </c>
      <c r="E814" s="258"/>
      <c r="F814" s="258"/>
      <c r="G814" s="258"/>
      <c r="H814" s="258"/>
      <c r="I814" s="258"/>
      <c r="J814" s="438"/>
    </row>
    <row r="815" spans="1:10" x14ac:dyDescent="0.25">
      <c r="A815" s="436"/>
      <c r="B815" s="437"/>
      <c r="C815" s="264"/>
      <c r="D815" s="260">
        <v>0</v>
      </c>
      <c r="E815" s="260"/>
      <c r="F815" s="260"/>
      <c r="G815" s="260"/>
      <c r="H815" s="260"/>
      <c r="I815" s="260"/>
      <c r="J815" s="438"/>
    </row>
    <row r="816" spans="1:10" x14ac:dyDescent="0.25">
      <c r="A816" s="436"/>
      <c r="B816" s="437"/>
      <c r="C816" s="264"/>
      <c r="D816" s="261"/>
      <c r="E816" s="261"/>
      <c r="F816" s="261"/>
      <c r="G816" s="261"/>
      <c r="H816" s="261"/>
      <c r="I816" s="261"/>
      <c r="J816" s="438"/>
    </row>
    <row r="817" spans="1:10" x14ac:dyDescent="0.25">
      <c r="A817" s="436"/>
      <c r="B817" s="437"/>
      <c r="C817" s="264"/>
      <c r="D817" s="262" t="s">
        <v>477</v>
      </c>
      <c r="E817" s="262"/>
      <c r="F817" s="262"/>
      <c r="G817" s="262"/>
      <c r="H817" s="262"/>
      <c r="I817" s="262"/>
      <c r="J817" s="438"/>
    </row>
    <row r="818" spans="1:10" x14ac:dyDescent="0.25">
      <c r="A818" s="436">
        <v>202318905</v>
      </c>
      <c r="B818" s="437" t="s">
        <v>446</v>
      </c>
      <c r="C818" s="257" t="s">
        <v>476</v>
      </c>
      <c r="D818" s="258" t="s">
        <v>447</v>
      </c>
      <c r="E818" s="258"/>
      <c r="F818" s="258"/>
      <c r="G818" s="258"/>
      <c r="H818" s="258"/>
      <c r="I818" s="258"/>
      <c r="J818" s="438">
        <v>45121.513460648152</v>
      </c>
    </row>
    <row r="819" spans="1:10" x14ac:dyDescent="0.25">
      <c r="A819" s="436"/>
      <c r="B819" s="437"/>
      <c r="C819" s="263">
        <v>45141</v>
      </c>
      <c r="D819" s="260" t="s">
        <v>25</v>
      </c>
      <c r="E819" s="260"/>
      <c r="F819" s="260"/>
      <c r="G819" s="260"/>
      <c r="H819" s="260"/>
      <c r="I819" s="260"/>
      <c r="J819" s="438"/>
    </row>
    <row r="820" spans="1:10" x14ac:dyDescent="0.25">
      <c r="A820" s="436"/>
      <c r="B820" s="437"/>
      <c r="C820" s="264"/>
      <c r="D820" s="258" t="s">
        <v>448</v>
      </c>
      <c r="E820" s="258"/>
      <c r="F820" s="258"/>
      <c r="G820" s="258"/>
      <c r="H820" s="258"/>
      <c r="I820" s="258"/>
      <c r="J820" s="438"/>
    </row>
    <row r="821" spans="1:10" x14ac:dyDescent="0.25">
      <c r="A821" s="436"/>
      <c r="B821" s="437"/>
      <c r="C821" s="264"/>
      <c r="D821" s="260">
        <v>41778</v>
      </c>
      <c r="E821" s="260"/>
      <c r="F821" s="260"/>
      <c r="G821" s="260"/>
      <c r="H821" s="260"/>
      <c r="I821" s="260"/>
      <c r="J821" s="438"/>
    </row>
    <row r="822" spans="1:10" x14ac:dyDescent="0.25">
      <c r="A822" s="436"/>
      <c r="B822" s="437"/>
      <c r="C822" s="264"/>
      <c r="D822" s="258" t="s">
        <v>449</v>
      </c>
      <c r="E822" s="258"/>
      <c r="F822" s="258"/>
      <c r="G822" s="258"/>
      <c r="H822" s="258"/>
      <c r="I822" s="258"/>
      <c r="J822" s="438"/>
    </row>
    <row r="823" spans="1:10" x14ac:dyDescent="0.25">
      <c r="A823" s="436"/>
      <c r="B823" s="437"/>
      <c r="C823" s="264"/>
      <c r="D823" s="260" t="s">
        <v>453</v>
      </c>
      <c r="E823" s="260"/>
      <c r="F823" s="260"/>
      <c r="G823" s="260"/>
      <c r="H823" s="260"/>
      <c r="I823" s="260"/>
      <c r="J823" s="438"/>
    </row>
    <row r="824" spans="1:10" x14ac:dyDescent="0.25">
      <c r="A824" s="436"/>
      <c r="B824" s="437"/>
      <c r="C824" s="264"/>
      <c r="D824" s="258" t="s">
        <v>451</v>
      </c>
      <c r="E824" s="258"/>
      <c r="F824" s="258"/>
      <c r="G824" s="258"/>
      <c r="H824" s="258"/>
      <c r="I824" s="258"/>
      <c r="J824" s="438"/>
    </row>
    <row r="825" spans="1:10" x14ac:dyDescent="0.25">
      <c r="A825" s="436"/>
      <c r="B825" s="437"/>
      <c r="C825" s="264"/>
      <c r="D825" s="260">
        <v>0</v>
      </c>
      <c r="E825" s="260"/>
      <c r="F825" s="260"/>
      <c r="G825" s="260"/>
      <c r="H825" s="260"/>
      <c r="I825" s="260"/>
      <c r="J825" s="438"/>
    </row>
    <row r="826" spans="1:10" x14ac:dyDescent="0.25">
      <c r="A826" s="436"/>
      <c r="B826" s="437"/>
      <c r="C826" s="264"/>
      <c r="D826" s="261"/>
      <c r="E826" s="261"/>
      <c r="F826" s="261"/>
      <c r="G826" s="261"/>
      <c r="H826" s="261"/>
      <c r="I826" s="261"/>
      <c r="J826" s="438"/>
    </row>
    <row r="827" spans="1:10" x14ac:dyDescent="0.25">
      <c r="A827" s="436"/>
      <c r="B827" s="437"/>
      <c r="C827" s="264"/>
      <c r="D827" s="262" t="s">
        <v>477</v>
      </c>
      <c r="E827" s="262"/>
      <c r="F827" s="262"/>
      <c r="G827" s="262"/>
      <c r="H827" s="262"/>
      <c r="I827" s="262"/>
      <c r="J827" s="438"/>
    </row>
    <row r="828" spans="1:10" x14ac:dyDescent="0.25">
      <c r="A828" s="436">
        <v>202318904</v>
      </c>
      <c r="B828" s="437" t="s">
        <v>446</v>
      </c>
      <c r="C828" s="257" t="s">
        <v>476</v>
      </c>
      <c r="D828" s="258" t="s">
        <v>447</v>
      </c>
      <c r="E828" s="258"/>
      <c r="F828" s="258"/>
      <c r="G828" s="258"/>
      <c r="H828" s="258"/>
      <c r="I828" s="258"/>
      <c r="J828" s="438">
        <v>45121.513460648152</v>
      </c>
    </row>
    <row r="829" spans="1:10" x14ac:dyDescent="0.25">
      <c r="A829" s="436"/>
      <c r="B829" s="437"/>
      <c r="C829" s="263">
        <v>45141</v>
      </c>
      <c r="D829" s="260" t="s">
        <v>25</v>
      </c>
      <c r="E829" s="260"/>
      <c r="F829" s="260"/>
      <c r="G829" s="260"/>
      <c r="H829" s="260"/>
      <c r="I829" s="260"/>
      <c r="J829" s="438"/>
    </row>
    <row r="830" spans="1:10" x14ac:dyDescent="0.25">
      <c r="A830" s="436"/>
      <c r="B830" s="437"/>
      <c r="C830" s="264"/>
      <c r="D830" s="258" t="s">
        <v>448</v>
      </c>
      <c r="E830" s="258"/>
      <c r="F830" s="258"/>
      <c r="G830" s="258"/>
      <c r="H830" s="258"/>
      <c r="I830" s="258"/>
      <c r="J830" s="438"/>
    </row>
    <row r="831" spans="1:10" x14ac:dyDescent="0.25">
      <c r="A831" s="436"/>
      <c r="B831" s="437"/>
      <c r="C831" s="264"/>
      <c r="D831" s="260">
        <v>41774</v>
      </c>
      <c r="E831" s="260"/>
      <c r="F831" s="260"/>
      <c r="G831" s="260"/>
      <c r="H831" s="260"/>
      <c r="I831" s="260"/>
      <c r="J831" s="438"/>
    </row>
    <row r="832" spans="1:10" x14ac:dyDescent="0.25">
      <c r="A832" s="436"/>
      <c r="B832" s="437"/>
      <c r="C832" s="264"/>
      <c r="D832" s="258" t="s">
        <v>449</v>
      </c>
      <c r="E832" s="258"/>
      <c r="F832" s="258"/>
      <c r="G832" s="258"/>
      <c r="H832" s="258"/>
      <c r="I832" s="258"/>
      <c r="J832" s="438"/>
    </row>
    <row r="833" spans="1:10" x14ac:dyDescent="0.25">
      <c r="A833" s="436"/>
      <c r="B833" s="437"/>
      <c r="C833" s="264"/>
      <c r="D833" s="260" t="s">
        <v>453</v>
      </c>
      <c r="E833" s="260"/>
      <c r="F833" s="260"/>
      <c r="G833" s="260"/>
      <c r="H833" s="260"/>
      <c r="I833" s="260"/>
      <c r="J833" s="438"/>
    </row>
    <row r="834" spans="1:10" x14ac:dyDescent="0.25">
      <c r="A834" s="436"/>
      <c r="B834" s="437"/>
      <c r="C834" s="264"/>
      <c r="D834" s="258" t="s">
        <v>451</v>
      </c>
      <c r="E834" s="258"/>
      <c r="F834" s="258"/>
      <c r="G834" s="258"/>
      <c r="H834" s="258"/>
      <c r="I834" s="258"/>
      <c r="J834" s="438"/>
    </row>
    <row r="835" spans="1:10" x14ac:dyDescent="0.25">
      <c r="A835" s="436"/>
      <c r="B835" s="437"/>
      <c r="C835" s="264"/>
      <c r="D835" s="260">
        <v>0</v>
      </c>
      <c r="E835" s="260"/>
      <c r="F835" s="260"/>
      <c r="G835" s="260"/>
      <c r="H835" s="260"/>
      <c r="I835" s="260"/>
      <c r="J835" s="438"/>
    </row>
    <row r="836" spans="1:10" x14ac:dyDescent="0.25">
      <c r="A836" s="436"/>
      <c r="B836" s="437"/>
      <c r="C836" s="264"/>
      <c r="D836" s="261"/>
      <c r="E836" s="261"/>
      <c r="F836" s="261"/>
      <c r="G836" s="261"/>
      <c r="H836" s="261"/>
      <c r="I836" s="261"/>
      <c r="J836" s="438"/>
    </row>
    <row r="837" spans="1:10" x14ac:dyDescent="0.25">
      <c r="A837" s="436"/>
      <c r="B837" s="437"/>
      <c r="C837" s="264"/>
      <c r="D837" s="262" t="s">
        <v>477</v>
      </c>
      <c r="E837" s="262"/>
      <c r="F837" s="262"/>
      <c r="G837" s="262"/>
      <c r="H837" s="262"/>
      <c r="I837" s="262"/>
      <c r="J837" s="438"/>
    </row>
    <row r="838" spans="1:10" x14ac:dyDescent="0.25">
      <c r="A838" s="436">
        <v>202318903</v>
      </c>
      <c r="B838" s="437" t="s">
        <v>446</v>
      </c>
      <c r="C838" s="257" t="s">
        <v>476</v>
      </c>
      <c r="D838" s="258" t="s">
        <v>447</v>
      </c>
      <c r="E838" s="258"/>
      <c r="F838" s="258"/>
      <c r="G838" s="258"/>
      <c r="H838" s="258"/>
      <c r="I838" s="258"/>
      <c r="J838" s="438">
        <v>45121.513460648152</v>
      </c>
    </row>
    <row r="839" spans="1:10" x14ac:dyDescent="0.25">
      <c r="A839" s="436"/>
      <c r="B839" s="437"/>
      <c r="C839" s="263">
        <v>45141</v>
      </c>
      <c r="D839" s="260" t="s">
        <v>407</v>
      </c>
      <c r="E839" s="260"/>
      <c r="F839" s="260"/>
      <c r="G839" s="260"/>
      <c r="H839" s="260"/>
      <c r="I839" s="260"/>
      <c r="J839" s="438"/>
    </row>
    <row r="840" spans="1:10" x14ac:dyDescent="0.25">
      <c r="A840" s="436"/>
      <c r="B840" s="437"/>
      <c r="C840" s="264"/>
      <c r="D840" s="258" t="s">
        <v>448</v>
      </c>
      <c r="E840" s="258"/>
      <c r="F840" s="258"/>
      <c r="G840" s="258"/>
      <c r="H840" s="258"/>
      <c r="I840" s="258"/>
      <c r="J840" s="438"/>
    </row>
    <row r="841" spans="1:10" x14ac:dyDescent="0.25">
      <c r="A841" s="436"/>
      <c r="B841" s="437"/>
      <c r="C841" s="264"/>
      <c r="D841" s="260">
        <v>41762</v>
      </c>
      <c r="E841" s="260"/>
      <c r="F841" s="260"/>
      <c r="G841" s="260"/>
      <c r="H841" s="260"/>
      <c r="I841" s="260"/>
      <c r="J841" s="438"/>
    </row>
    <row r="842" spans="1:10" x14ac:dyDescent="0.25">
      <c r="A842" s="436"/>
      <c r="B842" s="437"/>
      <c r="C842" s="264"/>
      <c r="D842" s="258" t="s">
        <v>449</v>
      </c>
      <c r="E842" s="258"/>
      <c r="F842" s="258"/>
      <c r="G842" s="258"/>
      <c r="H842" s="258"/>
      <c r="I842" s="258"/>
      <c r="J842" s="438"/>
    </row>
    <row r="843" spans="1:10" x14ac:dyDescent="0.25">
      <c r="A843" s="436"/>
      <c r="B843" s="437"/>
      <c r="C843" s="264"/>
      <c r="D843" s="260" t="s">
        <v>453</v>
      </c>
      <c r="E843" s="260"/>
      <c r="F843" s="260"/>
      <c r="G843" s="260"/>
      <c r="H843" s="260"/>
      <c r="I843" s="260"/>
      <c r="J843" s="438"/>
    </row>
    <row r="844" spans="1:10" x14ac:dyDescent="0.25">
      <c r="A844" s="436"/>
      <c r="B844" s="437"/>
      <c r="C844" s="264"/>
      <c r="D844" s="258" t="s">
        <v>451</v>
      </c>
      <c r="E844" s="258"/>
      <c r="F844" s="258"/>
      <c r="G844" s="258"/>
      <c r="H844" s="258"/>
      <c r="I844" s="258"/>
      <c r="J844" s="438"/>
    </row>
    <row r="845" spans="1:10" x14ac:dyDescent="0.25">
      <c r="A845" s="436"/>
      <c r="B845" s="437"/>
      <c r="C845" s="264"/>
      <c r="D845" s="260">
        <v>0</v>
      </c>
      <c r="E845" s="260"/>
      <c r="F845" s="260"/>
      <c r="G845" s="260"/>
      <c r="H845" s="260"/>
      <c r="I845" s="260"/>
      <c r="J845" s="438"/>
    </row>
    <row r="846" spans="1:10" x14ac:dyDescent="0.25">
      <c r="A846" s="436"/>
      <c r="B846" s="437"/>
      <c r="C846" s="264"/>
      <c r="D846" s="261"/>
      <c r="E846" s="261"/>
      <c r="F846" s="261"/>
      <c r="G846" s="261"/>
      <c r="H846" s="261"/>
      <c r="I846" s="261"/>
      <c r="J846" s="438"/>
    </row>
    <row r="847" spans="1:10" x14ac:dyDescent="0.25">
      <c r="A847" s="436"/>
      <c r="B847" s="437"/>
      <c r="C847" s="264"/>
      <c r="D847" s="262" t="s">
        <v>477</v>
      </c>
      <c r="E847" s="262"/>
      <c r="F847" s="262"/>
      <c r="G847" s="262"/>
      <c r="H847" s="262"/>
      <c r="I847" s="262"/>
      <c r="J847" s="438"/>
    </row>
    <row r="848" spans="1:10" x14ac:dyDescent="0.25">
      <c r="A848" s="436">
        <v>202318902</v>
      </c>
      <c r="B848" s="437" t="s">
        <v>446</v>
      </c>
      <c r="C848" s="257" t="s">
        <v>476</v>
      </c>
      <c r="D848" s="258" t="s">
        <v>447</v>
      </c>
      <c r="E848" s="258"/>
      <c r="F848" s="258"/>
      <c r="G848" s="258"/>
      <c r="H848" s="258"/>
      <c r="I848" s="258"/>
      <c r="J848" s="438">
        <v>45121.513460648152</v>
      </c>
    </row>
    <row r="849" spans="1:10" x14ac:dyDescent="0.25">
      <c r="A849" s="436"/>
      <c r="B849" s="437"/>
      <c r="C849" s="263">
        <v>45141</v>
      </c>
      <c r="D849" s="260" t="s">
        <v>364</v>
      </c>
      <c r="E849" s="260"/>
      <c r="F849" s="260"/>
      <c r="G849" s="260"/>
      <c r="H849" s="260"/>
      <c r="I849" s="260"/>
      <c r="J849" s="438"/>
    </row>
    <row r="850" spans="1:10" x14ac:dyDescent="0.25">
      <c r="A850" s="436"/>
      <c r="B850" s="437"/>
      <c r="C850" s="264"/>
      <c r="D850" s="258" t="s">
        <v>448</v>
      </c>
      <c r="E850" s="258"/>
      <c r="F850" s="258"/>
      <c r="G850" s="258"/>
      <c r="H850" s="258"/>
      <c r="I850" s="258"/>
      <c r="J850" s="438"/>
    </row>
    <row r="851" spans="1:10" x14ac:dyDescent="0.25">
      <c r="A851" s="436"/>
      <c r="B851" s="437"/>
      <c r="C851" s="264"/>
      <c r="D851" s="260">
        <v>41753</v>
      </c>
      <c r="E851" s="260"/>
      <c r="F851" s="260"/>
      <c r="G851" s="260"/>
      <c r="H851" s="260"/>
      <c r="I851" s="260"/>
      <c r="J851" s="438"/>
    </row>
    <row r="852" spans="1:10" x14ac:dyDescent="0.25">
      <c r="A852" s="436"/>
      <c r="B852" s="437"/>
      <c r="C852" s="264"/>
      <c r="D852" s="258" t="s">
        <v>449</v>
      </c>
      <c r="E852" s="258"/>
      <c r="F852" s="258"/>
      <c r="G852" s="258"/>
      <c r="H852" s="258"/>
      <c r="I852" s="258"/>
      <c r="J852" s="438"/>
    </row>
    <row r="853" spans="1:10" x14ac:dyDescent="0.25">
      <c r="A853" s="436"/>
      <c r="B853" s="437"/>
      <c r="C853" s="264"/>
      <c r="D853" s="260" t="s">
        <v>453</v>
      </c>
      <c r="E853" s="260"/>
      <c r="F853" s="260"/>
      <c r="G853" s="260"/>
      <c r="H853" s="260"/>
      <c r="I853" s="260"/>
      <c r="J853" s="438"/>
    </row>
    <row r="854" spans="1:10" x14ac:dyDescent="0.25">
      <c r="A854" s="436"/>
      <c r="B854" s="437"/>
      <c r="C854" s="264"/>
      <c r="D854" s="258" t="s">
        <v>451</v>
      </c>
      <c r="E854" s="258"/>
      <c r="F854" s="258"/>
      <c r="G854" s="258"/>
      <c r="H854" s="258"/>
      <c r="I854" s="258"/>
      <c r="J854" s="438"/>
    </row>
    <row r="855" spans="1:10" x14ac:dyDescent="0.25">
      <c r="A855" s="436"/>
      <c r="B855" s="437"/>
      <c r="C855" s="264"/>
      <c r="D855" s="260">
        <v>0</v>
      </c>
      <c r="E855" s="260"/>
      <c r="F855" s="260"/>
      <c r="G855" s="260"/>
      <c r="H855" s="260"/>
      <c r="I855" s="260"/>
      <c r="J855" s="438"/>
    </row>
    <row r="856" spans="1:10" x14ac:dyDescent="0.25">
      <c r="A856" s="436"/>
      <c r="B856" s="437"/>
      <c r="C856" s="264"/>
      <c r="D856" s="261"/>
      <c r="E856" s="261"/>
      <c r="F856" s="261"/>
      <c r="G856" s="261"/>
      <c r="H856" s="261"/>
      <c r="I856" s="261"/>
      <c r="J856" s="438"/>
    </row>
    <row r="857" spans="1:10" x14ac:dyDescent="0.25">
      <c r="A857" s="436"/>
      <c r="B857" s="437"/>
      <c r="C857" s="264"/>
      <c r="D857" s="262" t="s">
        <v>477</v>
      </c>
      <c r="E857" s="262"/>
      <c r="F857" s="262"/>
      <c r="G857" s="262"/>
      <c r="H857" s="262"/>
      <c r="I857" s="262"/>
      <c r="J857" s="438"/>
    </row>
    <row r="858" spans="1:10" x14ac:dyDescent="0.25">
      <c r="A858" s="436">
        <v>202318896</v>
      </c>
      <c r="B858" s="437" t="s">
        <v>446</v>
      </c>
      <c r="C858" s="257" t="s">
        <v>476</v>
      </c>
      <c r="D858" s="258" t="s">
        <v>447</v>
      </c>
      <c r="E858" s="258"/>
      <c r="F858" s="258"/>
      <c r="G858" s="258"/>
      <c r="H858" s="258"/>
      <c r="I858" s="258"/>
      <c r="J858" s="438">
        <v>45121.513460648152</v>
      </c>
    </row>
    <row r="859" spans="1:10" x14ac:dyDescent="0.25">
      <c r="A859" s="436"/>
      <c r="B859" s="437"/>
      <c r="C859" s="263">
        <v>45141</v>
      </c>
      <c r="D859" s="260" t="s">
        <v>95</v>
      </c>
      <c r="E859" s="260"/>
      <c r="F859" s="260"/>
      <c r="G859" s="260"/>
      <c r="H859" s="260"/>
      <c r="I859" s="260"/>
      <c r="J859" s="438"/>
    </row>
    <row r="860" spans="1:10" x14ac:dyDescent="0.25">
      <c r="A860" s="436"/>
      <c r="B860" s="437"/>
      <c r="C860" s="264"/>
      <c r="D860" s="258" t="s">
        <v>448</v>
      </c>
      <c r="E860" s="258"/>
      <c r="F860" s="258"/>
      <c r="G860" s="258"/>
      <c r="H860" s="258"/>
      <c r="I860" s="258"/>
      <c r="J860" s="438"/>
    </row>
    <row r="861" spans="1:10" x14ac:dyDescent="0.25">
      <c r="A861" s="436"/>
      <c r="B861" s="437"/>
      <c r="C861" s="264"/>
      <c r="D861" s="260">
        <v>41008</v>
      </c>
      <c r="E861" s="260"/>
      <c r="F861" s="260"/>
      <c r="G861" s="260"/>
      <c r="H861" s="260"/>
      <c r="I861" s="260"/>
      <c r="J861" s="438"/>
    </row>
    <row r="862" spans="1:10" x14ac:dyDescent="0.25">
      <c r="A862" s="436"/>
      <c r="B862" s="437"/>
      <c r="C862" s="264"/>
      <c r="D862" s="258" t="s">
        <v>449</v>
      </c>
      <c r="E862" s="258"/>
      <c r="F862" s="258"/>
      <c r="G862" s="258"/>
      <c r="H862" s="258"/>
      <c r="I862" s="258"/>
      <c r="J862" s="438"/>
    </row>
    <row r="863" spans="1:10" x14ac:dyDescent="0.25">
      <c r="A863" s="436"/>
      <c r="B863" s="437"/>
      <c r="C863" s="264"/>
      <c r="D863" s="260" t="s">
        <v>453</v>
      </c>
      <c r="E863" s="260"/>
      <c r="F863" s="260"/>
      <c r="G863" s="260"/>
      <c r="H863" s="260"/>
      <c r="I863" s="260"/>
      <c r="J863" s="438"/>
    </row>
    <row r="864" spans="1:10" x14ac:dyDescent="0.25">
      <c r="A864" s="436"/>
      <c r="B864" s="437"/>
      <c r="C864" s="264"/>
      <c r="D864" s="258" t="s">
        <v>451</v>
      </c>
      <c r="E864" s="258"/>
      <c r="F864" s="258"/>
      <c r="G864" s="258"/>
      <c r="H864" s="258"/>
      <c r="I864" s="258"/>
      <c r="J864" s="438"/>
    </row>
    <row r="865" spans="1:10" x14ac:dyDescent="0.25">
      <c r="A865" s="436"/>
      <c r="B865" s="437"/>
      <c r="C865" s="264"/>
      <c r="D865" s="260">
        <v>0</v>
      </c>
      <c r="E865" s="260"/>
      <c r="F865" s="260"/>
      <c r="G865" s="260"/>
      <c r="H865" s="260"/>
      <c r="I865" s="260"/>
      <c r="J865" s="438"/>
    </row>
    <row r="866" spans="1:10" x14ac:dyDescent="0.25">
      <c r="A866" s="436"/>
      <c r="B866" s="437"/>
      <c r="C866" s="264"/>
      <c r="D866" s="261"/>
      <c r="E866" s="261"/>
      <c r="F866" s="261"/>
      <c r="G866" s="261"/>
      <c r="H866" s="261"/>
      <c r="I866" s="261"/>
      <c r="J866" s="438"/>
    </row>
    <row r="867" spans="1:10" x14ac:dyDescent="0.25">
      <c r="A867" s="436"/>
      <c r="B867" s="437"/>
      <c r="C867" s="264"/>
      <c r="D867" s="262" t="s">
        <v>477</v>
      </c>
      <c r="E867" s="262"/>
      <c r="F867" s="262"/>
      <c r="G867" s="262"/>
      <c r="H867" s="262"/>
      <c r="I867" s="262"/>
      <c r="J867" s="438"/>
    </row>
    <row r="868" spans="1:10" x14ac:dyDescent="0.25">
      <c r="A868" s="436">
        <v>202318891</v>
      </c>
      <c r="B868" s="437" t="s">
        <v>446</v>
      </c>
      <c r="C868" s="257" t="s">
        <v>476</v>
      </c>
      <c r="D868" s="258" t="s">
        <v>447</v>
      </c>
      <c r="E868" s="258"/>
      <c r="F868" s="258"/>
      <c r="G868" s="258"/>
      <c r="H868" s="258"/>
      <c r="I868" s="258"/>
      <c r="J868" s="438">
        <v>45121.513460648152</v>
      </c>
    </row>
    <row r="869" spans="1:10" x14ac:dyDescent="0.25">
      <c r="A869" s="436"/>
      <c r="B869" s="437"/>
      <c r="C869" s="263">
        <v>45142</v>
      </c>
      <c r="D869" s="260" t="s">
        <v>95</v>
      </c>
      <c r="E869" s="260"/>
      <c r="F869" s="260"/>
      <c r="G869" s="260"/>
      <c r="H869" s="260"/>
      <c r="I869" s="260"/>
      <c r="J869" s="438"/>
    </row>
    <row r="870" spans="1:10" x14ac:dyDescent="0.25">
      <c r="A870" s="436"/>
      <c r="B870" s="437"/>
      <c r="C870" s="264"/>
      <c r="D870" s="258" t="s">
        <v>448</v>
      </c>
      <c r="E870" s="258"/>
      <c r="F870" s="258"/>
      <c r="G870" s="258"/>
      <c r="H870" s="258"/>
      <c r="I870" s="258"/>
      <c r="J870" s="438"/>
    </row>
    <row r="871" spans="1:10" x14ac:dyDescent="0.25">
      <c r="A871" s="436"/>
      <c r="B871" s="437"/>
      <c r="C871" s="264"/>
      <c r="D871" s="260">
        <v>40891</v>
      </c>
      <c r="E871" s="260"/>
      <c r="F871" s="260"/>
      <c r="G871" s="260"/>
      <c r="H871" s="260"/>
      <c r="I871" s="260"/>
      <c r="J871" s="438"/>
    </row>
    <row r="872" spans="1:10" x14ac:dyDescent="0.25">
      <c r="A872" s="436"/>
      <c r="B872" s="437"/>
      <c r="C872" s="264"/>
      <c r="D872" s="258" t="s">
        <v>449</v>
      </c>
      <c r="E872" s="258"/>
      <c r="F872" s="258"/>
      <c r="G872" s="258"/>
      <c r="H872" s="258"/>
      <c r="I872" s="258"/>
      <c r="J872" s="438"/>
    </row>
    <row r="873" spans="1:10" x14ac:dyDescent="0.25">
      <c r="A873" s="436"/>
      <c r="B873" s="437"/>
      <c r="C873" s="264"/>
      <c r="D873" s="260" t="s">
        <v>453</v>
      </c>
      <c r="E873" s="260"/>
      <c r="F873" s="260"/>
      <c r="G873" s="260"/>
      <c r="H873" s="260"/>
      <c r="I873" s="260"/>
      <c r="J873" s="438"/>
    </row>
    <row r="874" spans="1:10" x14ac:dyDescent="0.25">
      <c r="A874" s="436"/>
      <c r="B874" s="437"/>
      <c r="C874" s="264"/>
      <c r="D874" s="258" t="s">
        <v>451</v>
      </c>
      <c r="E874" s="258"/>
      <c r="F874" s="258"/>
      <c r="G874" s="258"/>
      <c r="H874" s="258"/>
      <c r="I874" s="258"/>
      <c r="J874" s="438"/>
    </row>
    <row r="875" spans="1:10" x14ac:dyDescent="0.25">
      <c r="A875" s="436"/>
      <c r="B875" s="437"/>
      <c r="C875" s="264"/>
      <c r="D875" s="260">
        <v>0</v>
      </c>
      <c r="E875" s="260"/>
      <c r="F875" s="260"/>
      <c r="G875" s="260"/>
      <c r="H875" s="260"/>
      <c r="I875" s="260"/>
      <c r="J875" s="438"/>
    </row>
    <row r="876" spans="1:10" x14ac:dyDescent="0.25">
      <c r="A876" s="436"/>
      <c r="B876" s="437"/>
      <c r="C876" s="264"/>
      <c r="D876" s="261"/>
      <c r="E876" s="261"/>
      <c r="F876" s="261"/>
      <c r="G876" s="261"/>
      <c r="H876" s="261"/>
      <c r="I876" s="261"/>
      <c r="J876" s="438"/>
    </row>
    <row r="877" spans="1:10" x14ac:dyDescent="0.25">
      <c r="A877" s="436"/>
      <c r="B877" s="437"/>
      <c r="C877" s="264"/>
      <c r="D877" s="262" t="s">
        <v>477</v>
      </c>
      <c r="E877" s="262"/>
      <c r="F877" s="262"/>
      <c r="G877" s="262"/>
      <c r="H877" s="262"/>
      <c r="I877" s="262"/>
      <c r="J877" s="438"/>
    </row>
    <row r="878" spans="1:10" x14ac:dyDescent="0.25">
      <c r="A878" s="436">
        <v>202318810</v>
      </c>
      <c r="B878" s="437" t="s">
        <v>446</v>
      </c>
      <c r="C878" s="257" t="s">
        <v>476</v>
      </c>
      <c r="D878" s="258" t="s">
        <v>447</v>
      </c>
      <c r="E878" s="258"/>
      <c r="F878" s="258"/>
      <c r="G878" s="258"/>
      <c r="H878" s="258"/>
      <c r="I878" s="258"/>
      <c r="J878" s="438">
        <v>45121.513460648152</v>
      </c>
    </row>
    <row r="879" spans="1:10" x14ac:dyDescent="0.25">
      <c r="A879" s="436"/>
      <c r="B879" s="437"/>
      <c r="C879" s="263">
        <v>45142</v>
      </c>
      <c r="D879" s="260" t="s">
        <v>95</v>
      </c>
      <c r="E879" s="260"/>
      <c r="F879" s="260"/>
      <c r="G879" s="260"/>
      <c r="H879" s="260"/>
      <c r="I879" s="260"/>
      <c r="J879" s="438"/>
    </row>
    <row r="880" spans="1:10" x14ac:dyDescent="0.25">
      <c r="A880" s="436"/>
      <c r="B880" s="437"/>
      <c r="C880" s="264"/>
      <c r="D880" s="258" t="s">
        <v>448</v>
      </c>
      <c r="E880" s="258"/>
      <c r="F880" s="258"/>
      <c r="G880" s="258"/>
      <c r="H880" s="258"/>
      <c r="I880" s="258"/>
      <c r="J880" s="438"/>
    </row>
    <row r="881" spans="1:10" x14ac:dyDescent="0.25">
      <c r="A881" s="436"/>
      <c r="B881" s="437"/>
      <c r="C881" s="264"/>
      <c r="D881" s="260">
        <v>31158</v>
      </c>
      <c r="E881" s="260"/>
      <c r="F881" s="260"/>
      <c r="G881" s="260"/>
      <c r="H881" s="260"/>
      <c r="I881" s="260"/>
      <c r="J881" s="438"/>
    </row>
    <row r="882" spans="1:10" x14ac:dyDescent="0.25">
      <c r="A882" s="436"/>
      <c r="B882" s="437"/>
      <c r="C882" s="264"/>
      <c r="D882" s="258" t="s">
        <v>449</v>
      </c>
      <c r="E882" s="258"/>
      <c r="F882" s="258"/>
      <c r="G882" s="258"/>
      <c r="H882" s="258"/>
      <c r="I882" s="258"/>
      <c r="J882" s="438"/>
    </row>
    <row r="883" spans="1:10" x14ac:dyDescent="0.25">
      <c r="A883" s="436"/>
      <c r="B883" s="437"/>
      <c r="C883" s="264"/>
      <c r="D883" s="260" t="s">
        <v>453</v>
      </c>
      <c r="E883" s="260"/>
      <c r="F883" s="260"/>
      <c r="G883" s="260"/>
      <c r="H883" s="260"/>
      <c r="I883" s="260"/>
      <c r="J883" s="438"/>
    </row>
    <row r="884" spans="1:10" x14ac:dyDescent="0.25">
      <c r="A884" s="436"/>
      <c r="B884" s="437"/>
      <c r="C884" s="264"/>
      <c r="D884" s="258" t="s">
        <v>451</v>
      </c>
      <c r="E884" s="258"/>
      <c r="F884" s="258"/>
      <c r="G884" s="258"/>
      <c r="H884" s="258"/>
      <c r="I884" s="258"/>
      <c r="J884" s="438"/>
    </row>
    <row r="885" spans="1:10" x14ac:dyDescent="0.25">
      <c r="A885" s="436"/>
      <c r="B885" s="437"/>
      <c r="C885" s="264"/>
      <c r="D885" s="260">
        <v>0</v>
      </c>
      <c r="E885" s="260"/>
      <c r="F885" s="260"/>
      <c r="G885" s="260"/>
      <c r="H885" s="260"/>
      <c r="I885" s="260"/>
      <c r="J885" s="438"/>
    </row>
    <row r="886" spans="1:10" x14ac:dyDescent="0.25">
      <c r="A886" s="436"/>
      <c r="B886" s="437"/>
      <c r="C886" s="264"/>
      <c r="D886" s="261"/>
      <c r="E886" s="261"/>
      <c r="F886" s="261"/>
      <c r="G886" s="261"/>
      <c r="H886" s="261"/>
      <c r="I886" s="261"/>
      <c r="J886" s="438"/>
    </row>
    <row r="887" spans="1:10" x14ac:dyDescent="0.25">
      <c r="A887" s="436"/>
      <c r="B887" s="437"/>
      <c r="C887" s="264"/>
      <c r="D887" s="262" t="s">
        <v>477</v>
      </c>
      <c r="E887" s="262"/>
      <c r="F887" s="262"/>
      <c r="G887" s="262"/>
      <c r="H887" s="262"/>
      <c r="I887" s="262"/>
      <c r="J887" s="438"/>
    </row>
    <row r="888" spans="1:10" x14ac:dyDescent="0.25">
      <c r="A888" s="436">
        <v>202318732</v>
      </c>
      <c r="B888" s="437" t="s">
        <v>446</v>
      </c>
      <c r="C888" s="257" t="s">
        <v>476</v>
      </c>
      <c r="D888" s="258" t="s">
        <v>447</v>
      </c>
      <c r="E888" s="258"/>
      <c r="F888" s="258"/>
      <c r="G888" s="258"/>
      <c r="H888" s="258"/>
      <c r="I888" s="258"/>
      <c r="J888" s="438">
        <v>45121.513460648152</v>
      </c>
    </row>
    <row r="889" spans="1:10" x14ac:dyDescent="0.25">
      <c r="A889" s="436"/>
      <c r="B889" s="437"/>
      <c r="C889" s="263">
        <v>45142</v>
      </c>
      <c r="D889" s="260" t="s">
        <v>95</v>
      </c>
      <c r="E889" s="260"/>
      <c r="F889" s="260"/>
      <c r="G889" s="260"/>
      <c r="H889" s="260"/>
      <c r="I889" s="260"/>
      <c r="J889" s="438"/>
    </row>
    <row r="890" spans="1:10" x14ac:dyDescent="0.25">
      <c r="A890" s="436"/>
      <c r="B890" s="437"/>
      <c r="C890" s="264"/>
      <c r="D890" s="258" t="s">
        <v>448</v>
      </c>
      <c r="E890" s="258"/>
      <c r="F890" s="258"/>
      <c r="G890" s="258"/>
      <c r="H890" s="258"/>
      <c r="I890" s="258"/>
      <c r="J890" s="438"/>
    </row>
    <row r="891" spans="1:10" x14ac:dyDescent="0.25">
      <c r="A891" s="436"/>
      <c r="B891" s="437"/>
      <c r="C891" s="264"/>
      <c r="D891" s="260">
        <v>25083</v>
      </c>
      <c r="E891" s="260"/>
      <c r="F891" s="260"/>
      <c r="G891" s="260"/>
      <c r="H891" s="260"/>
      <c r="I891" s="260"/>
      <c r="J891" s="438"/>
    </row>
    <row r="892" spans="1:10" x14ac:dyDescent="0.25">
      <c r="A892" s="436"/>
      <c r="B892" s="437"/>
      <c r="C892" s="264"/>
      <c r="D892" s="258" t="s">
        <v>449</v>
      </c>
      <c r="E892" s="258"/>
      <c r="F892" s="258"/>
      <c r="G892" s="258"/>
      <c r="H892" s="258"/>
      <c r="I892" s="258"/>
      <c r="J892" s="438"/>
    </row>
    <row r="893" spans="1:10" x14ac:dyDescent="0.25">
      <c r="A893" s="436"/>
      <c r="B893" s="437"/>
      <c r="C893" s="264"/>
      <c r="D893" s="260" t="s">
        <v>453</v>
      </c>
      <c r="E893" s="260"/>
      <c r="F893" s="260"/>
      <c r="G893" s="260"/>
      <c r="H893" s="260"/>
      <c r="I893" s="260"/>
      <c r="J893" s="438"/>
    </row>
    <row r="894" spans="1:10" x14ac:dyDescent="0.25">
      <c r="A894" s="436"/>
      <c r="B894" s="437"/>
      <c r="C894" s="264"/>
      <c r="D894" s="258" t="s">
        <v>451</v>
      </c>
      <c r="E894" s="258"/>
      <c r="F894" s="258"/>
      <c r="G894" s="258"/>
      <c r="H894" s="258"/>
      <c r="I894" s="258"/>
      <c r="J894" s="438"/>
    </row>
    <row r="895" spans="1:10" x14ac:dyDescent="0.25">
      <c r="A895" s="436"/>
      <c r="B895" s="437"/>
      <c r="C895" s="264"/>
      <c r="D895" s="260">
        <v>0</v>
      </c>
      <c r="E895" s="260"/>
      <c r="F895" s="260"/>
      <c r="G895" s="260"/>
      <c r="H895" s="260"/>
      <c r="I895" s="260"/>
      <c r="J895" s="438"/>
    </row>
    <row r="896" spans="1:10" x14ac:dyDescent="0.25">
      <c r="A896" s="436"/>
      <c r="B896" s="437"/>
      <c r="C896" s="264"/>
      <c r="D896" s="261"/>
      <c r="E896" s="261"/>
      <c r="F896" s="261"/>
      <c r="G896" s="261"/>
      <c r="H896" s="261"/>
      <c r="I896" s="261"/>
      <c r="J896" s="438"/>
    </row>
    <row r="897" spans="1:10" x14ac:dyDescent="0.25">
      <c r="A897" s="436"/>
      <c r="B897" s="437"/>
      <c r="C897" s="264"/>
      <c r="D897" s="262" t="s">
        <v>477</v>
      </c>
      <c r="E897" s="262"/>
      <c r="F897" s="262"/>
      <c r="G897" s="262"/>
      <c r="H897" s="262"/>
      <c r="I897" s="262"/>
      <c r="J897" s="438"/>
    </row>
    <row r="898" spans="1:10" x14ac:dyDescent="0.25">
      <c r="A898" s="436">
        <v>202318701</v>
      </c>
      <c r="B898" s="437" t="s">
        <v>446</v>
      </c>
      <c r="C898" s="257" t="s">
        <v>476</v>
      </c>
      <c r="D898" s="258" t="s">
        <v>447</v>
      </c>
      <c r="E898" s="258"/>
      <c r="F898" s="258"/>
      <c r="G898" s="258"/>
      <c r="H898" s="258"/>
      <c r="I898" s="258"/>
      <c r="J898" s="438">
        <v>45121.513460648152</v>
      </c>
    </row>
    <row r="899" spans="1:10" x14ac:dyDescent="0.25">
      <c r="A899" s="436"/>
      <c r="B899" s="437"/>
      <c r="C899" s="263">
        <v>45142</v>
      </c>
      <c r="D899" s="260" t="s">
        <v>95</v>
      </c>
      <c r="E899" s="260"/>
      <c r="F899" s="260"/>
      <c r="G899" s="260"/>
      <c r="H899" s="260"/>
      <c r="I899" s="260"/>
      <c r="J899" s="438"/>
    </row>
    <row r="900" spans="1:10" x14ac:dyDescent="0.25">
      <c r="A900" s="436"/>
      <c r="B900" s="437"/>
      <c r="C900" s="264"/>
      <c r="D900" s="258" t="s">
        <v>448</v>
      </c>
      <c r="E900" s="258"/>
      <c r="F900" s="258"/>
      <c r="G900" s="258"/>
      <c r="H900" s="258"/>
      <c r="I900" s="258"/>
      <c r="J900" s="438"/>
    </row>
    <row r="901" spans="1:10" x14ac:dyDescent="0.25">
      <c r="A901" s="436"/>
      <c r="B901" s="437"/>
      <c r="C901" s="264"/>
      <c r="D901" s="260">
        <v>22426</v>
      </c>
      <c r="E901" s="260"/>
      <c r="F901" s="260"/>
      <c r="G901" s="260"/>
      <c r="H901" s="260"/>
      <c r="I901" s="260"/>
      <c r="J901" s="438"/>
    </row>
    <row r="902" spans="1:10" x14ac:dyDescent="0.25">
      <c r="A902" s="436"/>
      <c r="B902" s="437"/>
      <c r="C902" s="264"/>
      <c r="D902" s="258" t="s">
        <v>449</v>
      </c>
      <c r="E902" s="258"/>
      <c r="F902" s="258"/>
      <c r="G902" s="258"/>
      <c r="H902" s="258"/>
      <c r="I902" s="258"/>
      <c r="J902" s="438"/>
    </row>
    <row r="903" spans="1:10" x14ac:dyDescent="0.25">
      <c r="A903" s="436"/>
      <c r="B903" s="437"/>
      <c r="C903" s="264"/>
      <c r="D903" s="260" t="s">
        <v>453</v>
      </c>
      <c r="E903" s="260"/>
      <c r="F903" s="260"/>
      <c r="G903" s="260"/>
      <c r="H903" s="260"/>
      <c r="I903" s="260"/>
      <c r="J903" s="438"/>
    </row>
    <row r="904" spans="1:10" x14ac:dyDescent="0.25">
      <c r="A904" s="436"/>
      <c r="B904" s="437"/>
      <c r="C904" s="264"/>
      <c r="D904" s="258" t="s">
        <v>451</v>
      </c>
      <c r="E904" s="258"/>
      <c r="F904" s="258"/>
      <c r="G904" s="258"/>
      <c r="H904" s="258"/>
      <c r="I904" s="258"/>
      <c r="J904" s="438"/>
    </row>
    <row r="905" spans="1:10" x14ac:dyDescent="0.25">
      <c r="A905" s="436"/>
      <c r="B905" s="437"/>
      <c r="C905" s="264"/>
      <c r="D905" s="260">
        <v>0</v>
      </c>
      <c r="E905" s="260"/>
      <c r="F905" s="260"/>
      <c r="G905" s="260"/>
      <c r="H905" s="260"/>
      <c r="I905" s="260"/>
      <c r="J905" s="438"/>
    </row>
    <row r="906" spans="1:10" x14ac:dyDescent="0.25">
      <c r="A906" s="436"/>
      <c r="B906" s="437"/>
      <c r="C906" s="264"/>
      <c r="D906" s="261"/>
      <c r="E906" s="261"/>
      <c r="F906" s="261"/>
      <c r="G906" s="261"/>
      <c r="H906" s="261"/>
      <c r="I906" s="261"/>
      <c r="J906" s="438"/>
    </row>
    <row r="907" spans="1:10" x14ac:dyDescent="0.25">
      <c r="A907" s="436"/>
      <c r="B907" s="437"/>
      <c r="C907" s="264"/>
      <c r="D907" s="262" t="s">
        <v>477</v>
      </c>
      <c r="E907" s="262"/>
      <c r="F907" s="262"/>
      <c r="G907" s="262"/>
      <c r="H907" s="262"/>
      <c r="I907" s="262"/>
      <c r="J907" s="438"/>
    </row>
    <row r="908" spans="1:10" x14ac:dyDescent="0.25">
      <c r="A908" s="436">
        <v>202318676</v>
      </c>
      <c r="B908" s="437" t="s">
        <v>446</v>
      </c>
      <c r="C908" s="257" t="s">
        <v>476</v>
      </c>
      <c r="D908" s="258" t="s">
        <v>447</v>
      </c>
      <c r="E908" s="258"/>
      <c r="F908" s="258"/>
      <c r="G908" s="258"/>
      <c r="H908" s="258"/>
      <c r="I908" s="258"/>
      <c r="J908" s="438">
        <v>45121.513460648152</v>
      </c>
    </row>
    <row r="909" spans="1:10" x14ac:dyDescent="0.25">
      <c r="A909" s="436"/>
      <c r="B909" s="437"/>
      <c r="C909" s="263">
        <v>45142</v>
      </c>
      <c r="D909" s="260" t="s">
        <v>95</v>
      </c>
      <c r="E909" s="260"/>
      <c r="F909" s="260"/>
      <c r="G909" s="260"/>
      <c r="H909" s="260"/>
      <c r="I909" s="260"/>
      <c r="J909" s="438"/>
    </row>
    <row r="910" spans="1:10" x14ac:dyDescent="0.25">
      <c r="A910" s="436"/>
      <c r="B910" s="437"/>
      <c r="C910" s="264"/>
      <c r="D910" s="258" t="s">
        <v>448</v>
      </c>
      <c r="E910" s="258"/>
      <c r="F910" s="258"/>
      <c r="G910" s="258"/>
      <c r="H910" s="258"/>
      <c r="I910" s="258"/>
      <c r="J910" s="438"/>
    </row>
    <row r="911" spans="1:10" x14ac:dyDescent="0.25">
      <c r="A911" s="436"/>
      <c r="B911" s="437"/>
      <c r="C911" s="264"/>
      <c r="D911" s="260">
        <v>20887</v>
      </c>
      <c r="E911" s="260"/>
      <c r="F911" s="260"/>
      <c r="G911" s="260"/>
      <c r="H911" s="260"/>
      <c r="I911" s="260"/>
      <c r="J911" s="438"/>
    </row>
    <row r="912" spans="1:10" x14ac:dyDescent="0.25">
      <c r="A912" s="436"/>
      <c r="B912" s="437"/>
      <c r="C912" s="264"/>
      <c r="D912" s="258" t="s">
        <v>449</v>
      </c>
      <c r="E912" s="258"/>
      <c r="F912" s="258"/>
      <c r="G912" s="258"/>
      <c r="H912" s="258"/>
      <c r="I912" s="258"/>
      <c r="J912" s="438"/>
    </row>
    <row r="913" spans="1:10" x14ac:dyDescent="0.25">
      <c r="A913" s="436"/>
      <c r="B913" s="437"/>
      <c r="C913" s="264"/>
      <c r="D913" s="260" t="s">
        <v>453</v>
      </c>
      <c r="E913" s="260"/>
      <c r="F913" s="260"/>
      <c r="G913" s="260"/>
      <c r="H913" s="260"/>
      <c r="I913" s="260"/>
      <c r="J913" s="438"/>
    </row>
    <row r="914" spans="1:10" x14ac:dyDescent="0.25">
      <c r="A914" s="436"/>
      <c r="B914" s="437"/>
      <c r="C914" s="264"/>
      <c r="D914" s="258" t="s">
        <v>451</v>
      </c>
      <c r="E914" s="258"/>
      <c r="F914" s="258"/>
      <c r="G914" s="258"/>
      <c r="H914" s="258"/>
      <c r="I914" s="258"/>
      <c r="J914" s="438"/>
    </row>
    <row r="915" spans="1:10" x14ac:dyDescent="0.25">
      <c r="A915" s="436"/>
      <c r="B915" s="437"/>
      <c r="C915" s="264"/>
      <c r="D915" s="260">
        <v>0</v>
      </c>
      <c r="E915" s="260"/>
      <c r="F915" s="260"/>
      <c r="G915" s="260"/>
      <c r="H915" s="260"/>
      <c r="I915" s="260"/>
      <c r="J915" s="438"/>
    </row>
    <row r="916" spans="1:10" x14ac:dyDescent="0.25">
      <c r="A916" s="436"/>
      <c r="B916" s="437"/>
      <c r="C916" s="264"/>
      <c r="D916" s="261"/>
      <c r="E916" s="261"/>
      <c r="F916" s="261"/>
      <c r="G916" s="261"/>
      <c r="H916" s="261"/>
      <c r="I916" s="261"/>
      <c r="J916" s="438"/>
    </row>
    <row r="917" spans="1:10" x14ac:dyDescent="0.25">
      <c r="A917" s="436"/>
      <c r="B917" s="437"/>
      <c r="C917" s="264"/>
      <c r="D917" s="262" t="s">
        <v>477</v>
      </c>
      <c r="E917" s="262"/>
      <c r="F917" s="262"/>
      <c r="G917" s="262"/>
      <c r="H917" s="262"/>
      <c r="I917" s="262"/>
      <c r="J917" s="438"/>
    </row>
    <row r="918" spans="1:10" x14ac:dyDescent="0.25">
      <c r="A918" s="436">
        <v>202318633</v>
      </c>
      <c r="B918" s="437" t="s">
        <v>446</v>
      </c>
      <c r="C918" s="257" t="s">
        <v>476</v>
      </c>
      <c r="D918" s="258" t="s">
        <v>447</v>
      </c>
      <c r="E918" s="258"/>
      <c r="F918" s="258"/>
      <c r="G918" s="258"/>
      <c r="H918" s="258"/>
      <c r="I918" s="258"/>
      <c r="J918" s="438">
        <v>45121.513460648152</v>
      </c>
    </row>
    <row r="919" spans="1:10" x14ac:dyDescent="0.25">
      <c r="A919" s="436"/>
      <c r="B919" s="437"/>
      <c r="C919" s="263">
        <v>45142</v>
      </c>
      <c r="D919" s="260" t="s">
        <v>22</v>
      </c>
      <c r="E919" s="260"/>
      <c r="F919" s="260"/>
      <c r="G919" s="260"/>
      <c r="H919" s="260"/>
      <c r="I919" s="260"/>
      <c r="J919" s="438"/>
    </row>
    <row r="920" spans="1:10" x14ac:dyDescent="0.25">
      <c r="A920" s="436"/>
      <c r="B920" s="437"/>
      <c r="C920" s="264"/>
      <c r="D920" s="258" t="s">
        <v>448</v>
      </c>
      <c r="E920" s="258"/>
      <c r="F920" s="258"/>
      <c r="G920" s="258"/>
      <c r="H920" s="258"/>
      <c r="I920" s="258"/>
      <c r="J920" s="438"/>
    </row>
    <row r="921" spans="1:10" x14ac:dyDescent="0.25">
      <c r="A921" s="436"/>
      <c r="B921" s="437"/>
      <c r="C921" s="264"/>
      <c r="D921" s="260">
        <v>18911</v>
      </c>
      <c r="E921" s="260"/>
      <c r="F921" s="260"/>
      <c r="G921" s="260"/>
      <c r="H921" s="260"/>
      <c r="I921" s="260"/>
      <c r="J921" s="438"/>
    </row>
    <row r="922" spans="1:10" x14ac:dyDescent="0.25">
      <c r="A922" s="436"/>
      <c r="B922" s="437"/>
      <c r="C922" s="264"/>
      <c r="D922" s="258" t="s">
        <v>449</v>
      </c>
      <c r="E922" s="258"/>
      <c r="F922" s="258"/>
      <c r="G922" s="258"/>
      <c r="H922" s="258"/>
      <c r="I922" s="258"/>
      <c r="J922" s="438"/>
    </row>
    <row r="923" spans="1:10" x14ac:dyDescent="0.25">
      <c r="A923" s="436"/>
      <c r="B923" s="437"/>
      <c r="C923" s="264"/>
      <c r="D923" s="260" t="s">
        <v>453</v>
      </c>
      <c r="E923" s="260"/>
      <c r="F923" s="260"/>
      <c r="G923" s="260"/>
      <c r="H923" s="260"/>
      <c r="I923" s="260"/>
      <c r="J923" s="438"/>
    </row>
    <row r="924" spans="1:10" x14ac:dyDescent="0.25">
      <c r="A924" s="436"/>
      <c r="B924" s="437"/>
      <c r="C924" s="264"/>
      <c r="D924" s="258" t="s">
        <v>451</v>
      </c>
      <c r="E924" s="258"/>
      <c r="F924" s="258"/>
      <c r="G924" s="258"/>
      <c r="H924" s="258"/>
      <c r="I924" s="258"/>
      <c r="J924" s="438"/>
    </row>
    <row r="925" spans="1:10" x14ac:dyDescent="0.25">
      <c r="A925" s="436"/>
      <c r="B925" s="437"/>
      <c r="C925" s="264"/>
      <c r="D925" s="260">
        <v>0</v>
      </c>
      <c r="E925" s="260"/>
      <c r="F925" s="260"/>
      <c r="G925" s="260"/>
      <c r="H925" s="260"/>
      <c r="I925" s="260"/>
      <c r="J925" s="438"/>
    </row>
    <row r="926" spans="1:10" x14ac:dyDescent="0.25">
      <c r="A926" s="436"/>
      <c r="B926" s="437"/>
      <c r="C926" s="264"/>
      <c r="D926" s="261"/>
      <c r="E926" s="261"/>
      <c r="F926" s="261"/>
      <c r="G926" s="261"/>
      <c r="H926" s="261"/>
      <c r="I926" s="261"/>
      <c r="J926" s="438"/>
    </row>
    <row r="927" spans="1:10" x14ac:dyDescent="0.25">
      <c r="A927" s="436"/>
      <c r="B927" s="437"/>
      <c r="C927" s="264"/>
      <c r="D927" s="262" t="s">
        <v>477</v>
      </c>
      <c r="E927" s="262"/>
      <c r="F927" s="262"/>
      <c r="G927" s="262"/>
      <c r="H927" s="262"/>
      <c r="I927" s="262"/>
      <c r="J927" s="438"/>
    </row>
    <row r="928" spans="1:10" x14ac:dyDescent="0.25">
      <c r="A928" s="436">
        <v>202318632</v>
      </c>
      <c r="B928" s="437" t="s">
        <v>446</v>
      </c>
      <c r="C928" s="257" t="s">
        <v>476</v>
      </c>
      <c r="D928" s="258" t="s">
        <v>447</v>
      </c>
      <c r="E928" s="258"/>
      <c r="F928" s="258"/>
      <c r="G928" s="258"/>
      <c r="H928" s="258"/>
      <c r="I928" s="258"/>
      <c r="J928" s="438">
        <v>45121.513460648152</v>
      </c>
    </row>
    <row r="929" spans="1:10" x14ac:dyDescent="0.25">
      <c r="A929" s="436"/>
      <c r="B929" s="437"/>
      <c r="C929" s="263">
        <v>45142</v>
      </c>
      <c r="D929" s="260" t="s">
        <v>130</v>
      </c>
      <c r="E929" s="260"/>
      <c r="F929" s="260"/>
      <c r="G929" s="260"/>
      <c r="H929" s="260"/>
      <c r="I929" s="260"/>
      <c r="J929" s="438"/>
    </row>
    <row r="930" spans="1:10" x14ac:dyDescent="0.25">
      <c r="A930" s="436"/>
      <c r="B930" s="437"/>
      <c r="C930" s="264"/>
      <c r="D930" s="258" t="s">
        <v>448</v>
      </c>
      <c r="E930" s="258"/>
      <c r="F930" s="258"/>
      <c r="G930" s="258"/>
      <c r="H930" s="258"/>
      <c r="I930" s="258"/>
      <c r="J930" s="438"/>
    </row>
    <row r="931" spans="1:10" x14ac:dyDescent="0.25">
      <c r="A931" s="436"/>
      <c r="B931" s="437"/>
      <c r="C931" s="264"/>
      <c r="D931" s="260">
        <v>18910</v>
      </c>
      <c r="E931" s="260"/>
      <c r="F931" s="260"/>
      <c r="G931" s="260"/>
      <c r="H931" s="260"/>
      <c r="I931" s="260"/>
      <c r="J931" s="438"/>
    </row>
    <row r="932" spans="1:10" x14ac:dyDescent="0.25">
      <c r="A932" s="436"/>
      <c r="B932" s="437"/>
      <c r="C932" s="264"/>
      <c r="D932" s="258" t="s">
        <v>449</v>
      </c>
      <c r="E932" s="258"/>
      <c r="F932" s="258"/>
      <c r="G932" s="258"/>
      <c r="H932" s="258"/>
      <c r="I932" s="258"/>
      <c r="J932" s="438"/>
    </row>
    <row r="933" spans="1:10" x14ac:dyDescent="0.25">
      <c r="A933" s="436"/>
      <c r="B933" s="437"/>
      <c r="C933" s="264"/>
      <c r="D933" s="260" t="s">
        <v>453</v>
      </c>
      <c r="E933" s="260"/>
      <c r="F933" s="260"/>
      <c r="G933" s="260"/>
      <c r="H933" s="260"/>
      <c r="I933" s="260"/>
      <c r="J933" s="438"/>
    </row>
    <row r="934" spans="1:10" x14ac:dyDescent="0.25">
      <c r="A934" s="436"/>
      <c r="B934" s="437"/>
      <c r="C934" s="264"/>
      <c r="D934" s="258" t="s">
        <v>451</v>
      </c>
      <c r="E934" s="258"/>
      <c r="F934" s="258"/>
      <c r="G934" s="258"/>
      <c r="H934" s="258"/>
      <c r="I934" s="258"/>
      <c r="J934" s="438"/>
    </row>
    <row r="935" spans="1:10" x14ac:dyDescent="0.25">
      <c r="A935" s="436"/>
      <c r="B935" s="437"/>
      <c r="C935" s="264"/>
      <c r="D935" s="260">
        <v>0</v>
      </c>
      <c r="E935" s="260"/>
      <c r="F935" s="260"/>
      <c r="G935" s="260"/>
      <c r="H935" s="260"/>
      <c r="I935" s="260"/>
      <c r="J935" s="438"/>
    </row>
    <row r="936" spans="1:10" x14ac:dyDescent="0.25">
      <c r="A936" s="436"/>
      <c r="B936" s="437"/>
      <c r="C936" s="264"/>
      <c r="D936" s="261"/>
      <c r="E936" s="261"/>
      <c r="F936" s="261"/>
      <c r="G936" s="261"/>
      <c r="H936" s="261"/>
      <c r="I936" s="261"/>
      <c r="J936" s="438"/>
    </row>
    <row r="937" spans="1:10" x14ac:dyDescent="0.25">
      <c r="A937" s="436"/>
      <c r="B937" s="437"/>
      <c r="C937" s="264"/>
      <c r="D937" s="262" t="s">
        <v>477</v>
      </c>
      <c r="E937" s="262"/>
      <c r="F937" s="262"/>
      <c r="G937" s="262"/>
      <c r="H937" s="262"/>
      <c r="I937" s="262"/>
      <c r="J937" s="438"/>
    </row>
    <row r="938" spans="1:10" x14ac:dyDescent="0.25">
      <c r="A938" s="436">
        <v>202318631</v>
      </c>
      <c r="B938" s="437" t="s">
        <v>446</v>
      </c>
      <c r="C938" s="257" t="s">
        <v>476</v>
      </c>
      <c r="D938" s="258" t="s">
        <v>447</v>
      </c>
      <c r="E938" s="258"/>
      <c r="F938" s="258"/>
      <c r="G938" s="258"/>
      <c r="H938" s="258"/>
      <c r="I938" s="258"/>
      <c r="J938" s="438">
        <v>45121.513460648152</v>
      </c>
    </row>
    <row r="939" spans="1:10" x14ac:dyDescent="0.25">
      <c r="A939" s="436"/>
      <c r="B939" s="437"/>
      <c r="C939" s="263">
        <v>45142</v>
      </c>
      <c r="D939" s="260" t="s">
        <v>25</v>
      </c>
      <c r="E939" s="260"/>
      <c r="F939" s="260"/>
      <c r="G939" s="260"/>
      <c r="H939" s="260"/>
      <c r="I939" s="260"/>
      <c r="J939" s="438"/>
    </row>
    <row r="940" spans="1:10" x14ac:dyDescent="0.25">
      <c r="A940" s="436"/>
      <c r="B940" s="437"/>
      <c r="C940" s="264"/>
      <c r="D940" s="258" t="s">
        <v>448</v>
      </c>
      <c r="E940" s="258"/>
      <c r="F940" s="258"/>
      <c r="G940" s="258"/>
      <c r="H940" s="258"/>
      <c r="I940" s="258"/>
      <c r="J940" s="438"/>
    </row>
    <row r="941" spans="1:10" x14ac:dyDescent="0.25">
      <c r="A941" s="436"/>
      <c r="B941" s="437"/>
      <c r="C941" s="264"/>
      <c r="D941" s="260">
        <v>18909</v>
      </c>
      <c r="E941" s="260"/>
      <c r="F941" s="260"/>
      <c r="G941" s="260"/>
      <c r="H941" s="260"/>
      <c r="I941" s="260"/>
      <c r="J941" s="438"/>
    </row>
    <row r="942" spans="1:10" x14ac:dyDescent="0.25">
      <c r="A942" s="436"/>
      <c r="B942" s="437"/>
      <c r="C942" s="264"/>
      <c r="D942" s="258" t="s">
        <v>449</v>
      </c>
      <c r="E942" s="258"/>
      <c r="F942" s="258"/>
      <c r="G942" s="258"/>
      <c r="H942" s="258"/>
      <c r="I942" s="258"/>
      <c r="J942" s="438"/>
    </row>
    <row r="943" spans="1:10" x14ac:dyDescent="0.25">
      <c r="A943" s="436"/>
      <c r="B943" s="437"/>
      <c r="C943" s="264"/>
      <c r="D943" s="260" t="s">
        <v>453</v>
      </c>
      <c r="E943" s="260"/>
      <c r="F943" s="260"/>
      <c r="G943" s="260"/>
      <c r="H943" s="260"/>
      <c r="I943" s="260"/>
      <c r="J943" s="438"/>
    </row>
    <row r="944" spans="1:10" x14ac:dyDescent="0.25">
      <c r="A944" s="436"/>
      <c r="B944" s="437"/>
      <c r="C944" s="264"/>
      <c r="D944" s="258" t="s">
        <v>451</v>
      </c>
      <c r="E944" s="258"/>
      <c r="F944" s="258"/>
      <c r="G944" s="258"/>
      <c r="H944" s="258"/>
      <c r="I944" s="258"/>
      <c r="J944" s="438"/>
    </row>
    <row r="945" spans="1:10" x14ac:dyDescent="0.25">
      <c r="A945" s="436"/>
      <c r="B945" s="437"/>
      <c r="C945" s="264"/>
      <c r="D945" s="260">
        <v>0</v>
      </c>
      <c r="E945" s="260"/>
      <c r="F945" s="260"/>
      <c r="G945" s="260"/>
      <c r="H945" s="260"/>
      <c r="I945" s="260"/>
      <c r="J945" s="438"/>
    </row>
    <row r="946" spans="1:10" x14ac:dyDescent="0.25">
      <c r="A946" s="436"/>
      <c r="B946" s="437"/>
      <c r="C946" s="264"/>
      <c r="D946" s="261"/>
      <c r="E946" s="261"/>
      <c r="F946" s="261"/>
      <c r="G946" s="261"/>
      <c r="H946" s="261"/>
      <c r="I946" s="261"/>
      <c r="J946" s="438"/>
    </row>
    <row r="947" spans="1:10" x14ac:dyDescent="0.25">
      <c r="A947" s="436"/>
      <c r="B947" s="437"/>
      <c r="C947" s="264"/>
      <c r="D947" s="262" t="s">
        <v>477</v>
      </c>
      <c r="E947" s="262"/>
      <c r="F947" s="262"/>
      <c r="G947" s="262"/>
      <c r="H947" s="262"/>
      <c r="I947" s="262"/>
      <c r="J947" s="438"/>
    </row>
    <row r="948" spans="1:10" x14ac:dyDescent="0.25">
      <c r="A948" s="436">
        <v>202318630</v>
      </c>
      <c r="B948" s="437" t="s">
        <v>446</v>
      </c>
      <c r="C948" s="257" t="s">
        <v>476</v>
      </c>
      <c r="D948" s="258" t="s">
        <v>447</v>
      </c>
      <c r="E948" s="258"/>
      <c r="F948" s="258"/>
      <c r="G948" s="258"/>
      <c r="H948" s="258"/>
      <c r="I948" s="258"/>
      <c r="J948" s="438">
        <v>45121.513460648152</v>
      </c>
    </row>
    <row r="949" spans="1:10" x14ac:dyDescent="0.25">
      <c r="A949" s="436"/>
      <c r="B949" s="437"/>
      <c r="C949" s="263">
        <v>45142</v>
      </c>
      <c r="D949" s="260" t="s">
        <v>95</v>
      </c>
      <c r="E949" s="260"/>
      <c r="F949" s="260"/>
      <c r="G949" s="260"/>
      <c r="H949" s="260"/>
      <c r="I949" s="260"/>
      <c r="J949" s="438"/>
    </row>
    <row r="950" spans="1:10" x14ac:dyDescent="0.25">
      <c r="A950" s="436"/>
      <c r="B950" s="437"/>
      <c r="C950" s="264"/>
      <c r="D950" s="258" t="s">
        <v>448</v>
      </c>
      <c r="E950" s="258"/>
      <c r="F950" s="258"/>
      <c r="G950" s="258"/>
      <c r="H950" s="258"/>
      <c r="I950" s="258"/>
      <c r="J950" s="438"/>
    </row>
    <row r="951" spans="1:10" x14ac:dyDescent="0.25">
      <c r="A951" s="436"/>
      <c r="B951" s="437"/>
      <c r="C951" s="264"/>
      <c r="D951" s="260">
        <v>18908</v>
      </c>
      <c r="E951" s="260"/>
      <c r="F951" s="260"/>
      <c r="G951" s="260"/>
      <c r="H951" s="260"/>
      <c r="I951" s="260"/>
      <c r="J951" s="438"/>
    </row>
    <row r="952" spans="1:10" x14ac:dyDescent="0.25">
      <c r="A952" s="436"/>
      <c r="B952" s="437"/>
      <c r="C952" s="264"/>
      <c r="D952" s="258" t="s">
        <v>449</v>
      </c>
      <c r="E952" s="258"/>
      <c r="F952" s="258"/>
      <c r="G952" s="258"/>
      <c r="H952" s="258"/>
      <c r="I952" s="258"/>
      <c r="J952" s="438"/>
    </row>
    <row r="953" spans="1:10" x14ac:dyDescent="0.25">
      <c r="A953" s="436"/>
      <c r="B953" s="437"/>
      <c r="C953" s="264"/>
      <c r="D953" s="260" t="s">
        <v>453</v>
      </c>
      <c r="E953" s="260"/>
      <c r="F953" s="260"/>
      <c r="G953" s="260"/>
      <c r="H953" s="260"/>
      <c r="I953" s="260"/>
      <c r="J953" s="438"/>
    </row>
    <row r="954" spans="1:10" x14ac:dyDescent="0.25">
      <c r="A954" s="436"/>
      <c r="B954" s="437"/>
      <c r="C954" s="264"/>
      <c r="D954" s="258" t="s">
        <v>451</v>
      </c>
      <c r="E954" s="258"/>
      <c r="F954" s="258"/>
      <c r="G954" s="258"/>
      <c r="H954" s="258"/>
      <c r="I954" s="258"/>
      <c r="J954" s="438"/>
    </row>
    <row r="955" spans="1:10" x14ac:dyDescent="0.25">
      <c r="A955" s="436"/>
      <c r="B955" s="437"/>
      <c r="C955" s="264"/>
      <c r="D955" s="260">
        <v>0</v>
      </c>
      <c r="E955" s="260"/>
      <c r="F955" s="260"/>
      <c r="G955" s="260"/>
      <c r="H955" s="260"/>
      <c r="I955" s="260"/>
      <c r="J955" s="438"/>
    </row>
    <row r="956" spans="1:10" x14ac:dyDescent="0.25">
      <c r="A956" s="436"/>
      <c r="B956" s="437"/>
      <c r="C956" s="264"/>
      <c r="D956" s="261"/>
      <c r="E956" s="261"/>
      <c r="F956" s="261"/>
      <c r="G956" s="261"/>
      <c r="H956" s="261"/>
      <c r="I956" s="261"/>
      <c r="J956" s="438"/>
    </row>
    <row r="957" spans="1:10" x14ac:dyDescent="0.25">
      <c r="A957" s="436"/>
      <c r="B957" s="437"/>
      <c r="C957" s="264"/>
      <c r="D957" s="262" t="s">
        <v>477</v>
      </c>
      <c r="E957" s="262"/>
      <c r="F957" s="262"/>
      <c r="G957" s="262"/>
      <c r="H957" s="262"/>
      <c r="I957" s="262"/>
      <c r="J957" s="438"/>
    </row>
    <row r="958" spans="1:10" x14ac:dyDescent="0.25">
      <c r="A958" s="436">
        <v>202318625</v>
      </c>
      <c r="B958" s="437" t="s">
        <v>446</v>
      </c>
      <c r="C958" s="257" t="s">
        <v>476</v>
      </c>
      <c r="D958" s="258" t="s">
        <v>447</v>
      </c>
      <c r="E958" s="258"/>
      <c r="F958" s="258"/>
      <c r="G958" s="258"/>
      <c r="H958" s="258"/>
      <c r="I958" s="258"/>
      <c r="J958" s="438">
        <v>45121.513460648152</v>
      </c>
    </row>
    <row r="959" spans="1:10" x14ac:dyDescent="0.25">
      <c r="A959" s="436"/>
      <c r="B959" s="437"/>
      <c r="C959" s="263">
        <v>45142</v>
      </c>
      <c r="D959" s="260" t="s">
        <v>478</v>
      </c>
      <c r="E959" s="260"/>
      <c r="F959" s="260"/>
      <c r="G959" s="260"/>
      <c r="H959" s="260"/>
      <c r="I959" s="260"/>
      <c r="J959" s="438"/>
    </row>
    <row r="960" spans="1:10" x14ac:dyDescent="0.25">
      <c r="A960" s="436"/>
      <c r="B960" s="437"/>
      <c r="C960" s="264"/>
      <c r="D960" s="258" t="s">
        <v>448</v>
      </c>
      <c r="E960" s="258"/>
      <c r="F960" s="258"/>
      <c r="G960" s="258"/>
      <c r="H960" s="258"/>
      <c r="I960" s="258"/>
      <c r="J960" s="438"/>
    </row>
    <row r="961" spans="1:10" x14ac:dyDescent="0.25">
      <c r="A961" s="436"/>
      <c r="B961" s="437"/>
      <c r="C961" s="264"/>
      <c r="D961" s="260">
        <v>18493</v>
      </c>
      <c r="E961" s="260"/>
      <c r="F961" s="260"/>
      <c r="G961" s="260"/>
      <c r="H961" s="260"/>
      <c r="I961" s="260"/>
      <c r="J961" s="438"/>
    </row>
    <row r="962" spans="1:10" x14ac:dyDescent="0.25">
      <c r="A962" s="436"/>
      <c r="B962" s="437"/>
      <c r="C962" s="264"/>
      <c r="D962" s="258" t="s">
        <v>449</v>
      </c>
      <c r="E962" s="258"/>
      <c r="F962" s="258"/>
      <c r="G962" s="258"/>
      <c r="H962" s="258"/>
      <c r="I962" s="258"/>
      <c r="J962" s="438"/>
    </row>
    <row r="963" spans="1:10" x14ac:dyDescent="0.25">
      <c r="A963" s="436"/>
      <c r="B963" s="437"/>
      <c r="C963" s="264"/>
      <c r="D963" s="260" t="s">
        <v>453</v>
      </c>
      <c r="E963" s="260"/>
      <c r="F963" s="260"/>
      <c r="G963" s="260"/>
      <c r="H963" s="260"/>
      <c r="I963" s="260"/>
      <c r="J963" s="438"/>
    </row>
    <row r="964" spans="1:10" x14ac:dyDescent="0.25">
      <c r="A964" s="436"/>
      <c r="B964" s="437"/>
      <c r="C964" s="264"/>
      <c r="D964" s="258" t="s">
        <v>451</v>
      </c>
      <c r="E964" s="258"/>
      <c r="F964" s="258"/>
      <c r="G964" s="258"/>
      <c r="H964" s="258"/>
      <c r="I964" s="258"/>
      <c r="J964" s="438"/>
    </row>
    <row r="965" spans="1:10" x14ac:dyDescent="0.25">
      <c r="A965" s="436"/>
      <c r="B965" s="437"/>
      <c r="C965" s="264"/>
      <c r="D965" s="260">
        <v>0</v>
      </c>
      <c r="E965" s="260"/>
      <c r="F965" s="260"/>
      <c r="G965" s="260"/>
      <c r="H965" s="260"/>
      <c r="I965" s="260"/>
      <c r="J965" s="438"/>
    </row>
    <row r="966" spans="1:10" x14ac:dyDescent="0.25">
      <c r="A966" s="436"/>
      <c r="B966" s="437"/>
      <c r="C966" s="264"/>
      <c r="D966" s="261"/>
      <c r="E966" s="261"/>
      <c r="F966" s="261"/>
      <c r="G966" s="261"/>
      <c r="H966" s="261"/>
      <c r="I966" s="261"/>
      <c r="J966" s="438"/>
    </row>
    <row r="967" spans="1:10" x14ac:dyDescent="0.25">
      <c r="A967" s="436"/>
      <c r="B967" s="437"/>
      <c r="C967" s="264"/>
      <c r="D967" s="262" t="s">
        <v>477</v>
      </c>
      <c r="E967" s="262"/>
      <c r="F967" s="262"/>
      <c r="G967" s="262"/>
      <c r="H967" s="262"/>
      <c r="I967" s="262"/>
      <c r="J967" s="438"/>
    </row>
    <row r="968" spans="1:10" x14ac:dyDescent="0.25">
      <c r="A968" s="436">
        <v>202318591</v>
      </c>
      <c r="B968" s="437" t="s">
        <v>446</v>
      </c>
      <c r="C968" s="257" t="s">
        <v>476</v>
      </c>
      <c r="D968" s="258" t="s">
        <v>447</v>
      </c>
      <c r="E968" s="258"/>
      <c r="F968" s="258"/>
      <c r="G968" s="258"/>
      <c r="H968" s="258"/>
      <c r="I968" s="258"/>
      <c r="J968" s="438">
        <v>45121.513460648152</v>
      </c>
    </row>
    <row r="969" spans="1:10" x14ac:dyDescent="0.25">
      <c r="A969" s="436"/>
      <c r="B969" s="437"/>
      <c r="C969" s="263">
        <v>45142</v>
      </c>
      <c r="D969" s="260" t="s">
        <v>48</v>
      </c>
      <c r="E969" s="260"/>
      <c r="F969" s="260"/>
      <c r="G969" s="260"/>
      <c r="H969" s="260"/>
      <c r="I969" s="260"/>
      <c r="J969" s="438"/>
    </row>
    <row r="970" spans="1:10" x14ac:dyDescent="0.25">
      <c r="A970" s="436"/>
      <c r="B970" s="437"/>
      <c r="C970" s="264"/>
      <c r="D970" s="258" t="s">
        <v>448</v>
      </c>
      <c r="E970" s="258"/>
      <c r="F970" s="258"/>
      <c r="G970" s="258"/>
      <c r="H970" s="258"/>
      <c r="I970" s="258"/>
      <c r="J970" s="438"/>
    </row>
    <row r="971" spans="1:10" x14ac:dyDescent="0.25">
      <c r="A971" s="436"/>
      <c r="B971" s="437"/>
      <c r="C971" s="264"/>
      <c r="D971" s="260">
        <v>12116</v>
      </c>
      <c r="E971" s="260"/>
      <c r="F971" s="260"/>
      <c r="G971" s="260"/>
      <c r="H971" s="260"/>
      <c r="I971" s="260"/>
      <c r="J971" s="438"/>
    </row>
    <row r="972" spans="1:10" x14ac:dyDescent="0.25">
      <c r="A972" s="436"/>
      <c r="B972" s="437"/>
      <c r="C972" s="264"/>
      <c r="D972" s="258" t="s">
        <v>449</v>
      </c>
      <c r="E972" s="258"/>
      <c r="F972" s="258"/>
      <c r="G972" s="258"/>
      <c r="H972" s="258"/>
      <c r="I972" s="258"/>
      <c r="J972" s="438"/>
    </row>
    <row r="973" spans="1:10" x14ac:dyDescent="0.25">
      <c r="A973" s="436"/>
      <c r="B973" s="437"/>
      <c r="C973" s="264"/>
      <c r="D973" s="260" t="s">
        <v>453</v>
      </c>
      <c r="E973" s="260"/>
      <c r="F973" s="260"/>
      <c r="G973" s="260"/>
      <c r="H973" s="260"/>
      <c r="I973" s="260"/>
      <c r="J973" s="438"/>
    </row>
    <row r="974" spans="1:10" x14ac:dyDescent="0.25">
      <c r="A974" s="436"/>
      <c r="B974" s="437"/>
      <c r="C974" s="264"/>
      <c r="D974" s="258" t="s">
        <v>451</v>
      </c>
      <c r="E974" s="258"/>
      <c r="F974" s="258"/>
      <c r="G974" s="258"/>
      <c r="H974" s="258"/>
      <c r="I974" s="258"/>
      <c r="J974" s="438"/>
    </row>
    <row r="975" spans="1:10" x14ac:dyDescent="0.25">
      <c r="A975" s="436"/>
      <c r="B975" s="437"/>
      <c r="C975" s="264"/>
      <c r="D975" s="260">
        <v>0</v>
      </c>
      <c r="E975" s="260"/>
      <c r="F975" s="260"/>
      <c r="G975" s="260"/>
      <c r="H975" s="260"/>
      <c r="I975" s="260"/>
      <c r="J975" s="438"/>
    </row>
    <row r="976" spans="1:10" x14ac:dyDescent="0.25">
      <c r="A976" s="436"/>
      <c r="B976" s="437"/>
      <c r="C976" s="264"/>
      <c r="D976" s="261"/>
      <c r="E976" s="261"/>
      <c r="F976" s="261"/>
      <c r="G976" s="261"/>
      <c r="H976" s="261"/>
      <c r="I976" s="261"/>
      <c r="J976" s="438"/>
    </row>
    <row r="977" spans="1:10" x14ac:dyDescent="0.25">
      <c r="A977" s="436"/>
      <c r="B977" s="437"/>
      <c r="C977" s="264"/>
      <c r="D977" s="262" t="s">
        <v>477</v>
      </c>
      <c r="E977" s="262"/>
      <c r="F977" s="262"/>
      <c r="G977" s="262"/>
      <c r="H977" s="262"/>
      <c r="I977" s="262"/>
      <c r="J977" s="438"/>
    </row>
    <row r="978" spans="1:10" x14ac:dyDescent="0.25">
      <c r="A978" s="436">
        <v>202318590</v>
      </c>
      <c r="B978" s="437" t="s">
        <v>446</v>
      </c>
      <c r="C978" s="257" t="s">
        <v>476</v>
      </c>
      <c r="D978" s="258" t="s">
        <v>447</v>
      </c>
      <c r="E978" s="258"/>
      <c r="F978" s="258"/>
      <c r="G978" s="258"/>
      <c r="H978" s="258"/>
      <c r="I978" s="258"/>
      <c r="J978" s="438">
        <v>45121.513460648152</v>
      </c>
    </row>
    <row r="979" spans="1:10" x14ac:dyDescent="0.25">
      <c r="A979" s="436"/>
      <c r="B979" s="437"/>
      <c r="C979" s="263">
        <v>45142</v>
      </c>
      <c r="D979" s="260" t="s">
        <v>130</v>
      </c>
      <c r="E979" s="260"/>
      <c r="F979" s="260"/>
      <c r="G979" s="260"/>
      <c r="H979" s="260"/>
      <c r="I979" s="260"/>
      <c r="J979" s="438"/>
    </row>
    <row r="980" spans="1:10" x14ac:dyDescent="0.25">
      <c r="A980" s="436"/>
      <c r="B980" s="437"/>
      <c r="C980" s="264"/>
      <c r="D980" s="258" t="s">
        <v>448</v>
      </c>
      <c r="E980" s="258"/>
      <c r="F980" s="258"/>
      <c r="G980" s="258"/>
      <c r="H980" s="258"/>
      <c r="I980" s="258"/>
      <c r="J980" s="438"/>
    </row>
    <row r="981" spans="1:10" x14ac:dyDescent="0.25">
      <c r="A981" s="436"/>
      <c r="B981" s="437"/>
      <c r="C981" s="264"/>
      <c r="D981" s="260">
        <v>12114</v>
      </c>
      <c r="E981" s="260"/>
      <c r="F981" s="260"/>
      <c r="G981" s="260"/>
      <c r="H981" s="260"/>
      <c r="I981" s="260"/>
      <c r="J981" s="438"/>
    </row>
    <row r="982" spans="1:10" x14ac:dyDescent="0.25">
      <c r="A982" s="436"/>
      <c r="B982" s="437"/>
      <c r="C982" s="264"/>
      <c r="D982" s="258" t="s">
        <v>449</v>
      </c>
      <c r="E982" s="258"/>
      <c r="F982" s="258"/>
      <c r="G982" s="258"/>
      <c r="H982" s="258"/>
      <c r="I982" s="258"/>
      <c r="J982" s="438"/>
    </row>
    <row r="983" spans="1:10" x14ac:dyDescent="0.25">
      <c r="A983" s="436"/>
      <c r="B983" s="437"/>
      <c r="C983" s="264"/>
      <c r="D983" s="260" t="s">
        <v>453</v>
      </c>
      <c r="E983" s="260"/>
      <c r="F983" s="260"/>
      <c r="G983" s="260"/>
      <c r="H983" s="260"/>
      <c r="I983" s="260"/>
      <c r="J983" s="438"/>
    </row>
    <row r="984" spans="1:10" x14ac:dyDescent="0.25">
      <c r="A984" s="436"/>
      <c r="B984" s="437"/>
      <c r="C984" s="264"/>
      <c r="D984" s="258" t="s">
        <v>451</v>
      </c>
      <c r="E984" s="258"/>
      <c r="F984" s="258"/>
      <c r="G984" s="258"/>
      <c r="H984" s="258"/>
      <c r="I984" s="258"/>
      <c r="J984" s="438"/>
    </row>
    <row r="985" spans="1:10" x14ac:dyDescent="0.25">
      <c r="A985" s="436"/>
      <c r="B985" s="437"/>
      <c r="C985" s="264"/>
      <c r="D985" s="260">
        <v>0</v>
      </c>
      <c r="E985" s="260"/>
      <c r="F985" s="260"/>
      <c r="G985" s="260"/>
      <c r="H985" s="260"/>
      <c r="I985" s="260"/>
      <c r="J985" s="438"/>
    </row>
    <row r="986" spans="1:10" x14ac:dyDescent="0.25">
      <c r="A986" s="436"/>
      <c r="B986" s="437"/>
      <c r="C986" s="264"/>
      <c r="D986" s="261"/>
      <c r="E986" s="261"/>
      <c r="F986" s="261"/>
      <c r="G986" s="261"/>
      <c r="H986" s="261"/>
      <c r="I986" s="261"/>
      <c r="J986" s="438"/>
    </row>
    <row r="987" spans="1:10" x14ac:dyDescent="0.25">
      <c r="A987" s="436"/>
      <c r="B987" s="437"/>
      <c r="C987" s="264"/>
      <c r="D987" s="262" t="s">
        <v>477</v>
      </c>
      <c r="E987" s="262"/>
      <c r="F987" s="262"/>
      <c r="G987" s="262"/>
      <c r="H987" s="262"/>
      <c r="I987" s="262"/>
      <c r="J987" s="438"/>
    </row>
    <row r="988" spans="1:10" x14ac:dyDescent="0.25">
      <c r="A988" s="436">
        <v>202318589</v>
      </c>
      <c r="B988" s="437" t="s">
        <v>446</v>
      </c>
      <c r="C988" s="257" t="s">
        <v>476</v>
      </c>
      <c r="D988" s="258" t="s">
        <v>447</v>
      </c>
      <c r="E988" s="258"/>
      <c r="F988" s="258"/>
      <c r="G988" s="258"/>
      <c r="H988" s="258"/>
      <c r="I988" s="258"/>
      <c r="J988" s="438">
        <v>45121.513460648152</v>
      </c>
    </row>
    <row r="989" spans="1:10" x14ac:dyDescent="0.25">
      <c r="A989" s="436"/>
      <c r="B989" s="437"/>
      <c r="C989" s="263">
        <v>45142</v>
      </c>
      <c r="D989" s="260" t="s">
        <v>22</v>
      </c>
      <c r="E989" s="260"/>
      <c r="F989" s="260"/>
      <c r="G989" s="260"/>
      <c r="H989" s="260"/>
      <c r="I989" s="260"/>
      <c r="J989" s="438"/>
    </row>
    <row r="990" spans="1:10" x14ac:dyDescent="0.25">
      <c r="A990" s="436"/>
      <c r="B990" s="437"/>
      <c r="C990" s="264"/>
      <c r="D990" s="258" t="s">
        <v>448</v>
      </c>
      <c r="E990" s="258"/>
      <c r="F990" s="258"/>
      <c r="G990" s="258"/>
      <c r="H990" s="258"/>
      <c r="I990" s="258"/>
      <c r="J990" s="438"/>
    </row>
    <row r="991" spans="1:10" x14ac:dyDescent="0.25">
      <c r="A991" s="436"/>
      <c r="B991" s="437"/>
      <c r="C991" s="264"/>
      <c r="D991" s="260">
        <v>12113</v>
      </c>
      <c r="E991" s="260"/>
      <c r="F991" s="260"/>
      <c r="G991" s="260"/>
      <c r="H991" s="260"/>
      <c r="I991" s="260"/>
      <c r="J991" s="438"/>
    </row>
    <row r="992" spans="1:10" x14ac:dyDescent="0.25">
      <c r="A992" s="436"/>
      <c r="B992" s="437"/>
      <c r="C992" s="264"/>
      <c r="D992" s="258" t="s">
        <v>449</v>
      </c>
      <c r="E992" s="258"/>
      <c r="F992" s="258"/>
      <c r="G992" s="258"/>
      <c r="H992" s="258"/>
      <c r="I992" s="258"/>
      <c r="J992" s="438"/>
    </row>
    <row r="993" spans="1:10" x14ac:dyDescent="0.25">
      <c r="A993" s="436"/>
      <c r="B993" s="437"/>
      <c r="C993" s="264"/>
      <c r="D993" s="260" t="s">
        <v>453</v>
      </c>
      <c r="E993" s="260"/>
      <c r="F993" s="260"/>
      <c r="G993" s="260"/>
      <c r="H993" s="260"/>
      <c r="I993" s="260"/>
      <c r="J993" s="438"/>
    </row>
    <row r="994" spans="1:10" x14ac:dyDescent="0.25">
      <c r="A994" s="436"/>
      <c r="B994" s="437"/>
      <c r="C994" s="264"/>
      <c r="D994" s="258" t="s">
        <v>451</v>
      </c>
      <c r="E994" s="258"/>
      <c r="F994" s="258"/>
      <c r="G994" s="258"/>
      <c r="H994" s="258"/>
      <c r="I994" s="258"/>
      <c r="J994" s="438"/>
    </row>
    <row r="995" spans="1:10" x14ac:dyDescent="0.25">
      <c r="A995" s="436"/>
      <c r="B995" s="437"/>
      <c r="C995" s="264"/>
      <c r="D995" s="260">
        <v>0</v>
      </c>
      <c r="E995" s="260"/>
      <c r="F995" s="260"/>
      <c r="G995" s="260"/>
      <c r="H995" s="260"/>
      <c r="I995" s="260"/>
      <c r="J995" s="438"/>
    </row>
    <row r="996" spans="1:10" x14ac:dyDescent="0.25">
      <c r="A996" s="436"/>
      <c r="B996" s="437"/>
      <c r="C996" s="264"/>
      <c r="D996" s="261"/>
      <c r="E996" s="261"/>
      <c r="F996" s="261"/>
      <c r="G996" s="261"/>
      <c r="H996" s="261"/>
      <c r="I996" s="261"/>
      <c r="J996" s="438"/>
    </row>
    <row r="997" spans="1:10" x14ac:dyDescent="0.25">
      <c r="A997" s="436"/>
      <c r="B997" s="437"/>
      <c r="C997" s="264"/>
      <c r="D997" s="262" t="s">
        <v>477</v>
      </c>
      <c r="E997" s="262"/>
      <c r="F997" s="262"/>
      <c r="G997" s="262"/>
      <c r="H997" s="262"/>
      <c r="I997" s="262"/>
      <c r="J997" s="438"/>
    </row>
    <row r="998" spans="1:10" x14ac:dyDescent="0.25">
      <c r="A998" s="436">
        <v>202318588</v>
      </c>
      <c r="B998" s="437" t="s">
        <v>446</v>
      </c>
      <c r="C998" s="257" t="s">
        <v>476</v>
      </c>
      <c r="D998" s="258" t="s">
        <v>447</v>
      </c>
      <c r="E998" s="258"/>
      <c r="F998" s="258"/>
      <c r="G998" s="258"/>
      <c r="H998" s="258"/>
      <c r="I998" s="258"/>
      <c r="J998" s="438">
        <v>45121.513460648152</v>
      </c>
    </row>
    <row r="999" spans="1:10" x14ac:dyDescent="0.25">
      <c r="A999" s="436"/>
      <c r="B999" s="437"/>
      <c r="C999" s="263">
        <v>45142</v>
      </c>
      <c r="D999" s="260" t="s">
        <v>433</v>
      </c>
      <c r="E999" s="260"/>
      <c r="F999" s="260"/>
      <c r="G999" s="260"/>
      <c r="H999" s="260"/>
      <c r="I999" s="260"/>
      <c r="J999" s="438"/>
    </row>
    <row r="1000" spans="1:10" x14ac:dyDescent="0.25">
      <c r="A1000" s="436"/>
      <c r="B1000" s="437"/>
      <c r="C1000" s="264"/>
      <c r="D1000" s="258" t="s">
        <v>448</v>
      </c>
      <c r="E1000" s="258"/>
      <c r="F1000" s="258"/>
      <c r="G1000" s="258"/>
      <c r="H1000" s="258"/>
      <c r="I1000" s="258"/>
      <c r="J1000" s="438"/>
    </row>
    <row r="1001" spans="1:10" x14ac:dyDescent="0.25">
      <c r="A1001" s="436"/>
      <c r="B1001" s="437"/>
      <c r="C1001" s="264"/>
      <c r="D1001" s="260">
        <v>12110</v>
      </c>
      <c r="E1001" s="260"/>
      <c r="F1001" s="260"/>
      <c r="G1001" s="260"/>
      <c r="H1001" s="260"/>
      <c r="I1001" s="260"/>
      <c r="J1001" s="438"/>
    </row>
    <row r="1002" spans="1:10" x14ac:dyDescent="0.25">
      <c r="A1002" s="436"/>
      <c r="B1002" s="437"/>
      <c r="C1002" s="264"/>
      <c r="D1002" s="258" t="s">
        <v>449</v>
      </c>
      <c r="E1002" s="258"/>
      <c r="F1002" s="258"/>
      <c r="G1002" s="258"/>
      <c r="H1002" s="258"/>
      <c r="I1002" s="258"/>
      <c r="J1002" s="438"/>
    </row>
    <row r="1003" spans="1:10" x14ac:dyDescent="0.25">
      <c r="A1003" s="436"/>
      <c r="B1003" s="437"/>
      <c r="C1003" s="264"/>
      <c r="D1003" s="260" t="s">
        <v>453</v>
      </c>
      <c r="E1003" s="260"/>
      <c r="F1003" s="260"/>
      <c r="G1003" s="260"/>
      <c r="H1003" s="260"/>
      <c r="I1003" s="260"/>
      <c r="J1003" s="438"/>
    </row>
    <row r="1004" spans="1:10" x14ac:dyDescent="0.25">
      <c r="A1004" s="436"/>
      <c r="B1004" s="437"/>
      <c r="C1004" s="264"/>
      <c r="D1004" s="258" t="s">
        <v>451</v>
      </c>
      <c r="E1004" s="258"/>
      <c r="F1004" s="258"/>
      <c r="G1004" s="258"/>
      <c r="H1004" s="258"/>
      <c r="I1004" s="258"/>
      <c r="J1004" s="438"/>
    </row>
    <row r="1005" spans="1:10" x14ac:dyDescent="0.25">
      <c r="A1005" s="436"/>
      <c r="B1005" s="437"/>
      <c r="C1005" s="264"/>
      <c r="D1005" s="260">
        <v>0</v>
      </c>
      <c r="E1005" s="260"/>
      <c r="F1005" s="260"/>
      <c r="G1005" s="260"/>
      <c r="H1005" s="260"/>
      <c r="I1005" s="260"/>
      <c r="J1005" s="438"/>
    </row>
    <row r="1006" spans="1:10" x14ac:dyDescent="0.25">
      <c r="A1006" s="436"/>
      <c r="B1006" s="437"/>
      <c r="C1006" s="264"/>
      <c r="D1006" s="261"/>
      <c r="E1006" s="261"/>
      <c r="F1006" s="261"/>
      <c r="G1006" s="261"/>
      <c r="H1006" s="261"/>
      <c r="I1006" s="261"/>
      <c r="J1006" s="438"/>
    </row>
    <row r="1007" spans="1:10" x14ac:dyDescent="0.25">
      <c r="A1007" s="436"/>
      <c r="B1007" s="437"/>
      <c r="C1007" s="264"/>
      <c r="D1007" s="262" t="s">
        <v>477</v>
      </c>
      <c r="E1007" s="262"/>
      <c r="F1007" s="262"/>
      <c r="G1007" s="262"/>
      <c r="H1007" s="262"/>
      <c r="I1007" s="262"/>
      <c r="J1007" s="438"/>
    </row>
    <row r="1008" spans="1:10" x14ac:dyDescent="0.25">
      <c r="A1008" s="436">
        <v>202318587</v>
      </c>
      <c r="B1008" s="437" t="s">
        <v>446</v>
      </c>
      <c r="C1008" s="257" t="s">
        <v>476</v>
      </c>
      <c r="D1008" s="258" t="s">
        <v>447</v>
      </c>
      <c r="E1008" s="258"/>
      <c r="F1008" s="258"/>
      <c r="G1008" s="258"/>
      <c r="H1008" s="258"/>
      <c r="I1008" s="258"/>
      <c r="J1008" s="438">
        <v>45121.513460648152</v>
      </c>
    </row>
    <row r="1009" spans="1:10" x14ac:dyDescent="0.25">
      <c r="A1009" s="436"/>
      <c r="B1009" s="437"/>
      <c r="C1009" s="263">
        <v>45142</v>
      </c>
      <c r="D1009" s="260" t="s">
        <v>433</v>
      </c>
      <c r="E1009" s="260"/>
      <c r="F1009" s="260"/>
      <c r="G1009" s="260"/>
      <c r="H1009" s="260"/>
      <c r="I1009" s="260"/>
      <c r="J1009" s="438"/>
    </row>
    <row r="1010" spans="1:10" x14ac:dyDescent="0.25">
      <c r="A1010" s="436"/>
      <c r="B1010" s="437"/>
      <c r="C1010" s="264"/>
      <c r="D1010" s="258" t="s">
        <v>448</v>
      </c>
      <c r="E1010" s="258"/>
      <c r="F1010" s="258"/>
      <c r="G1010" s="258"/>
      <c r="H1010" s="258"/>
      <c r="I1010" s="258"/>
      <c r="J1010" s="438"/>
    </row>
    <row r="1011" spans="1:10" x14ac:dyDescent="0.25">
      <c r="A1011" s="436"/>
      <c r="B1011" s="437"/>
      <c r="C1011" s="264"/>
      <c r="D1011" s="260">
        <v>12095</v>
      </c>
      <c r="E1011" s="260"/>
      <c r="F1011" s="260"/>
      <c r="G1011" s="260"/>
      <c r="H1011" s="260"/>
      <c r="I1011" s="260"/>
      <c r="J1011" s="438"/>
    </row>
    <row r="1012" spans="1:10" x14ac:dyDescent="0.25">
      <c r="A1012" s="436"/>
      <c r="B1012" s="437"/>
      <c r="C1012" s="264"/>
      <c r="D1012" s="258" t="s">
        <v>449</v>
      </c>
      <c r="E1012" s="258"/>
      <c r="F1012" s="258"/>
      <c r="G1012" s="258"/>
      <c r="H1012" s="258"/>
      <c r="I1012" s="258"/>
      <c r="J1012" s="438"/>
    </row>
    <row r="1013" spans="1:10" x14ac:dyDescent="0.25">
      <c r="A1013" s="436"/>
      <c r="B1013" s="437"/>
      <c r="C1013" s="264"/>
      <c r="D1013" s="260" t="s">
        <v>453</v>
      </c>
      <c r="E1013" s="260"/>
      <c r="F1013" s="260"/>
      <c r="G1013" s="260"/>
      <c r="H1013" s="260"/>
      <c r="I1013" s="260"/>
      <c r="J1013" s="438"/>
    </row>
    <row r="1014" spans="1:10" x14ac:dyDescent="0.25">
      <c r="A1014" s="436"/>
      <c r="B1014" s="437"/>
      <c r="C1014" s="264"/>
      <c r="D1014" s="258" t="s">
        <v>451</v>
      </c>
      <c r="E1014" s="258"/>
      <c r="F1014" s="258"/>
      <c r="G1014" s="258"/>
      <c r="H1014" s="258"/>
      <c r="I1014" s="258"/>
      <c r="J1014" s="438"/>
    </row>
    <row r="1015" spans="1:10" x14ac:dyDescent="0.25">
      <c r="A1015" s="436"/>
      <c r="B1015" s="437"/>
      <c r="C1015" s="264"/>
      <c r="D1015" s="260">
        <v>0</v>
      </c>
      <c r="E1015" s="260"/>
      <c r="F1015" s="260"/>
      <c r="G1015" s="260"/>
      <c r="H1015" s="260"/>
      <c r="I1015" s="260"/>
      <c r="J1015" s="438"/>
    </row>
    <row r="1016" spans="1:10" x14ac:dyDescent="0.25">
      <c r="A1016" s="436"/>
      <c r="B1016" s="437"/>
      <c r="C1016" s="264"/>
      <c r="D1016" s="261"/>
      <c r="E1016" s="261"/>
      <c r="F1016" s="261"/>
      <c r="G1016" s="261"/>
      <c r="H1016" s="261"/>
      <c r="I1016" s="261"/>
      <c r="J1016" s="438"/>
    </row>
    <row r="1017" spans="1:10" x14ac:dyDescent="0.25">
      <c r="A1017" s="436"/>
      <c r="B1017" s="437"/>
      <c r="C1017" s="264"/>
      <c r="D1017" s="262" t="s">
        <v>477</v>
      </c>
      <c r="E1017" s="262"/>
      <c r="F1017" s="262"/>
      <c r="G1017" s="262"/>
      <c r="H1017" s="262"/>
      <c r="I1017" s="262"/>
      <c r="J1017" s="438"/>
    </row>
    <row r="1018" spans="1:10" x14ac:dyDescent="0.25">
      <c r="A1018" s="436">
        <v>202318586</v>
      </c>
      <c r="B1018" s="437" t="s">
        <v>446</v>
      </c>
      <c r="C1018" s="257" t="s">
        <v>476</v>
      </c>
      <c r="D1018" s="258" t="s">
        <v>447</v>
      </c>
      <c r="E1018" s="258"/>
      <c r="F1018" s="258"/>
      <c r="G1018" s="258"/>
      <c r="H1018" s="258"/>
      <c r="I1018" s="258"/>
      <c r="J1018" s="438">
        <v>45121.513460648152</v>
      </c>
    </row>
    <row r="1019" spans="1:10" x14ac:dyDescent="0.25">
      <c r="A1019" s="436"/>
      <c r="B1019" s="437"/>
      <c r="C1019" s="263">
        <v>45142</v>
      </c>
      <c r="D1019" s="260" t="s">
        <v>433</v>
      </c>
      <c r="E1019" s="260"/>
      <c r="F1019" s="260"/>
      <c r="G1019" s="260"/>
      <c r="H1019" s="260"/>
      <c r="I1019" s="260"/>
      <c r="J1019" s="438"/>
    </row>
    <row r="1020" spans="1:10" x14ac:dyDescent="0.25">
      <c r="A1020" s="436"/>
      <c r="B1020" s="437"/>
      <c r="C1020" s="264"/>
      <c r="D1020" s="258" t="s">
        <v>448</v>
      </c>
      <c r="E1020" s="258"/>
      <c r="F1020" s="258"/>
      <c r="G1020" s="258"/>
      <c r="H1020" s="258"/>
      <c r="I1020" s="258"/>
      <c r="J1020" s="438"/>
    </row>
    <row r="1021" spans="1:10" x14ac:dyDescent="0.25">
      <c r="A1021" s="436"/>
      <c r="B1021" s="437"/>
      <c r="C1021" s="264"/>
      <c r="D1021" s="260">
        <v>12092</v>
      </c>
      <c r="E1021" s="260"/>
      <c r="F1021" s="260"/>
      <c r="G1021" s="260"/>
      <c r="H1021" s="260"/>
      <c r="I1021" s="260"/>
      <c r="J1021" s="438"/>
    </row>
    <row r="1022" spans="1:10" x14ac:dyDescent="0.25">
      <c r="A1022" s="436"/>
      <c r="B1022" s="437"/>
      <c r="C1022" s="264"/>
      <c r="D1022" s="258" t="s">
        <v>449</v>
      </c>
      <c r="E1022" s="258"/>
      <c r="F1022" s="258"/>
      <c r="G1022" s="258"/>
      <c r="H1022" s="258"/>
      <c r="I1022" s="258"/>
      <c r="J1022" s="438"/>
    </row>
    <row r="1023" spans="1:10" x14ac:dyDescent="0.25">
      <c r="A1023" s="436"/>
      <c r="B1023" s="437"/>
      <c r="C1023" s="264"/>
      <c r="D1023" s="260" t="s">
        <v>453</v>
      </c>
      <c r="E1023" s="260"/>
      <c r="F1023" s="260"/>
      <c r="G1023" s="260"/>
      <c r="H1023" s="260"/>
      <c r="I1023" s="260"/>
      <c r="J1023" s="438"/>
    </row>
    <row r="1024" spans="1:10" x14ac:dyDescent="0.25">
      <c r="A1024" s="436"/>
      <c r="B1024" s="437"/>
      <c r="C1024" s="264"/>
      <c r="D1024" s="258" t="s">
        <v>451</v>
      </c>
      <c r="E1024" s="258"/>
      <c r="F1024" s="258"/>
      <c r="G1024" s="258"/>
      <c r="H1024" s="258"/>
      <c r="I1024" s="258"/>
      <c r="J1024" s="438"/>
    </row>
    <row r="1025" spans="1:10" x14ac:dyDescent="0.25">
      <c r="A1025" s="436"/>
      <c r="B1025" s="437"/>
      <c r="C1025" s="264"/>
      <c r="D1025" s="260">
        <v>0</v>
      </c>
      <c r="E1025" s="260"/>
      <c r="F1025" s="260"/>
      <c r="G1025" s="260"/>
      <c r="H1025" s="260"/>
      <c r="I1025" s="260"/>
      <c r="J1025" s="438"/>
    </row>
    <row r="1026" spans="1:10" x14ac:dyDescent="0.25">
      <c r="A1026" s="436"/>
      <c r="B1026" s="437"/>
      <c r="C1026" s="264"/>
      <c r="D1026" s="261"/>
      <c r="E1026" s="261"/>
      <c r="F1026" s="261"/>
      <c r="G1026" s="261"/>
      <c r="H1026" s="261"/>
      <c r="I1026" s="261"/>
      <c r="J1026" s="438"/>
    </row>
    <row r="1027" spans="1:10" x14ac:dyDescent="0.25">
      <c r="A1027" s="436"/>
      <c r="B1027" s="437"/>
      <c r="C1027" s="264"/>
      <c r="D1027" s="262" t="s">
        <v>477</v>
      </c>
      <c r="E1027" s="262"/>
      <c r="F1027" s="262"/>
      <c r="G1027" s="262"/>
      <c r="H1027" s="262"/>
      <c r="I1027" s="262"/>
      <c r="J1027" s="438"/>
    </row>
    <row r="1028" spans="1:10" x14ac:dyDescent="0.25">
      <c r="A1028" s="436">
        <v>202318585</v>
      </c>
      <c r="B1028" s="437" t="s">
        <v>446</v>
      </c>
      <c r="C1028" s="257" t="s">
        <v>476</v>
      </c>
      <c r="D1028" s="258" t="s">
        <v>447</v>
      </c>
      <c r="E1028" s="258"/>
      <c r="F1028" s="258"/>
      <c r="G1028" s="258"/>
      <c r="H1028" s="258"/>
      <c r="I1028" s="258"/>
      <c r="J1028" s="438">
        <v>45121.513460648152</v>
      </c>
    </row>
    <row r="1029" spans="1:10" x14ac:dyDescent="0.25">
      <c r="A1029" s="436"/>
      <c r="B1029" s="437"/>
      <c r="C1029" s="263">
        <v>45142</v>
      </c>
      <c r="D1029" s="260" t="s">
        <v>130</v>
      </c>
      <c r="E1029" s="260"/>
      <c r="F1029" s="260"/>
      <c r="G1029" s="260"/>
      <c r="H1029" s="260"/>
      <c r="I1029" s="260"/>
      <c r="J1029" s="438"/>
    </row>
    <row r="1030" spans="1:10" x14ac:dyDescent="0.25">
      <c r="A1030" s="436"/>
      <c r="B1030" s="437"/>
      <c r="C1030" s="264"/>
      <c r="D1030" s="258" t="s">
        <v>448</v>
      </c>
      <c r="E1030" s="258"/>
      <c r="F1030" s="258"/>
      <c r="G1030" s="258"/>
      <c r="H1030" s="258"/>
      <c r="I1030" s="258"/>
      <c r="J1030" s="438"/>
    </row>
    <row r="1031" spans="1:10" x14ac:dyDescent="0.25">
      <c r="A1031" s="436"/>
      <c r="B1031" s="437"/>
      <c r="C1031" s="264"/>
      <c r="D1031" s="260">
        <v>12088</v>
      </c>
      <c r="E1031" s="260"/>
      <c r="F1031" s="260"/>
      <c r="G1031" s="260"/>
      <c r="H1031" s="260"/>
      <c r="I1031" s="260"/>
      <c r="J1031" s="438"/>
    </row>
    <row r="1032" spans="1:10" x14ac:dyDescent="0.25">
      <c r="A1032" s="436"/>
      <c r="B1032" s="437"/>
      <c r="C1032" s="264"/>
      <c r="D1032" s="258" t="s">
        <v>449</v>
      </c>
      <c r="E1032" s="258"/>
      <c r="F1032" s="258"/>
      <c r="G1032" s="258"/>
      <c r="H1032" s="258"/>
      <c r="I1032" s="258"/>
      <c r="J1032" s="438"/>
    </row>
    <row r="1033" spans="1:10" x14ac:dyDescent="0.25">
      <c r="A1033" s="436"/>
      <c r="B1033" s="437"/>
      <c r="C1033" s="264"/>
      <c r="D1033" s="260" t="s">
        <v>453</v>
      </c>
      <c r="E1033" s="260"/>
      <c r="F1033" s="260"/>
      <c r="G1033" s="260"/>
      <c r="H1033" s="260"/>
      <c r="I1033" s="260"/>
      <c r="J1033" s="438"/>
    </row>
    <row r="1034" spans="1:10" x14ac:dyDescent="0.25">
      <c r="A1034" s="436"/>
      <c r="B1034" s="437"/>
      <c r="C1034" s="264"/>
      <c r="D1034" s="258" t="s">
        <v>451</v>
      </c>
      <c r="E1034" s="258"/>
      <c r="F1034" s="258"/>
      <c r="G1034" s="258"/>
      <c r="H1034" s="258"/>
      <c r="I1034" s="258"/>
      <c r="J1034" s="438"/>
    </row>
    <row r="1035" spans="1:10" x14ac:dyDescent="0.25">
      <c r="A1035" s="436"/>
      <c r="B1035" s="437"/>
      <c r="C1035" s="264"/>
      <c r="D1035" s="260">
        <v>0</v>
      </c>
      <c r="E1035" s="260"/>
      <c r="F1035" s="260"/>
      <c r="G1035" s="260"/>
      <c r="H1035" s="260"/>
      <c r="I1035" s="260"/>
      <c r="J1035" s="438"/>
    </row>
    <row r="1036" spans="1:10" x14ac:dyDescent="0.25">
      <c r="A1036" s="436"/>
      <c r="B1036" s="437"/>
      <c r="C1036" s="264"/>
      <c r="D1036" s="261"/>
      <c r="E1036" s="261"/>
      <c r="F1036" s="261"/>
      <c r="G1036" s="261"/>
      <c r="H1036" s="261"/>
      <c r="I1036" s="261"/>
      <c r="J1036" s="438"/>
    </row>
    <row r="1037" spans="1:10" x14ac:dyDescent="0.25">
      <c r="A1037" s="436"/>
      <c r="B1037" s="437"/>
      <c r="C1037" s="264"/>
      <c r="D1037" s="262" t="s">
        <v>477</v>
      </c>
      <c r="E1037" s="262"/>
      <c r="F1037" s="262"/>
      <c r="G1037" s="262"/>
      <c r="H1037" s="262"/>
      <c r="I1037" s="262"/>
      <c r="J1037" s="438"/>
    </row>
    <row r="1038" spans="1:10" x14ac:dyDescent="0.25">
      <c r="A1038" s="436">
        <v>202318584</v>
      </c>
      <c r="B1038" s="437" t="s">
        <v>446</v>
      </c>
      <c r="C1038" s="257" t="s">
        <v>476</v>
      </c>
      <c r="D1038" s="258" t="s">
        <v>447</v>
      </c>
      <c r="E1038" s="258"/>
      <c r="F1038" s="258"/>
      <c r="G1038" s="258"/>
      <c r="H1038" s="258"/>
      <c r="I1038" s="258"/>
      <c r="J1038" s="438">
        <v>45121.513460648152</v>
      </c>
    </row>
    <row r="1039" spans="1:10" x14ac:dyDescent="0.25">
      <c r="A1039" s="436"/>
      <c r="B1039" s="437"/>
      <c r="C1039" s="263">
        <v>45142</v>
      </c>
      <c r="D1039" s="260" t="s">
        <v>48</v>
      </c>
      <c r="E1039" s="260"/>
      <c r="F1039" s="260"/>
      <c r="G1039" s="260"/>
      <c r="H1039" s="260"/>
      <c r="I1039" s="260"/>
      <c r="J1039" s="438"/>
    </row>
    <row r="1040" spans="1:10" x14ac:dyDescent="0.25">
      <c r="A1040" s="436"/>
      <c r="B1040" s="437"/>
      <c r="C1040" s="264"/>
      <c r="D1040" s="258" t="s">
        <v>448</v>
      </c>
      <c r="E1040" s="258"/>
      <c r="F1040" s="258"/>
      <c r="G1040" s="258"/>
      <c r="H1040" s="258"/>
      <c r="I1040" s="258"/>
      <c r="J1040" s="438"/>
    </row>
    <row r="1041" spans="1:10" x14ac:dyDescent="0.25">
      <c r="A1041" s="436"/>
      <c r="B1041" s="437"/>
      <c r="C1041" s="264"/>
      <c r="D1041" s="260">
        <v>12087</v>
      </c>
      <c r="E1041" s="260"/>
      <c r="F1041" s="260"/>
      <c r="G1041" s="260"/>
      <c r="H1041" s="260"/>
      <c r="I1041" s="260"/>
      <c r="J1041" s="438"/>
    </row>
    <row r="1042" spans="1:10" x14ac:dyDescent="0.25">
      <c r="A1042" s="436"/>
      <c r="B1042" s="437"/>
      <c r="C1042" s="264"/>
      <c r="D1042" s="258" t="s">
        <v>449</v>
      </c>
      <c r="E1042" s="258"/>
      <c r="F1042" s="258"/>
      <c r="G1042" s="258"/>
      <c r="H1042" s="258"/>
      <c r="I1042" s="258"/>
      <c r="J1042" s="438"/>
    </row>
    <row r="1043" spans="1:10" x14ac:dyDescent="0.25">
      <c r="A1043" s="436"/>
      <c r="B1043" s="437"/>
      <c r="C1043" s="264"/>
      <c r="D1043" s="260" t="s">
        <v>453</v>
      </c>
      <c r="E1043" s="260"/>
      <c r="F1043" s="260"/>
      <c r="G1043" s="260"/>
      <c r="H1043" s="260"/>
      <c r="I1043" s="260"/>
      <c r="J1043" s="438"/>
    </row>
    <row r="1044" spans="1:10" x14ac:dyDescent="0.25">
      <c r="A1044" s="436"/>
      <c r="B1044" s="437"/>
      <c r="C1044" s="264"/>
      <c r="D1044" s="258" t="s">
        <v>451</v>
      </c>
      <c r="E1044" s="258"/>
      <c r="F1044" s="258"/>
      <c r="G1044" s="258"/>
      <c r="H1044" s="258"/>
      <c r="I1044" s="258"/>
      <c r="J1044" s="438"/>
    </row>
    <row r="1045" spans="1:10" x14ac:dyDescent="0.25">
      <c r="A1045" s="436"/>
      <c r="B1045" s="437"/>
      <c r="C1045" s="264"/>
      <c r="D1045" s="260">
        <v>0</v>
      </c>
      <c r="E1045" s="260"/>
      <c r="F1045" s="260"/>
      <c r="G1045" s="260"/>
      <c r="H1045" s="260"/>
      <c r="I1045" s="260"/>
      <c r="J1045" s="438"/>
    </row>
    <row r="1046" spans="1:10" x14ac:dyDescent="0.25">
      <c r="A1046" s="436"/>
      <c r="B1046" s="437"/>
      <c r="C1046" s="264"/>
      <c r="D1046" s="261"/>
      <c r="E1046" s="261"/>
      <c r="F1046" s="261"/>
      <c r="G1046" s="261"/>
      <c r="H1046" s="261"/>
      <c r="I1046" s="261"/>
      <c r="J1046" s="438"/>
    </row>
    <row r="1047" spans="1:10" x14ac:dyDescent="0.25">
      <c r="A1047" s="436"/>
      <c r="B1047" s="437"/>
      <c r="C1047" s="264"/>
      <c r="D1047" s="262" t="s">
        <v>477</v>
      </c>
      <c r="E1047" s="262"/>
      <c r="F1047" s="262"/>
      <c r="G1047" s="262"/>
      <c r="H1047" s="262"/>
      <c r="I1047" s="262"/>
      <c r="J1047" s="438"/>
    </row>
    <row r="1048" spans="1:10" x14ac:dyDescent="0.25">
      <c r="A1048" s="436">
        <v>202318582</v>
      </c>
      <c r="B1048" s="437" t="s">
        <v>446</v>
      </c>
      <c r="C1048" s="257" t="s">
        <v>476</v>
      </c>
      <c r="D1048" s="258" t="s">
        <v>447</v>
      </c>
      <c r="E1048" s="258"/>
      <c r="F1048" s="258"/>
      <c r="G1048" s="258"/>
      <c r="H1048" s="258"/>
      <c r="I1048" s="258"/>
      <c r="J1048" s="438">
        <v>45121.513460648152</v>
      </c>
    </row>
    <row r="1049" spans="1:10" x14ac:dyDescent="0.25">
      <c r="A1049" s="436"/>
      <c r="B1049" s="437"/>
      <c r="C1049" s="263">
        <v>45142</v>
      </c>
      <c r="D1049" s="260" t="s">
        <v>48</v>
      </c>
      <c r="E1049" s="260"/>
      <c r="F1049" s="260"/>
      <c r="G1049" s="260"/>
      <c r="H1049" s="260"/>
      <c r="I1049" s="260"/>
      <c r="J1049" s="438"/>
    </row>
    <row r="1050" spans="1:10" x14ac:dyDescent="0.25">
      <c r="A1050" s="436"/>
      <c r="B1050" s="437"/>
      <c r="C1050" s="264"/>
      <c r="D1050" s="258" t="s">
        <v>448</v>
      </c>
      <c r="E1050" s="258"/>
      <c r="F1050" s="258"/>
      <c r="G1050" s="258"/>
      <c r="H1050" s="258"/>
      <c r="I1050" s="258"/>
      <c r="J1050" s="438"/>
    </row>
    <row r="1051" spans="1:10" x14ac:dyDescent="0.25">
      <c r="A1051" s="436"/>
      <c r="B1051" s="437"/>
      <c r="C1051" s="264"/>
      <c r="D1051" s="260">
        <v>12077</v>
      </c>
      <c r="E1051" s="260"/>
      <c r="F1051" s="260"/>
      <c r="G1051" s="260"/>
      <c r="H1051" s="260"/>
      <c r="I1051" s="260"/>
      <c r="J1051" s="438"/>
    </row>
    <row r="1052" spans="1:10" x14ac:dyDescent="0.25">
      <c r="A1052" s="436"/>
      <c r="B1052" s="437"/>
      <c r="C1052" s="264"/>
      <c r="D1052" s="258" t="s">
        <v>449</v>
      </c>
      <c r="E1052" s="258"/>
      <c r="F1052" s="258"/>
      <c r="G1052" s="258"/>
      <c r="H1052" s="258"/>
      <c r="I1052" s="258"/>
      <c r="J1052" s="438"/>
    </row>
    <row r="1053" spans="1:10" x14ac:dyDescent="0.25">
      <c r="A1053" s="436"/>
      <c r="B1053" s="437"/>
      <c r="C1053" s="264"/>
      <c r="D1053" s="260" t="s">
        <v>453</v>
      </c>
      <c r="E1053" s="260"/>
      <c r="F1053" s="260"/>
      <c r="G1053" s="260"/>
      <c r="H1053" s="260"/>
      <c r="I1053" s="260"/>
      <c r="J1053" s="438"/>
    </row>
    <row r="1054" spans="1:10" x14ac:dyDescent="0.25">
      <c r="A1054" s="436"/>
      <c r="B1054" s="437"/>
      <c r="C1054" s="264"/>
      <c r="D1054" s="258" t="s">
        <v>451</v>
      </c>
      <c r="E1054" s="258"/>
      <c r="F1054" s="258"/>
      <c r="G1054" s="258"/>
      <c r="H1054" s="258"/>
      <c r="I1054" s="258"/>
      <c r="J1054" s="438"/>
    </row>
    <row r="1055" spans="1:10" x14ac:dyDescent="0.25">
      <c r="A1055" s="436"/>
      <c r="B1055" s="437"/>
      <c r="C1055" s="264"/>
      <c r="D1055" s="260">
        <v>0</v>
      </c>
      <c r="E1055" s="260"/>
      <c r="F1055" s="260"/>
      <c r="G1055" s="260"/>
      <c r="H1055" s="260"/>
      <c r="I1055" s="260"/>
      <c r="J1055" s="438"/>
    </row>
    <row r="1056" spans="1:10" x14ac:dyDescent="0.25">
      <c r="A1056" s="436"/>
      <c r="B1056" s="437"/>
      <c r="C1056" s="264"/>
      <c r="D1056" s="261"/>
      <c r="E1056" s="261"/>
      <c r="F1056" s="261"/>
      <c r="G1056" s="261"/>
      <c r="H1056" s="261"/>
      <c r="I1056" s="261"/>
      <c r="J1056" s="438"/>
    </row>
    <row r="1057" spans="1:10" x14ac:dyDescent="0.25">
      <c r="A1057" s="436"/>
      <c r="B1057" s="437"/>
      <c r="C1057" s="264"/>
      <c r="D1057" s="262" t="s">
        <v>477</v>
      </c>
      <c r="E1057" s="262"/>
      <c r="F1057" s="262"/>
      <c r="G1057" s="262"/>
      <c r="H1057" s="262"/>
      <c r="I1057" s="262"/>
      <c r="J1057" s="438"/>
    </row>
    <row r="1058" spans="1:10" x14ac:dyDescent="0.25">
      <c r="A1058" s="436">
        <v>202318581</v>
      </c>
      <c r="B1058" s="437" t="s">
        <v>446</v>
      </c>
      <c r="C1058" s="257" t="s">
        <v>476</v>
      </c>
      <c r="D1058" s="258" t="s">
        <v>447</v>
      </c>
      <c r="E1058" s="258"/>
      <c r="F1058" s="258"/>
      <c r="G1058" s="258"/>
      <c r="H1058" s="258"/>
      <c r="I1058" s="258"/>
      <c r="J1058" s="438">
        <v>45121.513460648152</v>
      </c>
    </row>
    <row r="1059" spans="1:10" x14ac:dyDescent="0.25">
      <c r="A1059" s="436"/>
      <c r="B1059" s="437"/>
      <c r="C1059" s="263">
        <v>45142</v>
      </c>
      <c r="D1059" s="260" t="s">
        <v>433</v>
      </c>
      <c r="E1059" s="260"/>
      <c r="F1059" s="260"/>
      <c r="G1059" s="260"/>
      <c r="H1059" s="260"/>
      <c r="I1059" s="260"/>
      <c r="J1059" s="438"/>
    </row>
    <row r="1060" spans="1:10" x14ac:dyDescent="0.25">
      <c r="A1060" s="436"/>
      <c r="B1060" s="437"/>
      <c r="C1060" s="264"/>
      <c r="D1060" s="258" t="s">
        <v>448</v>
      </c>
      <c r="E1060" s="258"/>
      <c r="F1060" s="258"/>
      <c r="G1060" s="258"/>
      <c r="H1060" s="258"/>
      <c r="I1060" s="258"/>
      <c r="J1060" s="438"/>
    </row>
    <row r="1061" spans="1:10" x14ac:dyDescent="0.25">
      <c r="A1061" s="436"/>
      <c r="B1061" s="437"/>
      <c r="C1061" s="264"/>
      <c r="D1061" s="260">
        <v>12068</v>
      </c>
      <c r="E1061" s="260"/>
      <c r="F1061" s="260"/>
      <c r="G1061" s="260"/>
      <c r="H1061" s="260"/>
      <c r="I1061" s="260"/>
      <c r="J1061" s="438"/>
    </row>
    <row r="1062" spans="1:10" x14ac:dyDescent="0.25">
      <c r="A1062" s="436"/>
      <c r="B1062" s="437"/>
      <c r="C1062" s="264"/>
      <c r="D1062" s="258" t="s">
        <v>449</v>
      </c>
      <c r="E1062" s="258"/>
      <c r="F1062" s="258"/>
      <c r="G1062" s="258"/>
      <c r="H1062" s="258"/>
      <c r="I1062" s="258"/>
      <c r="J1062" s="438"/>
    </row>
    <row r="1063" spans="1:10" x14ac:dyDescent="0.25">
      <c r="A1063" s="436"/>
      <c r="B1063" s="437"/>
      <c r="C1063" s="264"/>
      <c r="D1063" s="260" t="s">
        <v>453</v>
      </c>
      <c r="E1063" s="260"/>
      <c r="F1063" s="260"/>
      <c r="G1063" s="260"/>
      <c r="H1063" s="260"/>
      <c r="I1063" s="260"/>
      <c r="J1063" s="438"/>
    </row>
    <row r="1064" spans="1:10" x14ac:dyDescent="0.25">
      <c r="A1064" s="436"/>
      <c r="B1064" s="437"/>
      <c r="C1064" s="264"/>
      <c r="D1064" s="258" t="s">
        <v>451</v>
      </c>
      <c r="E1064" s="258"/>
      <c r="F1064" s="258"/>
      <c r="G1064" s="258"/>
      <c r="H1064" s="258"/>
      <c r="I1064" s="258"/>
      <c r="J1064" s="438"/>
    </row>
    <row r="1065" spans="1:10" x14ac:dyDescent="0.25">
      <c r="A1065" s="436"/>
      <c r="B1065" s="437"/>
      <c r="C1065" s="264"/>
      <c r="D1065" s="260">
        <v>0</v>
      </c>
      <c r="E1065" s="260"/>
      <c r="F1065" s="260"/>
      <c r="G1065" s="260"/>
      <c r="H1065" s="260"/>
      <c r="I1065" s="260"/>
      <c r="J1065" s="438"/>
    </row>
    <row r="1066" spans="1:10" x14ac:dyDescent="0.25">
      <c r="A1066" s="436"/>
      <c r="B1066" s="437"/>
      <c r="C1066" s="264"/>
      <c r="D1066" s="261"/>
      <c r="E1066" s="261"/>
      <c r="F1066" s="261"/>
      <c r="G1066" s="261"/>
      <c r="H1066" s="261"/>
      <c r="I1066" s="261"/>
      <c r="J1066" s="438"/>
    </row>
    <row r="1067" spans="1:10" x14ac:dyDescent="0.25">
      <c r="A1067" s="436"/>
      <c r="B1067" s="437"/>
      <c r="C1067" s="264"/>
      <c r="D1067" s="262" t="s">
        <v>477</v>
      </c>
      <c r="E1067" s="262"/>
      <c r="F1067" s="262"/>
      <c r="G1067" s="262"/>
      <c r="H1067" s="262"/>
      <c r="I1067" s="262"/>
      <c r="J1067" s="438"/>
    </row>
    <row r="1068" spans="1:10" x14ac:dyDescent="0.25">
      <c r="A1068" s="436">
        <v>202318580</v>
      </c>
      <c r="B1068" s="437" t="s">
        <v>446</v>
      </c>
      <c r="C1068" s="257" t="s">
        <v>476</v>
      </c>
      <c r="D1068" s="258" t="s">
        <v>447</v>
      </c>
      <c r="E1068" s="258"/>
      <c r="F1068" s="258"/>
      <c r="G1068" s="258"/>
      <c r="H1068" s="258"/>
      <c r="I1068" s="258"/>
      <c r="J1068" s="438">
        <v>45121.513460648152</v>
      </c>
    </row>
    <row r="1069" spans="1:10" x14ac:dyDescent="0.25">
      <c r="A1069" s="436"/>
      <c r="B1069" s="437"/>
      <c r="C1069" s="263">
        <v>45142</v>
      </c>
      <c r="D1069" s="260" t="s">
        <v>130</v>
      </c>
      <c r="E1069" s="260"/>
      <c r="F1069" s="260"/>
      <c r="G1069" s="260"/>
      <c r="H1069" s="260"/>
      <c r="I1069" s="260"/>
      <c r="J1069" s="438"/>
    </row>
    <row r="1070" spans="1:10" x14ac:dyDescent="0.25">
      <c r="A1070" s="436"/>
      <c r="B1070" s="437"/>
      <c r="C1070" s="264"/>
      <c r="D1070" s="258" t="s">
        <v>448</v>
      </c>
      <c r="E1070" s="258"/>
      <c r="F1070" s="258"/>
      <c r="G1070" s="258"/>
      <c r="H1070" s="258"/>
      <c r="I1070" s="258"/>
      <c r="J1070" s="438"/>
    </row>
    <row r="1071" spans="1:10" x14ac:dyDescent="0.25">
      <c r="A1071" s="436"/>
      <c r="B1071" s="437"/>
      <c r="C1071" s="264"/>
      <c r="D1071" s="260">
        <v>12064</v>
      </c>
      <c r="E1071" s="260"/>
      <c r="F1071" s="260"/>
      <c r="G1071" s="260"/>
      <c r="H1071" s="260"/>
      <c r="I1071" s="260"/>
      <c r="J1071" s="438"/>
    </row>
    <row r="1072" spans="1:10" x14ac:dyDescent="0.25">
      <c r="A1072" s="436"/>
      <c r="B1072" s="437"/>
      <c r="C1072" s="264"/>
      <c r="D1072" s="258" t="s">
        <v>449</v>
      </c>
      <c r="E1072" s="258"/>
      <c r="F1072" s="258"/>
      <c r="G1072" s="258"/>
      <c r="H1072" s="258"/>
      <c r="I1072" s="258"/>
      <c r="J1072" s="438"/>
    </row>
    <row r="1073" spans="1:10" x14ac:dyDescent="0.25">
      <c r="A1073" s="436"/>
      <c r="B1073" s="437"/>
      <c r="C1073" s="264"/>
      <c r="D1073" s="260" t="s">
        <v>453</v>
      </c>
      <c r="E1073" s="260"/>
      <c r="F1073" s="260"/>
      <c r="G1073" s="260"/>
      <c r="H1073" s="260"/>
      <c r="I1073" s="260"/>
      <c r="J1073" s="438"/>
    </row>
    <row r="1074" spans="1:10" x14ac:dyDescent="0.25">
      <c r="A1074" s="436"/>
      <c r="B1074" s="437"/>
      <c r="C1074" s="264"/>
      <c r="D1074" s="258" t="s">
        <v>451</v>
      </c>
      <c r="E1074" s="258"/>
      <c r="F1074" s="258"/>
      <c r="G1074" s="258"/>
      <c r="H1074" s="258"/>
      <c r="I1074" s="258"/>
      <c r="J1074" s="438"/>
    </row>
    <row r="1075" spans="1:10" x14ac:dyDescent="0.25">
      <c r="A1075" s="436"/>
      <c r="B1075" s="437"/>
      <c r="C1075" s="264"/>
      <c r="D1075" s="260">
        <v>0</v>
      </c>
      <c r="E1075" s="260"/>
      <c r="F1075" s="260"/>
      <c r="G1075" s="260"/>
      <c r="H1075" s="260"/>
      <c r="I1075" s="260"/>
      <c r="J1075" s="438"/>
    </row>
    <row r="1076" spans="1:10" x14ac:dyDescent="0.25">
      <c r="A1076" s="436"/>
      <c r="B1076" s="437"/>
      <c r="C1076" s="264"/>
      <c r="D1076" s="261"/>
      <c r="E1076" s="261"/>
      <c r="F1076" s="261"/>
      <c r="G1076" s="261"/>
      <c r="H1076" s="261"/>
      <c r="I1076" s="261"/>
      <c r="J1076" s="438"/>
    </row>
    <row r="1077" spans="1:10" x14ac:dyDescent="0.25">
      <c r="A1077" s="436"/>
      <c r="B1077" s="437"/>
      <c r="C1077" s="264"/>
      <c r="D1077" s="262" t="s">
        <v>477</v>
      </c>
      <c r="E1077" s="262"/>
      <c r="F1077" s="262"/>
      <c r="G1077" s="262"/>
      <c r="H1077" s="262"/>
      <c r="I1077" s="262"/>
      <c r="J1077" s="438"/>
    </row>
    <row r="1078" spans="1:10" x14ac:dyDescent="0.25">
      <c r="A1078" s="436">
        <v>202318579</v>
      </c>
      <c r="B1078" s="437" t="s">
        <v>446</v>
      </c>
      <c r="C1078" s="257" t="s">
        <v>476</v>
      </c>
      <c r="D1078" s="258" t="s">
        <v>447</v>
      </c>
      <c r="E1078" s="258"/>
      <c r="F1078" s="258"/>
      <c r="G1078" s="258"/>
      <c r="H1078" s="258"/>
      <c r="I1078" s="258"/>
      <c r="J1078" s="438">
        <v>45121.513460648152</v>
      </c>
    </row>
    <row r="1079" spans="1:10" x14ac:dyDescent="0.25">
      <c r="A1079" s="436"/>
      <c r="B1079" s="437"/>
      <c r="C1079" s="263">
        <v>45142</v>
      </c>
      <c r="D1079" s="260" t="s">
        <v>433</v>
      </c>
      <c r="E1079" s="260"/>
      <c r="F1079" s="260"/>
      <c r="G1079" s="260"/>
      <c r="H1079" s="260"/>
      <c r="I1079" s="260"/>
      <c r="J1079" s="438"/>
    </row>
    <row r="1080" spans="1:10" x14ac:dyDescent="0.25">
      <c r="A1080" s="436"/>
      <c r="B1080" s="437"/>
      <c r="C1080" s="264"/>
      <c r="D1080" s="258" t="s">
        <v>448</v>
      </c>
      <c r="E1080" s="258"/>
      <c r="F1080" s="258"/>
      <c r="G1080" s="258"/>
      <c r="H1080" s="258"/>
      <c r="I1080" s="258"/>
      <c r="J1080" s="438"/>
    </row>
    <row r="1081" spans="1:10" x14ac:dyDescent="0.25">
      <c r="A1081" s="436"/>
      <c r="B1081" s="437"/>
      <c r="C1081" s="264"/>
      <c r="D1081" s="260">
        <v>12060</v>
      </c>
      <c r="E1081" s="260"/>
      <c r="F1081" s="260"/>
      <c r="G1081" s="260"/>
      <c r="H1081" s="260"/>
      <c r="I1081" s="260"/>
      <c r="J1081" s="438"/>
    </row>
    <row r="1082" spans="1:10" x14ac:dyDescent="0.25">
      <c r="A1082" s="436"/>
      <c r="B1082" s="437"/>
      <c r="C1082" s="264"/>
      <c r="D1082" s="258" t="s">
        <v>449</v>
      </c>
      <c r="E1082" s="258"/>
      <c r="F1082" s="258"/>
      <c r="G1082" s="258"/>
      <c r="H1082" s="258"/>
      <c r="I1082" s="258"/>
      <c r="J1082" s="438"/>
    </row>
    <row r="1083" spans="1:10" x14ac:dyDescent="0.25">
      <c r="A1083" s="436"/>
      <c r="B1083" s="437"/>
      <c r="C1083" s="264"/>
      <c r="D1083" s="260" t="s">
        <v>453</v>
      </c>
      <c r="E1083" s="260"/>
      <c r="F1083" s="260"/>
      <c r="G1083" s="260"/>
      <c r="H1083" s="260"/>
      <c r="I1083" s="260"/>
      <c r="J1083" s="438"/>
    </row>
    <row r="1084" spans="1:10" x14ac:dyDescent="0.25">
      <c r="A1084" s="436"/>
      <c r="B1084" s="437"/>
      <c r="C1084" s="264"/>
      <c r="D1084" s="258" t="s">
        <v>451</v>
      </c>
      <c r="E1084" s="258"/>
      <c r="F1084" s="258"/>
      <c r="G1084" s="258"/>
      <c r="H1084" s="258"/>
      <c r="I1084" s="258"/>
      <c r="J1084" s="438"/>
    </row>
    <row r="1085" spans="1:10" x14ac:dyDescent="0.25">
      <c r="A1085" s="436"/>
      <c r="B1085" s="437"/>
      <c r="C1085" s="264"/>
      <c r="D1085" s="260">
        <v>0</v>
      </c>
      <c r="E1085" s="260"/>
      <c r="F1085" s="260"/>
      <c r="G1085" s="260"/>
      <c r="H1085" s="260"/>
      <c r="I1085" s="260"/>
      <c r="J1085" s="438"/>
    </row>
    <row r="1086" spans="1:10" x14ac:dyDescent="0.25">
      <c r="A1086" s="436"/>
      <c r="B1086" s="437"/>
      <c r="C1086" s="264"/>
      <c r="D1086" s="261"/>
      <c r="E1086" s="261"/>
      <c r="F1086" s="261"/>
      <c r="G1086" s="261"/>
      <c r="H1086" s="261"/>
      <c r="I1086" s="261"/>
      <c r="J1086" s="438"/>
    </row>
    <row r="1087" spans="1:10" x14ac:dyDescent="0.25">
      <c r="A1087" s="436"/>
      <c r="B1087" s="437"/>
      <c r="C1087" s="264"/>
      <c r="D1087" s="262" t="s">
        <v>477</v>
      </c>
      <c r="E1087" s="262"/>
      <c r="F1087" s="262"/>
      <c r="G1087" s="262"/>
      <c r="H1087" s="262"/>
      <c r="I1087" s="262"/>
      <c r="J1087" s="438"/>
    </row>
    <row r="1088" spans="1:10" x14ac:dyDescent="0.25">
      <c r="A1088" s="436">
        <v>202318578</v>
      </c>
      <c r="B1088" s="437" t="s">
        <v>446</v>
      </c>
      <c r="C1088" s="257" t="s">
        <v>476</v>
      </c>
      <c r="D1088" s="258" t="s">
        <v>447</v>
      </c>
      <c r="E1088" s="258"/>
      <c r="F1088" s="258"/>
      <c r="G1088" s="258"/>
      <c r="H1088" s="258"/>
      <c r="I1088" s="258"/>
      <c r="J1088" s="438">
        <v>45121.513460648152</v>
      </c>
    </row>
    <row r="1089" spans="1:10" x14ac:dyDescent="0.25">
      <c r="A1089" s="436"/>
      <c r="B1089" s="437"/>
      <c r="C1089" s="263">
        <v>45142</v>
      </c>
      <c r="D1089" s="260" t="s">
        <v>130</v>
      </c>
      <c r="E1089" s="260"/>
      <c r="F1089" s="260"/>
      <c r="G1089" s="260"/>
      <c r="H1089" s="260"/>
      <c r="I1089" s="260"/>
      <c r="J1089" s="438"/>
    </row>
    <row r="1090" spans="1:10" x14ac:dyDescent="0.25">
      <c r="A1090" s="436"/>
      <c r="B1090" s="437"/>
      <c r="C1090" s="264"/>
      <c r="D1090" s="258" t="s">
        <v>448</v>
      </c>
      <c r="E1090" s="258"/>
      <c r="F1090" s="258"/>
      <c r="G1090" s="258"/>
      <c r="H1090" s="258"/>
      <c r="I1090" s="258"/>
      <c r="J1090" s="438"/>
    </row>
    <row r="1091" spans="1:10" x14ac:dyDescent="0.25">
      <c r="A1091" s="436"/>
      <c r="B1091" s="437"/>
      <c r="C1091" s="264"/>
      <c r="D1091" s="260">
        <v>12059</v>
      </c>
      <c r="E1091" s="260"/>
      <c r="F1091" s="260"/>
      <c r="G1091" s="260"/>
      <c r="H1091" s="260"/>
      <c r="I1091" s="260"/>
      <c r="J1091" s="438"/>
    </row>
    <row r="1092" spans="1:10" x14ac:dyDescent="0.25">
      <c r="A1092" s="436"/>
      <c r="B1092" s="437"/>
      <c r="C1092" s="264"/>
      <c r="D1092" s="258" t="s">
        <v>449</v>
      </c>
      <c r="E1092" s="258"/>
      <c r="F1092" s="258"/>
      <c r="G1092" s="258"/>
      <c r="H1092" s="258"/>
      <c r="I1092" s="258"/>
      <c r="J1092" s="438"/>
    </row>
    <row r="1093" spans="1:10" x14ac:dyDescent="0.25">
      <c r="A1093" s="436"/>
      <c r="B1093" s="437"/>
      <c r="C1093" s="264"/>
      <c r="D1093" s="260" t="s">
        <v>453</v>
      </c>
      <c r="E1093" s="260"/>
      <c r="F1093" s="260"/>
      <c r="G1093" s="260"/>
      <c r="H1093" s="260"/>
      <c r="I1093" s="260"/>
      <c r="J1093" s="438"/>
    </row>
    <row r="1094" spans="1:10" x14ac:dyDescent="0.25">
      <c r="A1094" s="436"/>
      <c r="B1094" s="437"/>
      <c r="C1094" s="264"/>
      <c r="D1094" s="258" t="s">
        <v>451</v>
      </c>
      <c r="E1094" s="258"/>
      <c r="F1094" s="258"/>
      <c r="G1094" s="258"/>
      <c r="H1094" s="258"/>
      <c r="I1094" s="258"/>
      <c r="J1094" s="438"/>
    </row>
    <row r="1095" spans="1:10" x14ac:dyDescent="0.25">
      <c r="A1095" s="436"/>
      <c r="B1095" s="437"/>
      <c r="C1095" s="264"/>
      <c r="D1095" s="260">
        <v>0</v>
      </c>
      <c r="E1095" s="260"/>
      <c r="F1095" s="260"/>
      <c r="G1095" s="260"/>
      <c r="H1095" s="260"/>
      <c r="I1095" s="260"/>
      <c r="J1095" s="438"/>
    </row>
    <row r="1096" spans="1:10" x14ac:dyDescent="0.25">
      <c r="A1096" s="436"/>
      <c r="B1096" s="437"/>
      <c r="C1096" s="264"/>
      <c r="D1096" s="261"/>
      <c r="E1096" s="261"/>
      <c r="F1096" s="261"/>
      <c r="G1096" s="261"/>
      <c r="H1096" s="261"/>
      <c r="I1096" s="261"/>
      <c r="J1096" s="438"/>
    </row>
    <row r="1097" spans="1:10" x14ac:dyDescent="0.25">
      <c r="A1097" s="436"/>
      <c r="B1097" s="437"/>
      <c r="C1097" s="264"/>
      <c r="D1097" s="262" t="s">
        <v>477</v>
      </c>
      <c r="E1097" s="262"/>
      <c r="F1097" s="262"/>
      <c r="G1097" s="262"/>
      <c r="H1097" s="262"/>
      <c r="I1097" s="262"/>
      <c r="J1097" s="438"/>
    </row>
    <row r="1098" spans="1:10" x14ac:dyDescent="0.25">
      <c r="A1098" s="436">
        <v>202318577</v>
      </c>
      <c r="B1098" s="437" t="s">
        <v>446</v>
      </c>
      <c r="C1098" s="257" t="s">
        <v>476</v>
      </c>
      <c r="D1098" s="258" t="s">
        <v>447</v>
      </c>
      <c r="E1098" s="258"/>
      <c r="F1098" s="258"/>
      <c r="G1098" s="258"/>
      <c r="H1098" s="258"/>
      <c r="I1098" s="258"/>
      <c r="J1098" s="438">
        <v>45121.513460648152</v>
      </c>
    </row>
    <row r="1099" spans="1:10" x14ac:dyDescent="0.25">
      <c r="A1099" s="436"/>
      <c r="B1099" s="437"/>
      <c r="C1099" s="263">
        <v>45142</v>
      </c>
      <c r="D1099" s="260" t="s">
        <v>48</v>
      </c>
      <c r="E1099" s="260"/>
      <c r="F1099" s="260"/>
      <c r="G1099" s="260"/>
      <c r="H1099" s="260"/>
      <c r="I1099" s="260"/>
      <c r="J1099" s="438"/>
    </row>
    <row r="1100" spans="1:10" x14ac:dyDescent="0.25">
      <c r="A1100" s="436"/>
      <c r="B1100" s="437"/>
      <c r="C1100" s="264"/>
      <c r="D1100" s="258" t="s">
        <v>448</v>
      </c>
      <c r="E1100" s="258"/>
      <c r="F1100" s="258"/>
      <c r="G1100" s="258"/>
      <c r="H1100" s="258"/>
      <c r="I1100" s="258"/>
      <c r="J1100" s="438"/>
    </row>
    <row r="1101" spans="1:10" x14ac:dyDescent="0.25">
      <c r="A1101" s="436"/>
      <c r="B1101" s="437"/>
      <c r="C1101" s="264"/>
      <c r="D1101" s="260">
        <v>12058</v>
      </c>
      <c r="E1101" s="260"/>
      <c r="F1101" s="260"/>
      <c r="G1101" s="260"/>
      <c r="H1101" s="260"/>
      <c r="I1101" s="260"/>
      <c r="J1101" s="438"/>
    </row>
    <row r="1102" spans="1:10" x14ac:dyDescent="0.25">
      <c r="A1102" s="436"/>
      <c r="B1102" s="437"/>
      <c r="C1102" s="264"/>
      <c r="D1102" s="258" t="s">
        <v>449</v>
      </c>
      <c r="E1102" s="258"/>
      <c r="F1102" s="258"/>
      <c r="G1102" s="258"/>
      <c r="H1102" s="258"/>
      <c r="I1102" s="258"/>
      <c r="J1102" s="438"/>
    </row>
    <row r="1103" spans="1:10" x14ac:dyDescent="0.25">
      <c r="A1103" s="436"/>
      <c r="B1103" s="437"/>
      <c r="C1103" s="264"/>
      <c r="D1103" s="260" t="s">
        <v>453</v>
      </c>
      <c r="E1103" s="260"/>
      <c r="F1103" s="260"/>
      <c r="G1103" s="260"/>
      <c r="H1103" s="260"/>
      <c r="I1103" s="260"/>
      <c r="J1103" s="438"/>
    </row>
    <row r="1104" spans="1:10" x14ac:dyDescent="0.25">
      <c r="A1104" s="436"/>
      <c r="B1104" s="437"/>
      <c r="C1104" s="264"/>
      <c r="D1104" s="258" t="s">
        <v>451</v>
      </c>
      <c r="E1104" s="258"/>
      <c r="F1104" s="258"/>
      <c r="G1104" s="258"/>
      <c r="H1104" s="258"/>
      <c r="I1104" s="258"/>
      <c r="J1104" s="438"/>
    </row>
    <row r="1105" spans="1:10" x14ac:dyDescent="0.25">
      <c r="A1105" s="436"/>
      <c r="B1105" s="437"/>
      <c r="C1105" s="264"/>
      <c r="D1105" s="260">
        <v>0</v>
      </c>
      <c r="E1105" s="260"/>
      <c r="F1105" s="260"/>
      <c r="G1105" s="260"/>
      <c r="H1105" s="260"/>
      <c r="I1105" s="260"/>
      <c r="J1105" s="438"/>
    </row>
    <row r="1106" spans="1:10" x14ac:dyDescent="0.25">
      <c r="A1106" s="436"/>
      <c r="B1106" s="437"/>
      <c r="C1106" s="264"/>
      <c r="D1106" s="261"/>
      <c r="E1106" s="261"/>
      <c r="F1106" s="261"/>
      <c r="G1106" s="261"/>
      <c r="H1106" s="261"/>
      <c r="I1106" s="261"/>
      <c r="J1106" s="438"/>
    </row>
    <row r="1107" spans="1:10" x14ac:dyDescent="0.25">
      <c r="A1107" s="436"/>
      <c r="B1107" s="437"/>
      <c r="C1107" s="264"/>
      <c r="D1107" s="262" t="s">
        <v>477</v>
      </c>
      <c r="E1107" s="262"/>
      <c r="F1107" s="262"/>
      <c r="G1107" s="262"/>
      <c r="H1107" s="262"/>
      <c r="I1107" s="262"/>
      <c r="J1107" s="438"/>
    </row>
    <row r="1108" spans="1:10" x14ac:dyDescent="0.25">
      <c r="A1108" s="436">
        <v>202318576</v>
      </c>
      <c r="B1108" s="437" t="s">
        <v>446</v>
      </c>
      <c r="C1108" s="257" t="s">
        <v>476</v>
      </c>
      <c r="D1108" s="258" t="s">
        <v>447</v>
      </c>
      <c r="E1108" s="258"/>
      <c r="F1108" s="258"/>
      <c r="G1108" s="258"/>
      <c r="H1108" s="258"/>
      <c r="I1108" s="258"/>
      <c r="J1108" s="438">
        <v>45121.513460648152</v>
      </c>
    </row>
    <row r="1109" spans="1:10" x14ac:dyDescent="0.25">
      <c r="A1109" s="436"/>
      <c r="B1109" s="437"/>
      <c r="C1109" s="263">
        <v>45142</v>
      </c>
      <c r="D1109" s="260" t="s">
        <v>48</v>
      </c>
      <c r="E1109" s="260"/>
      <c r="F1109" s="260"/>
      <c r="G1109" s="260"/>
      <c r="H1109" s="260"/>
      <c r="I1109" s="260"/>
      <c r="J1109" s="438"/>
    </row>
    <row r="1110" spans="1:10" x14ac:dyDescent="0.25">
      <c r="A1110" s="436"/>
      <c r="B1110" s="437"/>
      <c r="C1110" s="264"/>
      <c r="D1110" s="258" t="s">
        <v>448</v>
      </c>
      <c r="E1110" s="258"/>
      <c r="F1110" s="258"/>
      <c r="G1110" s="258"/>
      <c r="H1110" s="258"/>
      <c r="I1110" s="258"/>
      <c r="J1110" s="438"/>
    </row>
    <row r="1111" spans="1:10" x14ac:dyDescent="0.25">
      <c r="A1111" s="436"/>
      <c r="B1111" s="437"/>
      <c r="C1111" s="264"/>
      <c r="D1111" s="260">
        <v>12049</v>
      </c>
      <c r="E1111" s="260"/>
      <c r="F1111" s="260"/>
      <c r="G1111" s="260"/>
      <c r="H1111" s="260"/>
      <c r="I1111" s="260"/>
      <c r="J1111" s="438"/>
    </row>
    <row r="1112" spans="1:10" x14ac:dyDescent="0.25">
      <c r="A1112" s="436"/>
      <c r="B1112" s="437"/>
      <c r="C1112" s="264"/>
      <c r="D1112" s="258" t="s">
        <v>449</v>
      </c>
      <c r="E1112" s="258"/>
      <c r="F1112" s="258"/>
      <c r="G1112" s="258"/>
      <c r="H1112" s="258"/>
      <c r="I1112" s="258"/>
      <c r="J1112" s="438"/>
    </row>
    <row r="1113" spans="1:10" x14ac:dyDescent="0.25">
      <c r="A1113" s="436"/>
      <c r="B1113" s="437"/>
      <c r="C1113" s="264"/>
      <c r="D1113" s="260" t="s">
        <v>453</v>
      </c>
      <c r="E1113" s="260"/>
      <c r="F1113" s="260"/>
      <c r="G1113" s="260"/>
      <c r="H1113" s="260"/>
      <c r="I1113" s="260"/>
      <c r="J1113" s="438"/>
    </row>
    <row r="1114" spans="1:10" x14ac:dyDescent="0.25">
      <c r="A1114" s="436"/>
      <c r="B1114" s="437"/>
      <c r="C1114" s="264"/>
      <c r="D1114" s="258" t="s">
        <v>451</v>
      </c>
      <c r="E1114" s="258"/>
      <c r="F1114" s="258"/>
      <c r="G1114" s="258"/>
      <c r="H1114" s="258"/>
      <c r="I1114" s="258"/>
      <c r="J1114" s="438"/>
    </row>
    <row r="1115" spans="1:10" x14ac:dyDescent="0.25">
      <c r="A1115" s="436"/>
      <c r="B1115" s="437"/>
      <c r="C1115" s="264"/>
      <c r="D1115" s="260">
        <v>0</v>
      </c>
      <c r="E1115" s="260"/>
      <c r="F1115" s="260"/>
      <c r="G1115" s="260"/>
      <c r="H1115" s="260"/>
      <c r="I1115" s="260"/>
      <c r="J1115" s="438"/>
    </row>
    <row r="1116" spans="1:10" x14ac:dyDescent="0.25">
      <c r="A1116" s="436"/>
      <c r="B1116" s="437"/>
      <c r="C1116" s="264"/>
      <c r="D1116" s="261"/>
      <c r="E1116" s="261"/>
      <c r="F1116" s="261"/>
      <c r="G1116" s="261"/>
      <c r="H1116" s="261"/>
      <c r="I1116" s="261"/>
      <c r="J1116" s="438"/>
    </row>
    <row r="1117" spans="1:10" x14ac:dyDescent="0.25">
      <c r="A1117" s="436"/>
      <c r="B1117" s="437"/>
      <c r="C1117" s="264"/>
      <c r="D1117" s="262" t="s">
        <v>477</v>
      </c>
      <c r="E1117" s="262"/>
      <c r="F1117" s="262"/>
      <c r="G1117" s="262"/>
      <c r="H1117" s="262"/>
      <c r="I1117" s="262"/>
      <c r="J1117" s="438"/>
    </row>
    <row r="1118" spans="1:10" x14ac:dyDescent="0.25">
      <c r="A1118" s="436">
        <v>202318575</v>
      </c>
      <c r="B1118" s="437" t="s">
        <v>446</v>
      </c>
      <c r="C1118" s="257" t="s">
        <v>476</v>
      </c>
      <c r="D1118" s="258" t="s">
        <v>447</v>
      </c>
      <c r="E1118" s="258"/>
      <c r="F1118" s="258"/>
      <c r="G1118" s="258"/>
      <c r="H1118" s="258"/>
      <c r="I1118" s="258"/>
      <c r="J1118" s="438">
        <v>45121.513460648152</v>
      </c>
    </row>
    <row r="1119" spans="1:10" x14ac:dyDescent="0.25">
      <c r="A1119" s="436"/>
      <c r="B1119" s="437"/>
      <c r="C1119" s="263">
        <v>45142</v>
      </c>
      <c r="D1119" s="260" t="s">
        <v>479</v>
      </c>
      <c r="E1119" s="260"/>
      <c r="F1119" s="260"/>
      <c r="G1119" s="260"/>
      <c r="H1119" s="260"/>
      <c r="I1119" s="260"/>
      <c r="J1119" s="438"/>
    </row>
    <row r="1120" spans="1:10" x14ac:dyDescent="0.25">
      <c r="A1120" s="436"/>
      <c r="B1120" s="437"/>
      <c r="C1120" s="264"/>
      <c r="D1120" s="258" t="s">
        <v>448</v>
      </c>
      <c r="E1120" s="258"/>
      <c r="F1120" s="258"/>
      <c r="G1120" s="258"/>
      <c r="H1120" s="258"/>
      <c r="I1120" s="258"/>
      <c r="J1120" s="438"/>
    </row>
    <row r="1121" spans="1:10" x14ac:dyDescent="0.25">
      <c r="A1121" s="436"/>
      <c r="B1121" s="437"/>
      <c r="C1121" s="264"/>
      <c r="D1121" s="260">
        <v>12047</v>
      </c>
      <c r="E1121" s="260"/>
      <c r="F1121" s="260"/>
      <c r="G1121" s="260"/>
      <c r="H1121" s="260"/>
      <c r="I1121" s="260"/>
      <c r="J1121" s="438"/>
    </row>
    <row r="1122" spans="1:10" x14ac:dyDescent="0.25">
      <c r="A1122" s="436"/>
      <c r="B1122" s="437"/>
      <c r="C1122" s="264"/>
      <c r="D1122" s="258" t="s">
        <v>449</v>
      </c>
      <c r="E1122" s="258"/>
      <c r="F1122" s="258"/>
      <c r="G1122" s="258"/>
      <c r="H1122" s="258"/>
      <c r="I1122" s="258"/>
      <c r="J1122" s="438"/>
    </row>
    <row r="1123" spans="1:10" x14ac:dyDescent="0.25">
      <c r="A1123" s="436"/>
      <c r="B1123" s="437"/>
      <c r="C1123" s="264"/>
      <c r="D1123" s="260" t="s">
        <v>453</v>
      </c>
      <c r="E1123" s="260"/>
      <c r="F1123" s="260"/>
      <c r="G1123" s="260"/>
      <c r="H1123" s="260"/>
      <c r="I1123" s="260"/>
      <c r="J1123" s="438"/>
    </row>
    <row r="1124" spans="1:10" x14ac:dyDescent="0.25">
      <c r="A1124" s="436"/>
      <c r="B1124" s="437"/>
      <c r="C1124" s="264"/>
      <c r="D1124" s="258" t="s">
        <v>451</v>
      </c>
      <c r="E1124" s="258"/>
      <c r="F1124" s="258"/>
      <c r="G1124" s="258"/>
      <c r="H1124" s="258"/>
      <c r="I1124" s="258"/>
      <c r="J1124" s="438"/>
    </row>
    <row r="1125" spans="1:10" x14ac:dyDescent="0.25">
      <c r="A1125" s="436"/>
      <c r="B1125" s="437"/>
      <c r="C1125" s="264"/>
      <c r="D1125" s="260">
        <v>0</v>
      </c>
      <c r="E1125" s="260"/>
      <c r="F1125" s="260"/>
      <c r="G1125" s="260"/>
      <c r="H1125" s="260"/>
      <c r="I1125" s="260"/>
      <c r="J1125" s="438"/>
    </row>
    <row r="1126" spans="1:10" x14ac:dyDescent="0.25">
      <c r="A1126" s="436"/>
      <c r="B1126" s="437"/>
      <c r="C1126" s="264"/>
      <c r="D1126" s="261"/>
      <c r="E1126" s="261"/>
      <c r="F1126" s="261"/>
      <c r="G1126" s="261"/>
      <c r="H1126" s="261"/>
      <c r="I1126" s="261"/>
      <c r="J1126" s="438"/>
    </row>
    <row r="1127" spans="1:10" x14ac:dyDescent="0.25">
      <c r="A1127" s="436"/>
      <c r="B1127" s="437"/>
      <c r="C1127" s="264"/>
      <c r="D1127" s="262" t="s">
        <v>477</v>
      </c>
      <c r="E1127" s="262"/>
      <c r="F1127" s="262"/>
      <c r="G1127" s="262"/>
      <c r="H1127" s="262"/>
      <c r="I1127" s="262"/>
      <c r="J1127" s="438"/>
    </row>
    <row r="1128" spans="1:10" x14ac:dyDescent="0.25">
      <c r="A1128" s="436">
        <v>202318574</v>
      </c>
      <c r="B1128" s="437" t="s">
        <v>446</v>
      </c>
      <c r="C1128" s="257" t="s">
        <v>476</v>
      </c>
      <c r="D1128" s="258" t="s">
        <v>447</v>
      </c>
      <c r="E1128" s="258"/>
      <c r="F1128" s="258"/>
      <c r="G1128" s="258"/>
      <c r="H1128" s="258"/>
      <c r="I1128" s="258"/>
      <c r="J1128" s="438">
        <v>45121.513460648152</v>
      </c>
    </row>
    <row r="1129" spans="1:10" x14ac:dyDescent="0.25">
      <c r="A1129" s="436"/>
      <c r="B1129" s="437"/>
      <c r="C1129" s="263">
        <v>45142</v>
      </c>
      <c r="D1129" s="260" t="s">
        <v>48</v>
      </c>
      <c r="E1129" s="260"/>
      <c r="F1129" s="260"/>
      <c r="G1129" s="260"/>
      <c r="H1129" s="260"/>
      <c r="I1129" s="260"/>
      <c r="J1129" s="438"/>
    </row>
    <row r="1130" spans="1:10" x14ac:dyDescent="0.25">
      <c r="A1130" s="436"/>
      <c r="B1130" s="437"/>
      <c r="C1130" s="264"/>
      <c r="D1130" s="258" t="s">
        <v>448</v>
      </c>
      <c r="E1130" s="258"/>
      <c r="F1130" s="258"/>
      <c r="G1130" s="258"/>
      <c r="H1130" s="258"/>
      <c r="I1130" s="258"/>
      <c r="J1130" s="438"/>
    </row>
    <row r="1131" spans="1:10" x14ac:dyDescent="0.25">
      <c r="A1131" s="436"/>
      <c r="B1131" s="437"/>
      <c r="C1131" s="264"/>
      <c r="D1131" s="260">
        <v>12046</v>
      </c>
      <c r="E1131" s="260"/>
      <c r="F1131" s="260"/>
      <c r="G1131" s="260"/>
      <c r="H1131" s="260"/>
      <c r="I1131" s="260"/>
      <c r="J1131" s="438"/>
    </row>
    <row r="1132" spans="1:10" x14ac:dyDescent="0.25">
      <c r="A1132" s="436"/>
      <c r="B1132" s="437"/>
      <c r="C1132" s="264"/>
      <c r="D1132" s="258" t="s">
        <v>449</v>
      </c>
      <c r="E1132" s="258"/>
      <c r="F1132" s="258"/>
      <c r="G1132" s="258"/>
      <c r="H1132" s="258"/>
      <c r="I1132" s="258"/>
      <c r="J1132" s="438"/>
    </row>
    <row r="1133" spans="1:10" x14ac:dyDescent="0.25">
      <c r="A1133" s="436"/>
      <c r="B1133" s="437"/>
      <c r="C1133" s="264"/>
      <c r="D1133" s="260" t="s">
        <v>453</v>
      </c>
      <c r="E1133" s="260"/>
      <c r="F1133" s="260"/>
      <c r="G1133" s="260"/>
      <c r="H1133" s="260"/>
      <c r="I1133" s="260"/>
      <c r="J1133" s="438"/>
    </row>
    <row r="1134" spans="1:10" x14ac:dyDescent="0.25">
      <c r="A1134" s="436"/>
      <c r="B1134" s="437"/>
      <c r="C1134" s="264"/>
      <c r="D1134" s="258" t="s">
        <v>451</v>
      </c>
      <c r="E1134" s="258"/>
      <c r="F1134" s="258"/>
      <c r="G1134" s="258"/>
      <c r="H1134" s="258"/>
      <c r="I1134" s="258"/>
      <c r="J1134" s="438"/>
    </row>
    <row r="1135" spans="1:10" x14ac:dyDescent="0.25">
      <c r="A1135" s="436"/>
      <c r="B1135" s="437"/>
      <c r="C1135" s="264"/>
      <c r="D1135" s="260">
        <v>0</v>
      </c>
      <c r="E1135" s="260"/>
      <c r="F1135" s="260"/>
      <c r="G1135" s="260"/>
      <c r="H1135" s="260"/>
      <c r="I1135" s="260"/>
      <c r="J1135" s="438"/>
    </row>
    <row r="1136" spans="1:10" x14ac:dyDescent="0.25">
      <c r="A1136" s="436"/>
      <c r="B1136" s="437"/>
      <c r="C1136" s="264"/>
      <c r="D1136" s="261"/>
      <c r="E1136" s="261"/>
      <c r="F1136" s="261"/>
      <c r="G1136" s="261"/>
      <c r="H1136" s="261"/>
      <c r="I1136" s="261"/>
      <c r="J1136" s="438"/>
    </row>
    <row r="1137" spans="1:10" x14ac:dyDescent="0.25">
      <c r="A1137" s="436"/>
      <c r="B1137" s="437"/>
      <c r="C1137" s="264"/>
      <c r="D1137" s="262" t="s">
        <v>477</v>
      </c>
      <c r="E1137" s="262"/>
      <c r="F1137" s="262"/>
      <c r="G1137" s="262"/>
      <c r="H1137" s="262"/>
      <c r="I1137" s="262"/>
      <c r="J1137" s="438"/>
    </row>
    <row r="1138" spans="1:10" x14ac:dyDescent="0.25">
      <c r="A1138" s="436">
        <v>202318573</v>
      </c>
      <c r="B1138" s="437" t="s">
        <v>446</v>
      </c>
      <c r="C1138" s="257" t="s">
        <v>476</v>
      </c>
      <c r="D1138" s="258" t="s">
        <v>447</v>
      </c>
      <c r="E1138" s="258"/>
      <c r="F1138" s="258"/>
      <c r="G1138" s="258"/>
      <c r="H1138" s="258"/>
      <c r="I1138" s="258"/>
      <c r="J1138" s="438">
        <v>45121.513460648152</v>
      </c>
    </row>
    <row r="1139" spans="1:10" x14ac:dyDescent="0.25">
      <c r="A1139" s="436"/>
      <c r="B1139" s="437"/>
      <c r="C1139" s="263">
        <v>45142</v>
      </c>
      <c r="D1139" s="260" t="s">
        <v>130</v>
      </c>
      <c r="E1139" s="260"/>
      <c r="F1139" s="260"/>
      <c r="G1139" s="260"/>
      <c r="H1139" s="260"/>
      <c r="I1139" s="260"/>
      <c r="J1139" s="438"/>
    </row>
    <row r="1140" spans="1:10" x14ac:dyDescent="0.25">
      <c r="A1140" s="436"/>
      <c r="B1140" s="437"/>
      <c r="C1140" s="264"/>
      <c r="D1140" s="258" t="s">
        <v>448</v>
      </c>
      <c r="E1140" s="258"/>
      <c r="F1140" s="258"/>
      <c r="G1140" s="258"/>
      <c r="H1140" s="258"/>
      <c r="I1140" s="258"/>
      <c r="J1140" s="438"/>
    </row>
    <row r="1141" spans="1:10" x14ac:dyDescent="0.25">
      <c r="A1141" s="436"/>
      <c r="B1141" s="437"/>
      <c r="C1141" s="264"/>
      <c r="D1141" s="260">
        <v>12045</v>
      </c>
      <c r="E1141" s="260"/>
      <c r="F1141" s="260"/>
      <c r="G1141" s="260"/>
      <c r="H1141" s="260"/>
      <c r="I1141" s="260"/>
      <c r="J1141" s="438"/>
    </row>
    <row r="1142" spans="1:10" x14ac:dyDescent="0.25">
      <c r="A1142" s="436"/>
      <c r="B1142" s="437"/>
      <c r="C1142" s="264"/>
      <c r="D1142" s="258" t="s">
        <v>449</v>
      </c>
      <c r="E1142" s="258"/>
      <c r="F1142" s="258"/>
      <c r="G1142" s="258"/>
      <c r="H1142" s="258"/>
      <c r="I1142" s="258"/>
      <c r="J1142" s="438"/>
    </row>
    <row r="1143" spans="1:10" x14ac:dyDescent="0.25">
      <c r="A1143" s="436"/>
      <c r="B1143" s="437"/>
      <c r="C1143" s="264"/>
      <c r="D1143" s="260" t="s">
        <v>453</v>
      </c>
      <c r="E1143" s="260"/>
      <c r="F1143" s="260"/>
      <c r="G1143" s="260"/>
      <c r="H1143" s="260"/>
      <c r="I1143" s="260"/>
      <c r="J1143" s="438"/>
    </row>
    <row r="1144" spans="1:10" x14ac:dyDescent="0.25">
      <c r="A1144" s="436"/>
      <c r="B1144" s="437"/>
      <c r="C1144" s="264"/>
      <c r="D1144" s="258" t="s">
        <v>451</v>
      </c>
      <c r="E1144" s="258"/>
      <c r="F1144" s="258"/>
      <c r="G1144" s="258"/>
      <c r="H1144" s="258"/>
      <c r="I1144" s="258"/>
      <c r="J1144" s="438"/>
    </row>
    <row r="1145" spans="1:10" x14ac:dyDescent="0.25">
      <c r="A1145" s="436"/>
      <c r="B1145" s="437"/>
      <c r="C1145" s="264"/>
      <c r="D1145" s="260">
        <v>0</v>
      </c>
      <c r="E1145" s="260"/>
      <c r="F1145" s="260"/>
      <c r="G1145" s="260"/>
      <c r="H1145" s="260"/>
      <c r="I1145" s="260"/>
      <c r="J1145" s="438"/>
    </row>
    <row r="1146" spans="1:10" x14ac:dyDescent="0.25">
      <c r="A1146" s="436"/>
      <c r="B1146" s="437"/>
      <c r="C1146" s="264"/>
      <c r="D1146" s="261"/>
      <c r="E1146" s="261"/>
      <c r="F1146" s="261"/>
      <c r="G1146" s="261"/>
      <c r="H1146" s="261"/>
      <c r="I1146" s="261"/>
      <c r="J1146" s="438"/>
    </row>
    <row r="1147" spans="1:10" x14ac:dyDescent="0.25">
      <c r="A1147" s="436"/>
      <c r="B1147" s="437"/>
      <c r="C1147" s="264"/>
      <c r="D1147" s="262" t="s">
        <v>477</v>
      </c>
      <c r="E1147" s="262"/>
      <c r="F1147" s="262"/>
      <c r="G1147" s="262"/>
      <c r="H1147" s="262"/>
      <c r="I1147" s="262"/>
      <c r="J1147" s="438"/>
    </row>
    <row r="1148" spans="1:10" x14ac:dyDescent="0.25">
      <c r="A1148" s="436">
        <v>202318572</v>
      </c>
      <c r="B1148" s="437" t="s">
        <v>446</v>
      </c>
      <c r="C1148" s="257" t="s">
        <v>476</v>
      </c>
      <c r="D1148" s="258" t="s">
        <v>447</v>
      </c>
      <c r="E1148" s="258"/>
      <c r="F1148" s="258"/>
      <c r="G1148" s="258"/>
      <c r="H1148" s="258"/>
      <c r="I1148" s="258"/>
      <c r="J1148" s="438">
        <v>45121.513460648152</v>
      </c>
    </row>
    <row r="1149" spans="1:10" x14ac:dyDescent="0.25">
      <c r="A1149" s="436"/>
      <c r="B1149" s="437"/>
      <c r="C1149" s="263">
        <v>45142</v>
      </c>
      <c r="D1149" s="260" t="s">
        <v>25</v>
      </c>
      <c r="E1149" s="260"/>
      <c r="F1149" s="260"/>
      <c r="G1149" s="260"/>
      <c r="H1149" s="260"/>
      <c r="I1149" s="260"/>
      <c r="J1149" s="438"/>
    </row>
    <row r="1150" spans="1:10" x14ac:dyDescent="0.25">
      <c r="A1150" s="436"/>
      <c r="B1150" s="437"/>
      <c r="C1150" s="264"/>
      <c r="D1150" s="258" t="s">
        <v>448</v>
      </c>
      <c r="E1150" s="258"/>
      <c r="F1150" s="258"/>
      <c r="G1150" s="258"/>
      <c r="H1150" s="258"/>
      <c r="I1150" s="258"/>
      <c r="J1150" s="438"/>
    </row>
    <row r="1151" spans="1:10" x14ac:dyDescent="0.25">
      <c r="A1151" s="436"/>
      <c r="B1151" s="437"/>
      <c r="C1151" s="264"/>
      <c r="D1151" s="260">
        <v>12042</v>
      </c>
      <c r="E1151" s="260"/>
      <c r="F1151" s="260"/>
      <c r="G1151" s="260"/>
      <c r="H1151" s="260"/>
      <c r="I1151" s="260"/>
      <c r="J1151" s="438"/>
    </row>
    <row r="1152" spans="1:10" x14ac:dyDescent="0.25">
      <c r="A1152" s="436"/>
      <c r="B1152" s="437"/>
      <c r="C1152" s="264"/>
      <c r="D1152" s="258" t="s">
        <v>449</v>
      </c>
      <c r="E1152" s="258"/>
      <c r="F1152" s="258"/>
      <c r="G1152" s="258"/>
      <c r="H1152" s="258"/>
      <c r="I1152" s="258"/>
      <c r="J1152" s="438"/>
    </row>
    <row r="1153" spans="1:10" x14ac:dyDescent="0.25">
      <c r="A1153" s="436"/>
      <c r="B1153" s="437"/>
      <c r="C1153" s="264"/>
      <c r="D1153" s="260" t="s">
        <v>453</v>
      </c>
      <c r="E1153" s="260"/>
      <c r="F1153" s="260"/>
      <c r="G1153" s="260"/>
      <c r="H1153" s="260"/>
      <c r="I1153" s="260"/>
      <c r="J1153" s="438"/>
    </row>
    <row r="1154" spans="1:10" x14ac:dyDescent="0.25">
      <c r="A1154" s="436"/>
      <c r="B1154" s="437"/>
      <c r="C1154" s="264"/>
      <c r="D1154" s="258" t="s">
        <v>451</v>
      </c>
      <c r="E1154" s="258"/>
      <c r="F1154" s="258"/>
      <c r="G1154" s="258"/>
      <c r="H1154" s="258"/>
      <c r="I1154" s="258"/>
      <c r="J1154" s="438"/>
    </row>
    <row r="1155" spans="1:10" x14ac:dyDescent="0.25">
      <c r="A1155" s="436"/>
      <c r="B1155" s="437"/>
      <c r="C1155" s="264"/>
      <c r="D1155" s="260">
        <v>0</v>
      </c>
      <c r="E1155" s="260"/>
      <c r="F1155" s="260"/>
      <c r="G1155" s="260"/>
      <c r="H1155" s="260"/>
      <c r="I1155" s="260"/>
      <c r="J1155" s="438"/>
    </row>
    <row r="1156" spans="1:10" x14ac:dyDescent="0.25">
      <c r="A1156" s="436"/>
      <c r="B1156" s="437"/>
      <c r="C1156" s="264"/>
      <c r="D1156" s="261"/>
      <c r="E1156" s="261"/>
      <c r="F1156" s="261"/>
      <c r="G1156" s="261"/>
      <c r="H1156" s="261"/>
      <c r="I1156" s="261"/>
      <c r="J1156" s="438"/>
    </row>
    <row r="1157" spans="1:10" x14ac:dyDescent="0.25">
      <c r="A1157" s="436"/>
      <c r="B1157" s="437"/>
      <c r="C1157" s="264"/>
      <c r="D1157" s="262" t="s">
        <v>477</v>
      </c>
      <c r="E1157" s="262"/>
      <c r="F1157" s="262"/>
      <c r="G1157" s="262"/>
      <c r="H1157" s="262"/>
      <c r="I1157" s="262"/>
      <c r="J1157" s="438"/>
    </row>
    <row r="1158" spans="1:10" x14ac:dyDescent="0.25">
      <c r="A1158" s="436">
        <v>202318571</v>
      </c>
      <c r="B1158" s="437" t="s">
        <v>446</v>
      </c>
      <c r="C1158" s="257" t="s">
        <v>476</v>
      </c>
      <c r="D1158" s="258" t="s">
        <v>447</v>
      </c>
      <c r="E1158" s="258"/>
      <c r="F1158" s="258"/>
      <c r="G1158" s="258"/>
      <c r="H1158" s="258"/>
      <c r="I1158" s="258"/>
      <c r="J1158" s="438">
        <v>45121.513460648152</v>
      </c>
    </row>
    <row r="1159" spans="1:10" x14ac:dyDescent="0.25">
      <c r="A1159" s="436"/>
      <c r="B1159" s="437"/>
      <c r="C1159" s="263">
        <v>45142</v>
      </c>
      <c r="D1159" s="260" t="s">
        <v>95</v>
      </c>
      <c r="E1159" s="260"/>
      <c r="F1159" s="260"/>
      <c r="G1159" s="260"/>
      <c r="H1159" s="260"/>
      <c r="I1159" s="260"/>
      <c r="J1159" s="438"/>
    </row>
    <row r="1160" spans="1:10" x14ac:dyDescent="0.25">
      <c r="A1160" s="436"/>
      <c r="B1160" s="437"/>
      <c r="C1160" s="264"/>
      <c r="D1160" s="258" t="s">
        <v>448</v>
      </c>
      <c r="E1160" s="258"/>
      <c r="F1160" s="258"/>
      <c r="G1160" s="258"/>
      <c r="H1160" s="258"/>
      <c r="I1160" s="258"/>
      <c r="J1160" s="438"/>
    </row>
    <row r="1161" spans="1:10" x14ac:dyDescent="0.25">
      <c r="A1161" s="436"/>
      <c r="B1161" s="437"/>
      <c r="C1161" s="264"/>
      <c r="D1161" s="260">
        <v>12034</v>
      </c>
      <c r="E1161" s="260"/>
      <c r="F1161" s="260"/>
      <c r="G1161" s="260"/>
      <c r="H1161" s="260"/>
      <c r="I1161" s="260"/>
      <c r="J1161" s="438"/>
    </row>
    <row r="1162" spans="1:10" x14ac:dyDescent="0.25">
      <c r="A1162" s="436"/>
      <c r="B1162" s="437"/>
      <c r="C1162" s="264"/>
      <c r="D1162" s="258" t="s">
        <v>449</v>
      </c>
      <c r="E1162" s="258"/>
      <c r="F1162" s="258"/>
      <c r="G1162" s="258"/>
      <c r="H1162" s="258"/>
      <c r="I1162" s="258"/>
      <c r="J1162" s="438"/>
    </row>
    <row r="1163" spans="1:10" x14ac:dyDescent="0.25">
      <c r="A1163" s="436"/>
      <c r="B1163" s="437"/>
      <c r="C1163" s="264"/>
      <c r="D1163" s="260" t="s">
        <v>453</v>
      </c>
      <c r="E1163" s="260"/>
      <c r="F1163" s="260"/>
      <c r="G1163" s="260"/>
      <c r="H1163" s="260"/>
      <c r="I1163" s="260"/>
      <c r="J1163" s="438"/>
    </row>
    <row r="1164" spans="1:10" x14ac:dyDescent="0.25">
      <c r="A1164" s="436"/>
      <c r="B1164" s="437"/>
      <c r="C1164" s="264"/>
      <c r="D1164" s="258" t="s">
        <v>451</v>
      </c>
      <c r="E1164" s="258"/>
      <c r="F1164" s="258"/>
      <c r="G1164" s="258"/>
      <c r="H1164" s="258"/>
      <c r="I1164" s="258"/>
      <c r="J1164" s="438"/>
    </row>
    <row r="1165" spans="1:10" x14ac:dyDescent="0.25">
      <c r="A1165" s="436"/>
      <c r="B1165" s="437"/>
      <c r="C1165" s="264"/>
      <c r="D1165" s="260">
        <v>0</v>
      </c>
      <c r="E1165" s="260"/>
      <c r="F1165" s="260"/>
      <c r="G1165" s="260"/>
      <c r="H1165" s="260"/>
      <c r="I1165" s="260"/>
      <c r="J1165" s="438"/>
    </row>
    <row r="1166" spans="1:10" x14ac:dyDescent="0.25">
      <c r="A1166" s="436"/>
      <c r="B1166" s="437"/>
      <c r="C1166" s="264"/>
      <c r="D1166" s="261"/>
      <c r="E1166" s="261"/>
      <c r="F1166" s="261"/>
      <c r="G1166" s="261"/>
      <c r="H1166" s="261"/>
      <c r="I1166" s="261"/>
      <c r="J1166" s="438"/>
    </row>
    <row r="1167" spans="1:10" x14ac:dyDescent="0.25">
      <c r="A1167" s="436"/>
      <c r="B1167" s="437"/>
      <c r="C1167" s="264"/>
      <c r="D1167" s="262" t="s">
        <v>477</v>
      </c>
      <c r="E1167" s="262"/>
      <c r="F1167" s="262"/>
      <c r="G1167" s="262"/>
      <c r="H1167" s="262"/>
      <c r="I1167" s="262"/>
      <c r="J1167" s="438"/>
    </row>
    <row r="1168" spans="1:10" x14ac:dyDescent="0.25">
      <c r="A1168" s="436">
        <v>202318570</v>
      </c>
      <c r="B1168" s="437" t="s">
        <v>446</v>
      </c>
      <c r="C1168" s="257" t="s">
        <v>476</v>
      </c>
      <c r="D1168" s="258" t="s">
        <v>447</v>
      </c>
      <c r="E1168" s="258"/>
      <c r="F1168" s="258"/>
      <c r="G1168" s="258"/>
      <c r="H1168" s="258"/>
      <c r="I1168" s="258"/>
      <c r="J1168" s="438">
        <v>45121.513460648152</v>
      </c>
    </row>
    <row r="1169" spans="1:10" x14ac:dyDescent="0.25">
      <c r="A1169" s="436"/>
      <c r="B1169" s="437"/>
      <c r="C1169" s="263">
        <v>45142</v>
      </c>
      <c r="D1169" s="260" t="s">
        <v>22</v>
      </c>
      <c r="E1169" s="260"/>
      <c r="F1169" s="260"/>
      <c r="G1169" s="260"/>
      <c r="H1169" s="260"/>
      <c r="I1169" s="260"/>
      <c r="J1169" s="438"/>
    </row>
    <row r="1170" spans="1:10" x14ac:dyDescent="0.25">
      <c r="A1170" s="436"/>
      <c r="B1170" s="437"/>
      <c r="C1170" s="264"/>
      <c r="D1170" s="258" t="s">
        <v>448</v>
      </c>
      <c r="E1170" s="258"/>
      <c r="F1170" s="258"/>
      <c r="G1170" s="258"/>
      <c r="H1170" s="258"/>
      <c r="I1170" s="258"/>
      <c r="J1170" s="438"/>
    </row>
    <row r="1171" spans="1:10" x14ac:dyDescent="0.25">
      <c r="A1171" s="436"/>
      <c r="B1171" s="437"/>
      <c r="C1171" s="264"/>
      <c r="D1171" s="260">
        <v>12031</v>
      </c>
      <c r="E1171" s="260"/>
      <c r="F1171" s="260"/>
      <c r="G1171" s="260"/>
      <c r="H1171" s="260"/>
      <c r="I1171" s="260"/>
      <c r="J1171" s="438"/>
    </row>
    <row r="1172" spans="1:10" x14ac:dyDescent="0.25">
      <c r="A1172" s="436"/>
      <c r="B1172" s="437"/>
      <c r="C1172" s="264"/>
      <c r="D1172" s="258" t="s">
        <v>449</v>
      </c>
      <c r="E1172" s="258"/>
      <c r="F1172" s="258"/>
      <c r="G1172" s="258"/>
      <c r="H1172" s="258"/>
      <c r="I1172" s="258"/>
      <c r="J1172" s="438"/>
    </row>
    <row r="1173" spans="1:10" x14ac:dyDescent="0.25">
      <c r="A1173" s="436"/>
      <c r="B1173" s="437"/>
      <c r="C1173" s="264"/>
      <c r="D1173" s="260" t="s">
        <v>453</v>
      </c>
      <c r="E1173" s="260"/>
      <c r="F1173" s="260"/>
      <c r="G1173" s="260"/>
      <c r="H1173" s="260"/>
      <c r="I1173" s="260"/>
      <c r="J1173" s="438"/>
    </row>
    <row r="1174" spans="1:10" x14ac:dyDescent="0.25">
      <c r="A1174" s="436"/>
      <c r="B1174" s="437"/>
      <c r="C1174" s="264"/>
      <c r="D1174" s="258" t="s">
        <v>451</v>
      </c>
      <c r="E1174" s="258"/>
      <c r="F1174" s="258"/>
      <c r="G1174" s="258"/>
      <c r="H1174" s="258"/>
      <c r="I1174" s="258"/>
      <c r="J1174" s="438"/>
    </row>
    <row r="1175" spans="1:10" x14ac:dyDescent="0.25">
      <c r="A1175" s="436"/>
      <c r="B1175" s="437"/>
      <c r="C1175" s="264"/>
      <c r="D1175" s="260">
        <v>0</v>
      </c>
      <c r="E1175" s="260"/>
      <c r="F1175" s="260"/>
      <c r="G1175" s="260"/>
      <c r="H1175" s="260"/>
      <c r="I1175" s="260"/>
      <c r="J1175" s="438"/>
    </row>
    <row r="1176" spans="1:10" x14ac:dyDescent="0.25">
      <c r="A1176" s="436"/>
      <c r="B1176" s="437"/>
      <c r="C1176" s="264"/>
      <c r="D1176" s="261"/>
      <c r="E1176" s="261"/>
      <c r="F1176" s="261"/>
      <c r="G1176" s="261"/>
      <c r="H1176" s="261"/>
      <c r="I1176" s="261"/>
      <c r="J1176" s="438"/>
    </row>
    <row r="1177" spans="1:10" x14ac:dyDescent="0.25">
      <c r="A1177" s="436"/>
      <c r="B1177" s="437"/>
      <c r="C1177" s="264"/>
      <c r="D1177" s="262" t="s">
        <v>477</v>
      </c>
      <c r="E1177" s="262"/>
      <c r="F1177" s="262"/>
      <c r="G1177" s="262"/>
      <c r="H1177" s="262"/>
      <c r="I1177" s="262"/>
      <c r="J1177" s="438"/>
    </row>
    <row r="1178" spans="1:10" x14ac:dyDescent="0.25">
      <c r="A1178" s="436">
        <v>202318569</v>
      </c>
      <c r="B1178" s="437" t="s">
        <v>446</v>
      </c>
      <c r="C1178" s="257" t="s">
        <v>476</v>
      </c>
      <c r="D1178" s="258" t="s">
        <v>447</v>
      </c>
      <c r="E1178" s="258"/>
      <c r="F1178" s="258"/>
      <c r="G1178" s="258"/>
      <c r="H1178" s="258"/>
      <c r="I1178" s="258"/>
      <c r="J1178" s="438">
        <v>45121.513460648152</v>
      </c>
    </row>
    <row r="1179" spans="1:10" x14ac:dyDescent="0.25">
      <c r="A1179" s="436"/>
      <c r="B1179" s="437"/>
      <c r="C1179" s="263">
        <v>45142</v>
      </c>
      <c r="D1179" s="260" t="s">
        <v>95</v>
      </c>
      <c r="E1179" s="260"/>
      <c r="F1179" s="260"/>
      <c r="G1179" s="260"/>
      <c r="H1179" s="260"/>
      <c r="I1179" s="260"/>
      <c r="J1179" s="438"/>
    </row>
    <row r="1180" spans="1:10" x14ac:dyDescent="0.25">
      <c r="A1180" s="436"/>
      <c r="B1180" s="437"/>
      <c r="C1180" s="264"/>
      <c r="D1180" s="258" t="s">
        <v>448</v>
      </c>
      <c r="E1180" s="258"/>
      <c r="F1180" s="258"/>
      <c r="G1180" s="258"/>
      <c r="H1180" s="258"/>
      <c r="I1180" s="258"/>
      <c r="J1180" s="438"/>
    </row>
    <row r="1181" spans="1:10" x14ac:dyDescent="0.25">
      <c r="A1181" s="436"/>
      <c r="B1181" s="437"/>
      <c r="C1181" s="264"/>
      <c r="D1181" s="260">
        <v>12030</v>
      </c>
      <c r="E1181" s="260"/>
      <c r="F1181" s="260"/>
      <c r="G1181" s="260"/>
      <c r="H1181" s="260"/>
      <c r="I1181" s="260"/>
      <c r="J1181" s="438"/>
    </row>
    <row r="1182" spans="1:10" x14ac:dyDescent="0.25">
      <c r="A1182" s="436"/>
      <c r="B1182" s="437"/>
      <c r="C1182" s="264"/>
      <c r="D1182" s="258" t="s">
        <v>449</v>
      </c>
      <c r="E1182" s="258"/>
      <c r="F1182" s="258"/>
      <c r="G1182" s="258"/>
      <c r="H1182" s="258"/>
      <c r="I1182" s="258"/>
      <c r="J1182" s="438"/>
    </row>
    <row r="1183" spans="1:10" x14ac:dyDescent="0.25">
      <c r="A1183" s="436"/>
      <c r="B1183" s="437"/>
      <c r="C1183" s="264"/>
      <c r="D1183" s="260" t="s">
        <v>453</v>
      </c>
      <c r="E1183" s="260"/>
      <c r="F1183" s="260"/>
      <c r="G1183" s="260"/>
      <c r="H1183" s="260"/>
      <c r="I1183" s="260"/>
      <c r="J1183" s="438"/>
    </row>
    <row r="1184" spans="1:10" x14ac:dyDescent="0.25">
      <c r="A1184" s="436"/>
      <c r="B1184" s="437"/>
      <c r="C1184" s="264"/>
      <c r="D1184" s="258" t="s">
        <v>451</v>
      </c>
      <c r="E1184" s="258"/>
      <c r="F1184" s="258"/>
      <c r="G1184" s="258"/>
      <c r="H1184" s="258"/>
      <c r="I1184" s="258"/>
      <c r="J1184" s="438"/>
    </row>
    <row r="1185" spans="1:10" x14ac:dyDescent="0.25">
      <c r="A1185" s="436"/>
      <c r="B1185" s="437"/>
      <c r="C1185" s="264"/>
      <c r="D1185" s="260">
        <v>0</v>
      </c>
      <c r="E1185" s="260"/>
      <c r="F1185" s="260"/>
      <c r="G1185" s="260"/>
      <c r="H1185" s="260"/>
      <c r="I1185" s="260"/>
      <c r="J1185" s="438"/>
    </row>
    <row r="1186" spans="1:10" x14ac:dyDescent="0.25">
      <c r="A1186" s="436"/>
      <c r="B1186" s="437"/>
      <c r="C1186" s="264"/>
      <c r="D1186" s="261"/>
      <c r="E1186" s="261"/>
      <c r="F1186" s="261"/>
      <c r="G1186" s="261"/>
      <c r="H1186" s="261"/>
      <c r="I1186" s="261"/>
      <c r="J1186" s="438"/>
    </row>
    <row r="1187" spans="1:10" x14ac:dyDescent="0.25">
      <c r="A1187" s="436"/>
      <c r="B1187" s="437"/>
      <c r="C1187" s="264"/>
      <c r="D1187" s="262" t="s">
        <v>477</v>
      </c>
      <c r="E1187" s="262"/>
      <c r="F1187" s="262"/>
      <c r="G1187" s="262"/>
      <c r="H1187" s="262"/>
      <c r="I1187" s="262"/>
      <c r="J1187" s="438"/>
    </row>
    <row r="1188" spans="1:10" x14ac:dyDescent="0.25">
      <c r="A1188" s="436">
        <v>202318568</v>
      </c>
      <c r="B1188" s="437" t="s">
        <v>446</v>
      </c>
      <c r="C1188" s="257" t="s">
        <v>476</v>
      </c>
      <c r="D1188" s="258" t="s">
        <v>447</v>
      </c>
      <c r="E1188" s="258"/>
      <c r="F1188" s="258"/>
      <c r="G1188" s="258"/>
      <c r="H1188" s="258"/>
      <c r="I1188" s="258"/>
      <c r="J1188" s="438">
        <v>45121.513460648152</v>
      </c>
    </row>
    <row r="1189" spans="1:10" x14ac:dyDescent="0.25">
      <c r="A1189" s="436"/>
      <c r="B1189" s="437"/>
      <c r="C1189" s="263">
        <v>45142</v>
      </c>
      <c r="D1189" s="260" t="s">
        <v>95</v>
      </c>
      <c r="E1189" s="260"/>
      <c r="F1189" s="260"/>
      <c r="G1189" s="260"/>
      <c r="H1189" s="260"/>
      <c r="I1189" s="260"/>
      <c r="J1189" s="438"/>
    </row>
    <row r="1190" spans="1:10" x14ac:dyDescent="0.25">
      <c r="A1190" s="436"/>
      <c r="B1190" s="437"/>
      <c r="C1190" s="264"/>
      <c r="D1190" s="258" t="s">
        <v>448</v>
      </c>
      <c r="E1190" s="258"/>
      <c r="F1190" s="258"/>
      <c r="G1190" s="258"/>
      <c r="H1190" s="258"/>
      <c r="I1190" s="258"/>
      <c r="J1190" s="438"/>
    </row>
    <row r="1191" spans="1:10" x14ac:dyDescent="0.25">
      <c r="A1191" s="436"/>
      <c r="B1191" s="437"/>
      <c r="C1191" s="264"/>
      <c r="D1191" s="260">
        <v>12028</v>
      </c>
      <c r="E1191" s="260"/>
      <c r="F1191" s="260"/>
      <c r="G1191" s="260"/>
      <c r="H1191" s="260"/>
      <c r="I1191" s="260"/>
      <c r="J1191" s="438"/>
    </row>
    <row r="1192" spans="1:10" x14ac:dyDescent="0.25">
      <c r="A1192" s="436"/>
      <c r="B1192" s="437"/>
      <c r="C1192" s="264"/>
      <c r="D1192" s="258" t="s">
        <v>449</v>
      </c>
      <c r="E1192" s="258"/>
      <c r="F1192" s="258"/>
      <c r="G1192" s="258"/>
      <c r="H1192" s="258"/>
      <c r="I1192" s="258"/>
      <c r="J1192" s="438"/>
    </row>
    <row r="1193" spans="1:10" x14ac:dyDescent="0.25">
      <c r="A1193" s="436"/>
      <c r="B1193" s="437"/>
      <c r="C1193" s="264"/>
      <c r="D1193" s="260" t="s">
        <v>453</v>
      </c>
      <c r="E1193" s="260"/>
      <c r="F1193" s="260"/>
      <c r="G1193" s="260"/>
      <c r="H1193" s="260"/>
      <c r="I1193" s="260"/>
      <c r="J1193" s="438"/>
    </row>
    <row r="1194" spans="1:10" x14ac:dyDescent="0.25">
      <c r="A1194" s="436"/>
      <c r="B1194" s="437"/>
      <c r="C1194" s="264"/>
      <c r="D1194" s="258" t="s">
        <v>451</v>
      </c>
      <c r="E1194" s="258"/>
      <c r="F1194" s="258"/>
      <c r="G1194" s="258"/>
      <c r="H1194" s="258"/>
      <c r="I1194" s="258"/>
      <c r="J1194" s="438"/>
    </row>
    <row r="1195" spans="1:10" x14ac:dyDescent="0.25">
      <c r="A1195" s="436"/>
      <c r="B1195" s="437"/>
      <c r="C1195" s="264"/>
      <c r="D1195" s="260">
        <v>0</v>
      </c>
      <c r="E1195" s="260"/>
      <c r="F1195" s="260"/>
      <c r="G1195" s="260"/>
      <c r="H1195" s="260"/>
      <c r="I1195" s="260"/>
      <c r="J1195" s="438"/>
    </row>
    <row r="1196" spans="1:10" x14ac:dyDescent="0.25">
      <c r="A1196" s="436"/>
      <c r="B1196" s="437"/>
      <c r="C1196" s="264"/>
      <c r="D1196" s="261"/>
      <c r="E1196" s="261"/>
      <c r="F1196" s="261"/>
      <c r="G1196" s="261"/>
      <c r="H1196" s="261"/>
      <c r="I1196" s="261"/>
      <c r="J1196" s="438"/>
    </row>
    <row r="1197" spans="1:10" x14ac:dyDescent="0.25">
      <c r="A1197" s="436"/>
      <c r="B1197" s="437"/>
      <c r="C1197" s="264"/>
      <c r="D1197" s="262" t="s">
        <v>477</v>
      </c>
      <c r="E1197" s="262"/>
      <c r="F1197" s="262"/>
      <c r="G1197" s="262"/>
      <c r="H1197" s="262"/>
      <c r="I1197" s="262"/>
      <c r="J1197" s="438"/>
    </row>
    <row r="1198" spans="1:10" x14ac:dyDescent="0.25">
      <c r="A1198" s="436">
        <v>202318567</v>
      </c>
      <c r="B1198" s="437" t="s">
        <v>446</v>
      </c>
      <c r="C1198" s="257" t="s">
        <v>476</v>
      </c>
      <c r="D1198" s="258" t="s">
        <v>447</v>
      </c>
      <c r="E1198" s="258"/>
      <c r="F1198" s="258"/>
      <c r="G1198" s="258"/>
      <c r="H1198" s="258"/>
      <c r="I1198" s="258"/>
      <c r="J1198" s="438">
        <v>45121.513460648152</v>
      </c>
    </row>
    <row r="1199" spans="1:10" x14ac:dyDescent="0.25">
      <c r="A1199" s="436"/>
      <c r="B1199" s="437"/>
      <c r="C1199" s="263">
        <v>45142</v>
      </c>
      <c r="D1199" s="260" t="s">
        <v>95</v>
      </c>
      <c r="E1199" s="260"/>
      <c r="F1199" s="260"/>
      <c r="G1199" s="260"/>
      <c r="H1199" s="260"/>
      <c r="I1199" s="260"/>
      <c r="J1199" s="438"/>
    </row>
    <row r="1200" spans="1:10" x14ac:dyDescent="0.25">
      <c r="A1200" s="436"/>
      <c r="B1200" s="437"/>
      <c r="C1200" s="264"/>
      <c r="D1200" s="258" t="s">
        <v>448</v>
      </c>
      <c r="E1200" s="258"/>
      <c r="F1200" s="258"/>
      <c r="G1200" s="258"/>
      <c r="H1200" s="258"/>
      <c r="I1200" s="258"/>
      <c r="J1200" s="438"/>
    </row>
    <row r="1201" spans="1:10" x14ac:dyDescent="0.25">
      <c r="A1201" s="436"/>
      <c r="B1201" s="437"/>
      <c r="C1201" s="264"/>
      <c r="D1201" s="260">
        <v>12019</v>
      </c>
      <c r="E1201" s="260"/>
      <c r="F1201" s="260"/>
      <c r="G1201" s="260"/>
      <c r="H1201" s="260"/>
      <c r="I1201" s="260"/>
      <c r="J1201" s="438"/>
    </row>
    <row r="1202" spans="1:10" x14ac:dyDescent="0.25">
      <c r="A1202" s="436"/>
      <c r="B1202" s="437"/>
      <c r="C1202" s="264"/>
      <c r="D1202" s="258" t="s">
        <v>449</v>
      </c>
      <c r="E1202" s="258"/>
      <c r="F1202" s="258"/>
      <c r="G1202" s="258"/>
      <c r="H1202" s="258"/>
      <c r="I1202" s="258"/>
      <c r="J1202" s="438"/>
    </row>
    <row r="1203" spans="1:10" x14ac:dyDescent="0.25">
      <c r="A1203" s="436"/>
      <c r="B1203" s="437"/>
      <c r="C1203" s="264"/>
      <c r="D1203" s="260" t="s">
        <v>453</v>
      </c>
      <c r="E1203" s="260"/>
      <c r="F1203" s="260"/>
      <c r="G1203" s="260"/>
      <c r="H1203" s="260"/>
      <c r="I1203" s="260"/>
      <c r="J1203" s="438"/>
    </row>
    <row r="1204" spans="1:10" x14ac:dyDescent="0.25">
      <c r="A1204" s="436"/>
      <c r="B1204" s="437"/>
      <c r="C1204" s="264"/>
      <c r="D1204" s="258" t="s">
        <v>451</v>
      </c>
      <c r="E1204" s="258"/>
      <c r="F1204" s="258"/>
      <c r="G1204" s="258"/>
      <c r="H1204" s="258"/>
      <c r="I1204" s="258"/>
      <c r="J1204" s="438"/>
    </row>
    <row r="1205" spans="1:10" x14ac:dyDescent="0.25">
      <c r="A1205" s="436"/>
      <c r="B1205" s="437"/>
      <c r="C1205" s="264"/>
      <c r="D1205" s="260">
        <v>0</v>
      </c>
      <c r="E1205" s="260"/>
      <c r="F1205" s="260"/>
      <c r="G1205" s="260"/>
      <c r="H1205" s="260"/>
      <c r="I1205" s="260"/>
      <c r="J1205" s="438"/>
    </row>
    <row r="1206" spans="1:10" x14ac:dyDescent="0.25">
      <c r="A1206" s="436"/>
      <c r="B1206" s="437"/>
      <c r="C1206" s="264"/>
      <c r="D1206" s="261"/>
      <c r="E1206" s="261"/>
      <c r="F1206" s="261"/>
      <c r="G1206" s="261"/>
      <c r="H1206" s="261"/>
      <c r="I1206" s="261"/>
      <c r="J1206" s="438"/>
    </row>
    <row r="1207" spans="1:10" x14ac:dyDescent="0.25">
      <c r="A1207" s="436"/>
      <c r="B1207" s="437"/>
      <c r="C1207" s="264"/>
      <c r="D1207" s="262" t="s">
        <v>477</v>
      </c>
      <c r="E1207" s="262"/>
      <c r="F1207" s="262"/>
      <c r="G1207" s="262"/>
      <c r="H1207" s="262"/>
      <c r="I1207" s="262"/>
      <c r="J1207" s="438"/>
    </row>
    <row r="1208" spans="1:10" x14ac:dyDescent="0.25">
      <c r="A1208" s="436">
        <v>202318566</v>
      </c>
      <c r="B1208" s="437" t="s">
        <v>446</v>
      </c>
      <c r="C1208" s="257" t="s">
        <v>476</v>
      </c>
      <c r="D1208" s="258" t="s">
        <v>447</v>
      </c>
      <c r="E1208" s="258"/>
      <c r="F1208" s="258"/>
      <c r="G1208" s="258"/>
      <c r="H1208" s="258"/>
      <c r="I1208" s="258"/>
      <c r="J1208" s="438">
        <v>45121.513460648152</v>
      </c>
    </row>
    <row r="1209" spans="1:10" x14ac:dyDescent="0.25">
      <c r="A1209" s="436"/>
      <c r="B1209" s="437"/>
      <c r="C1209" s="263">
        <v>45142</v>
      </c>
      <c r="D1209" s="260" t="s">
        <v>479</v>
      </c>
      <c r="E1209" s="260"/>
      <c r="F1209" s="260"/>
      <c r="G1209" s="260"/>
      <c r="H1209" s="260"/>
      <c r="I1209" s="260"/>
      <c r="J1209" s="438"/>
    </row>
    <row r="1210" spans="1:10" x14ac:dyDescent="0.25">
      <c r="A1210" s="436"/>
      <c r="B1210" s="437"/>
      <c r="C1210" s="264"/>
      <c r="D1210" s="258" t="s">
        <v>448</v>
      </c>
      <c r="E1210" s="258"/>
      <c r="F1210" s="258"/>
      <c r="G1210" s="258"/>
      <c r="H1210" s="258"/>
      <c r="I1210" s="258"/>
      <c r="J1210" s="438"/>
    </row>
    <row r="1211" spans="1:10" x14ac:dyDescent="0.25">
      <c r="A1211" s="436"/>
      <c r="B1211" s="437"/>
      <c r="C1211" s="264"/>
      <c r="D1211" s="260">
        <v>11986</v>
      </c>
      <c r="E1211" s="260"/>
      <c r="F1211" s="260"/>
      <c r="G1211" s="260"/>
      <c r="H1211" s="260"/>
      <c r="I1211" s="260"/>
      <c r="J1211" s="438"/>
    </row>
    <row r="1212" spans="1:10" x14ac:dyDescent="0.25">
      <c r="A1212" s="436"/>
      <c r="B1212" s="437"/>
      <c r="C1212" s="264"/>
      <c r="D1212" s="258" t="s">
        <v>449</v>
      </c>
      <c r="E1212" s="258"/>
      <c r="F1212" s="258"/>
      <c r="G1212" s="258"/>
      <c r="H1212" s="258"/>
      <c r="I1212" s="258"/>
      <c r="J1212" s="438"/>
    </row>
    <row r="1213" spans="1:10" x14ac:dyDescent="0.25">
      <c r="A1213" s="436"/>
      <c r="B1213" s="437"/>
      <c r="C1213" s="264"/>
      <c r="D1213" s="260" t="s">
        <v>453</v>
      </c>
      <c r="E1213" s="260"/>
      <c r="F1213" s="260"/>
      <c r="G1213" s="260"/>
      <c r="H1213" s="260"/>
      <c r="I1213" s="260"/>
      <c r="J1213" s="438"/>
    </row>
    <row r="1214" spans="1:10" x14ac:dyDescent="0.25">
      <c r="A1214" s="436"/>
      <c r="B1214" s="437"/>
      <c r="C1214" s="264"/>
      <c r="D1214" s="258" t="s">
        <v>451</v>
      </c>
      <c r="E1214" s="258"/>
      <c r="F1214" s="258"/>
      <c r="G1214" s="258"/>
      <c r="H1214" s="258"/>
      <c r="I1214" s="258"/>
      <c r="J1214" s="438"/>
    </row>
    <row r="1215" spans="1:10" x14ac:dyDescent="0.25">
      <c r="A1215" s="436"/>
      <c r="B1215" s="437"/>
      <c r="C1215" s="264"/>
      <c r="D1215" s="260">
        <v>0</v>
      </c>
      <c r="E1215" s="260"/>
      <c r="F1215" s="260"/>
      <c r="G1215" s="260"/>
      <c r="H1215" s="260"/>
      <c r="I1215" s="260"/>
      <c r="J1215" s="438"/>
    </row>
    <row r="1216" spans="1:10" x14ac:dyDescent="0.25">
      <c r="A1216" s="436"/>
      <c r="B1216" s="437"/>
      <c r="C1216" s="264"/>
      <c r="D1216" s="261"/>
      <c r="E1216" s="261"/>
      <c r="F1216" s="261"/>
      <c r="G1216" s="261"/>
      <c r="H1216" s="261"/>
      <c r="I1216" s="261"/>
      <c r="J1216" s="438"/>
    </row>
    <row r="1217" spans="1:10" x14ac:dyDescent="0.25">
      <c r="A1217" s="436"/>
      <c r="B1217" s="437"/>
      <c r="C1217" s="264"/>
      <c r="D1217" s="262" t="s">
        <v>477</v>
      </c>
      <c r="E1217" s="262"/>
      <c r="F1217" s="262"/>
      <c r="G1217" s="262"/>
      <c r="H1217" s="262"/>
      <c r="I1217" s="262"/>
      <c r="J1217" s="438"/>
    </row>
    <row r="1218" spans="1:10" x14ac:dyDescent="0.25">
      <c r="A1218" s="436">
        <v>202300416</v>
      </c>
      <c r="B1218" s="437" t="s">
        <v>480</v>
      </c>
      <c r="C1218" s="257" t="s">
        <v>476</v>
      </c>
      <c r="D1218" s="258" t="s">
        <v>451</v>
      </c>
      <c r="E1218" s="258"/>
      <c r="F1218" s="258"/>
      <c r="G1218" s="258"/>
      <c r="H1218" s="258"/>
      <c r="I1218" s="258"/>
      <c r="J1218" s="438">
        <v>44936.646273148152</v>
      </c>
    </row>
    <row r="1219" spans="1:10" x14ac:dyDescent="0.25">
      <c r="A1219" s="436"/>
      <c r="B1219" s="437"/>
      <c r="C1219" s="263">
        <v>45000</v>
      </c>
      <c r="D1219" s="260">
        <v>1</v>
      </c>
      <c r="E1219" s="260"/>
      <c r="F1219" s="260"/>
      <c r="G1219" s="260"/>
      <c r="H1219" s="260"/>
      <c r="I1219" s="260"/>
      <c r="J1219" s="438"/>
    </row>
    <row r="1220" spans="1:10" x14ac:dyDescent="0.25">
      <c r="A1220" s="436"/>
      <c r="B1220" s="437"/>
      <c r="C1220" s="264"/>
      <c r="D1220" s="261"/>
      <c r="E1220" s="261"/>
      <c r="F1220" s="261"/>
      <c r="G1220" s="261"/>
      <c r="H1220" s="261"/>
      <c r="I1220" s="261"/>
      <c r="J1220" s="438"/>
    </row>
    <row r="1221" spans="1:10" x14ac:dyDescent="0.25">
      <c r="A1221" s="436">
        <v>202223559</v>
      </c>
      <c r="B1221" s="437" t="s">
        <v>462</v>
      </c>
      <c r="C1221" s="257" t="s">
        <v>476</v>
      </c>
      <c r="D1221" s="258" t="s">
        <v>447</v>
      </c>
      <c r="E1221" s="258"/>
      <c r="F1221" s="258"/>
      <c r="G1221" s="258"/>
      <c r="H1221" s="258"/>
      <c r="I1221" s="258"/>
      <c r="J1221" s="438">
        <v>44915.682962962965</v>
      </c>
    </row>
    <row r="1222" spans="1:10" x14ac:dyDescent="0.25">
      <c r="A1222" s="436"/>
      <c r="B1222" s="437"/>
      <c r="C1222" s="263">
        <v>44927</v>
      </c>
      <c r="D1222" s="260" t="s">
        <v>364</v>
      </c>
      <c r="E1222" s="260"/>
      <c r="F1222" s="260"/>
      <c r="G1222" s="260"/>
      <c r="H1222" s="260"/>
      <c r="I1222" s="260"/>
      <c r="J1222" s="438"/>
    </row>
    <row r="1223" spans="1:10" x14ac:dyDescent="0.25">
      <c r="A1223" s="436"/>
      <c r="B1223" s="437"/>
      <c r="C1223" s="264"/>
      <c r="D1223" s="258" t="s">
        <v>449</v>
      </c>
      <c r="E1223" s="258"/>
      <c r="F1223" s="258"/>
      <c r="G1223" s="258"/>
      <c r="H1223" s="258"/>
      <c r="I1223" s="258"/>
      <c r="J1223" s="438"/>
    </row>
    <row r="1224" spans="1:10" x14ac:dyDescent="0.25">
      <c r="A1224" s="436"/>
      <c r="B1224" s="437"/>
      <c r="C1224" s="264"/>
      <c r="D1224" s="260" t="s">
        <v>453</v>
      </c>
      <c r="E1224" s="260"/>
      <c r="F1224" s="260"/>
      <c r="G1224" s="260"/>
      <c r="H1224" s="260"/>
      <c r="I1224" s="260"/>
      <c r="J1224" s="438"/>
    </row>
    <row r="1225" spans="1:10" x14ac:dyDescent="0.25">
      <c r="A1225" s="436"/>
      <c r="B1225" s="437"/>
      <c r="C1225" s="264"/>
      <c r="D1225" s="258" t="s">
        <v>451</v>
      </c>
      <c r="E1225" s="258"/>
      <c r="F1225" s="258"/>
      <c r="G1225" s="258"/>
      <c r="H1225" s="258"/>
      <c r="I1225" s="258"/>
      <c r="J1225" s="438"/>
    </row>
    <row r="1226" spans="1:10" x14ac:dyDescent="0.25">
      <c r="A1226" s="436"/>
      <c r="B1226" s="437"/>
      <c r="C1226" s="264"/>
      <c r="D1226" s="260">
        <v>1</v>
      </c>
      <c r="E1226" s="260"/>
      <c r="F1226" s="260"/>
      <c r="G1226" s="260"/>
      <c r="H1226" s="260"/>
      <c r="I1226" s="260"/>
      <c r="J1226" s="438"/>
    </row>
    <row r="1227" spans="1:10" x14ac:dyDescent="0.25">
      <c r="A1227" s="436"/>
      <c r="B1227" s="437"/>
      <c r="C1227" s="264"/>
      <c r="D1227" s="261"/>
      <c r="E1227" s="261"/>
      <c r="F1227" s="261"/>
      <c r="G1227" s="261"/>
      <c r="H1227" s="261"/>
      <c r="I1227" s="261"/>
      <c r="J1227" s="438"/>
    </row>
    <row r="1228" spans="1:10" x14ac:dyDescent="0.25">
      <c r="A1228" s="436">
        <v>202100034</v>
      </c>
      <c r="B1228" s="437" t="s">
        <v>481</v>
      </c>
      <c r="C1228" s="437" t="s">
        <v>476</v>
      </c>
      <c r="D1228" s="258" t="s">
        <v>447</v>
      </c>
      <c r="E1228" s="258"/>
      <c r="F1228" s="258"/>
      <c r="G1228" s="258"/>
      <c r="H1228" s="258"/>
      <c r="I1228" s="258"/>
      <c r="J1228" s="438">
        <v>44201.486840277779</v>
      </c>
    </row>
    <row r="1229" spans="1:10" x14ac:dyDescent="0.25">
      <c r="A1229" s="436"/>
      <c r="B1229" s="437"/>
      <c r="C1229" s="437"/>
      <c r="D1229" s="260" t="s">
        <v>482</v>
      </c>
      <c r="E1229" s="260"/>
      <c r="F1229" s="260"/>
      <c r="G1229" s="260"/>
      <c r="H1229" s="260"/>
      <c r="I1229" s="260"/>
      <c r="J1229" s="438"/>
    </row>
    <row r="1230" spans="1:10" x14ac:dyDescent="0.25">
      <c r="A1230" s="436"/>
      <c r="B1230" s="437"/>
      <c r="C1230" s="437"/>
      <c r="D1230" s="258" t="s">
        <v>448</v>
      </c>
      <c r="E1230" s="258"/>
      <c r="F1230" s="258"/>
      <c r="G1230" s="258"/>
      <c r="H1230" s="258"/>
      <c r="I1230" s="258"/>
      <c r="J1230" s="438"/>
    </row>
    <row r="1231" spans="1:10" x14ac:dyDescent="0.25">
      <c r="A1231" s="436"/>
      <c r="B1231" s="437"/>
      <c r="C1231" s="437"/>
      <c r="D1231" s="260">
        <v>1203245</v>
      </c>
      <c r="E1231" s="260"/>
      <c r="F1231" s="260"/>
      <c r="G1231" s="260"/>
      <c r="H1231" s="260"/>
      <c r="I1231" s="260"/>
      <c r="J1231" s="438"/>
    </row>
    <row r="1232" spans="1:10" x14ac:dyDescent="0.25">
      <c r="A1232" s="436"/>
      <c r="B1232" s="437"/>
      <c r="C1232" s="437"/>
      <c r="D1232" s="258" t="s">
        <v>449</v>
      </c>
      <c r="E1232" s="258"/>
      <c r="F1232" s="258"/>
      <c r="G1232" s="258"/>
      <c r="H1232" s="258"/>
      <c r="I1232" s="258"/>
      <c r="J1232" s="438"/>
    </row>
    <row r="1233" spans="1:10" x14ac:dyDescent="0.25">
      <c r="A1233" s="436"/>
      <c r="B1233" s="437"/>
      <c r="C1233" s="437"/>
      <c r="D1233" s="260" t="s">
        <v>450</v>
      </c>
      <c r="E1233" s="260"/>
      <c r="F1233" s="260"/>
      <c r="G1233" s="260"/>
      <c r="H1233" s="260"/>
      <c r="I1233" s="260"/>
      <c r="J1233" s="438"/>
    </row>
    <row r="1234" spans="1:10" x14ac:dyDescent="0.25">
      <c r="A1234" s="436"/>
      <c r="B1234" s="437"/>
      <c r="C1234" s="437"/>
      <c r="D1234" s="258" t="s">
        <v>451</v>
      </c>
      <c r="E1234" s="258"/>
      <c r="F1234" s="258"/>
      <c r="G1234" s="258"/>
      <c r="H1234" s="258"/>
      <c r="I1234" s="258"/>
      <c r="J1234" s="438"/>
    </row>
    <row r="1235" spans="1:10" x14ac:dyDescent="0.25">
      <c r="A1235" s="436"/>
      <c r="B1235" s="437"/>
      <c r="C1235" s="437"/>
      <c r="D1235" s="260">
        <v>0</v>
      </c>
      <c r="E1235" s="260"/>
      <c r="F1235" s="260"/>
      <c r="G1235" s="260"/>
      <c r="H1235" s="260"/>
      <c r="I1235" s="260"/>
      <c r="J1235" s="438"/>
    </row>
    <row r="1236" spans="1:10" x14ac:dyDescent="0.25">
      <c r="A1236" s="436"/>
      <c r="B1236" s="437"/>
      <c r="C1236" s="437"/>
      <c r="D1236" s="261"/>
      <c r="E1236" s="261"/>
      <c r="F1236" s="261"/>
      <c r="G1236" s="261"/>
      <c r="H1236" s="261"/>
      <c r="I1236" s="261"/>
      <c r="J1236" s="438"/>
    </row>
    <row r="1237" spans="1:10" x14ac:dyDescent="0.25">
      <c r="A1237" s="436"/>
      <c r="B1237" s="437"/>
      <c r="C1237" s="437"/>
      <c r="D1237" s="262" t="s">
        <v>483</v>
      </c>
      <c r="E1237" s="262"/>
      <c r="F1237" s="262"/>
      <c r="G1237" s="262"/>
      <c r="H1237" s="262"/>
      <c r="I1237" s="262"/>
      <c r="J1237" s="438"/>
    </row>
    <row r="1238" spans="1:10" x14ac:dyDescent="0.25">
      <c r="A1238" s="436">
        <v>201721942</v>
      </c>
      <c r="B1238" s="437" t="s">
        <v>446</v>
      </c>
      <c r="C1238" s="257" t="s">
        <v>476</v>
      </c>
      <c r="D1238" s="258" t="s">
        <v>447</v>
      </c>
      <c r="E1238" s="258"/>
      <c r="F1238" s="258"/>
      <c r="G1238" s="258"/>
      <c r="H1238" s="258"/>
      <c r="I1238" s="258"/>
      <c r="J1238" s="438">
        <v>43087.495706018519</v>
      </c>
    </row>
    <row r="1239" spans="1:10" x14ac:dyDescent="0.25">
      <c r="A1239" s="436"/>
      <c r="B1239" s="437"/>
      <c r="C1239" s="263">
        <v>43088</v>
      </c>
      <c r="D1239" s="260" t="s">
        <v>484</v>
      </c>
      <c r="E1239" s="260"/>
      <c r="F1239" s="260"/>
      <c r="G1239" s="260"/>
      <c r="H1239" s="260"/>
      <c r="I1239" s="260"/>
      <c r="J1239" s="438"/>
    </row>
    <row r="1240" spans="1:10" x14ac:dyDescent="0.25">
      <c r="A1240" s="436"/>
      <c r="B1240" s="437"/>
      <c r="C1240" s="264"/>
      <c r="D1240" s="258" t="s">
        <v>448</v>
      </c>
      <c r="E1240" s="258"/>
      <c r="F1240" s="258"/>
      <c r="G1240" s="258"/>
      <c r="H1240" s="258"/>
      <c r="I1240" s="258"/>
      <c r="J1240" s="438"/>
    </row>
    <row r="1241" spans="1:10" x14ac:dyDescent="0.25">
      <c r="A1241" s="436"/>
      <c r="B1241" s="437"/>
      <c r="C1241" s="264"/>
      <c r="D1241" s="260">
        <v>66749</v>
      </c>
      <c r="E1241" s="260"/>
      <c r="F1241" s="260"/>
      <c r="G1241" s="260"/>
      <c r="H1241" s="260"/>
      <c r="I1241" s="260"/>
      <c r="J1241" s="438"/>
    </row>
    <row r="1242" spans="1:10" x14ac:dyDescent="0.25">
      <c r="A1242" s="436"/>
      <c r="B1242" s="437"/>
      <c r="C1242" s="264"/>
      <c r="D1242" s="258" t="s">
        <v>449</v>
      </c>
      <c r="E1242" s="258"/>
      <c r="F1242" s="258"/>
      <c r="G1242" s="258"/>
      <c r="H1242" s="258"/>
      <c r="I1242" s="258"/>
      <c r="J1242" s="438"/>
    </row>
    <row r="1243" spans="1:10" x14ac:dyDescent="0.25">
      <c r="A1243" s="436"/>
      <c r="B1243" s="437"/>
      <c r="C1243" s="264"/>
      <c r="D1243" s="260" t="s">
        <v>450</v>
      </c>
      <c r="E1243" s="260"/>
      <c r="F1243" s="260"/>
      <c r="G1243" s="260"/>
      <c r="H1243" s="260"/>
      <c r="I1243" s="260"/>
      <c r="J1243" s="438"/>
    </row>
    <row r="1244" spans="1:10" x14ac:dyDescent="0.25">
      <c r="A1244" s="436"/>
      <c r="B1244" s="437"/>
      <c r="C1244" s="264"/>
      <c r="D1244" s="258" t="s">
        <v>451</v>
      </c>
      <c r="E1244" s="258"/>
      <c r="F1244" s="258"/>
      <c r="G1244" s="258"/>
      <c r="H1244" s="258"/>
      <c r="I1244" s="258"/>
      <c r="J1244" s="438"/>
    </row>
    <row r="1245" spans="1:10" x14ac:dyDescent="0.25">
      <c r="A1245" s="436"/>
      <c r="B1245" s="437"/>
      <c r="C1245" s="264"/>
      <c r="D1245" s="260">
        <v>0</v>
      </c>
      <c r="E1245" s="260"/>
      <c r="F1245" s="260"/>
      <c r="G1245" s="260"/>
      <c r="H1245" s="260"/>
      <c r="I1245" s="260"/>
      <c r="J1245" s="438"/>
    </row>
    <row r="1246" spans="1:10" x14ac:dyDescent="0.25">
      <c r="A1246" s="436"/>
      <c r="B1246" s="437"/>
      <c r="C1246" s="264"/>
      <c r="D1246" s="261"/>
      <c r="E1246" s="261"/>
      <c r="F1246" s="261"/>
      <c r="G1246" s="261"/>
      <c r="H1246" s="261"/>
      <c r="I1246" s="261"/>
      <c r="J1246" s="438"/>
    </row>
    <row r="1247" spans="1:10" x14ac:dyDescent="0.25">
      <c r="A1247" s="436"/>
      <c r="B1247" s="437"/>
      <c r="C1247" s="264"/>
      <c r="D1247" s="262" t="s">
        <v>485</v>
      </c>
      <c r="E1247" s="262"/>
      <c r="F1247" s="262"/>
      <c r="G1247" s="262"/>
      <c r="H1247" s="262"/>
      <c r="I1247" s="262"/>
      <c r="J1247" s="438"/>
    </row>
    <row r="1248" spans="1:10" x14ac:dyDescent="0.25">
      <c r="A1248" s="436">
        <v>201721938</v>
      </c>
      <c r="B1248" s="437" t="s">
        <v>446</v>
      </c>
      <c r="C1248" s="257" t="s">
        <v>476</v>
      </c>
      <c r="D1248" s="258" t="s">
        <v>447</v>
      </c>
      <c r="E1248" s="258"/>
      <c r="F1248" s="258"/>
      <c r="G1248" s="258"/>
      <c r="H1248" s="258"/>
      <c r="I1248" s="258"/>
      <c r="J1248" s="438">
        <v>43087.495706018519</v>
      </c>
    </row>
    <row r="1249" spans="1:10" x14ac:dyDescent="0.25">
      <c r="A1249" s="436"/>
      <c r="B1249" s="437"/>
      <c r="C1249" s="263">
        <v>43115</v>
      </c>
      <c r="D1249" s="260" t="s">
        <v>173</v>
      </c>
      <c r="E1249" s="260"/>
      <c r="F1249" s="260"/>
      <c r="G1249" s="260"/>
      <c r="H1249" s="260"/>
      <c r="I1249" s="260"/>
      <c r="J1249" s="438"/>
    </row>
    <row r="1250" spans="1:10" x14ac:dyDescent="0.25">
      <c r="A1250" s="436"/>
      <c r="B1250" s="437"/>
      <c r="C1250" s="264"/>
      <c r="D1250" s="258" t="s">
        <v>448</v>
      </c>
      <c r="E1250" s="258"/>
      <c r="F1250" s="258"/>
      <c r="G1250" s="258"/>
      <c r="H1250" s="258"/>
      <c r="I1250" s="258"/>
      <c r="J1250" s="438"/>
    </row>
    <row r="1251" spans="1:10" x14ac:dyDescent="0.25">
      <c r="A1251" s="436"/>
      <c r="B1251" s="437"/>
      <c r="C1251" s="264"/>
      <c r="D1251" s="260">
        <v>63300</v>
      </c>
      <c r="E1251" s="260"/>
      <c r="F1251" s="260"/>
      <c r="G1251" s="260"/>
      <c r="H1251" s="260"/>
      <c r="I1251" s="260"/>
      <c r="J1251" s="438"/>
    </row>
    <row r="1252" spans="1:10" x14ac:dyDescent="0.25">
      <c r="A1252" s="436"/>
      <c r="B1252" s="437"/>
      <c r="C1252" s="264"/>
      <c r="D1252" s="258" t="s">
        <v>449</v>
      </c>
      <c r="E1252" s="258"/>
      <c r="F1252" s="258"/>
      <c r="G1252" s="258"/>
      <c r="H1252" s="258"/>
      <c r="I1252" s="258"/>
      <c r="J1252" s="438"/>
    </row>
    <row r="1253" spans="1:10" x14ac:dyDescent="0.25">
      <c r="A1253" s="436"/>
      <c r="B1253" s="437"/>
      <c r="C1253" s="264"/>
      <c r="D1253" s="260" t="s">
        <v>450</v>
      </c>
      <c r="E1253" s="260"/>
      <c r="F1253" s="260"/>
      <c r="G1253" s="260"/>
      <c r="H1253" s="260"/>
      <c r="I1253" s="260"/>
      <c r="J1253" s="438"/>
    </row>
    <row r="1254" spans="1:10" x14ac:dyDescent="0.25">
      <c r="A1254" s="436"/>
      <c r="B1254" s="437"/>
      <c r="C1254" s="264"/>
      <c r="D1254" s="258" t="s">
        <v>451</v>
      </c>
      <c r="E1254" s="258"/>
      <c r="F1254" s="258"/>
      <c r="G1254" s="258"/>
      <c r="H1254" s="258"/>
      <c r="I1254" s="258"/>
      <c r="J1254" s="438"/>
    </row>
    <row r="1255" spans="1:10" x14ac:dyDescent="0.25">
      <c r="A1255" s="436"/>
      <c r="B1255" s="437"/>
      <c r="C1255" s="264"/>
      <c r="D1255" s="260">
        <v>0</v>
      </c>
      <c r="E1255" s="260"/>
      <c r="F1255" s="260"/>
      <c r="G1255" s="260"/>
      <c r="H1255" s="260"/>
      <c r="I1255" s="260"/>
      <c r="J1255" s="438"/>
    </row>
    <row r="1256" spans="1:10" x14ac:dyDescent="0.25">
      <c r="A1256" s="436"/>
      <c r="B1256" s="437"/>
      <c r="C1256" s="264"/>
      <c r="D1256" s="261"/>
      <c r="E1256" s="261"/>
      <c r="F1256" s="261"/>
      <c r="G1256" s="261"/>
      <c r="H1256" s="261"/>
      <c r="I1256" s="261"/>
      <c r="J1256" s="438"/>
    </row>
    <row r="1257" spans="1:10" x14ac:dyDescent="0.25">
      <c r="A1257" s="436"/>
      <c r="B1257" s="437"/>
      <c r="C1257" s="264"/>
      <c r="D1257" s="262" t="s">
        <v>485</v>
      </c>
      <c r="E1257" s="262"/>
      <c r="F1257" s="262"/>
      <c r="G1257" s="262"/>
      <c r="H1257" s="262"/>
      <c r="I1257" s="262"/>
      <c r="J1257" s="438"/>
    </row>
    <row r="1258" spans="1:10" x14ac:dyDescent="0.25">
      <c r="A1258" s="436">
        <v>201721937</v>
      </c>
      <c r="B1258" s="437" t="s">
        <v>446</v>
      </c>
      <c r="C1258" s="257" t="s">
        <v>476</v>
      </c>
      <c r="D1258" s="258" t="s">
        <v>447</v>
      </c>
      <c r="E1258" s="258"/>
      <c r="F1258" s="258"/>
      <c r="G1258" s="258"/>
      <c r="H1258" s="258"/>
      <c r="I1258" s="258"/>
      <c r="J1258" s="438">
        <v>43087.495706018519</v>
      </c>
    </row>
    <row r="1259" spans="1:10" x14ac:dyDescent="0.25">
      <c r="A1259" s="436"/>
      <c r="B1259" s="437"/>
      <c r="C1259" s="263">
        <v>43088</v>
      </c>
      <c r="D1259" s="260" t="s">
        <v>486</v>
      </c>
      <c r="E1259" s="260"/>
      <c r="F1259" s="260"/>
      <c r="G1259" s="260"/>
      <c r="H1259" s="260"/>
      <c r="I1259" s="260"/>
      <c r="J1259" s="438"/>
    </row>
    <row r="1260" spans="1:10" x14ac:dyDescent="0.25">
      <c r="A1260" s="436"/>
      <c r="B1260" s="437"/>
      <c r="C1260" s="264"/>
      <c r="D1260" s="258" t="s">
        <v>448</v>
      </c>
      <c r="E1260" s="258"/>
      <c r="F1260" s="258"/>
      <c r="G1260" s="258"/>
      <c r="H1260" s="258"/>
      <c r="I1260" s="258"/>
      <c r="J1260" s="438"/>
    </row>
    <row r="1261" spans="1:10" x14ac:dyDescent="0.25">
      <c r="A1261" s="436"/>
      <c r="B1261" s="437"/>
      <c r="C1261" s="264"/>
      <c r="D1261" s="260">
        <v>63298</v>
      </c>
      <c r="E1261" s="260"/>
      <c r="F1261" s="260"/>
      <c r="G1261" s="260"/>
      <c r="H1261" s="260"/>
      <c r="I1261" s="260"/>
      <c r="J1261" s="438"/>
    </row>
    <row r="1262" spans="1:10" x14ac:dyDescent="0.25">
      <c r="A1262" s="436"/>
      <c r="B1262" s="437"/>
      <c r="C1262" s="264"/>
      <c r="D1262" s="258" t="s">
        <v>449</v>
      </c>
      <c r="E1262" s="258"/>
      <c r="F1262" s="258"/>
      <c r="G1262" s="258"/>
      <c r="H1262" s="258"/>
      <c r="I1262" s="258"/>
      <c r="J1262" s="438"/>
    </row>
    <row r="1263" spans="1:10" x14ac:dyDescent="0.25">
      <c r="A1263" s="436"/>
      <c r="B1263" s="437"/>
      <c r="C1263" s="264"/>
      <c r="D1263" s="260" t="s">
        <v>450</v>
      </c>
      <c r="E1263" s="260"/>
      <c r="F1263" s="260"/>
      <c r="G1263" s="260"/>
      <c r="H1263" s="260"/>
      <c r="I1263" s="260"/>
      <c r="J1263" s="438"/>
    </row>
    <row r="1264" spans="1:10" x14ac:dyDescent="0.25">
      <c r="A1264" s="436"/>
      <c r="B1264" s="437"/>
      <c r="C1264" s="264"/>
      <c r="D1264" s="258" t="s">
        <v>451</v>
      </c>
      <c r="E1264" s="258"/>
      <c r="F1264" s="258"/>
      <c r="G1264" s="258"/>
      <c r="H1264" s="258"/>
      <c r="I1264" s="258"/>
      <c r="J1264" s="438"/>
    </row>
    <row r="1265" spans="1:10" x14ac:dyDescent="0.25">
      <c r="A1265" s="436"/>
      <c r="B1265" s="437"/>
      <c r="C1265" s="264"/>
      <c r="D1265" s="260">
        <v>0</v>
      </c>
      <c r="E1265" s="260"/>
      <c r="F1265" s="260"/>
      <c r="G1265" s="260"/>
      <c r="H1265" s="260"/>
      <c r="I1265" s="260"/>
      <c r="J1265" s="438"/>
    </row>
    <row r="1266" spans="1:10" x14ac:dyDescent="0.25">
      <c r="A1266" s="436"/>
      <c r="B1266" s="437"/>
      <c r="C1266" s="264"/>
      <c r="D1266" s="261"/>
      <c r="E1266" s="261"/>
      <c r="F1266" s="261"/>
      <c r="G1266" s="261"/>
      <c r="H1266" s="261"/>
      <c r="I1266" s="261"/>
      <c r="J1266" s="438"/>
    </row>
    <row r="1267" spans="1:10" x14ac:dyDescent="0.25">
      <c r="A1267" s="436"/>
      <c r="B1267" s="437"/>
      <c r="C1267" s="264"/>
      <c r="D1267" s="262" t="s">
        <v>485</v>
      </c>
      <c r="E1267" s="262"/>
      <c r="F1267" s="262"/>
      <c r="G1267" s="262"/>
      <c r="H1267" s="262"/>
      <c r="I1267" s="262"/>
      <c r="J1267" s="438"/>
    </row>
    <row r="1268" spans="1:10" x14ac:dyDescent="0.25">
      <c r="A1268" s="436">
        <v>201617025</v>
      </c>
      <c r="B1268" s="437" t="s">
        <v>446</v>
      </c>
      <c r="C1268" s="257" t="s">
        <v>476</v>
      </c>
      <c r="D1268" s="258" t="s">
        <v>447</v>
      </c>
      <c r="E1268" s="258"/>
      <c r="F1268" s="258"/>
      <c r="G1268" s="258"/>
      <c r="H1268" s="258"/>
      <c r="I1268" s="258"/>
      <c r="J1268" s="438">
        <v>42725.756168981483</v>
      </c>
    </row>
    <row r="1269" spans="1:10" x14ac:dyDescent="0.25">
      <c r="A1269" s="436"/>
      <c r="B1269" s="437"/>
      <c r="C1269" s="263">
        <v>42738</v>
      </c>
      <c r="D1269" s="260" t="s">
        <v>130</v>
      </c>
      <c r="E1269" s="260"/>
      <c r="F1269" s="260"/>
      <c r="G1269" s="260"/>
      <c r="H1269" s="260"/>
      <c r="I1269" s="260"/>
      <c r="J1269" s="438"/>
    </row>
    <row r="1270" spans="1:10" x14ac:dyDescent="0.25">
      <c r="A1270" s="436"/>
      <c r="B1270" s="437"/>
      <c r="C1270" s="264"/>
      <c r="D1270" s="258" t="s">
        <v>448</v>
      </c>
      <c r="E1270" s="258"/>
      <c r="F1270" s="258"/>
      <c r="G1270" s="258"/>
      <c r="H1270" s="258"/>
      <c r="I1270" s="258"/>
      <c r="J1270" s="438"/>
    </row>
    <row r="1271" spans="1:10" x14ac:dyDescent="0.25">
      <c r="A1271" s="436"/>
      <c r="B1271" s="437"/>
      <c r="C1271" s="264"/>
      <c r="D1271" s="260">
        <v>42255</v>
      </c>
      <c r="E1271" s="260"/>
      <c r="F1271" s="260"/>
      <c r="G1271" s="260"/>
      <c r="H1271" s="260"/>
      <c r="I1271" s="260"/>
      <c r="J1271" s="438"/>
    </row>
    <row r="1272" spans="1:10" x14ac:dyDescent="0.25">
      <c r="A1272" s="436"/>
      <c r="B1272" s="437"/>
      <c r="C1272" s="264"/>
      <c r="D1272" s="258" t="s">
        <v>449</v>
      </c>
      <c r="E1272" s="258"/>
      <c r="F1272" s="258"/>
      <c r="G1272" s="258"/>
      <c r="H1272" s="258"/>
      <c r="I1272" s="258"/>
      <c r="J1272" s="438"/>
    </row>
    <row r="1273" spans="1:10" x14ac:dyDescent="0.25">
      <c r="A1273" s="436"/>
      <c r="B1273" s="437"/>
      <c r="C1273" s="264"/>
      <c r="D1273" s="260" t="s">
        <v>453</v>
      </c>
      <c r="E1273" s="260"/>
      <c r="F1273" s="260"/>
      <c r="G1273" s="260"/>
      <c r="H1273" s="260"/>
      <c r="I1273" s="260"/>
      <c r="J1273" s="438"/>
    </row>
    <row r="1274" spans="1:10" x14ac:dyDescent="0.25">
      <c r="A1274" s="436"/>
      <c r="B1274" s="437"/>
      <c r="C1274" s="264"/>
      <c r="D1274" s="258" t="s">
        <v>451</v>
      </c>
      <c r="E1274" s="258"/>
      <c r="F1274" s="258"/>
      <c r="G1274" s="258"/>
      <c r="H1274" s="258"/>
      <c r="I1274" s="258"/>
      <c r="J1274" s="438"/>
    </row>
    <row r="1275" spans="1:10" x14ac:dyDescent="0.25">
      <c r="A1275" s="436"/>
      <c r="B1275" s="437"/>
      <c r="C1275" s="264"/>
      <c r="D1275" s="260">
        <v>0</v>
      </c>
      <c r="E1275" s="260"/>
      <c r="F1275" s="260"/>
      <c r="G1275" s="260"/>
      <c r="H1275" s="260"/>
      <c r="I1275" s="260"/>
      <c r="J1275" s="438"/>
    </row>
    <row r="1276" spans="1:10" x14ac:dyDescent="0.25">
      <c r="A1276" s="436"/>
      <c r="B1276" s="437"/>
      <c r="C1276" s="264"/>
      <c r="D1276" s="261"/>
      <c r="E1276" s="261"/>
      <c r="F1276" s="261"/>
      <c r="G1276" s="261"/>
      <c r="H1276" s="261"/>
      <c r="I1276" s="261"/>
      <c r="J1276" s="438"/>
    </row>
    <row r="1277" spans="1:10" x14ac:dyDescent="0.25">
      <c r="A1277" s="436"/>
      <c r="B1277" s="437"/>
      <c r="C1277" s="264"/>
      <c r="D1277" s="262" t="s">
        <v>487</v>
      </c>
      <c r="E1277" s="262"/>
      <c r="F1277" s="262"/>
      <c r="G1277" s="262"/>
      <c r="H1277" s="262"/>
      <c r="I1277" s="262"/>
      <c r="J1277" s="438"/>
    </row>
    <row r="1278" spans="1:10" x14ac:dyDescent="0.25">
      <c r="A1278" s="436">
        <v>201616990</v>
      </c>
      <c r="B1278" s="437" t="s">
        <v>446</v>
      </c>
      <c r="C1278" s="257" t="s">
        <v>476</v>
      </c>
      <c r="D1278" s="258" t="s">
        <v>447</v>
      </c>
      <c r="E1278" s="258"/>
      <c r="F1278" s="258"/>
      <c r="G1278" s="258"/>
      <c r="H1278" s="258"/>
      <c r="I1278" s="258"/>
      <c r="J1278" s="438">
        <v>42725.756168981483</v>
      </c>
    </row>
    <row r="1279" spans="1:10" x14ac:dyDescent="0.25">
      <c r="A1279" s="436"/>
      <c r="B1279" s="437"/>
      <c r="C1279" s="263">
        <v>42738</v>
      </c>
      <c r="D1279" s="260" t="s">
        <v>25</v>
      </c>
      <c r="E1279" s="260"/>
      <c r="F1279" s="260"/>
      <c r="G1279" s="260"/>
      <c r="H1279" s="260"/>
      <c r="I1279" s="260"/>
      <c r="J1279" s="438"/>
    </row>
    <row r="1280" spans="1:10" x14ac:dyDescent="0.25">
      <c r="A1280" s="436"/>
      <c r="B1280" s="437"/>
      <c r="C1280" s="264"/>
      <c r="D1280" s="258" t="s">
        <v>448</v>
      </c>
      <c r="E1280" s="258"/>
      <c r="F1280" s="258"/>
      <c r="G1280" s="258"/>
      <c r="H1280" s="258"/>
      <c r="I1280" s="258"/>
      <c r="J1280" s="438"/>
    </row>
    <row r="1281" spans="1:10" x14ac:dyDescent="0.25">
      <c r="A1281" s="436"/>
      <c r="B1281" s="437"/>
      <c r="C1281" s="264"/>
      <c r="D1281" s="260">
        <v>53061</v>
      </c>
      <c r="E1281" s="260"/>
      <c r="F1281" s="260"/>
      <c r="G1281" s="260"/>
      <c r="H1281" s="260"/>
      <c r="I1281" s="260"/>
      <c r="J1281" s="438"/>
    </row>
    <row r="1282" spans="1:10" x14ac:dyDescent="0.25">
      <c r="A1282" s="436"/>
      <c r="B1282" s="437"/>
      <c r="C1282" s="264"/>
      <c r="D1282" s="258" t="s">
        <v>449</v>
      </c>
      <c r="E1282" s="258"/>
      <c r="F1282" s="258"/>
      <c r="G1282" s="258"/>
      <c r="H1282" s="258"/>
      <c r="I1282" s="258"/>
      <c r="J1282" s="438"/>
    </row>
    <row r="1283" spans="1:10" x14ac:dyDescent="0.25">
      <c r="A1283" s="436"/>
      <c r="B1283" s="437"/>
      <c r="C1283" s="264"/>
      <c r="D1283" s="260" t="s">
        <v>453</v>
      </c>
      <c r="E1283" s="260"/>
      <c r="F1283" s="260"/>
      <c r="G1283" s="260"/>
      <c r="H1283" s="260"/>
      <c r="I1283" s="260"/>
      <c r="J1283" s="438"/>
    </row>
    <row r="1284" spans="1:10" x14ac:dyDescent="0.25">
      <c r="A1284" s="436"/>
      <c r="B1284" s="437"/>
      <c r="C1284" s="264"/>
      <c r="D1284" s="258" t="s">
        <v>451</v>
      </c>
      <c r="E1284" s="258"/>
      <c r="F1284" s="258"/>
      <c r="G1284" s="258"/>
      <c r="H1284" s="258"/>
      <c r="I1284" s="258"/>
      <c r="J1284" s="438"/>
    </row>
    <row r="1285" spans="1:10" x14ac:dyDescent="0.25">
      <c r="A1285" s="436"/>
      <c r="B1285" s="437"/>
      <c r="C1285" s="264"/>
      <c r="D1285" s="260">
        <v>0</v>
      </c>
      <c r="E1285" s="260"/>
      <c r="F1285" s="260"/>
      <c r="G1285" s="260"/>
      <c r="H1285" s="260"/>
      <c r="I1285" s="260"/>
      <c r="J1285" s="438"/>
    </row>
    <row r="1286" spans="1:10" x14ac:dyDescent="0.25">
      <c r="A1286" s="436"/>
      <c r="B1286" s="437"/>
      <c r="C1286" s="264"/>
      <c r="D1286" s="261"/>
      <c r="E1286" s="261"/>
      <c r="F1286" s="261"/>
      <c r="G1286" s="261"/>
      <c r="H1286" s="261"/>
      <c r="I1286" s="261"/>
      <c r="J1286" s="438"/>
    </row>
    <row r="1287" spans="1:10" x14ac:dyDescent="0.25">
      <c r="A1287" s="436"/>
      <c r="B1287" s="437"/>
      <c r="C1287" s="264"/>
      <c r="D1287" s="262" t="s">
        <v>487</v>
      </c>
      <c r="E1287" s="262"/>
      <c r="F1287" s="262"/>
      <c r="G1287" s="262"/>
      <c r="H1287" s="262"/>
      <c r="I1287" s="262"/>
      <c r="J1287" s="438"/>
    </row>
    <row r="1288" spans="1:10" x14ac:dyDescent="0.25">
      <c r="A1288" s="436">
        <v>201616973</v>
      </c>
      <c r="B1288" s="437" t="s">
        <v>446</v>
      </c>
      <c r="C1288" s="257" t="s">
        <v>476</v>
      </c>
      <c r="D1288" s="258" t="s">
        <v>447</v>
      </c>
      <c r="E1288" s="258"/>
      <c r="F1288" s="258"/>
      <c r="G1288" s="258"/>
      <c r="H1288" s="258"/>
      <c r="I1288" s="258"/>
      <c r="J1288" s="438">
        <v>42725.756168981483</v>
      </c>
    </row>
    <row r="1289" spans="1:10" x14ac:dyDescent="0.25">
      <c r="A1289" s="436"/>
      <c r="B1289" s="437"/>
      <c r="C1289" s="263">
        <v>42738</v>
      </c>
      <c r="D1289" s="260" t="s">
        <v>95</v>
      </c>
      <c r="E1289" s="260"/>
      <c r="F1289" s="260"/>
      <c r="G1289" s="260"/>
      <c r="H1289" s="260"/>
      <c r="I1289" s="260"/>
      <c r="J1289" s="438"/>
    </row>
    <row r="1290" spans="1:10" x14ac:dyDescent="0.25">
      <c r="A1290" s="436"/>
      <c r="B1290" s="437"/>
      <c r="C1290" s="264"/>
      <c r="D1290" s="258" t="s">
        <v>448</v>
      </c>
      <c r="E1290" s="258"/>
      <c r="F1290" s="258"/>
      <c r="G1290" s="258"/>
      <c r="H1290" s="258"/>
      <c r="I1290" s="258"/>
      <c r="J1290" s="438"/>
    </row>
    <row r="1291" spans="1:10" x14ac:dyDescent="0.25">
      <c r="A1291" s="436"/>
      <c r="B1291" s="437"/>
      <c r="C1291" s="264"/>
      <c r="D1291" s="260">
        <v>53068</v>
      </c>
      <c r="E1291" s="260"/>
      <c r="F1291" s="260"/>
      <c r="G1291" s="260"/>
      <c r="H1291" s="260"/>
      <c r="I1291" s="260"/>
      <c r="J1291" s="438"/>
    </row>
    <row r="1292" spans="1:10" x14ac:dyDescent="0.25">
      <c r="A1292" s="436"/>
      <c r="B1292" s="437"/>
      <c r="C1292" s="264"/>
      <c r="D1292" s="258" t="s">
        <v>449</v>
      </c>
      <c r="E1292" s="258"/>
      <c r="F1292" s="258"/>
      <c r="G1292" s="258"/>
      <c r="H1292" s="258"/>
      <c r="I1292" s="258"/>
      <c r="J1292" s="438"/>
    </row>
    <row r="1293" spans="1:10" x14ac:dyDescent="0.25">
      <c r="A1293" s="436"/>
      <c r="B1293" s="437"/>
      <c r="C1293" s="264"/>
      <c r="D1293" s="260" t="s">
        <v>453</v>
      </c>
      <c r="E1293" s="260"/>
      <c r="F1293" s="260"/>
      <c r="G1293" s="260"/>
      <c r="H1293" s="260"/>
      <c r="I1293" s="260"/>
      <c r="J1293" s="438"/>
    </row>
    <row r="1294" spans="1:10" x14ac:dyDescent="0.25">
      <c r="A1294" s="436"/>
      <c r="B1294" s="437"/>
      <c r="C1294" s="264"/>
      <c r="D1294" s="258" t="s">
        <v>451</v>
      </c>
      <c r="E1294" s="258"/>
      <c r="F1294" s="258"/>
      <c r="G1294" s="258"/>
      <c r="H1294" s="258"/>
      <c r="I1294" s="258"/>
      <c r="J1294" s="438"/>
    </row>
    <row r="1295" spans="1:10" x14ac:dyDescent="0.25">
      <c r="A1295" s="436"/>
      <c r="B1295" s="437"/>
      <c r="C1295" s="264"/>
      <c r="D1295" s="260">
        <v>0</v>
      </c>
      <c r="E1295" s="260"/>
      <c r="F1295" s="260"/>
      <c r="G1295" s="260"/>
      <c r="H1295" s="260"/>
      <c r="I1295" s="260"/>
      <c r="J1295" s="438"/>
    </row>
    <row r="1296" spans="1:10" x14ac:dyDescent="0.25">
      <c r="A1296" s="436"/>
      <c r="B1296" s="437"/>
      <c r="C1296" s="264"/>
      <c r="D1296" s="261"/>
      <c r="E1296" s="261"/>
      <c r="F1296" s="261"/>
      <c r="G1296" s="261"/>
      <c r="H1296" s="261"/>
      <c r="I1296" s="261"/>
      <c r="J1296" s="438"/>
    </row>
    <row r="1297" spans="1:10" x14ac:dyDescent="0.25">
      <c r="A1297" s="436"/>
      <c r="B1297" s="437"/>
      <c r="C1297" s="264"/>
      <c r="D1297" s="262" t="s">
        <v>487</v>
      </c>
      <c r="E1297" s="262"/>
      <c r="F1297" s="262"/>
      <c r="G1297" s="262"/>
      <c r="H1297" s="262"/>
      <c r="I1297" s="262"/>
      <c r="J1297" s="438"/>
    </row>
    <row r="1298" spans="1:10" x14ac:dyDescent="0.25">
      <c r="A1298" s="436">
        <v>201616969</v>
      </c>
      <c r="B1298" s="437" t="s">
        <v>446</v>
      </c>
      <c r="C1298" s="257" t="s">
        <v>476</v>
      </c>
      <c r="D1298" s="258" t="s">
        <v>447</v>
      </c>
      <c r="E1298" s="258"/>
      <c r="F1298" s="258"/>
      <c r="G1298" s="258"/>
      <c r="H1298" s="258"/>
      <c r="I1298" s="258"/>
      <c r="J1298" s="438">
        <v>42725.756168981483</v>
      </c>
    </row>
    <row r="1299" spans="1:10" x14ac:dyDescent="0.25">
      <c r="A1299" s="436"/>
      <c r="B1299" s="437"/>
      <c r="C1299" s="263">
        <v>42738</v>
      </c>
      <c r="D1299" s="260" t="s">
        <v>25</v>
      </c>
      <c r="E1299" s="260"/>
      <c r="F1299" s="260"/>
      <c r="G1299" s="260"/>
      <c r="H1299" s="260"/>
      <c r="I1299" s="260"/>
      <c r="J1299" s="438"/>
    </row>
    <row r="1300" spans="1:10" x14ac:dyDescent="0.25">
      <c r="A1300" s="436"/>
      <c r="B1300" s="437"/>
      <c r="C1300" s="264"/>
      <c r="D1300" s="258" t="s">
        <v>448</v>
      </c>
      <c r="E1300" s="258"/>
      <c r="F1300" s="258"/>
      <c r="G1300" s="258"/>
      <c r="H1300" s="258"/>
      <c r="I1300" s="258"/>
      <c r="J1300" s="438"/>
    </row>
    <row r="1301" spans="1:10" x14ac:dyDescent="0.25">
      <c r="A1301" s="436"/>
      <c r="B1301" s="437"/>
      <c r="C1301" s="264"/>
      <c r="D1301" s="260">
        <v>42151</v>
      </c>
      <c r="E1301" s="260"/>
      <c r="F1301" s="260"/>
      <c r="G1301" s="260"/>
      <c r="H1301" s="260"/>
      <c r="I1301" s="260"/>
      <c r="J1301" s="438"/>
    </row>
    <row r="1302" spans="1:10" x14ac:dyDescent="0.25">
      <c r="A1302" s="436"/>
      <c r="B1302" s="437"/>
      <c r="C1302" s="264"/>
      <c r="D1302" s="258" t="s">
        <v>449</v>
      </c>
      <c r="E1302" s="258"/>
      <c r="F1302" s="258"/>
      <c r="G1302" s="258"/>
      <c r="H1302" s="258"/>
      <c r="I1302" s="258"/>
      <c r="J1302" s="438"/>
    </row>
    <row r="1303" spans="1:10" x14ac:dyDescent="0.25">
      <c r="A1303" s="436"/>
      <c r="B1303" s="437"/>
      <c r="C1303" s="264"/>
      <c r="D1303" s="260" t="s">
        <v>453</v>
      </c>
      <c r="E1303" s="260"/>
      <c r="F1303" s="260"/>
      <c r="G1303" s="260"/>
      <c r="H1303" s="260"/>
      <c r="I1303" s="260"/>
      <c r="J1303" s="438"/>
    </row>
    <row r="1304" spans="1:10" x14ac:dyDescent="0.25">
      <c r="A1304" s="436"/>
      <c r="B1304" s="437"/>
      <c r="C1304" s="264"/>
      <c r="D1304" s="258" t="s">
        <v>451</v>
      </c>
      <c r="E1304" s="258"/>
      <c r="F1304" s="258"/>
      <c r="G1304" s="258"/>
      <c r="H1304" s="258"/>
      <c r="I1304" s="258"/>
      <c r="J1304" s="438"/>
    </row>
    <row r="1305" spans="1:10" x14ac:dyDescent="0.25">
      <c r="A1305" s="436"/>
      <c r="B1305" s="437"/>
      <c r="C1305" s="264"/>
      <c r="D1305" s="260">
        <v>0</v>
      </c>
      <c r="E1305" s="260"/>
      <c r="F1305" s="260"/>
      <c r="G1305" s="260"/>
      <c r="H1305" s="260"/>
      <c r="I1305" s="260"/>
      <c r="J1305" s="438"/>
    </row>
    <row r="1306" spans="1:10" x14ac:dyDescent="0.25">
      <c r="A1306" s="436"/>
      <c r="B1306" s="437"/>
      <c r="C1306" s="264"/>
      <c r="D1306" s="261"/>
      <c r="E1306" s="261"/>
      <c r="F1306" s="261"/>
      <c r="G1306" s="261"/>
      <c r="H1306" s="261"/>
      <c r="I1306" s="261"/>
      <c r="J1306" s="438"/>
    </row>
    <row r="1307" spans="1:10" x14ac:dyDescent="0.25">
      <c r="A1307" s="436"/>
      <c r="B1307" s="437"/>
      <c r="C1307" s="264"/>
      <c r="D1307" s="262" t="s">
        <v>487</v>
      </c>
      <c r="E1307" s="262"/>
      <c r="F1307" s="262"/>
      <c r="G1307" s="262"/>
      <c r="H1307" s="262"/>
      <c r="I1307" s="262"/>
      <c r="J1307" s="438"/>
    </row>
    <row r="1308" spans="1:10" x14ac:dyDescent="0.25">
      <c r="A1308" s="436">
        <v>201616958</v>
      </c>
      <c r="B1308" s="437" t="s">
        <v>446</v>
      </c>
      <c r="C1308" s="257" t="s">
        <v>476</v>
      </c>
      <c r="D1308" s="258" t="s">
        <v>447</v>
      </c>
      <c r="E1308" s="258"/>
      <c r="F1308" s="258"/>
      <c r="G1308" s="258"/>
      <c r="H1308" s="258"/>
      <c r="I1308" s="258"/>
      <c r="J1308" s="438">
        <v>42725.756168981483</v>
      </c>
    </row>
    <row r="1309" spans="1:10" x14ac:dyDescent="0.25">
      <c r="A1309" s="436"/>
      <c r="B1309" s="437"/>
      <c r="C1309" s="263">
        <v>42738</v>
      </c>
      <c r="D1309" s="260" t="s">
        <v>25</v>
      </c>
      <c r="E1309" s="260"/>
      <c r="F1309" s="260"/>
      <c r="G1309" s="260"/>
      <c r="H1309" s="260"/>
      <c r="I1309" s="260"/>
      <c r="J1309" s="438"/>
    </row>
    <row r="1310" spans="1:10" x14ac:dyDescent="0.25">
      <c r="A1310" s="436"/>
      <c r="B1310" s="437"/>
      <c r="C1310" s="264"/>
      <c r="D1310" s="258" t="s">
        <v>448</v>
      </c>
      <c r="E1310" s="258"/>
      <c r="F1310" s="258"/>
      <c r="G1310" s="258"/>
      <c r="H1310" s="258"/>
      <c r="I1310" s="258"/>
      <c r="J1310" s="438"/>
    </row>
    <row r="1311" spans="1:10" x14ac:dyDescent="0.25">
      <c r="A1311" s="436"/>
      <c r="B1311" s="437"/>
      <c r="C1311" s="264"/>
      <c r="D1311" s="260">
        <v>53049</v>
      </c>
      <c r="E1311" s="260"/>
      <c r="F1311" s="260"/>
      <c r="G1311" s="260"/>
      <c r="H1311" s="260"/>
      <c r="I1311" s="260"/>
      <c r="J1311" s="438"/>
    </row>
    <row r="1312" spans="1:10" x14ac:dyDescent="0.25">
      <c r="A1312" s="436"/>
      <c r="B1312" s="437"/>
      <c r="C1312" s="264"/>
      <c r="D1312" s="258" t="s">
        <v>449</v>
      </c>
      <c r="E1312" s="258"/>
      <c r="F1312" s="258"/>
      <c r="G1312" s="258"/>
      <c r="H1312" s="258"/>
      <c r="I1312" s="258"/>
      <c r="J1312" s="438"/>
    </row>
    <row r="1313" spans="1:10" x14ac:dyDescent="0.25">
      <c r="A1313" s="436"/>
      <c r="B1313" s="437"/>
      <c r="C1313" s="264"/>
      <c r="D1313" s="260" t="s">
        <v>453</v>
      </c>
      <c r="E1313" s="260"/>
      <c r="F1313" s="260"/>
      <c r="G1313" s="260"/>
      <c r="H1313" s="260"/>
      <c r="I1313" s="260"/>
      <c r="J1313" s="438"/>
    </row>
    <row r="1314" spans="1:10" x14ac:dyDescent="0.25">
      <c r="A1314" s="436"/>
      <c r="B1314" s="437"/>
      <c r="C1314" s="264"/>
      <c r="D1314" s="258" t="s">
        <v>451</v>
      </c>
      <c r="E1314" s="258"/>
      <c r="F1314" s="258"/>
      <c r="G1314" s="258"/>
      <c r="H1314" s="258"/>
      <c r="I1314" s="258"/>
      <c r="J1314" s="438"/>
    </row>
    <row r="1315" spans="1:10" x14ac:dyDescent="0.25">
      <c r="A1315" s="436"/>
      <c r="B1315" s="437"/>
      <c r="C1315" s="264"/>
      <c r="D1315" s="260">
        <v>0</v>
      </c>
      <c r="E1315" s="260"/>
      <c r="F1315" s="260"/>
      <c r="G1315" s="260"/>
      <c r="H1315" s="260"/>
      <c r="I1315" s="260"/>
      <c r="J1315" s="438"/>
    </row>
    <row r="1316" spans="1:10" x14ac:dyDescent="0.25">
      <c r="A1316" s="436"/>
      <c r="B1316" s="437"/>
      <c r="C1316" s="264"/>
      <c r="D1316" s="261"/>
      <c r="E1316" s="261"/>
      <c r="F1316" s="261"/>
      <c r="G1316" s="261"/>
      <c r="H1316" s="261"/>
      <c r="I1316" s="261"/>
      <c r="J1316" s="438"/>
    </row>
    <row r="1317" spans="1:10" x14ac:dyDescent="0.25">
      <c r="A1317" s="436"/>
      <c r="B1317" s="437"/>
      <c r="C1317" s="264"/>
      <c r="D1317" s="262" t="s">
        <v>487</v>
      </c>
      <c r="E1317" s="262"/>
      <c r="F1317" s="262"/>
      <c r="G1317" s="262"/>
      <c r="H1317" s="262"/>
      <c r="I1317" s="262"/>
      <c r="J1317" s="438"/>
    </row>
    <row r="1318" spans="1:10" x14ac:dyDescent="0.25">
      <c r="A1318" s="436">
        <v>201616917</v>
      </c>
      <c r="B1318" s="437" t="s">
        <v>446</v>
      </c>
      <c r="C1318" s="257" t="s">
        <v>476</v>
      </c>
      <c r="D1318" s="258" t="s">
        <v>447</v>
      </c>
      <c r="E1318" s="258"/>
      <c r="F1318" s="258"/>
      <c r="G1318" s="258"/>
      <c r="H1318" s="258"/>
      <c r="I1318" s="258"/>
      <c r="J1318" s="438">
        <v>42725.756168981483</v>
      </c>
    </row>
    <row r="1319" spans="1:10" x14ac:dyDescent="0.25">
      <c r="A1319" s="436"/>
      <c r="B1319" s="437"/>
      <c r="C1319" s="263">
        <v>42738</v>
      </c>
      <c r="D1319" s="260" t="s">
        <v>22</v>
      </c>
      <c r="E1319" s="260"/>
      <c r="F1319" s="260"/>
      <c r="G1319" s="260"/>
      <c r="H1319" s="260"/>
      <c r="I1319" s="260"/>
      <c r="J1319" s="438"/>
    </row>
    <row r="1320" spans="1:10" x14ac:dyDescent="0.25">
      <c r="A1320" s="436"/>
      <c r="B1320" s="437"/>
      <c r="C1320" s="264"/>
      <c r="D1320" s="258" t="s">
        <v>448</v>
      </c>
      <c r="E1320" s="258"/>
      <c r="F1320" s="258"/>
      <c r="G1320" s="258"/>
      <c r="H1320" s="258"/>
      <c r="I1320" s="258"/>
      <c r="J1320" s="438"/>
    </row>
    <row r="1321" spans="1:10" x14ac:dyDescent="0.25">
      <c r="A1321" s="436"/>
      <c r="B1321" s="437"/>
      <c r="C1321" s="264"/>
      <c r="D1321" s="260">
        <v>42319</v>
      </c>
      <c r="E1321" s="260"/>
      <c r="F1321" s="260"/>
      <c r="G1321" s="260"/>
      <c r="H1321" s="260"/>
      <c r="I1321" s="260"/>
      <c r="J1321" s="438"/>
    </row>
    <row r="1322" spans="1:10" x14ac:dyDescent="0.25">
      <c r="A1322" s="436"/>
      <c r="B1322" s="437"/>
      <c r="C1322" s="264"/>
      <c r="D1322" s="258" t="s">
        <v>449</v>
      </c>
      <c r="E1322" s="258"/>
      <c r="F1322" s="258"/>
      <c r="G1322" s="258"/>
      <c r="H1322" s="258"/>
      <c r="I1322" s="258"/>
      <c r="J1322" s="438"/>
    </row>
    <row r="1323" spans="1:10" x14ac:dyDescent="0.25">
      <c r="A1323" s="436"/>
      <c r="B1323" s="437"/>
      <c r="C1323" s="264"/>
      <c r="D1323" s="260" t="s">
        <v>453</v>
      </c>
      <c r="E1323" s="260"/>
      <c r="F1323" s="260"/>
      <c r="G1323" s="260"/>
      <c r="H1323" s="260"/>
      <c r="I1323" s="260"/>
      <c r="J1323" s="438"/>
    </row>
    <row r="1324" spans="1:10" x14ac:dyDescent="0.25">
      <c r="A1324" s="436"/>
      <c r="B1324" s="437"/>
      <c r="C1324" s="264"/>
      <c r="D1324" s="258" t="s">
        <v>451</v>
      </c>
      <c r="E1324" s="258"/>
      <c r="F1324" s="258"/>
      <c r="G1324" s="258"/>
      <c r="H1324" s="258"/>
      <c r="I1324" s="258"/>
      <c r="J1324" s="438"/>
    </row>
    <row r="1325" spans="1:10" x14ac:dyDescent="0.25">
      <c r="A1325" s="436"/>
      <c r="B1325" s="437"/>
      <c r="C1325" s="264"/>
      <c r="D1325" s="260">
        <v>0</v>
      </c>
      <c r="E1325" s="260"/>
      <c r="F1325" s="260"/>
      <c r="G1325" s="260"/>
      <c r="H1325" s="260"/>
      <c r="I1325" s="260"/>
      <c r="J1325" s="438"/>
    </row>
    <row r="1326" spans="1:10" x14ac:dyDescent="0.25">
      <c r="A1326" s="436"/>
      <c r="B1326" s="437"/>
      <c r="C1326" s="264"/>
      <c r="D1326" s="261"/>
      <c r="E1326" s="261"/>
      <c r="F1326" s="261"/>
      <c r="G1326" s="261"/>
      <c r="H1326" s="261"/>
      <c r="I1326" s="261"/>
      <c r="J1326" s="438"/>
    </row>
    <row r="1327" spans="1:10" x14ac:dyDescent="0.25">
      <c r="A1327" s="436"/>
      <c r="B1327" s="437"/>
      <c r="C1327" s="264"/>
      <c r="D1327" s="262" t="s">
        <v>487</v>
      </c>
      <c r="E1327" s="262"/>
      <c r="F1327" s="262"/>
      <c r="G1327" s="262"/>
      <c r="H1327" s="262"/>
      <c r="I1327" s="262"/>
      <c r="J1327" s="438"/>
    </row>
    <row r="1328" spans="1:10" x14ac:dyDescent="0.25">
      <c r="A1328" s="436">
        <v>201616906</v>
      </c>
      <c r="B1328" s="437" t="s">
        <v>446</v>
      </c>
      <c r="C1328" s="257" t="s">
        <v>476</v>
      </c>
      <c r="D1328" s="258" t="s">
        <v>447</v>
      </c>
      <c r="E1328" s="258"/>
      <c r="F1328" s="258"/>
      <c r="G1328" s="258"/>
      <c r="H1328" s="258"/>
      <c r="I1328" s="258"/>
      <c r="J1328" s="438">
        <v>42725.756168981483</v>
      </c>
    </row>
    <row r="1329" spans="1:10" x14ac:dyDescent="0.25">
      <c r="A1329" s="436"/>
      <c r="B1329" s="437"/>
      <c r="C1329" s="263">
        <v>42738</v>
      </c>
      <c r="D1329" s="260" t="s">
        <v>25</v>
      </c>
      <c r="E1329" s="260"/>
      <c r="F1329" s="260"/>
      <c r="G1329" s="260"/>
      <c r="H1329" s="260"/>
      <c r="I1329" s="260"/>
      <c r="J1329" s="438"/>
    </row>
    <row r="1330" spans="1:10" x14ac:dyDescent="0.25">
      <c r="A1330" s="436"/>
      <c r="B1330" s="437"/>
      <c r="C1330" s="264"/>
      <c r="D1330" s="258" t="s">
        <v>448</v>
      </c>
      <c r="E1330" s="258"/>
      <c r="F1330" s="258"/>
      <c r="G1330" s="258"/>
      <c r="H1330" s="258"/>
      <c r="I1330" s="258"/>
      <c r="J1330" s="438"/>
    </row>
    <row r="1331" spans="1:10" x14ac:dyDescent="0.25">
      <c r="A1331" s="436"/>
      <c r="B1331" s="437"/>
      <c r="C1331" s="264"/>
      <c r="D1331" s="260">
        <v>60882</v>
      </c>
      <c r="E1331" s="260"/>
      <c r="F1331" s="260"/>
      <c r="G1331" s="260"/>
      <c r="H1331" s="260"/>
      <c r="I1331" s="260"/>
      <c r="J1331" s="438"/>
    </row>
    <row r="1332" spans="1:10" x14ac:dyDescent="0.25">
      <c r="A1332" s="436"/>
      <c r="B1332" s="437"/>
      <c r="C1332" s="264"/>
      <c r="D1332" s="258" t="s">
        <v>449</v>
      </c>
      <c r="E1332" s="258"/>
      <c r="F1332" s="258"/>
      <c r="G1332" s="258"/>
      <c r="H1332" s="258"/>
      <c r="I1332" s="258"/>
      <c r="J1332" s="438"/>
    </row>
    <row r="1333" spans="1:10" x14ac:dyDescent="0.25">
      <c r="A1333" s="436"/>
      <c r="B1333" s="437"/>
      <c r="C1333" s="264"/>
      <c r="D1333" s="260" t="s">
        <v>453</v>
      </c>
      <c r="E1333" s="260"/>
      <c r="F1333" s="260"/>
      <c r="G1333" s="260"/>
      <c r="H1333" s="260"/>
      <c r="I1333" s="260"/>
      <c r="J1333" s="438"/>
    </row>
    <row r="1334" spans="1:10" x14ac:dyDescent="0.25">
      <c r="A1334" s="436"/>
      <c r="B1334" s="437"/>
      <c r="C1334" s="264"/>
      <c r="D1334" s="258" t="s">
        <v>451</v>
      </c>
      <c r="E1334" s="258"/>
      <c r="F1334" s="258"/>
      <c r="G1334" s="258"/>
      <c r="H1334" s="258"/>
      <c r="I1334" s="258"/>
      <c r="J1334" s="438"/>
    </row>
    <row r="1335" spans="1:10" x14ac:dyDescent="0.25">
      <c r="A1335" s="436"/>
      <c r="B1335" s="437"/>
      <c r="C1335" s="264"/>
      <c r="D1335" s="260">
        <v>0</v>
      </c>
      <c r="E1335" s="260"/>
      <c r="F1335" s="260"/>
      <c r="G1335" s="260"/>
      <c r="H1335" s="260"/>
      <c r="I1335" s="260"/>
      <c r="J1335" s="438"/>
    </row>
    <row r="1336" spans="1:10" x14ac:dyDescent="0.25">
      <c r="A1336" s="436"/>
      <c r="B1336" s="437"/>
      <c r="C1336" s="264"/>
      <c r="D1336" s="261"/>
      <c r="E1336" s="261"/>
      <c r="F1336" s="261"/>
      <c r="G1336" s="261"/>
      <c r="H1336" s="261"/>
      <c r="I1336" s="261"/>
      <c r="J1336" s="438"/>
    </row>
    <row r="1337" spans="1:10" x14ac:dyDescent="0.25">
      <c r="A1337" s="436"/>
      <c r="B1337" s="437"/>
      <c r="C1337" s="264"/>
      <c r="D1337" s="262" t="s">
        <v>487</v>
      </c>
      <c r="E1337" s="262"/>
      <c r="F1337" s="262"/>
      <c r="G1337" s="262"/>
      <c r="H1337" s="262"/>
      <c r="I1337" s="262"/>
      <c r="J1337" s="438"/>
    </row>
    <row r="1338" spans="1:10" x14ac:dyDescent="0.25">
      <c r="A1338" s="436">
        <v>201616887</v>
      </c>
      <c r="B1338" s="437" t="s">
        <v>446</v>
      </c>
      <c r="C1338" s="257" t="s">
        <v>476</v>
      </c>
      <c r="D1338" s="258" t="s">
        <v>447</v>
      </c>
      <c r="E1338" s="258"/>
      <c r="F1338" s="258"/>
      <c r="G1338" s="258"/>
      <c r="H1338" s="258"/>
      <c r="I1338" s="258"/>
      <c r="J1338" s="438">
        <v>42725.756168981483</v>
      </c>
    </row>
    <row r="1339" spans="1:10" x14ac:dyDescent="0.25">
      <c r="A1339" s="436"/>
      <c r="B1339" s="437"/>
      <c r="C1339" s="263">
        <v>42738</v>
      </c>
      <c r="D1339" s="260" t="s">
        <v>25</v>
      </c>
      <c r="E1339" s="260"/>
      <c r="F1339" s="260"/>
      <c r="G1339" s="260"/>
      <c r="H1339" s="260"/>
      <c r="I1339" s="260"/>
      <c r="J1339" s="438"/>
    </row>
    <row r="1340" spans="1:10" x14ac:dyDescent="0.25">
      <c r="A1340" s="436"/>
      <c r="B1340" s="437"/>
      <c r="C1340" s="264"/>
      <c r="D1340" s="258" t="s">
        <v>448</v>
      </c>
      <c r="E1340" s="258"/>
      <c r="F1340" s="258"/>
      <c r="G1340" s="258"/>
      <c r="H1340" s="258"/>
      <c r="I1340" s="258"/>
      <c r="J1340" s="438"/>
    </row>
    <row r="1341" spans="1:10" x14ac:dyDescent="0.25">
      <c r="A1341" s="436"/>
      <c r="B1341" s="437"/>
      <c r="C1341" s="264"/>
      <c r="D1341" s="260">
        <v>53063</v>
      </c>
      <c r="E1341" s="260"/>
      <c r="F1341" s="260"/>
      <c r="G1341" s="260"/>
      <c r="H1341" s="260"/>
      <c r="I1341" s="260"/>
      <c r="J1341" s="438"/>
    </row>
    <row r="1342" spans="1:10" x14ac:dyDescent="0.25">
      <c r="A1342" s="436"/>
      <c r="B1342" s="437"/>
      <c r="C1342" s="264"/>
      <c r="D1342" s="258" t="s">
        <v>449</v>
      </c>
      <c r="E1342" s="258"/>
      <c r="F1342" s="258"/>
      <c r="G1342" s="258"/>
      <c r="H1342" s="258"/>
      <c r="I1342" s="258"/>
      <c r="J1342" s="438"/>
    </row>
    <row r="1343" spans="1:10" x14ac:dyDescent="0.25">
      <c r="A1343" s="436"/>
      <c r="B1343" s="437"/>
      <c r="C1343" s="264"/>
      <c r="D1343" s="260" t="s">
        <v>453</v>
      </c>
      <c r="E1343" s="260"/>
      <c r="F1343" s="260"/>
      <c r="G1343" s="260"/>
      <c r="H1343" s="260"/>
      <c r="I1343" s="260"/>
      <c r="J1343" s="438"/>
    </row>
    <row r="1344" spans="1:10" x14ac:dyDescent="0.25">
      <c r="A1344" s="436"/>
      <c r="B1344" s="437"/>
      <c r="C1344" s="264"/>
      <c r="D1344" s="258" t="s">
        <v>451</v>
      </c>
      <c r="E1344" s="258"/>
      <c r="F1344" s="258"/>
      <c r="G1344" s="258"/>
      <c r="H1344" s="258"/>
      <c r="I1344" s="258"/>
      <c r="J1344" s="438"/>
    </row>
    <row r="1345" spans="1:10" x14ac:dyDescent="0.25">
      <c r="A1345" s="436"/>
      <c r="B1345" s="437"/>
      <c r="C1345" s="264"/>
      <c r="D1345" s="260">
        <v>0</v>
      </c>
      <c r="E1345" s="260"/>
      <c r="F1345" s="260"/>
      <c r="G1345" s="260"/>
      <c r="H1345" s="260"/>
      <c r="I1345" s="260"/>
      <c r="J1345" s="438"/>
    </row>
    <row r="1346" spans="1:10" x14ac:dyDescent="0.25">
      <c r="A1346" s="436"/>
      <c r="B1346" s="437"/>
      <c r="C1346" s="264"/>
      <c r="D1346" s="261"/>
      <c r="E1346" s="261"/>
      <c r="F1346" s="261"/>
      <c r="G1346" s="261"/>
      <c r="H1346" s="261"/>
      <c r="I1346" s="261"/>
      <c r="J1346" s="438"/>
    </row>
    <row r="1347" spans="1:10" x14ac:dyDescent="0.25">
      <c r="A1347" s="436"/>
      <c r="B1347" s="437"/>
      <c r="C1347" s="264"/>
      <c r="D1347" s="262" t="s">
        <v>487</v>
      </c>
      <c r="E1347" s="262"/>
      <c r="F1347" s="262"/>
      <c r="G1347" s="262"/>
      <c r="H1347" s="262"/>
      <c r="I1347" s="262"/>
      <c r="J1347" s="438"/>
    </row>
    <row r="1348" spans="1:10" x14ac:dyDescent="0.25">
      <c r="A1348" s="436">
        <v>201616840</v>
      </c>
      <c r="B1348" s="437" t="s">
        <v>446</v>
      </c>
      <c r="C1348" s="257" t="s">
        <v>476</v>
      </c>
      <c r="D1348" s="258" t="s">
        <v>447</v>
      </c>
      <c r="E1348" s="258"/>
      <c r="F1348" s="258"/>
      <c r="G1348" s="258"/>
      <c r="H1348" s="258"/>
      <c r="I1348" s="258"/>
      <c r="J1348" s="438">
        <v>42725.756168981483</v>
      </c>
    </row>
    <row r="1349" spans="1:10" x14ac:dyDescent="0.25">
      <c r="A1349" s="436"/>
      <c r="B1349" s="437"/>
      <c r="C1349" s="263">
        <v>42738</v>
      </c>
      <c r="D1349" s="260" t="s">
        <v>25</v>
      </c>
      <c r="E1349" s="260"/>
      <c r="F1349" s="260"/>
      <c r="G1349" s="260"/>
      <c r="H1349" s="260"/>
      <c r="I1349" s="260"/>
      <c r="J1349" s="438"/>
    </row>
    <row r="1350" spans="1:10" x14ac:dyDescent="0.25">
      <c r="A1350" s="436"/>
      <c r="B1350" s="437"/>
      <c r="C1350" s="264"/>
      <c r="D1350" s="258" t="s">
        <v>448</v>
      </c>
      <c r="E1350" s="258"/>
      <c r="F1350" s="258"/>
      <c r="G1350" s="258"/>
      <c r="H1350" s="258"/>
      <c r="I1350" s="258"/>
      <c r="J1350" s="438"/>
    </row>
    <row r="1351" spans="1:10" x14ac:dyDescent="0.25">
      <c r="A1351" s="436"/>
      <c r="B1351" s="437"/>
      <c r="C1351" s="264"/>
      <c r="D1351" s="260">
        <v>53055</v>
      </c>
      <c r="E1351" s="260"/>
      <c r="F1351" s="260"/>
      <c r="G1351" s="260"/>
      <c r="H1351" s="260"/>
      <c r="I1351" s="260"/>
      <c r="J1351" s="438"/>
    </row>
    <row r="1352" spans="1:10" x14ac:dyDescent="0.25">
      <c r="A1352" s="436"/>
      <c r="B1352" s="437"/>
      <c r="C1352" s="264"/>
      <c r="D1352" s="258" t="s">
        <v>449</v>
      </c>
      <c r="E1352" s="258"/>
      <c r="F1352" s="258"/>
      <c r="G1352" s="258"/>
      <c r="H1352" s="258"/>
      <c r="I1352" s="258"/>
      <c r="J1352" s="438"/>
    </row>
    <row r="1353" spans="1:10" x14ac:dyDescent="0.25">
      <c r="A1353" s="436"/>
      <c r="B1353" s="437"/>
      <c r="C1353" s="264"/>
      <c r="D1353" s="260" t="s">
        <v>453</v>
      </c>
      <c r="E1353" s="260"/>
      <c r="F1353" s="260"/>
      <c r="G1353" s="260"/>
      <c r="H1353" s="260"/>
      <c r="I1353" s="260"/>
      <c r="J1353" s="438"/>
    </row>
    <row r="1354" spans="1:10" x14ac:dyDescent="0.25">
      <c r="A1354" s="436"/>
      <c r="B1354" s="437"/>
      <c r="C1354" s="264"/>
      <c r="D1354" s="258" t="s">
        <v>451</v>
      </c>
      <c r="E1354" s="258"/>
      <c r="F1354" s="258"/>
      <c r="G1354" s="258"/>
      <c r="H1354" s="258"/>
      <c r="I1354" s="258"/>
      <c r="J1354" s="438"/>
    </row>
    <row r="1355" spans="1:10" x14ac:dyDescent="0.25">
      <c r="A1355" s="436"/>
      <c r="B1355" s="437"/>
      <c r="C1355" s="264"/>
      <c r="D1355" s="260">
        <v>0</v>
      </c>
      <c r="E1355" s="260"/>
      <c r="F1355" s="260"/>
      <c r="G1355" s="260"/>
      <c r="H1355" s="260"/>
      <c r="I1355" s="260"/>
      <c r="J1355" s="438"/>
    </row>
    <row r="1356" spans="1:10" x14ac:dyDescent="0.25">
      <c r="A1356" s="436"/>
      <c r="B1356" s="437"/>
      <c r="C1356" s="264"/>
      <c r="D1356" s="261"/>
      <c r="E1356" s="261"/>
      <c r="F1356" s="261"/>
      <c r="G1356" s="261"/>
      <c r="H1356" s="261"/>
      <c r="I1356" s="261"/>
      <c r="J1356" s="438"/>
    </row>
    <row r="1357" spans="1:10" x14ac:dyDescent="0.25">
      <c r="A1357" s="436"/>
      <c r="B1357" s="437"/>
      <c r="C1357" s="264"/>
      <c r="D1357" s="262" t="s">
        <v>487</v>
      </c>
      <c r="E1357" s="262"/>
      <c r="F1357" s="262"/>
      <c r="G1357" s="262"/>
      <c r="H1357" s="262"/>
      <c r="I1357" s="262"/>
      <c r="J1357" s="438"/>
    </row>
    <row r="1358" spans="1:10" x14ac:dyDescent="0.25">
      <c r="A1358" s="436">
        <v>201616822</v>
      </c>
      <c r="B1358" s="437" t="s">
        <v>446</v>
      </c>
      <c r="C1358" s="257" t="s">
        <v>476</v>
      </c>
      <c r="D1358" s="258" t="s">
        <v>447</v>
      </c>
      <c r="E1358" s="258"/>
      <c r="F1358" s="258"/>
      <c r="G1358" s="258"/>
      <c r="H1358" s="258"/>
      <c r="I1358" s="258"/>
      <c r="J1358" s="438">
        <v>42725.756168981483</v>
      </c>
    </row>
    <row r="1359" spans="1:10" x14ac:dyDescent="0.25">
      <c r="A1359" s="436"/>
      <c r="B1359" s="437"/>
      <c r="C1359" s="263">
        <v>42739</v>
      </c>
      <c r="D1359" s="260" t="s">
        <v>25</v>
      </c>
      <c r="E1359" s="260"/>
      <c r="F1359" s="260"/>
      <c r="G1359" s="260"/>
      <c r="H1359" s="260"/>
      <c r="I1359" s="260"/>
      <c r="J1359" s="438"/>
    </row>
    <row r="1360" spans="1:10" x14ac:dyDescent="0.25">
      <c r="A1360" s="436"/>
      <c r="B1360" s="437"/>
      <c r="C1360" s="264"/>
      <c r="D1360" s="258" t="s">
        <v>448</v>
      </c>
      <c r="E1360" s="258"/>
      <c r="F1360" s="258"/>
      <c r="G1360" s="258"/>
      <c r="H1360" s="258"/>
      <c r="I1360" s="258"/>
      <c r="J1360" s="438"/>
    </row>
    <row r="1361" spans="1:10" x14ac:dyDescent="0.25">
      <c r="A1361" s="436"/>
      <c r="B1361" s="437"/>
      <c r="C1361" s="264"/>
      <c r="D1361" s="260">
        <v>41774</v>
      </c>
      <c r="E1361" s="260"/>
      <c r="F1361" s="260"/>
      <c r="G1361" s="260"/>
      <c r="H1361" s="260"/>
      <c r="I1361" s="260"/>
      <c r="J1361" s="438"/>
    </row>
    <row r="1362" spans="1:10" x14ac:dyDescent="0.25">
      <c r="A1362" s="436"/>
      <c r="B1362" s="437"/>
      <c r="C1362" s="264"/>
      <c r="D1362" s="258" t="s">
        <v>449</v>
      </c>
      <c r="E1362" s="258"/>
      <c r="F1362" s="258"/>
      <c r="G1362" s="258"/>
      <c r="H1362" s="258"/>
      <c r="I1362" s="258"/>
      <c r="J1362" s="438"/>
    </row>
    <row r="1363" spans="1:10" x14ac:dyDescent="0.25">
      <c r="A1363" s="436"/>
      <c r="B1363" s="437"/>
      <c r="C1363" s="264"/>
      <c r="D1363" s="260" t="s">
        <v>453</v>
      </c>
      <c r="E1363" s="260"/>
      <c r="F1363" s="260"/>
      <c r="G1363" s="260"/>
      <c r="H1363" s="260"/>
      <c r="I1363" s="260"/>
      <c r="J1363" s="438"/>
    </row>
    <row r="1364" spans="1:10" x14ac:dyDescent="0.25">
      <c r="A1364" s="436"/>
      <c r="B1364" s="437"/>
      <c r="C1364" s="264"/>
      <c r="D1364" s="258" t="s">
        <v>451</v>
      </c>
      <c r="E1364" s="258"/>
      <c r="F1364" s="258"/>
      <c r="G1364" s="258"/>
      <c r="H1364" s="258"/>
      <c r="I1364" s="258"/>
      <c r="J1364" s="438"/>
    </row>
    <row r="1365" spans="1:10" x14ac:dyDescent="0.25">
      <c r="A1365" s="436"/>
      <c r="B1365" s="437"/>
      <c r="C1365" s="264"/>
      <c r="D1365" s="260">
        <v>0</v>
      </c>
      <c r="E1365" s="260"/>
      <c r="F1365" s="260"/>
      <c r="G1365" s="260"/>
      <c r="H1365" s="260"/>
      <c r="I1365" s="260"/>
      <c r="J1365" s="438"/>
    </row>
    <row r="1366" spans="1:10" x14ac:dyDescent="0.25">
      <c r="A1366" s="436"/>
      <c r="B1366" s="437"/>
      <c r="C1366" s="264"/>
      <c r="D1366" s="261"/>
      <c r="E1366" s="261"/>
      <c r="F1366" s="261"/>
      <c r="G1366" s="261"/>
      <c r="H1366" s="261"/>
      <c r="I1366" s="261"/>
      <c r="J1366" s="438"/>
    </row>
    <row r="1367" spans="1:10" x14ac:dyDescent="0.25">
      <c r="A1367" s="436"/>
      <c r="B1367" s="437"/>
      <c r="C1367" s="264"/>
      <c r="D1367" s="262" t="s">
        <v>487</v>
      </c>
      <c r="E1367" s="262"/>
      <c r="F1367" s="262"/>
      <c r="G1367" s="262"/>
      <c r="H1367" s="262"/>
      <c r="I1367" s="262"/>
      <c r="J1367" s="438"/>
    </row>
    <row r="1368" spans="1:10" x14ac:dyDescent="0.25">
      <c r="A1368" s="436">
        <v>201616785</v>
      </c>
      <c r="B1368" s="437" t="s">
        <v>446</v>
      </c>
      <c r="C1368" s="257" t="s">
        <v>476</v>
      </c>
      <c r="D1368" s="258" t="s">
        <v>447</v>
      </c>
      <c r="E1368" s="258"/>
      <c r="F1368" s="258"/>
      <c r="G1368" s="258"/>
      <c r="H1368" s="258"/>
      <c r="I1368" s="258"/>
      <c r="J1368" s="438">
        <v>42725.756168981483</v>
      </c>
    </row>
    <row r="1369" spans="1:10" x14ac:dyDescent="0.25">
      <c r="A1369" s="436"/>
      <c r="B1369" s="437"/>
      <c r="C1369" s="263">
        <v>42739</v>
      </c>
      <c r="D1369" s="260" t="s">
        <v>25</v>
      </c>
      <c r="E1369" s="260"/>
      <c r="F1369" s="260"/>
      <c r="G1369" s="260"/>
      <c r="H1369" s="260"/>
      <c r="I1369" s="260"/>
      <c r="J1369" s="438"/>
    </row>
    <row r="1370" spans="1:10" x14ac:dyDescent="0.25">
      <c r="A1370" s="436"/>
      <c r="B1370" s="437"/>
      <c r="C1370" s="264"/>
      <c r="D1370" s="258" t="s">
        <v>448</v>
      </c>
      <c r="E1370" s="258"/>
      <c r="F1370" s="258"/>
      <c r="G1370" s="258"/>
      <c r="H1370" s="258"/>
      <c r="I1370" s="258"/>
      <c r="J1370" s="438"/>
    </row>
    <row r="1371" spans="1:10" x14ac:dyDescent="0.25">
      <c r="A1371" s="436"/>
      <c r="B1371" s="437"/>
      <c r="C1371" s="264"/>
      <c r="D1371" s="260">
        <v>53200</v>
      </c>
      <c r="E1371" s="260"/>
      <c r="F1371" s="260"/>
      <c r="G1371" s="260"/>
      <c r="H1371" s="260"/>
      <c r="I1371" s="260"/>
      <c r="J1371" s="438"/>
    </row>
    <row r="1372" spans="1:10" x14ac:dyDescent="0.25">
      <c r="A1372" s="436"/>
      <c r="B1372" s="437"/>
      <c r="C1372" s="264"/>
      <c r="D1372" s="258" t="s">
        <v>449</v>
      </c>
      <c r="E1372" s="258"/>
      <c r="F1372" s="258"/>
      <c r="G1372" s="258"/>
      <c r="H1372" s="258"/>
      <c r="I1372" s="258"/>
      <c r="J1372" s="438"/>
    </row>
    <row r="1373" spans="1:10" x14ac:dyDescent="0.25">
      <c r="A1373" s="436"/>
      <c r="B1373" s="437"/>
      <c r="C1373" s="264"/>
      <c r="D1373" s="260" t="s">
        <v>453</v>
      </c>
      <c r="E1373" s="260"/>
      <c r="F1373" s="260"/>
      <c r="G1373" s="260"/>
      <c r="H1373" s="260"/>
      <c r="I1373" s="260"/>
      <c r="J1373" s="438"/>
    </row>
    <row r="1374" spans="1:10" x14ac:dyDescent="0.25">
      <c r="A1374" s="436"/>
      <c r="B1374" s="437"/>
      <c r="C1374" s="264"/>
      <c r="D1374" s="258" t="s">
        <v>451</v>
      </c>
      <c r="E1374" s="258"/>
      <c r="F1374" s="258"/>
      <c r="G1374" s="258"/>
      <c r="H1374" s="258"/>
      <c r="I1374" s="258"/>
      <c r="J1374" s="438"/>
    </row>
    <row r="1375" spans="1:10" x14ac:dyDescent="0.25">
      <c r="A1375" s="436"/>
      <c r="B1375" s="437"/>
      <c r="C1375" s="264"/>
      <c r="D1375" s="260">
        <v>0</v>
      </c>
      <c r="E1375" s="260"/>
      <c r="F1375" s="260"/>
      <c r="G1375" s="260"/>
      <c r="H1375" s="260"/>
      <c r="I1375" s="260"/>
      <c r="J1375" s="438"/>
    </row>
    <row r="1376" spans="1:10" x14ac:dyDescent="0.25">
      <c r="A1376" s="436"/>
      <c r="B1376" s="437"/>
      <c r="C1376" s="264"/>
      <c r="D1376" s="261"/>
      <c r="E1376" s="261"/>
      <c r="F1376" s="261"/>
      <c r="G1376" s="261"/>
      <c r="H1376" s="261"/>
      <c r="I1376" s="261"/>
      <c r="J1376" s="438"/>
    </row>
    <row r="1377" spans="1:10" x14ac:dyDescent="0.25">
      <c r="A1377" s="436"/>
      <c r="B1377" s="437"/>
      <c r="C1377" s="264"/>
      <c r="D1377" s="262" t="s">
        <v>487</v>
      </c>
      <c r="E1377" s="262"/>
      <c r="F1377" s="262"/>
      <c r="G1377" s="262"/>
      <c r="H1377" s="262"/>
      <c r="I1377" s="262"/>
      <c r="J1377" s="438"/>
    </row>
    <row r="1378" spans="1:10" x14ac:dyDescent="0.25">
      <c r="A1378" s="436">
        <v>201616749</v>
      </c>
      <c r="B1378" s="437" t="s">
        <v>446</v>
      </c>
      <c r="C1378" s="257" t="s">
        <v>476</v>
      </c>
      <c r="D1378" s="258" t="s">
        <v>447</v>
      </c>
      <c r="E1378" s="258"/>
      <c r="F1378" s="258"/>
      <c r="G1378" s="258"/>
      <c r="H1378" s="258"/>
      <c r="I1378" s="258"/>
      <c r="J1378" s="438">
        <v>42725.756168981483</v>
      </c>
    </row>
    <row r="1379" spans="1:10" x14ac:dyDescent="0.25">
      <c r="A1379" s="436"/>
      <c r="B1379" s="437"/>
      <c r="C1379" s="263">
        <v>42738</v>
      </c>
      <c r="D1379" s="260" t="s">
        <v>479</v>
      </c>
      <c r="E1379" s="260"/>
      <c r="F1379" s="260"/>
      <c r="G1379" s="260"/>
      <c r="H1379" s="260"/>
      <c r="I1379" s="260"/>
      <c r="J1379" s="438"/>
    </row>
    <row r="1380" spans="1:10" x14ac:dyDescent="0.25">
      <c r="A1380" s="436"/>
      <c r="B1380" s="437"/>
      <c r="C1380" s="264"/>
      <c r="D1380" s="258" t="s">
        <v>448</v>
      </c>
      <c r="E1380" s="258"/>
      <c r="F1380" s="258"/>
      <c r="G1380" s="258"/>
      <c r="H1380" s="258"/>
      <c r="I1380" s="258"/>
      <c r="J1380" s="438"/>
    </row>
    <row r="1381" spans="1:10" x14ac:dyDescent="0.25">
      <c r="A1381" s="436"/>
      <c r="B1381" s="437"/>
      <c r="C1381" s="264"/>
      <c r="D1381" s="260">
        <v>12047</v>
      </c>
      <c r="E1381" s="260"/>
      <c r="F1381" s="260"/>
      <c r="G1381" s="260"/>
      <c r="H1381" s="260"/>
      <c r="I1381" s="260"/>
      <c r="J1381" s="438"/>
    </row>
    <row r="1382" spans="1:10" x14ac:dyDescent="0.25">
      <c r="A1382" s="436"/>
      <c r="B1382" s="437"/>
      <c r="C1382" s="264"/>
      <c r="D1382" s="258" t="s">
        <v>449</v>
      </c>
      <c r="E1382" s="258"/>
      <c r="F1382" s="258"/>
      <c r="G1382" s="258"/>
      <c r="H1382" s="258"/>
      <c r="I1382" s="258"/>
      <c r="J1382" s="438"/>
    </row>
    <row r="1383" spans="1:10" x14ac:dyDescent="0.25">
      <c r="A1383" s="436"/>
      <c r="B1383" s="437"/>
      <c r="C1383" s="264"/>
      <c r="D1383" s="260" t="s">
        <v>453</v>
      </c>
      <c r="E1383" s="260"/>
      <c r="F1383" s="260"/>
      <c r="G1383" s="260"/>
      <c r="H1383" s="260"/>
      <c r="I1383" s="260"/>
      <c r="J1383" s="438"/>
    </row>
    <row r="1384" spans="1:10" x14ac:dyDescent="0.25">
      <c r="A1384" s="436"/>
      <c r="B1384" s="437"/>
      <c r="C1384" s="264"/>
      <c r="D1384" s="258" t="s">
        <v>451</v>
      </c>
      <c r="E1384" s="258"/>
      <c r="F1384" s="258"/>
      <c r="G1384" s="258"/>
      <c r="H1384" s="258"/>
      <c r="I1384" s="258"/>
      <c r="J1384" s="438"/>
    </row>
    <row r="1385" spans="1:10" x14ac:dyDescent="0.25">
      <c r="A1385" s="436"/>
      <c r="B1385" s="437"/>
      <c r="C1385" s="264"/>
      <c r="D1385" s="260">
        <v>0</v>
      </c>
      <c r="E1385" s="260"/>
      <c r="F1385" s="260"/>
      <c r="G1385" s="260"/>
      <c r="H1385" s="260"/>
      <c r="I1385" s="260"/>
      <c r="J1385" s="438"/>
    </row>
    <row r="1386" spans="1:10" x14ac:dyDescent="0.25">
      <c r="A1386" s="436"/>
      <c r="B1386" s="437"/>
      <c r="C1386" s="264"/>
      <c r="D1386" s="261"/>
      <c r="E1386" s="261"/>
      <c r="F1386" s="261"/>
      <c r="G1386" s="261"/>
      <c r="H1386" s="261"/>
      <c r="I1386" s="261"/>
      <c r="J1386" s="438"/>
    </row>
    <row r="1387" spans="1:10" x14ac:dyDescent="0.25">
      <c r="A1387" s="436"/>
      <c r="B1387" s="437"/>
      <c r="C1387" s="264"/>
      <c r="D1387" s="262" t="s">
        <v>487</v>
      </c>
      <c r="E1387" s="262"/>
      <c r="F1387" s="262"/>
      <c r="G1387" s="262"/>
      <c r="H1387" s="262"/>
      <c r="I1387" s="262"/>
      <c r="J1387" s="438"/>
    </row>
    <row r="1388" spans="1:10" x14ac:dyDescent="0.25">
      <c r="A1388" s="436">
        <v>201616579</v>
      </c>
      <c r="B1388" s="437" t="s">
        <v>446</v>
      </c>
      <c r="C1388" s="257" t="s">
        <v>476</v>
      </c>
      <c r="D1388" s="258" t="s">
        <v>447</v>
      </c>
      <c r="E1388" s="258"/>
      <c r="F1388" s="258"/>
      <c r="G1388" s="258"/>
      <c r="H1388" s="258"/>
      <c r="I1388" s="258"/>
      <c r="J1388" s="438">
        <v>42725.756168981483</v>
      </c>
    </row>
    <row r="1389" spans="1:10" x14ac:dyDescent="0.25">
      <c r="A1389" s="436"/>
      <c r="B1389" s="437"/>
      <c r="C1389" s="263">
        <v>42739</v>
      </c>
      <c r="D1389" s="260" t="s">
        <v>25</v>
      </c>
      <c r="E1389" s="260"/>
      <c r="F1389" s="260"/>
      <c r="G1389" s="260"/>
      <c r="H1389" s="260"/>
      <c r="I1389" s="260"/>
      <c r="J1389" s="438"/>
    </row>
    <row r="1390" spans="1:10" x14ac:dyDescent="0.25">
      <c r="A1390" s="436"/>
      <c r="B1390" s="437"/>
      <c r="C1390" s="264"/>
      <c r="D1390" s="258" t="s">
        <v>448</v>
      </c>
      <c r="E1390" s="258"/>
      <c r="F1390" s="258"/>
      <c r="G1390" s="258"/>
      <c r="H1390" s="258"/>
      <c r="I1390" s="258"/>
      <c r="J1390" s="438"/>
    </row>
    <row r="1391" spans="1:10" x14ac:dyDescent="0.25">
      <c r="A1391" s="436"/>
      <c r="B1391" s="437"/>
      <c r="C1391" s="264"/>
      <c r="D1391" s="260">
        <v>53058</v>
      </c>
      <c r="E1391" s="260"/>
      <c r="F1391" s="260"/>
      <c r="G1391" s="260"/>
      <c r="H1391" s="260"/>
      <c r="I1391" s="260"/>
      <c r="J1391" s="438"/>
    </row>
    <row r="1392" spans="1:10" x14ac:dyDescent="0.25">
      <c r="A1392" s="436"/>
      <c r="B1392" s="437"/>
      <c r="C1392" s="264"/>
      <c r="D1392" s="258" t="s">
        <v>449</v>
      </c>
      <c r="E1392" s="258"/>
      <c r="F1392" s="258"/>
      <c r="G1392" s="258"/>
      <c r="H1392" s="258"/>
      <c r="I1392" s="258"/>
      <c r="J1392" s="438"/>
    </row>
    <row r="1393" spans="1:10" x14ac:dyDescent="0.25">
      <c r="A1393" s="436"/>
      <c r="B1393" s="437"/>
      <c r="C1393" s="264"/>
      <c r="D1393" s="260" t="s">
        <v>453</v>
      </c>
      <c r="E1393" s="260"/>
      <c r="F1393" s="260"/>
      <c r="G1393" s="260"/>
      <c r="H1393" s="260"/>
      <c r="I1393" s="260"/>
      <c r="J1393" s="438"/>
    </row>
    <row r="1394" spans="1:10" x14ac:dyDescent="0.25">
      <c r="A1394" s="436"/>
      <c r="B1394" s="437"/>
      <c r="C1394" s="264"/>
      <c r="D1394" s="258" t="s">
        <v>451</v>
      </c>
      <c r="E1394" s="258"/>
      <c r="F1394" s="258"/>
      <c r="G1394" s="258"/>
      <c r="H1394" s="258"/>
      <c r="I1394" s="258"/>
      <c r="J1394" s="438"/>
    </row>
    <row r="1395" spans="1:10" x14ac:dyDescent="0.25">
      <c r="A1395" s="436"/>
      <c r="B1395" s="437"/>
      <c r="C1395" s="264"/>
      <c r="D1395" s="260">
        <v>0</v>
      </c>
      <c r="E1395" s="260"/>
      <c r="F1395" s="260"/>
      <c r="G1395" s="260"/>
      <c r="H1395" s="260"/>
      <c r="I1395" s="260"/>
      <c r="J1395" s="438"/>
    </row>
    <row r="1396" spans="1:10" x14ac:dyDescent="0.25">
      <c r="A1396" s="436"/>
      <c r="B1396" s="437"/>
      <c r="C1396" s="264"/>
      <c r="D1396" s="261"/>
      <c r="E1396" s="261"/>
      <c r="F1396" s="261"/>
      <c r="G1396" s="261"/>
      <c r="H1396" s="261"/>
      <c r="I1396" s="261"/>
      <c r="J1396" s="438"/>
    </row>
    <row r="1397" spans="1:10" x14ac:dyDescent="0.25">
      <c r="A1397" s="436"/>
      <c r="B1397" s="437"/>
      <c r="C1397" s="264"/>
      <c r="D1397" s="262" t="s">
        <v>487</v>
      </c>
      <c r="E1397" s="262"/>
      <c r="F1397" s="262"/>
      <c r="G1397" s="262"/>
      <c r="H1397" s="262"/>
      <c r="I1397" s="262"/>
      <c r="J1397" s="438"/>
    </row>
    <row r="1398" spans="1:10" x14ac:dyDescent="0.25">
      <c r="A1398" s="436">
        <v>201510136</v>
      </c>
      <c r="B1398" s="437" t="s">
        <v>446</v>
      </c>
      <c r="C1398" s="257" t="s">
        <v>476</v>
      </c>
      <c r="D1398" s="258" t="s">
        <v>447</v>
      </c>
      <c r="E1398" s="258"/>
      <c r="F1398" s="258"/>
      <c r="G1398" s="258"/>
      <c r="H1398" s="258"/>
      <c r="I1398" s="258"/>
      <c r="J1398" s="438">
        <v>42296.68273148148</v>
      </c>
    </row>
    <row r="1399" spans="1:10" x14ac:dyDescent="0.25">
      <c r="A1399" s="436"/>
      <c r="B1399" s="437"/>
      <c r="C1399" s="263">
        <v>42311</v>
      </c>
      <c r="D1399" s="260" t="s">
        <v>342</v>
      </c>
      <c r="E1399" s="260"/>
      <c r="F1399" s="260"/>
      <c r="G1399" s="260"/>
      <c r="H1399" s="260"/>
      <c r="I1399" s="260"/>
      <c r="J1399" s="438"/>
    </row>
    <row r="1400" spans="1:10" x14ac:dyDescent="0.25">
      <c r="A1400" s="436"/>
      <c r="B1400" s="437"/>
      <c r="C1400" s="264"/>
      <c r="D1400" s="258" t="s">
        <v>448</v>
      </c>
      <c r="E1400" s="258"/>
      <c r="F1400" s="258"/>
      <c r="G1400" s="258"/>
      <c r="H1400" s="258"/>
      <c r="I1400" s="258"/>
      <c r="J1400" s="438"/>
    </row>
    <row r="1401" spans="1:10" x14ac:dyDescent="0.25">
      <c r="A1401" s="436"/>
      <c r="B1401" s="437"/>
      <c r="C1401" s="264"/>
      <c r="D1401" s="260">
        <v>12016</v>
      </c>
      <c r="E1401" s="260"/>
      <c r="F1401" s="260"/>
      <c r="G1401" s="260"/>
      <c r="H1401" s="260"/>
      <c r="I1401" s="260"/>
      <c r="J1401" s="438"/>
    </row>
    <row r="1402" spans="1:10" x14ac:dyDescent="0.25">
      <c r="A1402" s="436"/>
      <c r="B1402" s="437"/>
      <c r="C1402" s="264"/>
      <c r="D1402" s="258" t="s">
        <v>449</v>
      </c>
      <c r="E1402" s="258"/>
      <c r="F1402" s="258"/>
      <c r="G1402" s="258"/>
      <c r="H1402" s="258"/>
      <c r="I1402" s="258"/>
      <c r="J1402" s="438"/>
    </row>
    <row r="1403" spans="1:10" x14ac:dyDescent="0.25">
      <c r="A1403" s="436"/>
      <c r="B1403" s="437"/>
      <c r="C1403" s="264"/>
      <c r="D1403" s="260" t="s">
        <v>450</v>
      </c>
      <c r="E1403" s="260"/>
      <c r="F1403" s="260"/>
      <c r="G1403" s="260"/>
      <c r="H1403" s="260"/>
      <c r="I1403" s="260"/>
      <c r="J1403" s="438"/>
    </row>
    <row r="1404" spans="1:10" x14ac:dyDescent="0.25">
      <c r="A1404" s="436"/>
      <c r="B1404" s="437"/>
      <c r="C1404" s="264"/>
      <c r="D1404" s="258" t="s">
        <v>451</v>
      </c>
      <c r="E1404" s="258"/>
      <c r="F1404" s="258"/>
      <c r="G1404" s="258"/>
      <c r="H1404" s="258"/>
      <c r="I1404" s="258"/>
      <c r="J1404" s="438"/>
    </row>
    <row r="1405" spans="1:10" x14ac:dyDescent="0.25">
      <c r="A1405" s="436"/>
      <c r="B1405" s="437"/>
      <c r="C1405" s="264"/>
      <c r="D1405" s="260">
        <v>0</v>
      </c>
      <c r="E1405" s="260"/>
      <c r="F1405" s="260"/>
      <c r="G1405" s="260"/>
      <c r="H1405" s="260"/>
      <c r="I1405" s="260"/>
      <c r="J1405" s="438"/>
    </row>
    <row r="1406" spans="1:10" x14ac:dyDescent="0.25">
      <c r="A1406" s="436"/>
      <c r="B1406" s="437"/>
      <c r="C1406" s="264"/>
      <c r="D1406" s="261"/>
      <c r="E1406" s="261"/>
      <c r="F1406" s="261"/>
      <c r="G1406" s="261"/>
      <c r="H1406" s="261"/>
      <c r="I1406" s="261"/>
      <c r="J1406" s="438"/>
    </row>
    <row r="1407" spans="1:10" x14ac:dyDescent="0.25">
      <c r="A1407" s="436"/>
      <c r="B1407" s="437"/>
      <c r="C1407" s="264"/>
      <c r="D1407" s="262" t="s">
        <v>488</v>
      </c>
      <c r="E1407" s="262"/>
      <c r="F1407" s="262"/>
      <c r="G1407" s="262"/>
      <c r="H1407" s="262"/>
      <c r="I1407" s="262"/>
      <c r="J1407" s="438"/>
    </row>
    <row r="1408" spans="1:10" x14ac:dyDescent="0.25">
      <c r="A1408" s="436">
        <v>201412495</v>
      </c>
      <c r="B1408" s="437" t="s">
        <v>446</v>
      </c>
      <c r="C1408" s="257" t="s">
        <v>476</v>
      </c>
      <c r="D1408" s="258" t="s">
        <v>447</v>
      </c>
      <c r="E1408" s="258"/>
      <c r="F1408" s="258"/>
      <c r="G1408" s="258"/>
      <c r="H1408" s="258"/>
      <c r="I1408" s="258"/>
      <c r="J1408" s="438">
        <v>41877.741597222222</v>
      </c>
    </row>
    <row r="1409" spans="1:10" x14ac:dyDescent="0.25">
      <c r="A1409" s="436"/>
      <c r="B1409" s="437"/>
      <c r="C1409" s="263">
        <v>41883</v>
      </c>
      <c r="D1409" s="260" t="s">
        <v>461</v>
      </c>
      <c r="E1409" s="260"/>
      <c r="F1409" s="260"/>
      <c r="G1409" s="260"/>
      <c r="H1409" s="260"/>
      <c r="I1409" s="260"/>
      <c r="J1409" s="438"/>
    </row>
    <row r="1410" spans="1:10" x14ac:dyDescent="0.25">
      <c r="A1410" s="436"/>
      <c r="B1410" s="437"/>
      <c r="C1410" s="264"/>
      <c r="D1410" s="258" t="s">
        <v>448</v>
      </c>
      <c r="E1410" s="258"/>
      <c r="F1410" s="258"/>
      <c r="G1410" s="258"/>
      <c r="H1410" s="258"/>
      <c r="I1410" s="258"/>
      <c r="J1410" s="438"/>
    </row>
    <row r="1411" spans="1:10" x14ac:dyDescent="0.25">
      <c r="A1411" s="436"/>
      <c r="B1411" s="437"/>
      <c r="C1411" s="264"/>
      <c r="D1411" s="260">
        <v>11997</v>
      </c>
      <c r="E1411" s="260"/>
      <c r="F1411" s="260"/>
      <c r="G1411" s="260"/>
      <c r="H1411" s="260"/>
      <c r="I1411" s="260"/>
      <c r="J1411" s="438"/>
    </row>
    <row r="1412" spans="1:10" x14ac:dyDescent="0.25">
      <c r="A1412" s="436"/>
      <c r="B1412" s="437"/>
      <c r="C1412" s="264"/>
      <c r="D1412" s="258" t="s">
        <v>449</v>
      </c>
      <c r="E1412" s="258"/>
      <c r="F1412" s="258"/>
      <c r="G1412" s="258"/>
      <c r="H1412" s="258"/>
      <c r="I1412" s="258"/>
      <c r="J1412" s="438"/>
    </row>
    <row r="1413" spans="1:10" x14ac:dyDescent="0.25">
      <c r="A1413" s="436"/>
      <c r="B1413" s="437"/>
      <c r="C1413" s="264"/>
      <c r="D1413" s="260" t="s">
        <v>450</v>
      </c>
      <c r="E1413" s="260"/>
      <c r="F1413" s="260"/>
      <c r="G1413" s="260"/>
      <c r="H1413" s="260"/>
      <c r="I1413" s="260"/>
      <c r="J1413" s="438"/>
    </row>
    <row r="1414" spans="1:10" x14ac:dyDescent="0.25">
      <c r="A1414" s="436"/>
      <c r="B1414" s="437"/>
      <c r="C1414" s="264"/>
      <c r="D1414" s="258" t="s">
        <v>451</v>
      </c>
      <c r="E1414" s="258"/>
      <c r="F1414" s="258"/>
      <c r="G1414" s="258"/>
      <c r="H1414" s="258"/>
      <c r="I1414" s="258"/>
      <c r="J1414" s="438"/>
    </row>
    <row r="1415" spans="1:10" x14ac:dyDescent="0.25">
      <c r="A1415" s="436"/>
      <c r="B1415" s="437"/>
      <c r="C1415" s="264"/>
      <c r="D1415" s="260">
        <v>0</v>
      </c>
      <c r="E1415" s="260"/>
      <c r="F1415" s="260"/>
      <c r="G1415" s="260"/>
      <c r="H1415" s="260"/>
      <c r="I1415" s="260"/>
      <c r="J1415" s="438"/>
    </row>
    <row r="1416" spans="1:10" x14ac:dyDescent="0.25">
      <c r="A1416" s="436"/>
      <c r="B1416" s="437"/>
      <c r="C1416" s="264"/>
      <c r="D1416" s="261"/>
      <c r="E1416" s="261"/>
      <c r="F1416" s="261"/>
      <c r="G1416" s="261"/>
      <c r="H1416" s="261"/>
      <c r="I1416" s="261"/>
      <c r="J1416" s="438"/>
    </row>
    <row r="1417" spans="1:10" x14ac:dyDescent="0.25">
      <c r="A1417" s="436">
        <v>201411819</v>
      </c>
      <c r="B1417" s="437" t="s">
        <v>446</v>
      </c>
      <c r="C1417" s="437" t="s">
        <v>476</v>
      </c>
      <c r="D1417" s="258" t="s">
        <v>447</v>
      </c>
      <c r="E1417" s="258"/>
      <c r="F1417" s="258"/>
      <c r="G1417" s="258"/>
      <c r="H1417" s="258"/>
      <c r="I1417" s="258"/>
      <c r="J1417" s="438">
        <v>41877.741597222222</v>
      </c>
    </row>
    <row r="1418" spans="1:10" x14ac:dyDescent="0.25">
      <c r="A1418" s="436"/>
      <c r="B1418" s="437"/>
      <c r="C1418" s="437"/>
      <c r="D1418" s="260" t="s">
        <v>484</v>
      </c>
      <c r="E1418" s="260"/>
      <c r="F1418" s="260"/>
      <c r="G1418" s="260"/>
      <c r="H1418" s="260"/>
      <c r="I1418" s="260"/>
      <c r="J1418" s="438"/>
    </row>
    <row r="1419" spans="1:10" x14ac:dyDescent="0.25">
      <c r="A1419" s="436"/>
      <c r="B1419" s="437"/>
      <c r="C1419" s="437"/>
      <c r="D1419" s="258" t="s">
        <v>448</v>
      </c>
      <c r="E1419" s="258"/>
      <c r="F1419" s="258"/>
      <c r="G1419" s="258"/>
      <c r="H1419" s="258"/>
      <c r="I1419" s="258"/>
      <c r="J1419" s="438"/>
    </row>
    <row r="1420" spans="1:10" x14ac:dyDescent="0.25">
      <c r="A1420" s="436"/>
      <c r="B1420" s="437"/>
      <c r="C1420" s="437"/>
      <c r="D1420" s="260">
        <v>12012</v>
      </c>
      <c r="E1420" s="260"/>
      <c r="F1420" s="260"/>
      <c r="G1420" s="260"/>
      <c r="H1420" s="260"/>
      <c r="I1420" s="260"/>
      <c r="J1420" s="438"/>
    </row>
    <row r="1421" spans="1:10" x14ac:dyDescent="0.25">
      <c r="A1421" s="436"/>
      <c r="B1421" s="437"/>
      <c r="C1421" s="437"/>
      <c r="D1421" s="258" t="s">
        <v>449</v>
      </c>
      <c r="E1421" s="258"/>
      <c r="F1421" s="258"/>
      <c r="G1421" s="258"/>
      <c r="H1421" s="258"/>
      <c r="I1421" s="258"/>
      <c r="J1421" s="438"/>
    </row>
    <row r="1422" spans="1:10" x14ac:dyDescent="0.25">
      <c r="A1422" s="436"/>
      <c r="B1422" s="437"/>
      <c r="C1422" s="437"/>
      <c r="D1422" s="260" t="s">
        <v>450</v>
      </c>
      <c r="E1422" s="260"/>
      <c r="F1422" s="260"/>
      <c r="G1422" s="260"/>
      <c r="H1422" s="260"/>
      <c r="I1422" s="260"/>
      <c r="J1422" s="438"/>
    </row>
    <row r="1423" spans="1:10" x14ac:dyDescent="0.25">
      <c r="A1423" s="436"/>
      <c r="B1423" s="437"/>
      <c r="C1423" s="437"/>
      <c r="D1423" s="258" t="s">
        <v>451</v>
      </c>
      <c r="E1423" s="258"/>
      <c r="F1423" s="258"/>
      <c r="G1423" s="258"/>
      <c r="H1423" s="258"/>
      <c r="I1423" s="258"/>
      <c r="J1423" s="438"/>
    </row>
    <row r="1424" spans="1:10" x14ac:dyDescent="0.25">
      <c r="A1424" s="436"/>
      <c r="B1424" s="437"/>
      <c r="C1424" s="437"/>
      <c r="D1424" s="260">
        <v>0</v>
      </c>
      <c r="E1424" s="260"/>
      <c r="F1424" s="260"/>
      <c r="G1424" s="260"/>
      <c r="H1424" s="260"/>
      <c r="I1424" s="260"/>
      <c r="J1424" s="438"/>
    </row>
    <row r="1425" spans="1:10" x14ac:dyDescent="0.25">
      <c r="A1425" s="436"/>
      <c r="B1425" s="437"/>
      <c r="C1425" s="437"/>
      <c r="D1425" s="261"/>
      <c r="E1425" s="261"/>
      <c r="F1425" s="261"/>
      <c r="G1425" s="261"/>
      <c r="H1425" s="261"/>
      <c r="I1425" s="261"/>
      <c r="J1425" s="438"/>
    </row>
    <row r="1426" spans="1:10" x14ac:dyDescent="0.25">
      <c r="A1426" s="436">
        <v>201411798</v>
      </c>
      <c r="B1426" s="437" t="s">
        <v>446</v>
      </c>
      <c r="C1426" s="437" t="s">
        <v>476</v>
      </c>
      <c r="D1426" s="258" t="s">
        <v>447</v>
      </c>
      <c r="E1426" s="258"/>
      <c r="F1426" s="258"/>
      <c r="G1426" s="258"/>
      <c r="H1426" s="258"/>
      <c r="I1426" s="258"/>
      <c r="J1426" s="438">
        <v>41877.741597222222</v>
      </c>
    </row>
    <row r="1427" spans="1:10" x14ac:dyDescent="0.25">
      <c r="A1427" s="436"/>
      <c r="B1427" s="437"/>
      <c r="C1427" s="437"/>
      <c r="D1427" s="260" t="s">
        <v>489</v>
      </c>
      <c r="E1427" s="260"/>
      <c r="F1427" s="260"/>
      <c r="G1427" s="260"/>
      <c r="H1427" s="260"/>
      <c r="I1427" s="260"/>
      <c r="J1427" s="438"/>
    </row>
    <row r="1428" spans="1:10" x14ac:dyDescent="0.25">
      <c r="A1428" s="436"/>
      <c r="B1428" s="437"/>
      <c r="C1428" s="437"/>
      <c r="D1428" s="258" t="s">
        <v>448</v>
      </c>
      <c r="E1428" s="258"/>
      <c r="F1428" s="258"/>
      <c r="G1428" s="258"/>
      <c r="H1428" s="258"/>
      <c r="I1428" s="258"/>
      <c r="J1428" s="438"/>
    </row>
    <row r="1429" spans="1:10" x14ac:dyDescent="0.25">
      <c r="A1429" s="436"/>
      <c r="B1429" s="437"/>
      <c r="C1429" s="437"/>
      <c r="D1429" s="260">
        <v>11993</v>
      </c>
      <c r="E1429" s="260"/>
      <c r="F1429" s="260"/>
      <c r="G1429" s="260"/>
      <c r="H1429" s="260"/>
      <c r="I1429" s="260"/>
      <c r="J1429" s="438"/>
    </row>
    <row r="1430" spans="1:10" x14ac:dyDescent="0.25">
      <c r="A1430" s="436"/>
      <c r="B1430" s="437"/>
      <c r="C1430" s="437"/>
      <c r="D1430" s="258" t="s">
        <v>449</v>
      </c>
      <c r="E1430" s="258"/>
      <c r="F1430" s="258"/>
      <c r="G1430" s="258"/>
      <c r="H1430" s="258"/>
      <c r="I1430" s="258"/>
      <c r="J1430" s="438"/>
    </row>
    <row r="1431" spans="1:10" x14ac:dyDescent="0.25">
      <c r="A1431" s="436"/>
      <c r="B1431" s="437"/>
      <c r="C1431" s="437"/>
      <c r="D1431" s="260" t="s">
        <v>450</v>
      </c>
      <c r="E1431" s="260"/>
      <c r="F1431" s="260"/>
      <c r="G1431" s="260"/>
      <c r="H1431" s="260"/>
      <c r="I1431" s="260"/>
      <c r="J1431" s="438"/>
    </row>
    <row r="1432" spans="1:10" x14ac:dyDescent="0.25">
      <c r="A1432" s="436"/>
      <c r="B1432" s="437"/>
      <c r="C1432" s="437"/>
      <c r="D1432" s="258" t="s">
        <v>451</v>
      </c>
      <c r="E1432" s="258"/>
      <c r="F1432" s="258"/>
      <c r="G1432" s="258"/>
      <c r="H1432" s="258"/>
      <c r="I1432" s="258"/>
      <c r="J1432" s="438"/>
    </row>
    <row r="1433" spans="1:10" x14ac:dyDescent="0.25">
      <c r="A1433" s="436"/>
      <c r="B1433" s="437"/>
      <c r="C1433" s="437"/>
      <c r="D1433" s="260">
        <v>0</v>
      </c>
      <c r="E1433" s="260"/>
      <c r="F1433" s="260"/>
      <c r="G1433" s="260"/>
      <c r="H1433" s="260"/>
      <c r="I1433" s="260"/>
      <c r="J1433" s="438"/>
    </row>
    <row r="1434" spans="1:10" x14ac:dyDescent="0.25">
      <c r="A1434" s="436"/>
      <c r="B1434" s="437"/>
      <c r="C1434" s="437"/>
      <c r="D1434" s="261"/>
      <c r="E1434" s="261"/>
      <c r="F1434" s="261"/>
      <c r="G1434" s="261"/>
      <c r="H1434" s="261"/>
      <c r="I1434" s="261"/>
      <c r="J1434" s="438"/>
    </row>
    <row r="1435" spans="1:10" x14ac:dyDescent="0.25">
      <c r="A1435" s="436">
        <v>201411498</v>
      </c>
      <c r="B1435" s="437" t="s">
        <v>446</v>
      </c>
      <c r="C1435" s="437" t="s">
        <v>476</v>
      </c>
      <c r="D1435" s="258" t="s">
        <v>447</v>
      </c>
      <c r="E1435" s="258"/>
      <c r="F1435" s="258"/>
      <c r="G1435" s="258"/>
      <c r="H1435" s="258"/>
      <c r="I1435" s="258"/>
      <c r="J1435" s="438">
        <v>41877.741597222222</v>
      </c>
    </row>
    <row r="1436" spans="1:10" x14ac:dyDescent="0.25">
      <c r="A1436" s="436"/>
      <c r="B1436" s="437"/>
      <c r="C1436" s="437"/>
      <c r="D1436" s="260" t="s">
        <v>486</v>
      </c>
      <c r="E1436" s="260"/>
      <c r="F1436" s="260"/>
      <c r="G1436" s="260"/>
      <c r="H1436" s="260"/>
      <c r="I1436" s="260"/>
      <c r="J1436" s="438"/>
    </row>
    <row r="1437" spans="1:10" x14ac:dyDescent="0.25">
      <c r="A1437" s="436"/>
      <c r="B1437" s="437"/>
      <c r="C1437" s="437"/>
      <c r="D1437" s="258" t="s">
        <v>448</v>
      </c>
      <c r="E1437" s="258"/>
      <c r="F1437" s="258"/>
      <c r="G1437" s="258"/>
      <c r="H1437" s="258"/>
      <c r="I1437" s="258"/>
      <c r="J1437" s="438"/>
    </row>
    <row r="1438" spans="1:10" x14ac:dyDescent="0.25">
      <c r="A1438" s="436"/>
      <c r="B1438" s="437"/>
      <c r="C1438" s="437"/>
      <c r="D1438" s="260">
        <v>11988</v>
      </c>
      <c r="E1438" s="260"/>
      <c r="F1438" s="260"/>
      <c r="G1438" s="260"/>
      <c r="H1438" s="260"/>
      <c r="I1438" s="260"/>
      <c r="J1438" s="438"/>
    </row>
    <row r="1439" spans="1:10" x14ac:dyDescent="0.25">
      <c r="A1439" s="436"/>
      <c r="B1439" s="437"/>
      <c r="C1439" s="437"/>
      <c r="D1439" s="258" t="s">
        <v>449</v>
      </c>
      <c r="E1439" s="258"/>
      <c r="F1439" s="258"/>
      <c r="G1439" s="258"/>
      <c r="H1439" s="258"/>
      <c r="I1439" s="258"/>
      <c r="J1439" s="438"/>
    </row>
    <row r="1440" spans="1:10" x14ac:dyDescent="0.25">
      <c r="A1440" s="436"/>
      <c r="B1440" s="437"/>
      <c r="C1440" s="437"/>
      <c r="D1440" s="260" t="s">
        <v>450</v>
      </c>
      <c r="E1440" s="260"/>
      <c r="F1440" s="260"/>
      <c r="G1440" s="260"/>
      <c r="H1440" s="260"/>
      <c r="I1440" s="260"/>
      <c r="J1440" s="438"/>
    </row>
    <row r="1441" spans="1:10" x14ac:dyDescent="0.25">
      <c r="A1441" s="436"/>
      <c r="B1441" s="437"/>
      <c r="C1441" s="437"/>
      <c r="D1441" s="258" t="s">
        <v>451</v>
      </c>
      <c r="E1441" s="258"/>
      <c r="F1441" s="258"/>
      <c r="G1441" s="258"/>
      <c r="H1441" s="258"/>
      <c r="I1441" s="258"/>
      <c r="J1441" s="438"/>
    </row>
    <row r="1442" spans="1:10" x14ac:dyDescent="0.25">
      <c r="A1442" s="436"/>
      <c r="B1442" s="437"/>
      <c r="C1442" s="437"/>
      <c r="D1442" s="260">
        <v>0</v>
      </c>
      <c r="E1442" s="260"/>
      <c r="F1442" s="260"/>
      <c r="G1442" s="260"/>
      <c r="H1442" s="260"/>
      <c r="I1442" s="260"/>
      <c r="J1442" s="438"/>
    </row>
    <row r="1443" spans="1:10" x14ac:dyDescent="0.25">
      <c r="A1443" s="436"/>
      <c r="B1443" s="437"/>
      <c r="C1443" s="437"/>
      <c r="D1443" s="261"/>
      <c r="E1443" s="261"/>
      <c r="F1443" s="261"/>
      <c r="G1443" s="261"/>
      <c r="H1443" s="261"/>
      <c r="I1443" s="261"/>
      <c r="J1443" s="438"/>
    </row>
    <row r="1444" spans="1:10" x14ac:dyDescent="0.25">
      <c r="A1444" s="436">
        <v>201410996</v>
      </c>
      <c r="B1444" s="437" t="s">
        <v>446</v>
      </c>
      <c r="C1444" s="257" t="s">
        <v>476</v>
      </c>
      <c r="D1444" s="258" t="s">
        <v>447</v>
      </c>
      <c r="E1444" s="258"/>
      <c r="F1444" s="258"/>
      <c r="G1444" s="258"/>
      <c r="H1444" s="258"/>
      <c r="I1444" s="258"/>
      <c r="J1444" s="438">
        <v>41877.741597222222</v>
      </c>
    </row>
    <row r="1445" spans="1:10" x14ac:dyDescent="0.25">
      <c r="A1445" s="436"/>
      <c r="B1445" s="437"/>
      <c r="C1445" s="263">
        <v>41883</v>
      </c>
      <c r="D1445" s="260" t="s">
        <v>486</v>
      </c>
      <c r="E1445" s="260"/>
      <c r="F1445" s="260"/>
      <c r="G1445" s="260"/>
      <c r="H1445" s="260"/>
      <c r="I1445" s="260"/>
      <c r="J1445" s="438"/>
    </row>
    <row r="1446" spans="1:10" x14ac:dyDescent="0.25">
      <c r="A1446" s="436"/>
      <c r="B1446" s="437"/>
      <c r="C1446" s="264"/>
      <c r="D1446" s="258" t="s">
        <v>448</v>
      </c>
      <c r="E1446" s="258"/>
      <c r="F1446" s="258"/>
      <c r="G1446" s="258"/>
      <c r="H1446" s="258"/>
      <c r="I1446" s="258"/>
      <c r="J1446" s="438"/>
    </row>
    <row r="1447" spans="1:10" x14ac:dyDescent="0.25">
      <c r="A1447" s="436"/>
      <c r="B1447" s="437"/>
      <c r="C1447" s="264"/>
      <c r="D1447" s="260">
        <v>12109</v>
      </c>
      <c r="E1447" s="260"/>
      <c r="F1447" s="260"/>
      <c r="G1447" s="260"/>
      <c r="H1447" s="260"/>
      <c r="I1447" s="260"/>
      <c r="J1447" s="438"/>
    </row>
    <row r="1448" spans="1:10" x14ac:dyDescent="0.25">
      <c r="A1448" s="436"/>
      <c r="B1448" s="437"/>
      <c r="C1448" s="264"/>
      <c r="D1448" s="258" t="s">
        <v>449</v>
      </c>
      <c r="E1448" s="258"/>
      <c r="F1448" s="258"/>
      <c r="G1448" s="258"/>
      <c r="H1448" s="258"/>
      <c r="I1448" s="258"/>
      <c r="J1448" s="438"/>
    </row>
    <row r="1449" spans="1:10" x14ac:dyDescent="0.25">
      <c r="A1449" s="436"/>
      <c r="B1449" s="437"/>
      <c r="C1449" s="264"/>
      <c r="D1449" s="260" t="s">
        <v>450</v>
      </c>
      <c r="E1449" s="260"/>
      <c r="F1449" s="260"/>
      <c r="G1449" s="260"/>
      <c r="H1449" s="260"/>
      <c r="I1449" s="260"/>
      <c r="J1449" s="438"/>
    </row>
    <row r="1450" spans="1:10" x14ac:dyDescent="0.25">
      <c r="A1450" s="436"/>
      <c r="B1450" s="437"/>
      <c r="C1450" s="264"/>
      <c r="D1450" s="258" t="s">
        <v>451</v>
      </c>
      <c r="E1450" s="258"/>
      <c r="F1450" s="258"/>
      <c r="G1450" s="258"/>
      <c r="H1450" s="258"/>
      <c r="I1450" s="258"/>
      <c r="J1450" s="438"/>
    </row>
    <row r="1451" spans="1:10" x14ac:dyDescent="0.25">
      <c r="A1451" s="436"/>
      <c r="B1451" s="437"/>
      <c r="C1451" s="264"/>
      <c r="D1451" s="260">
        <v>0</v>
      </c>
      <c r="E1451" s="260"/>
      <c r="F1451" s="260"/>
      <c r="G1451" s="260"/>
      <c r="H1451" s="260"/>
      <c r="I1451" s="260"/>
      <c r="J1451" s="438"/>
    </row>
    <row r="1452" spans="1:10" x14ac:dyDescent="0.25">
      <c r="A1452" s="436"/>
      <c r="B1452" s="437"/>
      <c r="C1452" s="264"/>
      <c r="D1452" s="261"/>
      <c r="E1452" s="261"/>
      <c r="F1452" s="261"/>
      <c r="G1452" s="261"/>
      <c r="H1452" s="261"/>
      <c r="I1452" s="261"/>
      <c r="J1452" s="438"/>
    </row>
    <row r="1453" spans="1:10" x14ac:dyDescent="0.25">
      <c r="A1453" s="436">
        <v>201410817</v>
      </c>
      <c r="B1453" s="437" t="s">
        <v>446</v>
      </c>
      <c r="C1453" s="437" t="s">
        <v>476</v>
      </c>
      <c r="D1453" s="258" t="s">
        <v>447</v>
      </c>
      <c r="E1453" s="258"/>
      <c r="F1453" s="258"/>
      <c r="G1453" s="258"/>
      <c r="H1453" s="258"/>
      <c r="I1453" s="258"/>
      <c r="J1453" s="438">
        <v>41877.741597222222</v>
      </c>
    </row>
    <row r="1454" spans="1:10" x14ac:dyDescent="0.25">
      <c r="A1454" s="436"/>
      <c r="B1454" s="437"/>
      <c r="C1454" s="437"/>
      <c r="D1454" s="260" t="s">
        <v>461</v>
      </c>
      <c r="E1454" s="260"/>
      <c r="F1454" s="260"/>
      <c r="G1454" s="260"/>
      <c r="H1454" s="260"/>
      <c r="I1454" s="260"/>
      <c r="J1454" s="438"/>
    </row>
    <row r="1455" spans="1:10" x14ac:dyDescent="0.25">
      <c r="A1455" s="436"/>
      <c r="B1455" s="437"/>
      <c r="C1455" s="437"/>
      <c r="D1455" s="258" t="s">
        <v>448</v>
      </c>
      <c r="E1455" s="258"/>
      <c r="F1455" s="258"/>
      <c r="G1455" s="258"/>
      <c r="H1455" s="258"/>
      <c r="I1455" s="258"/>
      <c r="J1455" s="438"/>
    </row>
    <row r="1456" spans="1:10" x14ac:dyDescent="0.25">
      <c r="A1456" s="436"/>
      <c r="B1456" s="437"/>
      <c r="C1456" s="437"/>
      <c r="D1456" s="260">
        <v>31850</v>
      </c>
      <c r="E1456" s="260"/>
      <c r="F1456" s="260"/>
      <c r="G1456" s="260"/>
      <c r="H1456" s="260"/>
      <c r="I1456" s="260"/>
      <c r="J1456" s="438"/>
    </row>
    <row r="1457" spans="1:10" x14ac:dyDescent="0.25">
      <c r="A1457" s="436"/>
      <c r="B1457" s="437"/>
      <c r="C1457" s="437"/>
      <c r="D1457" s="258" t="s">
        <v>449</v>
      </c>
      <c r="E1457" s="258"/>
      <c r="F1457" s="258"/>
      <c r="G1457" s="258"/>
      <c r="H1457" s="258"/>
      <c r="I1457" s="258"/>
      <c r="J1457" s="438"/>
    </row>
    <row r="1458" spans="1:10" x14ac:dyDescent="0.25">
      <c r="A1458" s="436"/>
      <c r="B1458" s="437"/>
      <c r="C1458" s="437"/>
      <c r="D1458" s="260" t="s">
        <v>450</v>
      </c>
      <c r="E1458" s="260"/>
      <c r="F1458" s="260"/>
      <c r="G1458" s="260"/>
      <c r="H1458" s="260"/>
      <c r="I1458" s="260"/>
      <c r="J1458" s="438"/>
    </row>
    <row r="1459" spans="1:10" x14ac:dyDescent="0.25">
      <c r="A1459" s="436"/>
      <c r="B1459" s="437"/>
      <c r="C1459" s="437"/>
      <c r="D1459" s="258" t="s">
        <v>451</v>
      </c>
      <c r="E1459" s="258"/>
      <c r="F1459" s="258"/>
      <c r="G1459" s="258"/>
      <c r="H1459" s="258"/>
      <c r="I1459" s="258"/>
      <c r="J1459" s="438"/>
    </row>
    <row r="1460" spans="1:10" x14ac:dyDescent="0.25">
      <c r="A1460" s="436"/>
      <c r="B1460" s="437"/>
      <c r="C1460" s="437"/>
      <c r="D1460" s="260">
        <v>0</v>
      </c>
      <c r="E1460" s="260"/>
      <c r="F1460" s="260"/>
      <c r="G1460" s="260"/>
      <c r="H1460" s="260"/>
      <c r="I1460" s="260"/>
      <c r="J1460" s="438"/>
    </row>
    <row r="1461" spans="1:10" x14ac:dyDescent="0.25">
      <c r="A1461" s="436"/>
      <c r="B1461" s="437"/>
      <c r="C1461" s="437"/>
      <c r="D1461" s="261"/>
      <c r="E1461" s="261"/>
      <c r="F1461" s="261"/>
      <c r="G1461" s="261"/>
      <c r="H1461" s="261"/>
      <c r="I1461" s="261"/>
      <c r="J1461" s="438"/>
    </row>
    <row r="1462" spans="1:10" x14ac:dyDescent="0.25">
      <c r="A1462" s="436">
        <v>201410212</v>
      </c>
      <c r="B1462" s="437" t="s">
        <v>446</v>
      </c>
      <c r="C1462" s="257" t="s">
        <v>476</v>
      </c>
      <c r="D1462" s="258" t="s">
        <v>447</v>
      </c>
      <c r="E1462" s="258"/>
      <c r="F1462" s="258"/>
      <c r="G1462" s="258"/>
      <c r="H1462" s="258"/>
      <c r="I1462" s="258"/>
      <c r="J1462" s="438">
        <v>41877.741597222222</v>
      </c>
    </row>
    <row r="1463" spans="1:10" x14ac:dyDescent="0.25">
      <c r="A1463" s="436"/>
      <c r="B1463" s="437"/>
      <c r="C1463" s="263">
        <v>41883</v>
      </c>
      <c r="D1463" s="260" t="s">
        <v>174</v>
      </c>
      <c r="E1463" s="260"/>
      <c r="F1463" s="260"/>
      <c r="G1463" s="260"/>
      <c r="H1463" s="260"/>
      <c r="I1463" s="260"/>
      <c r="J1463" s="438"/>
    </row>
    <row r="1464" spans="1:10" x14ac:dyDescent="0.25">
      <c r="A1464" s="436"/>
      <c r="B1464" s="437"/>
      <c r="C1464" s="264"/>
      <c r="D1464" s="258" t="s">
        <v>448</v>
      </c>
      <c r="E1464" s="258"/>
      <c r="F1464" s="258"/>
      <c r="G1464" s="258"/>
      <c r="H1464" s="258"/>
      <c r="I1464" s="258"/>
      <c r="J1464" s="438"/>
    </row>
    <row r="1465" spans="1:10" x14ac:dyDescent="0.25">
      <c r="A1465" s="436"/>
      <c r="B1465" s="437"/>
      <c r="C1465" s="264"/>
      <c r="D1465" s="260">
        <v>63296</v>
      </c>
      <c r="E1465" s="260"/>
      <c r="F1465" s="260"/>
      <c r="G1465" s="260"/>
      <c r="H1465" s="260"/>
      <c r="I1465" s="260"/>
      <c r="J1465" s="438"/>
    </row>
    <row r="1466" spans="1:10" x14ac:dyDescent="0.25">
      <c r="A1466" s="436"/>
      <c r="B1466" s="437"/>
      <c r="C1466" s="264"/>
      <c r="D1466" s="258" t="s">
        <v>449</v>
      </c>
      <c r="E1466" s="258"/>
      <c r="F1466" s="258"/>
      <c r="G1466" s="258"/>
      <c r="H1466" s="258"/>
      <c r="I1466" s="258"/>
      <c r="J1466" s="438"/>
    </row>
    <row r="1467" spans="1:10" x14ac:dyDescent="0.25">
      <c r="A1467" s="436"/>
      <c r="B1467" s="437"/>
      <c r="C1467" s="264"/>
      <c r="D1467" s="260" t="s">
        <v>450</v>
      </c>
      <c r="E1467" s="260"/>
      <c r="F1467" s="260"/>
      <c r="G1467" s="260"/>
      <c r="H1467" s="260"/>
      <c r="I1467" s="260"/>
      <c r="J1467" s="438"/>
    </row>
    <row r="1468" spans="1:10" x14ac:dyDescent="0.25">
      <c r="A1468" s="436"/>
      <c r="B1468" s="437"/>
      <c r="C1468" s="264"/>
      <c r="D1468" s="258" t="s">
        <v>451</v>
      </c>
      <c r="E1468" s="258"/>
      <c r="F1468" s="258"/>
      <c r="G1468" s="258"/>
      <c r="H1468" s="258"/>
      <c r="I1468" s="258"/>
      <c r="J1468" s="438"/>
    </row>
    <row r="1469" spans="1:10" x14ac:dyDescent="0.25">
      <c r="A1469" s="436"/>
      <c r="B1469" s="437"/>
      <c r="C1469" s="264"/>
      <c r="D1469" s="260">
        <v>0</v>
      </c>
      <c r="E1469" s="260"/>
      <c r="F1469" s="260"/>
      <c r="G1469" s="260"/>
      <c r="H1469" s="260"/>
      <c r="I1469" s="260"/>
      <c r="J1469" s="438"/>
    </row>
    <row r="1470" spans="1:10" x14ac:dyDescent="0.25">
      <c r="A1470" s="436"/>
      <c r="B1470" s="437"/>
      <c r="C1470" s="264"/>
      <c r="D1470" s="261"/>
      <c r="E1470" s="261"/>
      <c r="F1470" s="261"/>
      <c r="G1470" s="261"/>
      <c r="H1470" s="261"/>
      <c r="I1470" s="261"/>
      <c r="J1470" s="438"/>
    </row>
    <row r="1471" spans="1:10" x14ac:dyDescent="0.25">
      <c r="A1471" s="436">
        <v>201410179</v>
      </c>
      <c r="B1471" s="437" t="s">
        <v>446</v>
      </c>
      <c r="C1471" s="257" t="s">
        <v>476</v>
      </c>
      <c r="D1471" s="258" t="s">
        <v>447</v>
      </c>
      <c r="E1471" s="258"/>
      <c r="F1471" s="258"/>
      <c r="G1471" s="258"/>
      <c r="H1471" s="258"/>
      <c r="I1471" s="258"/>
      <c r="J1471" s="438">
        <v>41877.741597222222</v>
      </c>
    </row>
    <row r="1472" spans="1:10" x14ac:dyDescent="0.25">
      <c r="A1472" s="436"/>
      <c r="B1472" s="437"/>
      <c r="C1472" s="263">
        <v>41891</v>
      </c>
      <c r="D1472" s="260" t="s">
        <v>486</v>
      </c>
      <c r="E1472" s="260"/>
      <c r="F1472" s="260"/>
      <c r="G1472" s="260"/>
      <c r="H1472" s="260"/>
      <c r="I1472" s="260"/>
      <c r="J1472" s="438"/>
    </row>
    <row r="1473" spans="1:10" x14ac:dyDescent="0.25">
      <c r="A1473" s="436"/>
      <c r="B1473" s="437"/>
      <c r="C1473" s="264"/>
      <c r="D1473" s="258" t="s">
        <v>448</v>
      </c>
      <c r="E1473" s="258"/>
      <c r="F1473" s="258"/>
      <c r="G1473" s="258"/>
      <c r="H1473" s="258"/>
      <c r="I1473" s="258"/>
      <c r="J1473" s="438"/>
    </row>
    <row r="1474" spans="1:10" x14ac:dyDescent="0.25">
      <c r="A1474" s="436"/>
      <c r="B1474" s="437"/>
      <c r="C1474" s="264"/>
      <c r="D1474" s="260">
        <v>63298</v>
      </c>
      <c r="E1474" s="260"/>
      <c r="F1474" s="260"/>
      <c r="G1474" s="260"/>
      <c r="H1474" s="260"/>
      <c r="I1474" s="260"/>
      <c r="J1474" s="438"/>
    </row>
    <row r="1475" spans="1:10" x14ac:dyDescent="0.25">
      <c r="A1475" s="436"/>
      <c r="B1475" s="437"/>
      <c r="C1475" s="264"/>
      <c r="D1475" s="258" t="s">
        <v>449</v>
      </c>
      <c r="E1475" s="258"/>
      <c r="F1475" s="258"/>
      <c r="G1475" s="258"/>
      <c r="H1475" s="258"/>
      <c r="I1475" s="258"/>
      <c r="J1475" s="438"/>
    </row>
    <row r="1476" spans="1:10" x14ac:dyDescent="0.25">
      <c r="A1476" s="436"/>
      <c r="B1476" s="437"/>
      <c r="C1476" s="264"/>
      <c r="D1476" s="260" t="s">
        <v>450</v>
      </c>
      <c r="E1476" s="260"/>
      <c r="F1476" s="260"/>
      <c r="G1476" s="260"/>
      <c r="H1476" s="260"/>
      <c r="I1476" s="260"/>
      <c r="J1476" s="438"/>
    </row>
    <row r="1477" spans="1:10" x14ac:dyDescent="0.25">
      <c r="A1477" s="436"/>
      <c r="B1477" s="437"/>
      <c r="C1477" s="264"/>
      <c r="D1477" s="258" t="s">
        <v>451</v>
      </c>
      <c r="E1477" s="258"/>
      <c r="F1477" s="258"/>
      <c r="G1477" s="258"/>
      <c r="H1477" s="258"/>
      <c r="I1477" s="258"/>
      <c r="J1477" s="438"/>
    </row>
    <row r="1478" spans="1:10" x14ac:dyDescent="0.25">
      <c r="A1478" s="436"/>
      <c r="B1478" s="437"/>
      <c r="C1478" s="264"/>
      <c r="D1478" s="260">
        <v>0</v>
      </c>
      <c r="E1478" s="260"/>
      <c r="F1478" s="260"/>
      <c r="G1478" s="260"/>
      <c r="H1478" s="260"/>
      <c r="I1478" s="260"/>
      <c r="J1478" s="438"/>
    </row>
    <row r="1479" spans="1:10" x14ac:dyDescent="0.25">
      <c r="A1479" s="436"/>
      <c r="B1479" s="437"/>
      <c r="C1479" s="264"/>
      <c r="D1479" s="261"/>
      <c r="E1479" s="261"/>
      <c r="F1479" s="261"/>
      <c r="G1479" s="261"/>
      <c r="H1479" s="261"/>
      <c r="I1479" s="261"/>
      <c r="J1479" s="438"/>
    </row>
    <row r="1480" spans="1:10" x14ac:dyDescent="0.25">
      <c r="A1480" s="436">
        <v>201409997</v>
      </c>
      <c r="B1480" s="437" t="s">
        <v>446</v>
      </c>
      <c r="C1480" s="257" t="s">
        <v>476</v>
      </c>
      <c r="D1480" s="258" t="s">
        <v>447</v>
      </c>
      <c r="E1480" s="258"/>
      <c r="F1480" s="258"/>
      <c r="G1480" s="258"/>
      <c r="H1480" s="258"/>
      <c r="I1480" s="258"/>
      <c r="J1480" s="438">
        <v>41877.741597222222</v>
      </c>
    </row>
    <row r="1481" spans="1:10" x14ac:dyDescent="0.25">
      <c r="A1481" s="436"/>
      <c r="B1481" s="437"/>
      <c r="C1481" s="263">
        <v>41879</v>
      </c>
      <c r="D1481" s="260" t="s">
        <v>484</v>
      </c>
      <c r="E1481" s="260"/>
      <c r="F1481" s="260"/>
      <c r="G1481" s="260"/>
      <c r="H1481" s="260"/>
      <c r="I1481" s="260"/>
      <c r="J1481" s="438"/>
    </row>
    <row r="1482" spans="1:10" x14ac:dyDescent="0.25">
      <c r="A1482" s="436"/>
      <c r="B1482" s="437"/>
      <c r="C1482" s="264"/>
      <c r="D1482" s="258" t="s">
        <v>448</v>
      </c>
      <c r="E1482" s="258"/>
      <c r="F1482" s="258"/>
      <c r="G1482" s="258"/>
      <c r="H1482" s="258"/>
      <c r="I1482" s="258"/>
      <c r="J1482" s="438"/>
    </row>
    <row r="1483" spans="1:10" x14ac:dyDescent="0.25">
      <c r="A1483" s="436"/>
      <c r="B1483" s="437"/>
      <c r="C1483" s="264"/>
      <c r="D1483" s="260">
        <v>66749</v>
      </c>
      <c r="E1483" s="260"/>
      <c r="F1483" s="260"/>
      <c r="G1483" s="260"/>
      <c r="H1483" s="260"/>
      <c r="I1483" s="260"/>
      <c r="J1483" s="438"/>
    </row>
    <row r="1484" spans="1:10" x14ac:dyDescent="0.25">
      <c r="A1484" s="436"/>
      <c r="B1484" s="437"/>
      <c r="C1484" s="264"/>
      <c r="D1484" s="258" t="s">
        <v>449</v>
      </c>
      <c r="E1484" s="258"/>
      <c r="F1484" s="258"/>
      <c r="G1484" s="258"/>
      <c r="H1484" s="258"/>
      <c r="I1484" s="258"/>
      <c r="J1484" s="438"/>
    </row>
    <row r="1485" spans="1:10" x14ac:dyDescent="0.25">
      <c r="A1485" s="436"/>
      <c r="B1485" s="437"/>
      <c r="C1485" s="264"/>
      <c r="D1485" s="260" t="s">
        <v>450</v>
      </c>
      <c r="E1485" s="260"/>
      <c r="F1485" s="260"/>
      <c r="G1485" s="260"/>
      <c r="H1485" s="260"/>
      <c r="I1485" s="260"/>
      <c r="J1485" s="438"/>
    </row>
    <row r="1486" spans="1:10" x14ac:dyDescent="0.25">
      <c r="A1486" s="436"/>
      <c r="B1486" s="437"/>
      <c r="C1486" s="264"/>
      <c r="D1486" s="258" t="s">
        <v>451</v>
      </c>
      <c r="E1486" s="258"/>
      <c r="F1486" s="258"/>
      <c r="G1486" s="258"/>
      <c r="H1486" s="258"/>
      <c r="I1486" s="258"/>
      <c r="J1486" s="438"/>
    </row>
    <row r="1487" spans="1:10" x14ac:dyDescent="0.25">
      <c r="A1487" s="436"/>
      <c r="B1487" s="437"/>
      <c r="C1487" s="264"/>
      <c r="D1487" s="260">
        <v>0</v>
      </c>
      <c r="E1487" s="260"/>
      <c r="F1487" s="260"/>
      <c r="G1487" s="260"/>
      <c r="H1487" s="260"/>
      <c r="I1487" s="260"/>
      <c r="J1487" s="438"/>
    </row>
    <row r="1488" spans="1:10" x14ac:dyDescent="0.25">
      <c r="A1488" s="436"/>
      <c r="B1488" s="437"/>
      <c r="C1488" s="264"/>
      <c r="D1488" s="261"/>
      <c r="E1488" s="261"/>
      <c r="F1488" s="261"/>
      <c r="G1488" s="261"/>
      <c r="H1488" s="261"/>
      <c r="I1488" s="261"/>
      <c r="J1488" s="438"/>
    </row>
    <row r="1489" spans="1:10" x14ac:dyDescent="0.25">
      <c r="A1489" s="436">
        <v>201409990</v>
      </c>
      <c r="B1489" s="437" t="s">
        <v>446</v>
      </c>
      <c r="C1489" s="257" t="s">
        <v>476</v>
      </c>
      <c r="D1489" s="258" t="s">
        <v>447</v>
      </c>
      <c r="E1489" s="258"/>
      <c r="F1489" s="258"/>
      <c r="G1489" s="258"/>
      <c r="H1489" s="258"/>
      <c r="I1489" s="258"/>
      <c r="J1489" s="438">
        <v>41877.741597222222</v>
      </c>
    </row>
    <row r="1490" spans="1:10" x14ac:dyDescent="0.25">
      <c r="A1490" s="436"/>
      <c r="B1490" s="437"/>
      <c r="C1490" s="263">
        <v>41883</v>
      </c>
      <c r="D1490" s="260" t="s">
        <v>174</v>
      </c>
      <c r="E1490" s="260"/>
      <c r="F1490" s="260"/>
      <c r="G1490" s="260"/>
      <c r="H1490" s="260"/>
      <c r="I1490" s="260"/>
      <c r="J1490" s="438"/>
    </row>
    <row r="1491" spans="1:10" x14ac:dyDescent="0.25">
      <c r="A1491" s="436"/>
      <c r="B1491" s="437"/>
      <c r="C1491" s="264"/>
      <c r="D1491" s="258" t="s">
        <v>448</v>
      </c>
      <c r="E1491" s="258"/>
      <c r="F1491" s="258"/>
      <c r="G1491" s="258"/>
      <c r="H1491" s="258"/>
      <c r="I1491" s="258"/>
      <c r="J1491" s="438"/>
    </row>
    <row r="1492" spans="1:10" x14ac:dyDescent="0.25">
      <c r="A1492" s="436"/>
      <c r="B1492" s="437"/>
      <c r="C1492" s="264"/>
      <c r="D1492" s="260">
        <v>12112</v>
      </c>
      <c r="E1492" s="260"/>
      <c r="F1492" s="260"/>
      <c r="G1492" s="260"/>
      <c r="H1492" s="260"/>
      <c r="I1492" s="260"/>
      <c r="J1492" s="438"/>
    </row>
    <row r="1493" spans="1:10" x14ac:dyDescent="0.25">
      <c r="A1493" s="436"/>
      <c r="B1493" s="437"/>
      <c r="C1493" s="264"/>
      <c r="D1493" s="258" t="s">
        <v>449</v>
      </c>
      <c r="E1493" s="258"/>
      <c r="F1493" s="258"/>
      <c r="G1493" s="258"/>
      <c r="H1493" s="258"/>
      <c r="I1493" s="258"/>
      <c r="J1493" s="438"/>
    </row>
    <row r="1494" spans="1:10" x14ac:dyDescent="0.25">
      <c r="A1494" s="436"/>
      <c r="B1494" s="437"/>
      <c r="C1494" s="264"/>
      <c r="D1494" s="260" t="s">
        <v>450</v>
      </c>
      <c r="E1494" s="260"/>
      <c r="F1494" s="260"/>
      <c r="G1494" s="260"/>
      <c r="H1494" s="260"/>
      <c r="I1494" s="260"/>
      <c r="J1494" s="438"/>
    </row>
    <row r="1495" spans="1:10" x14ac:dyDescent="0.25">
      <c r="A1495" s="436"/>
      <c r="B1495" s="437"/>
      <c r="C1495" s="264"/>
      <c r="D1495" s="258" t="s">
        <v>451</v>
      </c>
      <c r="E1495" s="258"/>
      <c r="F1495" s="258"/>
      <c r="G1495" s="258"/>
      <c r="H1495" s="258"/>
      <c r="I1495" s="258"/>
      <c r="J1495" s="438"/>
    </row>
    <row r="1496" spans="1:10" x14ac:dyDescent="0.25">
      <c r="A1496" s="436"/>
      <c r="B1496" s="437"/>
      <c r="C1496" s="264"/>
      <c r="D1496" s="260">
        <v>0</v>
      </c>
      <c r="E1496" s="260"/>
      <c r="F1496" s="260"/>
      <c r="G1496" s="260"/>
      <c r="H1496" s="260"/>
      <c r="I1496" s="260"/>
      <c r="J1496" s="438"/>
    </row>
    <row r="1497" spans="1:10" x14ac:dyDescent="0.25">
      <c r="A1497" s="436"/>
      <c r="B1497" s="437"/>
      <c r="C1497" s="264"/>
      <c r="D1497" s="261"/>
      <c r="E1497" s="261"/>
      <c r="F1497" s="261"/>
      <c r="G1497" s="261"/>
      <c r="H1497" s="261"/>
      <c r="I1497" s="261"/>
      <c r="J1497" s="438"/>
    </row>
    <row r="1498" spans="1:10" x14ac:dyDescent="0.25">
      <c r="A1498" s="436">
        <v>201408041</v>
      </c>
      <c r="B1498" s="437" t="s">
        <v>446</v>
      </c>
      <c r="C1498" s="257" t="s">
        <v>476</v>
      </c>
      <c r="D1498" s="258" t="s">
        <v>447</v>
      </c>
      <c r="E1498" s="258"/>
      <c r="F1498" s="258"/>
      <c r="G1498" s="258"/>
      <c r="H1498" s="258"/>
      <c r="I1498" s="258"/>
      <c r="J1498" s="438">
        <v>41781.694050925929</v>
      </c>
    </row>
    <row r="1499" spans="1:10" x14ac:dyDescent="0.25">
      <c r="A1499" s="436"/>
      <c r="B1499" s="437"/>
      <c r="C1499" s="263">
        <v>41789</v>
      </c>
      <c r="D1499" s="260" t="s">
        <v>174</v>
      </c>
      <c r="E1499" s="260"/>
      <c r="F1499" s="260"/>
      <c r="G1499" s="260"/>
      <c r="H1499" s="260"/>
      <c r="I1499" s="260"/>
      <c r="J1499" s="438"/>
    </row>
    <row r="1500" spans="1:10" x14ac:dyDescent="0.25">
      <c r="A1500" s="436"/>
      <c r="B1500" s="437"/>
      <c r="C1500" s="264"/>
      <c r="D1500" s="258" t="s">
        <v>448</v>
      </c>
      <c r="E1500" s="258"/>
      <c r="F1500" s="258"/>
      <c r="G1500" s="258"/>
      <c r="H1500" s="258"/>
      <c r="I1500" s="258"/>
      <c r="J1500" s="438"/>
    </row>
    <row r="1501" spans="1:10" x14ac:dyDescent="0.25">
      <c r="A1501" s="436"/>
      <c r="B1501" s="437"/>
      <c r="C1501" s="264"/>
      <c r="D1501" s="260">
        <v>12112</v>
      </c>
      <c r="E1501" s="260"/>
      <c r="F1501" s="260"/>
      <c r="G1501" s="260"/>
      <c r="H1501" s="260"/>
      <c r="I1501" s="260"/>
      <c r="J1501" s="438"/>
    </row>
    <row r="1502" spans="1:10" x14ac:dyDescent="0.25">
      <c r="A1502" s="436"/>
      <c r="B1502" s="437"/>
      <c r="C1502" s="264"/>
      <c r="D1502" s="258" t="s">
        <v>449</v>
      </c>
      <c r="E1502" s="258"/>
      <c r="F1502" s="258"/>
      <c r="G1502" s="258"/>
      <c r="H1502" s="258"/>
      <c r="I1502" s="258"/>
      <c r="J1502" s="438"/>
    </row>
    <row r="1503" spans="1:10" x14ac:dyDescent="0.25">
      <c r="A1503" s="436"/>
      <c r="B1503" s="437"/>
      <c r="C1503" s="264"/>
      <c r="D1503" s="260" t="s">
        <v>450</v>
      </c>
      <c r="E1503" s="260"/>
      <c r="F1503" s="260"/>
      <c r="G1503" s="260"/>
      <c r="H1503" s="260"/>
      <c r="I1503" s="260"/>
      <c r="J1503" s="438"/>
    </row>
    <row r="1504" spans="1:10" x14ac:dyDescent="0.25">
      <c r="A1504" s="436"/>
      <c r="B1504" s="437"/>
      <c r="C1504" s="264"/>
      <c r="D1504" s="258" t="s">
        <v>451</v>
      </c>
      <c r="E1504" s="258"/>
      <c r="F1504" s="258"/>
      <c r="G1504" s="258"/>
      <c r="H1504" s="258"/>
      <c r="I1504" s="258"/>
      <c r="J1504" s="438"/>
    </row>
    <row r="1505" spans="1:10" x14ac:dyDescent="0.25">
      <c r="A1505" s="436"/>
      <c r="B1505" s="437"/>
      <c r="C1505" s="264"/>
      <c r="D1505" s="260">
        <v>0</v>
      </c>
      <c r="E1505" s="260"/>
      <c r="F1505" s="260"/>
      <c r="G1505" s="260"/>
      <c r="H1505" s="260"/>
      <c r="I1505" s="260"/>
      <c r="J1505" s="438"/>
    </row>
    <row r="1506" spans="1:10" x14ac:dyDescent="0.25">
      <c r="A1506" s="436"/>
      <c r="B1506" s="437"/>
      <c r="C1506" s="264"/>
      <c r="D1506" s="261"/>
      <c r="E1506" s="261"/>
      <c r="F1506" s="261"/>
      <c r="G1506" s="261"/>
      <c r="H1506" s="261"/>
      <c r="I1506" s="261"/>
      <c r="J1506" s="438"/>
    </row>
    <row r="1507" spans="1:10" x14ac:dyDescent="0.25">
      <c r="A1507" s="436">
        <v>201407978</v>
      </c>
      <c r="B1507" s="437" t="s">
        <v>446</v>
      </c>
      <c r="C1507" s="257" t="s">
        <v>476</v>
      </c>
      <c r="D1507" s="258" t="s">
        <v>447</v>
      </c>
      <c r="E1507" s="258"/>
      <c r="F1507" s="258"/>
      <c r="G1507" s="258"/>
      <c r="H1507" s="258"/>
      <c r="I1507" s="258"/>
      <c r="J1507" s="438">
        <v>41781.694050925929</v>
      </c>
    </row>
    <row r="1508" spans="1:10" x14ac:dyDescent="0.25">
      <c r="A1508" s="436"/>
      <c r="B1508" s="437"/>
      <c r="C1508" s="263">
        <v>41828</v>
      </c>
      <c r="D1508" s="260" t="s">
        <v>174</v>
      </c>
      <c r="E1508" s="260"/>
      <c r="F1508" s="260"/>
      <c r="G1508" s="260"/>
      <c r="H1508" s="260"/>
      <c r="I1508" s="260"/>
      <c r="J1508" s="438"/>
    </row>
    <row r="1509" spans="1:10" x14ac:dyDescent="0.25">
      <c r="A1509" s="436"/>
      <c r="B1509" s="437"/>
      <c r="C1509" s="264"/>
      <c r="D1509" s="258" t="s">
        <v>448</v>
      </c>
      <c r="E1509" s="258"/>
      <c r="F1509" s="258"/>
      <c r="G1509" s="258"/>
      <c r="H1509" s="258"/>
      <c r="I1509" s="258"/>
      <c r="J1509" s="438"/>
    </row>
    <row r="1510" spans="1:10" x14ac:dyDescent="0.25">
      <c r="A1510" s="436"/>
      <c r="B1510" s="437"/>
      <c r="C1510" s="264"/>
      <c r="D1510" s="260">
        <v>11989</v>
      </c>
      <c r="E1510" s="260"/>
      <c r="F1510" s="260"/>
      <c r="G1510" s="260"/>
      <c r="H1510" s="260"/>
      <c r="I1510" s="260"/>
      <c r="J1510" s="438"/>
    </row>
    <row r="1511" spans="1:10" x14ac:dyDescent="0.25">
      <c r="A1511" s="436"/>
      <c r="B1511" s="437"/>
      <c r="C1511" s="264"/>
      <c r="D1511" s="258" t="s">
        <v>449</v>
      </c>
      <c r="E1511" s="258"/>
      <c r="F1511" s="258"/>
      <c r="G1511" s="258"/>
      <c r="H1511" s="258"/>
      <c r="I1511" s="258"/>
      <c r="J1511" s="438"/>
    </row>
    <row r="1512" spans="1:10" x14ac:dyDescent="0.25">
      <c r="A1512" s="436"/>
      <c r="B1512" s="437"/>
      <c r="C1512" s="264"/>
      <c r="D1512" s="260" t="s">
        <v>450</v>
      </c>
      <c r="E1512" s="260"/>
      <c r="F1512" s="260"/>
      <c r="G1512" s="260"/>
      <c r="H1512" s="260"/>
      <c r="I1512" s="260"/>
      <c r="J1512" s="438"/>
    </row>
    <row r="1513" spans="1:10" x14ac:dyDescent="0.25">
      <c r="A1513" s="436"/>
      <c r="B1513" s="437"/>
      <c r="C1513" s="264"/>
      <c r="D1513" s="258" t="s">
        <v>451</v>
      </c>
      <c r="E1513" s="258"/>
      <c r="F1513" s="258"/>
      <c r="G1513" s="258"/>
      <c r="H1513" s="258"/>
      <c r="I1513" s="258"/>
      <c r="J1513" s="438"/>
    </row>
    <row r="1514" spans="1:10" x14ac:dyDescent="0.25">
      <c r="A1514" s="436"/>
      <c r="B1514" s="437"/>
      <c r="C1514" s="264"/>
      <c r="D1514" s="260">
        <v>0</v>
      </c>
      <c r="E1514" s="260"/>
      <c r="F1514" s="260"/>
      <c r="G1514" s="260"/>
      <c r="H1514" s="260"/>
      <c r="I1514" s="260"/>
      <c r="J1514" s="438"/>
    </row>
    <row r="1515" spans="1:10" x14ac:dyDescent="0.25">
      <c r="A1515" s="436"/>
      <c r="B1515" s="437"/>
      <c r="C1515" s="264"/>
      <c r="D1515" s="261"/>
      <c r="E1515" s="261"/>
      <c r="F1515" s="261"/>
      <c r="G1515" s="261"/>
      <c r="H1515" s="261"/>
      <c r="I1515" s="261"/>
      <c r="J1515" s="438"/>
    </row>
    <row r="1516" spans="1:10" x14ac:dyDescent="0.25">
      <c r="A1516" s="436">
        <v>201407734</v>
      </c>
      <c r="B1516" s="437" t="s">
        <v>446</v>
      </c>
      <c r="C1516" s="257" t="s">
        <v>476</v>
      </c>
      <c r="D1516" s="258" t="s">
        <v>447</v>
      </c>
      <c r="E1516" s="258"/>
      <c r="F1516" s="258"/>
      <c r="G1516" s="258"/>
      <c r="H1516" s="258"/>
      <c r="I1516" s="258"/>
      <c r="J1516" s="438">
        <v>41781.694050925929</v>
      </c>
    </row>
    <row r="1517" spans="1:10" x14ac:dyDescent="0.25">
      <c r="A1517" s="436"/>
      <c r="B1517" s="437"/>
      <c r="C1517" s="263">
        <v>41789</v>
      </c>
      <c r="D1517" s="260" t="s">
        <v>174</v>
      </c>
      <c r="E1517" s="260"/>
      <c r="F1517" s="260"/>
      <c r="G1517" s="260"/>
      <c r="H1517" s="260"/>
      <c r="I1517" s="260"/>
      <c r="J1517" s="438"/>
    </row>
    <row r="1518" spans="1:10" x14ac:dyDescent="0.25">
      <c r="A1518" s="436"/>
      <c r="B1518" s="437"/>
      <c r="C1518" s="264"/>
      <c r="D1518" s="258" t="s">
        <v>448</v>
      </c>
      <c r="E1518" s="258"/>
      <c r="F1518" s="258"/>
      <c r="G1518" s="258"/>
      <c r="H1518" s="258"/>
      <c r="I1518" s="258"/>
      <c r="J1518" s="438"/>
    </row>
    <row r="1519" spans="1:10" x14ac:dyDescent="0.25">
      <c r="A1519" s="436"/>
      <c r="B1519" s="437"/>
      <c r="C1519" s="264"/>
      <c r="D1519" s="260">
        <v>63296</v>
      </c>
      <c r="E1519" s="260"/>
      <c r="F1519" s="260"/>
      <c r="G1519" s="260"/>
      <c r="H1519" s="260"/>
      <c r="I1519" s="260"/>
      <c r="J1519" s="438"/>
    </row>
    <row r="1520" spans="1:10" x14ac:dyDescent="0.25">
      <c r="A1520" s="436"/>
      <c r="B1520" s="437"/>
      <c r="C1520" s="264"/>
      <c r="D1520" s="258" t="s">
        <v>449</v>
      </c>
      <c r="E1520" s="258"/>
      <c r="F1520" s="258"/>
      <c r="G1520" s="258"/>
      <c r="H1520" s="258"/>
      <c r="I1520" s="258"/>
      <c r="J1520" s="438"/>
    </row>
    <row r="1521" spans="1:10" x14ac:dyDescent="0.25">
      <c r="A1521" s="436"/>
      <c r="B1521" s="437"/>
      <c r="C1521" s="264"/>
      <c r="D1521" s="260" t="s">
        <v>450</v>
      </c>
      <c r="E1521" s="260"/>
      <c r="F1521" s="260"/>
      <c r="G1521" s="260"/>
      <c r="H1521" s="260"/>
      <c r="I1521" s="260"/>
      <c r="J1521" s="438"/>
    </row>
    <row r="1522" spans="1:10" x14ac:dyDescent="0.25">
      <c r="A1522" s="436"/>
      <c r="B1522" s="437"/>
      <c r="C1522" s="264"/>
      <c r="D1522" s="258" t="s">
        <v>451</v>
      </c>
      <c r="E1522" s="258"/>
      <c r="F1522" s="258"/>
      <c r="G1522" s="258"/>
      <c r="H1522" s="258"/>
      <c r="I1522" s="258"/>
      <c r="J1522" s="438"/>
    </row>
    <row r="1523" spans="1:10" x14ac:dyDescent="0.25">
      <c r="A1523" s="436"/>
      <c r="B1523" s="437"/>
      <c r="C1523" s="264"/>
      <c r="D1523" s="260">
        <v>0</v>
      </c>
      <c r="E1523" s="260"/>
      <c r="F1523" s="260"/>
      <c r="G1523" s="260"/>
      <c r="H1523" s="260"/>
      <c r="I1523" s="260"/>
      <c r="J1523" s="438"/>
    </row>
    <row r="1524" spans="1:10" x14ac:dyDescent="0.25">
      <c r="A1524" s="436"/>
      <c r="B1524" s="437"/>
      <c r="C1524" s="264"/>
      <c r="D1524" s="261"/>
      <c r="E1524" s="261"/>
      <c r="F1524" s="261"/>
      <c r="G1524" s="261"/>
      <c r="H1524" s="261"/>
      <c r="I1524" s="261"/>
      <c r="J1524" s="438"/>
    </row>
    <row r="1525" spans="1:10" x14ac:dyDescent="0.25">
      <c r="A1525" s="436">
        <v>201402444</v>
      </c>
      <c r="B1525" s="437" t="s">
        <v>446</v>
      </c>
      <c r="C1525" s="257" t="s">
        <v>476</v>
      </c>
      <c r="D1525" s="258" t="s">
        <v>447</v>
      </c>
      <c r="E1525" s="258"/>
      <c r="F1525" s="258"/>
      <c r="G1525" s="258"/>
      <c r="H1525" s="258"/>
      <c r="I1525" s="258"/>
      <c r="J1525" s="438">
        <v>41695.76840277778</v>
      </c>
    </row>
    <row r="1526" spans="1:10" x14ac:dyDescent="0.25">
      <c r="A1526" s="436"/>
      <c r="B1526" s="437"/>
      <c r="C1526" s="263">
        <v>41725</v>
      </c>
      <c r="D1526" s="260" t="s">
        <v>173</v>
      </c>
      <c r="E1526" s="260"/>
      <c r="F1526" s="260"/>
      <c r="G1526" s="260"/>
      <c r="H1526" s="260"/>
      <c r="I1526" s="260"/>
      <c r="J1526" s="438"/>
    </row>
    <row r="1527" spans="1:10" x14ac:dyDescent="0.25">
      <c r="A1527" s="436"/>
      <c r="B1527" s="437"/>
      <c r="C1527" s="264"/>
      <c r="D1527" s="258" t="s">
        <v>448</v>
      </c>
      <c r="E1527" s="258"/>
      <c r="F1527" s="258"/>
      <c r="G1527" s="258"/>
      <c r="H1527" s="258"/>
      <c r="I1527" s="258"/>
      <c r="J1527" s="438"/>
    </row>
    <row r="1528" spans="1:10" x14ac:dyDescent="0.25">
      <c r="A1528" s="436"/>
      <c r="B1528" s="437"/>
      <c r="C1528" s="264"/>
      <c r="D1528" s="260">
        <v>63300</v>
      </c>
      <c r="E1528" s="260"/>
      <c r="F1528" s="260"/>
      <c r="G1528" s="260"/>
      <c r="H1528" s="260"/>
      <c r="I1528" s="260"/>
      <c r="J1528" s="438"/>
    </row>
    <row r="1529" spans="1:10" x14ac:dyDescent="0.25">
      <c r="A1529" s="436"/>
      <c r="B1529" s="437"/>
      <c r="C1529" s="264"/>
      <c r="D1529" s="258" t="s">
        <v>449</v>
      </c>
      <c r="E1529" s="258"/>
      <c r="F1529" s="258"/>
      <c r="G1529" s="258"/>
      <c r="H1529" s="258"/>
      <c r="I1529" s="258"/>
      <c r="J1529" s="438"/>
    </row>
    <row r="1530" spans="1:10" x14ac:dyDescent="0.25">
      <c r="A1530" s="436"/>
      <c r="B1530" s="437"/>
      <c r="C1530" s="264"/>
      <c r="D1530" s="260" t="s">
        <v>450</v>
      </c>
      <c r="E1530" s="260"/>
      <c r="F1530" s="260"/>
      <c r="G1530" s="260"/>
      <c r="H1530" s="260"/>
      <c r="I1530" s="260"/>
      <c r="J1530" s="438"/>
    </row>
    <row r="1531" spans="1:10" x14ac:dyDescent="0.25">
      <c r="A1531" s="436"/>
      <c r="B1531" s="437"/>
      <c r="C1531" s="264"/>
      <c r="D1531" s="258" t="s">
        <v>451</v>
      </c>
      <c r="E1531" s="258"/>
      <c r="F1531" s="258"/>
      <c r="G1531" s="258"/>
      <c r="H1531" s="258"/>
      <c r="I1531" s="258"/>
      <c r="J1531" s="438"/>
    </row>
    <row r="1532" spans="1:10" x14ac:dyDescent="0.25">
      <c r="A1532" s="436"/>
      <c r="B1532" s="437"/>
      <c r="C1532" s="264"/>
      <c r="D1532" s="260">
        <v>0</v>
      </c>
      <c r="E1532" s="260"/>
      <c r="F1532" s="260"/>
      <c r="G1532" s="260"/>
      <c r="H1532" s="260"/>
      <c r="I1532" s="260"/>
      <c r="J1532" s="438"/>
    </row>
    <row r="1533" spans="1:10" x14ac:dyDescent="0.25">
      <c r="A1533" s="436"/>
      <c r="B1533" s="437"/>
      <c r="C1533" s="264"/>
      <c r="D1533" s="261"/>
      <c r="E1533" s="261"/>
      <c r="F1533" s="261"/>
      <c r="G1533" s="261"/>
      <c r="H1533" s="261"/>
      <c r="I1533" s="261"/>
      <c r="J1533" s="438"/>
    </row>
    <row r="1534" spans="1:10" x14ac:dyDescent="0.25">
      <c r="A1534" s="436">
        <v>201354212</v>
      </c>
      <c r="B1534" s="437" t="s">
        <v>480</v>
      </c>
      <c r="C1534" s="257" t="s">
        <v>476</v>
      </c>
      <c r="D1534" s="258" t="s">
        <v>451</v>
      </c>
      <c r="E1534" s="258"/>
      <c r="F1534" s="258"/>
      <c r="G1534" s="258"/>
      <c r="H1534" s="258"/>
      <c r="I1534" s="258"/>
      <c r="J1534" s="438">
        <v>41513.679409722223</v>
      </c>
    </row>
    <row r="1535" spans="1:10" x14ac:dyDescent="0.25">
      <c r="A1535" s="436"/>
      <c r="B1535" s="437"/>
      <c r="C1535" s="263">
        <v>41576</v>
      </c>
      <c r="D1535" s="260">
        <v>0</v>
      </c>
      <c r="E1535" s="260"/>
      <c r="F1535" s="260"/>
      <c r="G1535" s="260"/>
      <c r="H1535" s="260"/>
      <c r="I1535" s="260"/>
      <c r="J1535" s="438"/>
    </row>
    <row r="1536" spans="1:10" x14ac:dyDescent="0.25">
      <c r="A1536" s="436"/>
      <c r="B1536" s="437"/>
      <c r="C1536" s="264"/>
      <c r="D1536" s="261"/>
      <c r="E1536" s="261"/>
      <c r="F1536" s="261"/>
      <c r="G1536" s="261"/>
      <c r="H1536" s="261"/>
      <c r="I1536" s="261"/>
      <c r="J1536" s="438"/>
    </row>
    <row r="1537" spans="1:10" x14ac:dyDescent="0.25">
      <c r="A1537" s="436">
        <v>201352177</v>
      </c>
      <c r="B1537" s="437" t="s">
        <v>446</v>
      </c>
      <c r="C1537" s="257" t="s">
        <v>476</v>
      </c>
      <c r="D1537" s="258" t="s">
        <v>447</v>
      </c>
      <c r="E1537" s="258"/>
      <c r="F1537" s="258"/>
      <c r="G1537" s="258"/>
      <c r="H1537" s="258"/>
      <c r="I1537" s="258"/>
      <c r="J1537" s="438">
        <v>41725.81354166667</v>
      </c>
    </row>
    <row r="1538" spans="1:10" x14ac:dyDescent="0.25">
      <c r="A1538" s="436"/>
      <c r="B1538" s="437"/>
      <c r="C1538" s="263">
        <v>41726</v>
      </c>
      <c r="D1538" s="260" t="s">
        <v>22</v>
      </c>
      <c r="E1538" s="260"/>
      <c r="F1538" s="260"/>
      <c r="G1538" s="260"/>
      <c r="H1538" s="260"/>
      <c r="I1538" s="260"/>
      <c r="J1538" s="438"/>
    </row>
    <row r="1539" spans="1:10" x14ac:dyDescent="0.25">
      <c r="A1539" s="436"/>
      <c r="B1539" s="437"/>
      <c r="C1539" s="264"/>
      <c r="D1539" s="258" t="s">
        <v>448</v>
      </c>
      <c r="E1539" s="258"/>
      <c r="F1539" s="258"/>
      <c r="G1539" s="258"/>
      <c r="H1539" s="258"/>
      <c r="I1539" s="258"/>
      <c r="J1539" s="438"/>
    </row>
    <row r="1540" spans="1:10" x14ac:dyDescent="0.25">
      <c r="A1540" s="436"/>
      <c r="B1540" s="437"/>
      <c r="C1540" s="264"/>
      <c r="D1540" s="260">
        <v>311999</v>
      </c>
      <c r="E1540" s="260"/>
      <c r="F1540" s="260"/>
      <c r="G1540" s="260"/>
      <c r="H1540" s="260"/>
      <c r="I1540" s="260"/>
      <c r="J1540" s="438"/>
    </row>
    <row r="1541" spans="1:10" x14ac:dyDescent="0.25">
      <c r="A1541" s="436"/>
      <c r="B1541" s="437"/>
      <c r="C1541" s="264"/>
      <c r="D1541" s="258" t="s">
        <v>449</v>
      </c>
      <c r="E1541" s="258"/>
      <c r="F1541" s="258"/>
      <c r="G1541" s="258"/>
      <c r="H1541" s="258"/>
      <c r="I1541" s="258"/>
      <c r="J1541" s="438"/>
    </row>
    <row r="1542" spans="1:10" x14ac:dyDescent="0.25">
      <c r="A1542" s="436"/>
      <c r="B1542" s="437"/>
      <c r="C1542" s="264"/>
      <c r="D1542" s="260" t="s">
        <v>450</v>
      </c>
      <c r="E1542" s="260"/>
      <c r="F1542" s="260"/>
      <c r="G1542" s="260"/>
      <c r="H1542" s="260"/>
      <c r="I1542" s="260"/>
      <c r="J1542" s="438"/>
    </row>
    <row r="1543" spans="1:10" x14ac:dyDescent="0.25">
      <c r="A1543" s="436"/>
      <c r="B1543" s="437"/>
      <c r="C1543" s="264"/>
      <c r="D1543" s="258" t="s">
        <v>451</v>
      </c>
      <c r="E1543" s="258"/>
      <c r="F1543" s="258"/>
      <c r="G1543" s="258"/>
      <c r="H1543" s="258"/>
      <c r="I1543" s="258"/>
      <c r="J1543" s="438"/>
    </row>
    <row r="1544" spans="1:10" x14ac:dyDescent="0.25">
      <c r="A1544" s="436"/>
      <c r="B1544" s="437"/>
      <c r="C1544" s="264"/>
      <c r="D1544" s="260">
        <v>0</v>
      </c>
      <c r="E1544" s="260"/>
      <c r="F1544" s="260"/>
      <c r="G1544" s="260"/>
      <c r="H1544" s="260"/>
      <c r="I1544" s="260"/>
      <c r="J1544" s="438"/>
    </row>
    <row r="1545" spans="1:10" x14ac:dyDescent="0.25">
      <c r="A1545" s="436"/>
      <c r="B1545" s="437"/>
      <c r="C1545" s="264"/>
      <c r="D1545" s="261"/>
      <c r="E1545" s="261"/>
      <c r="F1545" s="261"/>
      <c r="G1545" s="261"/>
      <c r="H1545" s="261"/>
      <c r="I1545" s="261"/>
      <c r="J1545" s="438"/>
    </row>
    <row r="1546" spans="1:10" x14ac:dyDescent="0.25">
      <c r="A1546" s="436">
        <v>201351529</v>
      </c>
      <c r="B1546" s="437" t="s">
        <v>446</v>
      </c>
      <c r="C1546" s="257" t="s">
        <v>476</v>
      </c>
      <c r="D1546" s="258" t="s">
        <v>447</v>
      </c>
      <c r="E1546" s="258"/>
      <c r="F1546" s="258"/>
      <c r="G1546" s="258"/>
      <c r="H1546" s="258"/>
      <c r="I1546" s="258"/>
      <c r="J1546" s="438">
        <v>41725.81354166667</v>
      </c>
    </row>
    <row r="1547" spans="1:10" x14ac:dyDescent="0.25">
      <c r="A1547" s="436"/>
      <c r="B1547" s="437"/>
      <c r="C1547" s="263">
        <v>41729</v>
      </c>
      <c r="D1547" s="260" t="s">
        <v>465</v>
      </c>
      <c r="E1547" s="260"/>
      <c r="F1547" s="260"/>
      <c r="G1547" s="260"/>
      <c r="H1547" s="260"/>
      <c r="I1547" s="260"/>
      <c r="J1547" s="438"/>
    </row>
    <row r="1548" spans="1:10" x14ac:dyDescent="0.25">
      <c r="A1548" s="436"/>
      <c r="B1548" s="437"/>
      <c r="C1548" s="264"/>
      <c r="D1548" s="258" t="s">
        <v>448</v>
      </c>
      <c r="E1548" s="258"/>
      <c r="F1548" s="258"/>
      <c r="G1548" s="258"/>
      <c r="H1548" s="258"/>
      <c r="I1548" s="258"/>
      <c r="J1548" s="438"/>
    </row>
    <row r="1549" spans="1:10" x14ac:dyDescent="0.25">
      <c r="A1549" s="436"/>
      <c r="B1549" s="437"/>
      <c r="C1549" s="264"/>
      <c r="D1549" s="260">
        <v>312027</v>
      </c>
      <c r="E1549" s="260"/>
      <c r="F1549" s="260"/>
      <c r="G1549" s="260"/>
      <c r="H1549" s="260"/>
      <c r="I1549" s="260"/>
      <c r="J1549" s="438"/>
    </row>
    <row r="1550" spans="1:10" x14ac:dyDescent="0.25">
      <c r="A1550" s="436"/>
      <c r="B1550" s="437"/>
      <c r="C1550" s="264"/>
      <c r="D1550" s="258" t="s">
        <v>449</v>
      </c>
      <c r="E1550" s="258"/>
      <c r="F1550" s="258"/>
      <c r="G1550" s="258"/>
      <c r="H1550" s="258"/>
      <c r="I1550" s="258"/>
      <c r="J1550" s="438"/>
    </row>
    <row r="1551" spans="1:10" x14ac:dyDescent="0.25">
      <c r="A1551" s="436"/>
      <c r="B1551" s="437"/>
      <c r="C1551" s="264"/>
      <c r="D1551" s="260" t="s">
        <v>453</v>
      </c>
      <c r="E1551" s="260"/>
      <c r="F1551" s="260"/>
      <c r="G1551" s="260"/>
      <c r="H1551" s="260"/>
      <c r="I1551" s="260"/>
      <c r="J1551" s="438"/>
    </row>
    <row r="1552" spans="1:10" x14ac:dyDescent="0.25">
      <c r="A1552" s="436"/>
      <c r="B1552" s="437"/>
      <c r="C1552" s="264"/>
      <c r="D1552" s="258" t="s">
        <v>451</v>
      </c>
      <c r="E1552" s="258"/>
      <c r="F1552" s="258"/>
      <c r="G1552" s="258"/>
      <c r="H1552" s="258"/>
      <c r="I1552" s="258"/>
      <c r="J1552" s="438"/>
    </row>
    <row r="1553" spans="1:10" x14ac:dyDescent="0.25">
      <c r="A1553" s="436"/>
      <c r="B1553" s="437"/>
      <c r="C1553" s="264"/>
      <c r="D1553" s="260">
        <v>0</v>
      </c>
      <c r="E1553" s="260"/>
      <c r="F1553" s="260"/>
      <c r="G1553" s="260"/>
      <c r="H1553" s="260"/>
      <c r="I1553" s="260"/>
      <c r="J1553" s="438"/>
    </row>
    <row r="1554" spans="1:10" x14ac:dyDescent="0.25">
      <c r="A1554" s="436"/>
      <c r="B1554" s="437"/>
      <c r="C1554" s="264"/>
      <c r="D1554" s="261"/>
      <c r="E1554" s="261"/>
      <c r="F1554" s="261"/>
      <c r="G1554" s="261"/>
      <c r="H1554" s="261"/>
      <c r="I1554" s="261"/>
      <c r="J1554" s="438"/>
    </row>
    <row r="1555" spans="1:10" x14ac:dyDescent="0.25">
      <c r="A1555" s="436">
        <v>201351456</v>
      </c>
      <c r="B1555" s="437" t="s">
        <v>446</v>
      </c>
      <c r="C1555" s="257" t="s">
        <v>476</v>
      </c>
      <c r="D1555" s="258" t="s">
        <v>447</v>
      </c>
      <c r="E1555" s="258"/>
      <c r="F1555" s="258"/>
      <c r="G1555" s="258"/>
      <c r="H1555" s="258"/>
      <c r="I1555" s="258"/>
      <c r="J1555" s="438">
        <v>41725.81354166667</v>
      </c>
    </row>
    <row r="1556" spans="1:10" x14ac:dyDescent="0.25">
      <c r="A1556" s="436"/>
      <c r="B1556" s="437"/>
      <c r="C1556" s="263">
        <v>41729</v>
      </c>
      <c r="D1556" s="260" t="s">
        <v>433</v>
      </c>
      <c r="E1556" s="260"/>
      <c r="F1556" s="260"/>
      <c r="G1556" s="260"/>
      <c r="H1556" s="260"/>
      <c r="I1556" s="260"/>
      <c r="J1556" s="438"/>
    </row>
    <row r="1557" spans="1:10" x14ac:dyDescent="0.25">
      <c r="A1557" s="436"/>
      <c r="B1557" s="437"/>
      <c r="C1557" s="264"/>
      <c r="D1557" s="258" t="s">
        <v>448</v>
      </c>
      <c r="E1557" s="258"/>
      <c r="F1557" s="258"/>
      <c r="G1557" s="258"/>
      <c r="H1557" s="258"/>
      <c r="I1557" s="258"/>
      <c r="J1557" s="438"/>
    </row>
    <row r="1558" spans="1:10" x14ac:dyDescent="0.25">
      <c r="A1558" s="436"/>
      <c r="B1558" s="437"/>
      <c r="C1558" s="264"/>
      <c r="D1558" s="260">
        <v>12110</v>
      </c>
      <c r="E1558" s="260"/>
      <c r="F1558" s="260"/>
      <c r="G1558" s="260"/>
      <c r="H1558" s="260"/>
      <c r="I1558" s="260"/>
      <c r="J1558" s="438"/>
    </row>
    <row r="1559" spans="1:10" x14ac:dyDescent="0.25">
      <c r="A1559" s="436"/>
      <c r="B1559" s="437"/>
      <c r="C1559" s="264"/>
      <c r="D1559" s="258" t="s">
        <v>449</v>
      </c>
      <c r="E1559" s="258"/>
      <c r="F1559" s="258"/>
      <c r="G1559" s="258"/>
      <c r="H1559" s="258"/>
      <c r="I1559" s="258"/>
      <c r="J1559" s="438"/>
    </row>
    <row r="1560" spans="1:10" x14ac:dyDescent="0.25">
      <c r="A1560" s="436"/>
      <c r="B1560" s="437"/>
      <c r="C1560" s="264"/>
      <c r="D1560" s="260" t="s">
        <v>453</v>
      </c>
      <c r="E1560" s="260"/>
      <c r="F1560" s="260"/>
      <c r="G1560" s="260"/>
      <c r="H1560" s="260"/>
      <c r="I1560" s="260"/>
      <c r="J1560" s="438"/>
    </row>
    <row r="1561" spans="1:10" x14ac:dyDescent="0.25">
      <c r="A1561" s="436"/>
      <c r="B1561" s="437"/>
      <c r="C1561" s="264"/>
      <c r="D1561" s="258" t="s">
        <v>451</v>
      </c>
      <c r="E1561" s="258"/>
      <c r="F1561" s="258"/>
      <c r="G1561" s="258"/>
      <c r="H1561" s="258"/>
      <c r="I1561" s="258"/>
      <c r="J1561" s="438"/>
    </row>
    <row r="1562" spans="1:10" x14ac:dyDescent="0.25">
      <c r="A1562" s="436"/>
      <c r="B1562" s="437"/>
      <c r="C1562" s="264"/>
      <c r="D1562" s="260">
        <v>0</v>
      </c>
      <c r="E1562" s="260"/>
      <c r="F1562" s="260"/>
      <c r="G1562" s="260"/>
      <c r="H1562" s="260"/>
      <c r="I1562" s="260"/>
      <c r="J1562" s="438"/>
    </row>
    <row r="1563" spans="1:10" x14ac:dyDescent="0.25">
      <c r="A1563" s="436"/>
      <c r="B1563" s="437"/>
      <c r="C1563" s="264"/>
      <c r="D1563" s="261"/>
      <c r="E1563" s="261"/>
      <c r="F1563" s="261"/>
      <c r="G1563" s="261"/>
      <c r="H1563" s="261"/>
      <c r="I1563" s="261"/>
      <c r="J1563" s="438"/>
    </row>
    <row r="1564" spans="1:10" x14ac:dyDescent="0.25">
      <c r="A1564" s="436">
        <v>201351455</v>
      </c>
      <c r="B1564" s="437" t="s">
        <v>446</v>
      </c>
      <c r="C1564" s="257" t="s">
        <v>476</v>
      </c>
      <c r="D1564" s="258" t="s">
        <v>447</v>
      </c>
      <c r="E1564" s="258"/>
      <c r="F1564" s="258"/>
      <c r="G1564" s="258"/>
      <c r="H1564" s="258"/>
      <c r="I1564" s="258"/>
      <c r="J1564" s="438">
        <v>41725.81354166667</v>
      </c>
    </row>
    <row r="1565" spans="1:10" x14ac:dyDescent="0.25">
      <c r="A1565" s="436"/>
      <c r="B1565" s="437"/>
      <c r="C1565" s="263">
        <v>41729</v>
      </c>
      <c r="D1565" s="260" t="s">
        <v>433</v>
      </c>
      <c r="E1565" s="260"/>
      <c r="F1565" s="260"/>
      <c r="G1565" s="260"/>
      <c r="H1565" s="260"/>
      <c r="I1565" s="260"/>
      <c r="J1565" s="438"/>
    </row>
    <row r="1566" spans="1:10" x14ac:dyDescent="0.25">
      <c r="A1566" s="436"/>
      <c r="B1566" s="437"/>
      <c r="C1566" s="264"/>
      <c r="D1566" s="258" t="s">
        <v>448</v>
      </c>
      <c r="E1566" s="258"/>
      <c r="F1566" s="258"/>
      <c r="G1566" s="258"/>
      <c r="H1566" s="258"/>
      <c r="I1566" s="258"/>
      <c r="J1566" s="438"/>
    </row>
    <row r="1567" spans="1:10" x14ac:dyDescent="0.25">
      <c r="A1567" s="436"/>
      <c r="B1567" s="437"/>
      <c r="C1567" s="264"/>
      <c r="D1567" s="260">
        <v>12092</v>
      </c>
      <c r="E1567" s="260"/>
      <c r="F1567" s="260"/>
      <c r="G1567" s="260"/>
      <c r="H1567" s="260"/>
      <c r="I1567" s="260"/>
      <c r="J1567" s="438"/>
    </row>
    <row r="1568" spans="1:10" x14ac:dyDescent="0.25">
      <c r="A1568" s="436"/>
      <c r="B1568" s="437"/>
      <c r="C1568" s="264"/>
      <c r="D1568" s="258" t="s">
        <v>449</v>
      </c>
      <c r="E1568" s="258"/>
      <c r="F1568" s="258"/>
      <c r="G1568" s="258"/>
      <c r="H1568" s="258"/>
      <c r="I1568" s="258"/>
      <c r="J1568" s="438"/>
    </row>
    <row r="1569" spans="1:10" x14ac:dyDescent="0.25">
      <c r="A1569" s="436"/>
      <c r="B1569" s="437"/>
      <c r="C1569" s="264"/>
      <c r="D1569" s="260" t="s">
        <v>453</v>
      </c>
      <c r="E1569" s="260"/>
      <c r="F1569" s="260"/>
      <c r="G1569" s="260"/>
      <c r="H1569" s="260"/>
      <c r="I1569" s="260"/>
      <c r="J1569" s="438"/>
    </row>
    <row r="1570" spans="1:10" x14ac:dyDescent="0.25">
      <c r="A1570" s="436"/>
      <c r="B1570" s="437"/>
      <c r="C1570" s="264"/>
      <c r="D1570" s="258" t="s">
        <v>451</v>
      </c>
      <c r="E1570" s="258"/>
      <c r="F1570" s="258"/>
      <c r="G1570" s="258"/>
      <c r="H1570" s="258"/>
      <c r="I1570" s="258"/>
      <c r="J1570" s="438"/>
    </row>
    <row r="1571" spans="1:10" x14ac:dyDescent="0.25">
      <c r="A1571" s="436"/>
      <c r="B1571" s="437"/>
      <c r="C1571" s="264"/>
      <c r="D1571" s="260">
        <v>0</v>
      </c>
      <c r="E1571" s="260"/>
      <c r="F1571" s="260"/>
      <c r="G1571" s="260"/>
      <c r="H1571" s="260"/>
      <c r="I1571" s="260"/>
      <c r="J1571" s="438"/>
    </row>
    <row r="1572" spans="1:10" x14ac:dyDescent="0.25">
      <c r="A1572" s="436"/>
      <c r="B1572" s="437"/>
      <c r="C1572" s="264"/>
      <c r="D1572" s="261"/>
      <c r="E1572" s="261"/>
      <c r="F1572" s="261"/>
      <c r="G1572" s="261"/>
      <c r="H1572" s="261"/>
      <c r="I1572" s="261"/>
      <c r="J1572" s="438"/>
    </row>
    <row r="1573" spans="1:10" x14ac:dyDescent="0.25">
      <c r="A1573" s="436">
        <v>201351444</v>
      </c>
      <c r="B1573" s="437" t="s">
        <v>446</v>
      </c>
      <c r="C1573" s="257" t="s">
        <v>476</v>
      </c>
      <c r="D1573" s="258" t="s">
        <v>447</v>
      </c>
      <c r="E1573" s="258"/>
      <c r="F1573" s="258"/>
      <c r="G1573" s="258"/>
      <c r="H1573" s="258"/>
      <c r="I1573" s="258"/>
      <c r="J1573" s="438">
        <v>41725.81354166667</v>
      </c>
    </row>
    <row r="1574" spans="1:10" x14ac:dyDescent="0.25">
      <c r="A1574" s="436"/>
      <c r="B1574" s="437"/>
      <c r="C1574" s="263">
        <v>41729</v>
      </c>
      <c r="D1574" s="260" t="s">
        <v>433</v>
      </c>
      <c r="E1574" s="260"/>
      <c r="F1574" s="260"/>
      <c r="G1574" s="260"/>
      <c r="H1574" s="260"/>
      <c r="I1574" s="260"/>
      <c r="J1574" s="438"/>
    </row>
    <row r="1575" spans="1:10" x14ac:dyDescent="0.25">
      <c r="A1575" s="436"/>
      <c r="B1575" s="437"/>
      <c r="C1575" s="264"/>
      <c r="D1575" s="258" t="s">
        <v>448</v>
      </c>
      <c r="E1575" s="258"/>
      <c r="F1575" s="258"/>
      <c r="G1575" s="258"/>
      <c r="H1575" s="258"/>
      <c r="I1575" s="258"/>
      <c r="J1575" s="438"/>
    </row>
    <row r="1576" spans="1:10" x14ac:dyDescent="0.25">
      <c r="A1576" s="436"/>
      <c r="B1576" s="437"/>
      <c r="C1576" s="264"/>
      <c r="D1576" s="260">
        <v>12068</v>
      </c>
      <c r="E1576" s="260"/>
      <c r="F1576" s="260"/>
      <c r="G1576" s="260"/>
      <c r="H1576" s="260"/>
      <c r="I1576" s="260"/>
      <c r="J1576" s="438"/>
    </row>
    <row r="1577" spans="1:10" x14ac:dyDescent="0.25">
      <c r="A1577" s="436"/>
      <c r="B1577" s="437"/>
      <c r="C1577" s="264"/>
      <c r="D1577" s="258" t="s">
        <v>449</v>
      </c>
      <c r="E1577" s="258"/>
      <c r="F1577" s="258"/>
      <c r="G1577" s="258"/>
      <c r="H1577" s="258"/>
      <c r="I1577" s="258"/>
      <c r="J1577" s="438"/>
    </row>
    <row r="1578" spans="1:10" x14ac:dyDescent="0.25">
      <c r="A1578" s="436"/>
      <c r="B1578" s="437"/>
      <c r="C1578" s="264"/>
      <c r="D1578" s="260" t="s">
        <v>453</v>
      </c>
      <c r="E1578" s="260"/>
      <c r="F1578" s="260"/>
      <c r="G1578" s="260"/>
      <c r="H1578" s="260"/>
      <c r="I1578" s="260"/>
      <c r="J1578" s="438"/>
    </row>
    <row r="1579" spans="1:10" x14ac:dyDescent="0.25">
      <c r="A1579" s="436"/>
      <c r="B1579" s="437"/>
      <c r="C1579" s="264"/>
      <c r="D1579" s="258" t="s">
        <v>451</v>
      </c>
      <c r="E1579" s="258"/>
      <c r="F1579" s="258"/>
      <c r="G1579" s="258"/>
      <c r="H1579" s="258"/>
      <c r="I1579" s="258"/>
      <c r="J1579" s="438"/>
    </row>
    <row r="1580" spans="1:10" x14ac:dyDescent="0.25">
      <c r="A1580" s="436"/>
      <c r="B1580" s="437"/>
      <c r="C1580" s="264"/>
      <c r="D1580" s="260">
        <v>0</v>
      </c>
      <c r="E1580" s="260"/>
      <c r="F1580" s="260"/>
      <c r="G1580" s="260"/>
      <c r="H1580" s="260"/>
      <c r="I1580" s="260"/>
      <c r="J1580" s="438"/>
    </row>
    <row r="1581" spans="1:10" x14ac:dyDescent="0.25">
      <c r="A1581" s="436"/>
      <c r="B1581" s="437"/>
      <c r="C1581" s="264"/>
      <c r="D1581" s="261"/>
      <c r="E1581" s="261"/>
      <c r="F1581" s="261"/>
      <c r="G1581" s="261"/>
      <c r="H1581" s="261"/>
      <c r="I1581" s="261"/>
      <c r="J1581" s="438"/>
    </row>
    <row r="1582" spans="1:10" x14ac:dyDescent="0.25">
      <c r="A1582" s="436">
        <v>201351409</v>
      </c>
      <c r="B1582" s="437" t="s">
        <v>446</v>
      </c>
      <c r="C1582" s="257" t="s">
        <v>476</v>
      </c>
      <c r="D1582" s="258" t="s">
        <v>447</v>
      </c>
      <c r="E1582" s="258"/>
      <c r="F1582" s="258"/>
      <c r="G1582" s="258"/>
      <c r="H1582" s="258"/>
      <c r="I1582" s="258"/>
      <c r="J1582" s="438">
        <v>41725.81354166667</v>
      </c>
    </row>
    <row r="1583" spans="1:10" x14ac:dyDescent="0.25">
      <c r="A1583" s="436"/>
      <c r="B1583" s="437"/>
      <c r="C1583" s="263">
        <v>41729</v>
      </c>
      <c r="D1583" s="260" t="s">
        <v>95</v>
      </c>
      <c r="E1583" s="260"/>
      <c r="F1583" s="260"/>
      <c r="G1583" s="260"/>
      <c r="H1583" s="260"/>
      <c r="I1583" s="260"/>
      <c r="J1583" s="438"/>
    </row>
    <row r="1584" spans="1:10" x14ac:dyDescent="0.25">
      <c r="A1584" s="436"/>
      <c r="B1584" s="437"/>
      <c r="C1584" s="264"/>
      <c r="D1584" s="258" t="s">
        <v>448</v>
      </c>
      <c r="E1584" s="258"/>
      <c r="F1584" s="258"/>
      <c r="G1584" s="258"/>
      <c r="H1584" s="258"/>
      <c r="I1584" s="258"/>
      <c r="J1584" s="438"/>
    </row>
    <row r="1585" spans="1:10" x14ac:dyDescent="0.25">
      <c r="A1585" s="436"/>
      <c r="B1585" s="437"/>
      <c r="C1585" s="264"/>
      <c r="D1585" s="260">
        <v>25083</v>
      </c>
      <c r="E1585" s="260"/>
      <c r="F1585" s="260"/>
      <c r="G1585" s="260"/>
      <c r="H1585" s="260"/>
      <c r="I1585" s="260"/>
      <c r="J1585" s="438"/>
    </row>
    <row r="1586" spans="1:10" x14ac:dyDescent="0.25">
      <c r="A1586" s="436"/>
      <c r="B1586" s="437"/>
      <c r="C1586" s="264"/>
      <c r="D1586" s="258" t="s">
        <v>449</v>
      </c>
      <c r="E1586" s="258"/>
      <c r="F1586" s="258"/>
      <c r="G1586" s="258"/>
      <c r="H1586" s="258"/>
      <c r="I1586" s="258"/>
      <c r="J1586" s="438"/>
    </row>
    <row r="1587" spans="1:10" x14ac:dyDescent="0.25">
      <c r="A1587" s="436"/>
      <c r="B1587" s="437"/>
      <c r="C1587" s="264"/>
      <c r="D1587" s="260" t="s">
        <v>453</v>
      </c>
      <c r="E1587" s="260"/>
      <c r="F1587" s="260"/>
      <c r="G1587" s="260"/>
      <c r="H1587" s="260"/>
      <c r="I1587" s="260"/>
      <c r="J1587" s="438"/>
    </row>
    <row r="1588" spans="1:10" x14ac:dyDescent="0.25">
      <c r="A1588" s="436"/>
      <c r="B1588" s="437"/>
      <c r="C1588" s="264"/>
      <c r="D1588" s="258" t="s">
        <v>451</v>
      </c>
      <c r="E1588" s="258"/>
      <c r="F1588" s="258"/>
      <c r="G1588" s="258"/>
      <c r="H1588" s="258"/>
      <c r="I1588" s="258"/>
      <c r="J1588" s="438"/>
    </row>
    <row r="1589" spans="1:10" x14ac:dyDescent="0.25">
      <c r="A1589" s="436"/>
      <c r="B1589" s="437"/>
      <c r="C1589" s="264"/>
      <c r="D1589" s="260">
        <v>0</v>
      </c>
      <c r="E1589" s="260"/>
      <c r="F1589" s="260"/>
      <c r="G1589" s="260"/>
      <c r="H1589" s="260"/>
      <c r="I1589" s="260"/>
      <c r="J1589" s="438"/>
    </row>
    <row r="1590" spans="1:10" x14ac:dyDescent="0.25">
      <c r="A1590" s="436"/>
      <c r="B1590" s="437"/>
      <c r="C1590" s="264"/>
      <c r="D1590" s="261"/>
      <c r="E1590" s="261"/>
      <c r="F1590" s="261"/>
      <c r="G1590" s="261"/>
      <c r="H1590" s="261"/>
      <c r="I1590" s="261"/>
      <c r="J1590" s="438"/>
    </row>
    <row r="1591" spans="1:10" x14ac:dyDescent="0.25">
      <c r="A1591" s="436">
        <v>201351407</v>
      </c>
      <c r="B1591" s="437" t="s">
        <v>446</v>
      </c>
      <c r="C1591" s="257" t="s">
        <v>476</v>
      </c>
      <c r="D1591" s="258" t="s">
        <v>447</v>
      </c>
      <c r="E1591" s="258"/>
      <c r="F1591" s="258"/>
      <c r="G1591" s="258"/>
      <c r="H1591" s="258"/>
      <c r="I1591" s="258"/>
      <c r="J1591" s="438">
        <v>41725.81354166667</v>
      </c>
    </row>
    <row r="1592" spans="1:10" x14ac:dyDescent="0.25">
      <c r="A1592" s="436"/>
      <c r="B1592" s="437"/>
      <c r="C1592" s="263">
        <v>41729</v>
      </c>
      <c r="D1592" s="260" t="s">
        <v>95</v>
      </c>
      <c r="E1592" s="260"/>
      <c r="F1592" s="260"/>
      <c r="G1592" s="260"/>
      <c r="H1592" s="260"/>
      <c r="I1592" s="260"/>
      <c r="J1592" s="438"/>
    </row>
    <row r="1593" spans="1:10" x14ac:dyDescent="0.25">
      <c r="A1593" s="436"/>
      <c r="B1593" s="437"/>
      <c r="C1593" s="264"/>
      <c r="D1593" s="258" t="s">
        <v>448</v>
      </c>
      <c r="E1593" s="258"/>
      <c r="F1593" s="258"/>
      <c r="G1593" s="258"/>
      <c r="H1593" s="258"/>
      <c r="I1593" s="258"/>
      <c r="J1593" s="438"/>
    </row>
    <row r="1594" spans="1:10" x14ac:dyDescent="0.25">
      <c r="A1594" s="436"/>
      <c r="B1594" s="437"/>
      <c r="C1594" s="264"/>
      <c r="D1594" s="260">
        <v>12030</v>
      </c>
      <c r="E1594" s="260"/>
      <c r="F1594" s="260"/>
      <c r="G1594" s="260"/>
      <c r="H1594" s="260"/>
      <c r="I1594" s="260"/>
      <c r="J1594" s="438"/>
    </row>
    <row r="1595" spans="1:10" x14ac:dyDescent="0.25">
      <c r="A1595" s="436"/>
      <c r="B1595" s="437"/>
      <c r="C1595" s="264"/>
      <c r="D1595" s="258" t="s">
        <v>449</v>
      </c>
      <c r="E1595" s="258"/>
      <c r="F1595" s="258"/>
      <c r="G1595" s="258"/>
      <c r="H1595" s="258"/>
      <c r="I1595" s="258"/>
      <c r="J1595" s="438"/>
    </row>
    <row r="1596" spans="1:10" x14ac:dyDescent="0.25">
      <c r="A1596" s="436"/>
      <c r="B1596" s="437"/>
      <c r="C1596" s="264"/>
      <c r="D1596" s="260" t="s">
        <v>453</v>
      </c>
      <c r="E1596" s="260"/>
      <c r="F1596" s="260"/>
      <c r="G1596" s="260"/>
      <c r="H1596" s="260"/>
      <c r="I1596" s="260"/>
      <c r="J1596" s="438"/>
    </row>
    <row r="1597" spans="1:10" x14ac:dyDescent="0.25">
      <c r="A1597" s="436"/>
      <c r="B1597" s="437"/>
      <c r="C1597" s="264"/>
      <c r="D1597" s="258" t="s">
        <v>451</v>
      </c>
      <c r="E1597" s="258"/>
      <c r="F1597" s="258"/>
      <c r="G1597" s="258"/>
      <c r="H1597" s="258"/>
      <c r="I1597" s="258"/>
      <c r="J1597" s="438"/>
    </row>
    <row r="1598" spans="1:10" x14ac:dyDescent="0.25">
      <c r="A1598" s="436"/>
      <c r="B1598" s="437"/>
      <c r="C1598" s="264"/>
      <c r="D1598" s="260">
        <v>0</v>
      </c>
      <c r="E1598" s="260"/>
      <c r="F1598" s="260"/>
      <c r="G1598" s="260"/>
      <c r="H1598" s="260"/>
      <c r="I1598" s="260"/>
      <c r="J1598" s="438"/>
    </row>
    <row r="1599" spans="1:10" x14ac:dyDescent="0.25">
      <c r="A1599" s="436"/>
      <c r="B1599" s="437"/>
      <c r="C1599" s="264"/>
      <c r="D1599" s="261"/>
      <c r="E1599" s="261"/>
      <c r="F1599" s="261"/>
      <c r="G1599" s="261"/>
      <c r="H1599" s="261"/>
      <c r="I1599" s="261"/>
      <c r="J1599" s="438"/>
    </row>
    <row r="1600" spans="1:10" x14ac:dyDescent="0.25">
      <c r="A1600" s="436">
        <v>201351404</v>
      </c>
      <c r="B1600" s="437" t="s">
        <v>446</v>
      </c>
      <c r="C1600" s="257" t="s">
        <v>476</v>
      </c>
      <c r="D1600" s="258" t="s">
        <v>447</v>
      </c>
      <c r="E1600" s="258"/>
      <c r="F1600" s="258"/>
      <c r="G1600" s="258"/>
      <c r="H1600" s="258"/>
      <c r="I1600" s="258"/>
      <c r="J1600" s="438">
        <v>41725.81354166667</v>
      </c>
    </row>
    <row r="1601" spans="1:10" x14ac:dyDescent="0.25">
      <c r="A1601" s="436"/>
      <c r="B1601" s="437"/>
      <c r="C1601" s="263">
        <v>41730</v>
      </c>
      <c r="D1601" s="260" t="s">
        <v>95</v>
      </c>
      <c r="E1601" s="260"/>
      <c r="F1601" s="260"/>
      <c r="G1601" s="260"/>
      <c r="H1601" s="260"/>
      <c r="I1601" s="260"/>
      <c r="J1601" s="438"/>
    </row>
    <row r="1602" spans="1:10" x14ac:dyDescent="0.25">
      <c r="A1602" s="436"/>
      <c r="B1602" s="437"/>
      <c r="C1602" s="264"/>
      <c r="D1602" s="258" t="s">
        <v>448</v>
      </c>
      <c r="E1602" s="258"/>
      <c r="F1602" s="258"/>
      <c r="G1602" s="258"/>
      <c r="H1602" s="258"/>
      <c r="I1602" s="258"/>
      <c r="J1602" s="438"/>
    </row>
    <row r="1603" spans="1:10" x14ac:dyDescent="0.25">
      <c r="A1603" s="436"/>
      <c r="B1603" s="437"/>
      <c r="C1603" s="264"/>
      <c r="D1603" s="260">
        <v>40891</v>
      </c>
      <c r="E1603" s="260"/>
      <c r="F1603" s="260"/>
      <c r="G1603" s="260"/>
      <c r="H1603" s="260"/>
      <c r="I1603" s="260"/>
      <c r="J1603" s="438"/>
    </row>
    <row r="1604" spans="1:10" x14ac:dyDescent="0.25">
      <c r="A1604" s="436"/>
      <c r="B1604" s="437"/>
      <c r="C1604" s="264"/>
      <c r="D1604" s="258" t="s">
        <v>449</v>
      </c>
      <c r="E1604" s="258"/>
      <c r="F1604" s="258"/>
      <c r="G1604" s="258"/>
      <c r="H1604" s="258"/>
      <c r="I1604" s="258"/>
      <c r="J1604" s="438"/>
    </row>
    <row r="1605" spans="1:10" x14ac:dyDescent="0.25">
      <c r="A1605" s="436"/>
      <c r="B1605" s="437"/>
      <c r="C1605" s="264"/>
      <c r="D1605" s="260" t="s">
        <v>453</v>
      </c>
      <c r="E1605" s="260"/>
      <c r="F1605" s="260"/>
      <c r="G1605" s="260"/>
      <c r="H1605" s="260"/>
      <c r="I1605" s="260"/>
      <c r="J1605" s="438"/>
    </row>
    <row r="1606" spans="1:10" x14ac:dyDescent="0.25">
      <c r="A1606" s="436"/>
      <c r="B1606" s="437"/>
      <c r="C1606" s="264"/>
      <c r="D1606" s="258" t="s">
        <v>451</v>
      </c>
      <c r="E1606" s="258"/>
      <c r="F1606" s="258"/>
      <c r="G1606" s="258"/>
      <c r="H1606" s="258"/>
      <c r="I1606" s="258"/>
      <c r="J1606" s="438"/>
    </row>
    <row r="1607" spans="1:10" x14ac:dyDescent="0.25">
      <c r="A1607" s="436"/>
      <c r="B1607" s="437"/>
      <c r="C1607" s="264"/>
      <c r="D1607" s="260">
        <v>0</v>
      </c>
      <c r="E1607" s="260"/>
      <c r="F1607" s="260"/>
      <c r="G1607" s="260"/>
      <c r="H1607" s="260"/>
      <c r="I1607" s="260"/>
      <c r="J1607" s="438"/>
    </row>
    <row r="1608" spans="1:10" x14ac:dyDescent="0.25">
      <c r="A1608" s="436"/>
      <c r="B1608" s="437"/>
      <c r="C1608" s="264"/>
      <c r="D1608" s="261"/>
      <c r="E1608" s="261"/>
      <c r="F1608" s="261"/>
      <c r="G1608" s="261"/>
      <c r="H1608" s="261"/>
      <c r="I1608" s="261"/>
      <c r="J1608" s="438"/>
    </row>
    <row r="1609" spans="1:10" x14ac:dyDescent="0.25">
      <c r="A1609" s="436">
        <v>201351403</v>
      </c>
      <c r="B1609" s="437" t="s">
        <v>446</v>
      </c>
      <c r="C1609" s="257" t="s">
        <v>476</v>
      </c>
      <c r="D1609" s="258" t="s">
        <v>447</v>
      </c>
      <c r="E1609" s="258"/>
      <c r="F1609" s="258"/>
      <c r="G1609" s="258"/>
      <c r="H1609" s="258"/>
      <c r="I1609" s="258"/>
      <c r="J1609" s="438">
        <v>41725.81354166667</v>
      </c>
    </row>
    <row r="1610" spans="1:10" x14ac:dyDescent="0.25">
      <c r="A1610" s="436"/>
      <c r="B1610" s="437"/>
      <c r="C1610" s="263">
        <v>41730</v>
      </c>
      <c r="D1610" s="260" t="s">
        <v>95</v>
      </c>
      <c r="E1610" s="260"/>
      <c r="F1610" s="260"/>
      <c r="G1610" s="260"/>
      <c r="H1610" s="260"/>
      <c r="I1610" s="260"/>
      <c r="J1610" s="438"/>
    </row>
    <row r="1611" spans="1:10" x14ac:dyDescent="0.25">
      <c r="A1611" s="436"/>
      <c r="B1611" s="437"/>
      <c r="C1611" s="264"/>
      <c r="D1611" s="258" t="s">
        <v>448</v>
      </c>
      <c r="E1611" s="258"/>
      <c r="F1611" s="258"/>
      <c r="G1611" s="258"/>
      <c r="H1611" s="258"/>
      <c r="I1611" s="258"/>
      <c r="J1611" s="438"/>
    </row>
    <row r="1612" spans="1:10" x14ac:dyDescent="0.25">
      <c r="A1612" s="436"/>
      <c r="B1612" s="437"/>
      <c r="C1612" s="264"/>
      <c r="D1612" s="260">
        <v>22426</v>
      </c>
      <c r="E1612" s="260"/>
      <c r="F1612" s="260"/>
      <c r="G1612" s="260"/>
      <c r="H1612" s="260"/>
      <c r="I1612" s="260"/>
      <c r="J1612" s="438"/>
    </row>
    <row r="1613" spans="1:10" x14ac:dyDescent="0.25">
      <c r="A1613" s="436"/>
      <c r="B1613" s="437"/>
      <c r="C1613" s="264"/>
      <c r="D1613" s="258" t="s">
        <v>449</v>
      </c>
      <c r="E1613" s="258"/>
      <c r="F1613" s="258"/>
      <c r="G1613" s="258"/>
      <c r="H1613" s="258"/>
      <c r="I1613" s="258"/>
      <c r="J1613" s="438"/>
    </row>
    <row r="1614" spans="1:10" x14ac:dyDescent="0.25">
      <c r="A1614" s="436"/>
      <c r="B1614" s="437"/>
      <c r="C1614" s="264"/>
      <c r="D1614" s="260" t="s">
        <v>453</v>
      </c>
      <c r="E1614" s="260"/>
      <c r="F1614" s="260"/>
      <c r="G1614" s="260"/>
      <c r="H1614" s="260"/>
      <c r="I1614" s="260"/>
      <c r="J1614" s="438"/>
    </row>
    <row r="1615" spans="1:10" x14ac:dyDescent="0.25">
      <c r="A1615" s="436"/>
      <c r="B1615" s="437"/>
      <c r="C1615" s="264"/>
      <c r="D1615" s="258" t="s">
        <v>451</v>
      </c>
      <c r="E1615" s="258"/>
      <c r="F1615" s="258"/>
      <c r="G1615" s="258"/>
      <c r="H1615" s="258"/>
      <c r="I1615" s="258"/>
      <c r="J1615" s="438"/>
    </row>
    <row r="1616" spans="1:10" x14ac:dyDescent="0.25">
      <c r="A1616" s="436"/>
      <c r="B1616" s="437"/>
      <c r="C1616" s="264"/>
      <c r="D1616" s="260">
        <v>0</v>
      </c>
      <c r="E1616" s="260"/>
      <c r="F1616" s="260"/>
      <c r="G1616" s="260"/>
      <c r="H1616" s="260"/>
      <c r="I1616" s="260"/>
      <c r="J1616" s="438"/>
    </row>
    <row r="1617" spans="1:10" x14ac:dyDescent="0.25">
      <c r="A1617" s="436"/>
      <c r="B1617" s="437"/>
      <c r="C1617" s="264"/>
      <c r="D1617" s="261"/>
      <c r="E1617" s="261"/>
      <c r="F1617" s="261"/>
      <c r="G1617" s="261"/>
      <c r="H1617" s="261"/>
      <c r="I1617" s="261"/>
      <c r="J1617" s="438"/>
    </row>
    <row r="1618" spans="1:10" x14ac:dyDescent="0.25">
      <c r="A1618" s="436">
        <v>201351399</v>
      </c>
      <c r="B1618" s="437" t="s">
        <v>446</v>
      </c>
      <c r="C1618" s="257" t="s">
        <v>476</v>
      </c>
      <c r="D1618" s="258" t="s">
        <v>447</v>
      </c>
      <c r="E1618" s="258"/>
      <c r="F1618" s="258"/>
      <c r="G1618" s="258"/>
      <c r="H1618" s="258"/>
      <c r="I1618" s="258"/>
      <c r="J1618" s="438">
        <v>41725.81354166667</v>
      </c>
    </row>
    <row r="1619" spans="1:10" x14ac:dyDescent="0.25">
      <c r="A1619" s="436"/>
      <c r="B1619" s="437"/>
      <c r="C1619" s="263">
        <v>41730</v>
      </c>
      <c r="D1619" s="260" t="s">
        <v>95</v>
      </c>
      <c r="E1619" s="260"/>
      <c r="F1619" s="260"/>
      <c r="G1619" s="260"/>
      <c r="H1619" s="260"/>
      <c r="I1619" s="260"/>
      <c r="J1619" s="438"/>
    </row>
    <row r="1620" spans="1:10" x14ac:dyDescent="0.25">
      <c r="A1620" s="436"/>
      <c r="B1620" s="437"/>
      <c r="C1620" s="264"/>
      <c r="D1620" s="258" t="s">
        <v>448</v>
      </c>
      <c r="E1620" s="258"/>
      <c r="F1620" s="258"/>
      <c r="G1620" s="258"/>
      <c r="H1620" s="258"/>
      <c r="I1620" s="258"/>
      <c r="J1620" s="438"/>
    </row>
    <row r="1621" spans="1:10" x14ac:dyDescent="0.25">
      <c r="A1621" s="436"/>
      <c r="B1621" s="437"/>
      <c r="C1621" s="264"/>
      <c r="D1621" s="260">
        <v>12019</v>
      </c>
      <c r="E1621" s="260"/>
      <c r="F1621" s="260"/>
      <c r="G1621" s="260"/>
      <c r="H1621" s="260"/>
      <c r="I1621" s="260"/>
      <c r="J1621" s="438"/>
    </row>
    <row r="1622" spans="1:10" x14ac:dyDescent="0.25">
      <c r="A1622" s="436"/>
      <c r="B1622" s="437"/>
      <c r="C1622" s="264"/>
      <c r="D1622" s="258" t="s">
        <v>449</v>
      </c>
      <c r="E1622" s="258"/>
      <c r="F1622" s="258"/>
      <c r="G1622" s="258"/>
      <c r="H1622" s="258"/>
      <c r="I1622" s="258"/>
      <c r="J1622" s="438"/>
    </row>
    <row r="1623" spans="1:10" x14ac:dyDescent="0.25">
      <c r="A1623" s="436"/>
      <c r="B1623" s="437"/>
      <c r="C1623" s="264"/>
      <c r="D1623" s="260" t="s">
        <v>453</v>
      </c>
      <c r="E1623" s="260"/>
      <c r="F1623" s="260"/>
      <c r="G1623" s="260"/>
      <c r="H1623" s="260"/>
      <c r="I1623" s="260"/>
      <c r="J1623" s="438"/>
    </row>
    <row r="1624" spans="1:10" x14ac:dyDescent="0.25">
      <c r="A1624" s="436"/>
      <c r="B1624" s="437"/>
      <c r="C1624" s="264"/>
      <c r="D1624" s="258" t="s">
        <v>451</v>
      </c>
      <c r="E1624" s="258"/>
      <c r="F1624" s="258"/>
      <c r="G1624" s="258"/>
      <c r="H1624" s="258"/>
      <c r="I1624" s="258"/>
      <c r="J1624" s="438"/>
    </row>
    <row r="1625" spans="1:10" x14ac:dyDescent="0.25">
      <c r="A1625" s="436"/>
      <c r="B1625" s="437"/>
      <c r="C1625" s="264"/>
      <c r="D1625" s="260">
        <v>0</v>
      </c>
      <c r="E1625" s="260"/>
      <c r="F1625" s="260"/>
      <c r="G1625" s="260"/>
      <c r="H1625" s="260"/>
      <c r="I1625" s="260"/>
      <c r="J1625" s="438"/>
    </row>
    <row r="1626" spans="1:10" x14ac:dyDescent="0.25">
      <c r="A1626" s="436"/>
      <c r="B1626" s="437"/>
      <c r="C1626" s="264"/>
      <c r="D1626" s="261"/>
      <c r="E1626" s="261"/>
      <c r="F1626" s="261"/>
      <c r="G1626" s="261"/>
      <c r="H1626" s="261"/>
      <c r="I1626" s="261"/>
      <c r="J1626" s="438"/>
    </row>
    <row r="1627" spans="1:10" x14ac:dyDescent="0.25">
      <c r="A1627" s="436">
        <v>201351398</v>
      </c>
      <c r="B1627" s="437" t="s">
        <v>446</v>
      </c>
      <c r="C1627" s="257" t="s">
        <v>476</v>
      </c>
      <c r="D1627" s="258" t="s">
        <v>447</v>
      </c>
      <c r="E1627" s="258"/>
      <c r="F1627" s="258"/>
      <c r="G1627" s="258"/>
      <c r="H1627" s="258"/>
      <c r="I1627" s="258"/>
      <c r="J1627" s="438">
        <v>41725.81354166667</v>
      </c>
    </row>
    <row r="1628" spans="1:10" x14ac:dyDescent="0.25">
      <c r="A1628" s="436"/>
      <c r="B1628" s="437"/>
      <c r="C1628" s="263">
        <v>41732</v>
      </c>
      <c r="D1628" s="260" t="s">
        <v>364</v>
      </c>
      <c r="E1628" s="260"/>
      <c r="F1628" s="260"/>
      <c r="G1628" s="260"/>
      <c r="H1628" s="260"/>
      <c r="I1628" s="260"/>
      <c r="J1628" s="438"/>
    </row>
    <row r="1629" spans="1:10" x14ac:dyDescent="0.25">
      <c r="A1629" s="436"/>
      <c r="B1629" s="437"/>
      <c r="C1629" s="264"/>
      <c r="D1629" s="258" t="s">
        <v>448</v>
      </c>
      <c r="E1629" s="258"/>
      <c r="F1629" s="258"/>
      <c r="G1629" s="258"/>
      <c r="H1629" s="258"/>
      <c r="I1629" s="258"/>
      <c r="J1629" s="438"/>
    </row>
    <row r="1630" spans="1:10" x14ac:dyDescent="0.25">
      <c r="A1630" s="436"/>
      <c r="B1630" s="437"/>
      <c r="C1630" s="264"/>
      <c r="D1630" s="260">
        <v>41753</v>
      </c>
      <c r="E1630" s="260"/>
      <c r="F1630" s="260"/>
      <c r="G1630" s="260"/>
      <c r="H1630" s="260"/>
      <c r="I1630" s="260"/>
      <c r="J1630" s="438"/>
    </row>
    <row r="1631" spans="1:10" x14ac:dyDescent="0.25">
      <c r="A1631" s="436"/>
      <c r="B1631" s="437"/>
      <c r="C1631" s="264"/>
      <c r="D1631" s="258" t="s">
        <v>449</v>
      </c>
      <c r="E1631" s="258"/>
      <c r="F1631" s="258"/>
      <c r="G1631" s="258"/>
      <c r="H1631" s="258"/>
      <c r="I1631" s="258"/>
      <c r="J1631" s="438"/>
    </row>
    <row r="1632" spans="1:10" x14ac:dyDescent="0.25">
      <c r="A1632" s="436"/>
      <c r="B1632" s="437"/>
      <c r="C1632" s="264"/>
      <c r="D1632" s="260" t="s">
        <v>453</v>
      </c>
      <c r="E1632" s="260"/>
      <c r="F1632" s="260"/>
      <c r="G1632" s="260"/>
      <c r="H1632" s="260"/>
      <c r="I1632" s="260"/>
      <c r="J1632" s="438"/>
    </row>
    <row r="1633" spans="1:10" x14ac:dyDescent="0.25">
      <c r="A1633" s="436"/>
      <c r="B1633" s="437"/>
      <c r="C1633" s="264"/>
      <c r="D1633" s="258" t="s">
        <v>451</v>
      </c>
      <c r="E1633" s="258"/>
      <c r="F1633" s="258"/>
      <c r="G1633" s="258"/>
      <c r="H1633" s="258"/>
      <c r="I1633" s="258"/>
      <c r="J1633" s="438"/>
    </row>
    <row r="1634" spans="1:10" x14ac:dyDescent="0.25">
      <c r="A1634" s="436"/>
      <c r="B1634" s="437"/>
      <c r="C1634" s="264"/>
      <c r="D1634" s="260">
        <v>0</v>
      </c>
      <c r="E1634" s="260"/>
      <c r="F1634" s="260"/>
      <c r="G1634" s="260"/>
      <c r="H1634" s="260"/>
      <c r="I1634" s="260"/>
      <c r="J1634" s="438"/>
    </row>
    <row r="1635" spans="1:10" x14ac:dyDescent="0.25">
      <c r="A1635" s="436"/>
      <c r="B1635" s="437"/>
      <c r="C1635" s="264"/>
      <c r="D1635" s="261"/>
      <c r="E1635" s="261"/>
      <c r="F1635" s="261"/>
      <c r="G1635" s="261"/>
      <c r="H1635" s="261"/>
      <c r="I1635" s="261"/>
      <c r="J1635" s="438"/>
    </row>
    <row r="1636" spans="1:10" x14ac:dyDescent="0.25">
      <c r="A1636" s="436">
        <v>201351396</v>
      </c>
      <c r="B1636" s="437" t="s">
        <v>446</v>
      </c>
      <c r="C1636" s="257" t="s">
        <v>476</v>
      </c>
      <c r="D1636" s="258" t="s">
        <v>447</v>
      </c>
      <c r="E1636" s="258"/>
      <c r="F1636" s="258"/>
      <c r="G1636" s="258"/>
      <c r="H1636" s="258"/>
      <c r="I1636" s="258"/>
      <c r="J1636" s="438">
        <v>41725.81354166667</v>
      </c>
    </row>
    <row r="1637" spans="1:10" x14ac:dyDescent="0.25">
      <c r="A1637" s="436"/>
      <c r="B1637" s="437"/>
      <c r="C1637" s="263">
        <v>41732</v>
      </c>
      <c r="D1637" s="260" t="s">
        <v>433</v>
      </c>
      <c r="E1637" s="260"/>
      <c r="F1637" s="260"/>
      <c r="G1637" s="260"/>
      <c r="H1637" s="260"/>
      <c r="I1637" s="260"/>
      <c r="J1637" s="438"/>
    </row>
    <row r="1638" spans="1:10" x14ac:dyDescent="0.25">
      <c r="A1638" s="436"/>
      <c r="B1638" s="437"/>
      <c r="C1638" s="264"/>
      <c r="D1638" s="258" t="s">
        <v>448</v>
      </c>
      <c r="E1638" s="258"/>
      <c r="F1638" s="258"/>
      <c r="G1638" s="258"/>
      <c r="H1638" s="258"/>
      <c r="I1638" s="258"/>
      <c r="J1638" s="438"/>
    </row>
    <row r="1639" spans="1:10" x14ac:dyDescent="0.25">
      <c r="A1639" s="436"/>
      <c r="B1639" s="437"/>
      <c r="C1639" s="264"/>
      <c r="D1639" s="260">
        <v>12095</v>
      </c>
      <c r="E1639" s="260"/>
      <c r="F1639" s="260"/>
      <c r="G1639" s="260"/>
      <c r="H1639" s="260"/>
      <c r="I1639" s="260"/>
      <c r="J1639" s="438"/>
    </row>
    <row r="1640" spans="1:10" x14ac:dyDescent="0.25">
      <c r="A1640" s="436"/>
      <c r="B1640" s="437"/>
      <c r="C1640" s="264"/>
      <c r="D1640" s="258" t="s">
        <v>449</v>
      </c>
      <c r="E1640" s="258"/>
      <c r="F1640" s="258"/>
      <c r="G1640" s="258"/>
      <c r="H1640" s="258"/>
      <c r="I1640" s="258"/>
      <c r="J1640" s="438"/>
    </row>
    <row r="1641" spans="1:10" x14ac:dyDescent="0.25">
      <c r="A1641" s="436"/>
      <c r="B1641" s="437"/>
      <c r="C1641" s="264"/>
      <c r="D1641" s="260" t="s">
        <v>453</v>
      </c>
      <c r="E1641" s="260"/>
      <c r="F1641" s="260"/>
      <c r="G1641" s="260"/>
      <c r="H1641" s="260"/>
      <c r="I1641" s="260"/>
      <c r="J1641" s="438"/>
    </row>
    <row r="1642" spans="1:10" x14ac:dyDescent="0.25">
      <c r="A1642" s="436"/>
      <c r="B1642" s="437"/>
      <c r="C1642" s="264"/>
      <c r="D1642" s="258" t="s">
        <v>451</v>
      </c>
      <c r="E1642" s="258"/>
      <c r="F1642" s="258"/>
      <c r="G1642" s="258"/>
      <c r="H1642" s="258"/>
      <c r="I1642" s="258"/>
      <c r="J1642" s="438"/>
    </row>
    <row r="1643" spans="1:10" x14ac:dyDescent="0.25">
      <c r="A1643" s="436"/>
      <c r="B1643" s="437"/>
      <c r="C1643" s="264"/>
      <c r="D1643" s="260">
        <v>0</v>
      </c>
      <c r="E1643" s="260"/>
      <c r="F1643" s="260"/>
      <c r="G1643" s="260"/>
      <c r="H1643" s="260"/>
      <c r="I1643" s="260"/>
      <c r="J1643" s="438"/>
    </row>
    <row r="1644" spans="1:10" x14ac:dyDescent="0.25">
      <c r="A1644" s="436"/>
      <c r="B1644" s="437"/>
      <c r="C1644" s="264"/>
      <c r="D1644" s="261"/>
      <c r="E1644" s="261"/>
      <c r="F1644" s="261"/>
      <c r="G1644" s="261"/>
      <c r="H1644" s="261"/>
      <c r="I1644" s="261"/>
      <c r="J1644" s="438"/>
    </row>
    <row r="1645" spans="1:10" x14ac:dyDescent="0.25">
      <c r="A1645" s="436">
        <v>201351379</v>
      </c>
      <c r="B1645" s="437" t="s">
        <v>446</v>
      </c>
      <c r="C1645" s="257" t="s">
        <v>476</v>
      </c>
      <c r="D1645" s="258" t="s">
        <v>447</v>
      </c>
      <c r="E1645" s="258"/>
      <c r="F1645" s="258"/>
      <c r="G1645" s="258"/>
      <c r="H1645" s="258"/>
      <c r="I1645" s="258"/>
      <c r="J1645" s="438">
        <v>41725.81354166667</v>
      </c>
    </row>
    <row r="1646" spans="1:10" x14ac:dyDescent="0.25">
      <c r="A1646" s="436"/>
      <c r="B1646" s="437"/>
      <c r="C1646" s="263">
        <v>41732</v>
      </c>
      <c r="D1646" s="260" t="s">
        <v>48</v>
      </c>
      <c r="E1646" s="260"/>
      <c r="F1646" s="260"/>
      <c r="G1646" s="260"/>
      <c r="H1646" s="260"/>
      <c r="I1646" s="260"/>
      <c r="J1646" s="438"/>
    </row>
    <row r="1647" spans="1:10" x14ac:dyDescent="0.25">
      <c r="A1647" s="436"/>
      <c r="B1647" s="437"/>
      <c r="C1647" s="264"/>
      <c r="D1647" s="258" t="s">
        <v>448</v>
      </c>
      <c r="E1647" s="258"/>
      <c r="F1647" s="258"/>
      <c r="G1647" s="258"/>
      <c r="H1647" s="258"/>
      <c r="I1647" s="258"/>
      <c r="J1647" s="438"/>
    </row>
    <row r="1648" spans="1:10" x14ac:dyDescent="0.25">
      <c r="A1648" s="436"/>
      <c r="B1648" s="437"/>
      <c r="C1648" s="264"/>
      <c r="D1648" s="260">
        <v>12087</v>
      </c>
      <c r="E1648" s="260"/>
      <c r="F1648" s="260"/>
      <c r="G1648" s="260"/>
      <c r="H1648" s="260"/>
      <c r="I1648" s="260"/>
      <c r="J1648" s="438"/>
    </row>
    <row r="1649" spans="1:10" x14ac:dyDescent="0.25">
      <c r="A1649" s="436"/>
      <c r="B1649" s="437"/>
      <c r="C1649" s="264"/>
      <c r="D1649" s="258" t="s">
        <v>449</v>
      </c>
      <c r="E1649" s="258"/>
      <c r="F1649" s="258"/>
      <c r="G1649" s="258"/>
      <c r="H1649" s="258"/>
      <c r="I1649" s="258"/>
      <c r="J1649" s="438"/>
    </row>
    <row r="1650" spans="1:10" x14ac:dyDescent="0.25">
      <c r="A1650" s="436"/>
      <c r="B1650" s="437"/>
      <c r="C1650" s="264"/>
      <c r="D1650" s="260" t="s">
        <v>453</v>
      </c>
      <c r="E1650" s="260"/>
      <c r="F1650" s="260"/>
      <c r="G1650" s="260"/>
      <c r="H1650" s="260"/>
      <c r="I1650" s="260"/>
      <c r="J1650" s="438"/>
    </row>
    <row r="1651" spans="1:10" x14ac:dyDescent="0.25">
      <c r="A1651" s="436"/>
      <c r="B1651" s="437"/>
      <c r="C1651" s="264"/>
      <c r="D1651" s="258" t="s">
        <v>451</v>
      </c>
      <c r="E1651" s="258"/>
      <c r="F1651" s="258"/>
      <c r="G1651" s="258"/>
      <c r="H1651" s="258"/>
      <c r="I1651" s="258"/>
      <c r="J1651" s="438"/>
    </row>
    <row r="1652" spans="1:10" x14ac:dyDescent="0.25">
      <c r="A1652" s="436"/>
      <c r="B1652" s="437"/>
      <c r="C1652" s="264"/>
      <c r="D1652" s="260">
        <v>0</v>
      </c>
      <c r="E1652" s="260"/>
      <c r="F1652" s="260"/>
      <c r="G1652" s="260"/>
      <c r="H1652" s="260"/>
      <c r="I1652" s="260"/>
      <c r="J1652" s="438"/>
    </row>
    <row r="1653" spans="1:10" x14ac:dyDescent="0.25">
      <c r="A1653" s="436"/>
      <c r="B1653" s="437"/>
      <c r="C1653" s="264"/>
      <c r="D1653" s="261"/>
      <c r="E1653" s="261"/>
      <c r="F1653" s="261"/>
      <c r="G1653" s="261"/>
      <c r="H1653" s="261"/>
      <c r="I1653" s="261"/>
      <c r="J1653" s="438"/>
    </row>
    <row r="1654" spans="1:10" x14ac:dyDescent="0.25">
      <c r="A1654" s="436">
        <v>201351377</v>
      </c>
      <c r="B1654" s="437" t="s">
        <v>446</v>
      </c>
      <c r="C1654" s="257" t="s">
        <v>476</v>
      </c>
      <c r="D1654" s="258" t="s">
        <v>447</v>
      </c>
      <c r="E1654" s="258"/>
      <c r="F1654" s="258"/>
      <c r="G1654" s="258"/>
      <c r="H1654" s="258"/>
      <c r="I1654" s="258"/>
      <c r="J1654" s="438">
        <v>41725.81354166667</v>
      </c>
    </row>
    <row r="1655" spans="1:10" x14ac:dyDescent="0.25">
      <c r="A1655" s="436"/>
      <c r="B1655" s="437"/>
      <c r="C1655" s="263">
        <v>41732</v>
      </c>
      <c r="D1655" s="260" t="s">
        <v>95</v>
      </c>
      <c r="E1655" s="260"/>
      <c r="F1655" s="260"/>
      <c r="G1655" s="260"/>
      <c r="H1655" s="260"/>
      <c r="I1655" s="260"/>
      <c r="J1655" s="438"/>
    </row>
    <row r="1656" spans="1:10" x14ac:dyDescent="0.25">
      <c r="A1656" s="436"/>
      <c r="B1656" s="437"/>
      <c r="C1656" s="264"/>
      <c r="D1656" s="258" t="s">
        <v>448</v>
      </c>
      <c r="E1656" s="258"/>
      <c r="F1656" s="258"/>
      <c r="G1656" s="258"/>
      <c r="H1656" s="258"/>
      <c r="I1656" s="258"/>
      <c r="J1656" s="438"/>
    </row>
    <row r="1657" spans="1:10" x14ac:dyDescent="0.25">
      <c r="A1657" s="436"/>
      <c r="B1657" s="437"/>
      <c r="C1657" s="264"/>
      <c r="D1657" s="260">
        <v>31158</v>
      </c>
      <c r="E1657" s="260"/>
      <c r="F1657" s="260"/>
      <c r="G1657" s="260"/>
      <c r="H1657" s="260"/>
      <c r="I1657" s="260"/>
      <c r="J1657" s="438"/>
    </row>
    <row r="1658" spans="1:10" x14ac:dyDescent="0.25">
      <c r="A1658" s="436"/>
      <c r="B1658" s="437"/>
      <c r="C1658" s="264"/>
      <c r="D1658" s="258" t="s">
        <v>449</v>
      </c>
      <c r="E1658" s="258"/>
      <c r="F1658" s="258"/>
      <c r="G1658" s="258"/>
      <c r="H1658" s="258"/>
      <c r="I1658" s="258"/>
      <c r="J1658" s="438"/>
    </row>
    <row r="1659" spans="1:10" x14ac:dyDescent="0.25">
      <c r="A1659" s="436"/>
      <c r="B1659" s="437"/>
      <c r="C1659" s="264"/>
      <c r="D1659" s="260" t="s">
        <v>453</v>
      </c>
      <c r="E1659" s="260"/>
      <c r="F1659" s="260"/>
      <c r="G1659" s="260"/>
      <c r="H1659" s="260"/>
      <c r="I1659" s="260"/>
      <c r="J1659" s="438"/>
    </row>
    <row r="1660" spans="1:10" x14ac:dyDescent="0.25">
      <c r="A1660" s="436"/>
      <c r="B1660" s="437"/>
      <c r="C1660" s="264"/>
      <c r="D1660" s="258" t="s">
        <v>451</v>
      </c>
      <c r="E1660" s="258"/>
      <c r="F1660" s="258"/>
      <c r="G1660" s="258"/>
      <c r="H1660" s="258"/>
      <c r="I1660" s="258"/>
      <c r="J1660" s="438"/>
    </row>
    <row r="1661" spans="1:10" x14ac:dyDescent="0.25">
      <c r="A1661" s="436"/>
      <c r="B1661" s="437"/>
      <c r="C1661" s="264"/>
      <c r="D1661" s="260">
        <v>0</v>
      </c>
      <c r="E1661" s="260"/>
      <c r="F1661" s="260"/>
      <c r="G1661" s="260"/>
      <c r="H1661" s="260"/>
      <c r="I1661" s="260"/>
      <c r="J1661" s="438"/>
    </row>
    <row r="1662" spans="1:10" x14ac:dyDescent="0.25">
      <c r="A1662" s="436"/>
      <c r="B1662" s="437"/>
      <c r="C1662" s="264"/>
      <c r="D1662" s="261"/>
      <c r="E1662" s="261"/>
      <c r="F1662" s="261"/>
      <c r="G1662" s="261"/>
      <c r="H1662" s="261"/>
      <c r="I1662" s="261"/>
      <c r="J1662" s="438"/>
    </row>
    <row r="1663" spans="1:10" x14ac:dyDescent="0.25">
      <c r="A1663" s="436">
        <v>201351355</v>
      </c>
      <c r="B1663" s="437" t="s">
        <v>446</v>
      </c>
      <c r="C1663" s="257" t="s">
        <v>476</v>
      </c>
      <c r="D1663" s="258" t="s">
        <v>447</v>
      </c>
      <c r="E1663" s="258"/>
      <c r="F1663" s="258"/>
      <c r="G1663" s="258"/>
      <c r="H1663" s="258"/>
      <c r="I1663" s="258"/>
      <c r="J1663" s="438">
        <v>41725.81354166667</v>
      </c>
    </row>
    <row r="1664" spans="1:10" x14ac:dyDescent="0.25">
      <c r="A1664" s="436"/>
      <c r="B1664" s="437"/>
      <c r="C1664" s="263">
        <v>41732</v>
      </c>
      <c r="D1664" s="260" t="s">
        <v>95</v>
      </c>
      <c r="E1664" s="260"/>
      <c r="F1664" s="260"/>
      <c r="G1664" s="260"/>
      <c r="H1664" s="260"/>
      <c r="I1664" s="260"/>
      <c r="J1664" s="438"/>
    </row>
    <row r="1665" spans="1:10" x14ac:dyDescent="0.25">
      <c r="A1665" s="436"/>
      <c r="B1665" s="437"/>
      <c r="C1665" s="264"/>
      <c r="D1665" s="258" t="s">
        <v>448</v>
      </c>
      <c r="E1665" s="258"/>
      <c r="F1665" s="258"/>
      <c r="G1665" s="258"/>
      <c r="H1665" s="258"/>
      <c r="I1665" s="258"/>
      <c r="J1665" s="438"/>
    </row>
    <row r="1666" spans="1:10" x14ac:dyDescent="0.25">
      <c r="A1666" s="436"/>
      <c r="B1666" s="437"/>
      <c r="C1666" s="264"/>
      <c r="D1666" s="260">
        <v>12028</v>
      </c>
      <c r="E1666" s="260"/>
      <c r="F1666" s="260"/>
      <c r="G1666" s="260"/>
      <c r="H1666" s="260"/>
      <c r="I1666" s="260"/>
      <c r="J1666" s="438"/>
    </row>
    <row r="1667" spans="1:10" x14ac:dyDescent="0.25">
      <c r="A1667" s="436"/>
      <c r="B1667" s="437"/>
      <c r="C1667" s="264"/>
      <c r="D1667" s="258" t="s">
        <v>449</v>
      </c>
      <c r="E1667" s="258"/>
      <c r="F1667" s="258"/>
      <c r="G1667" s="258"/>
      <c r="H1667" s="258"/>
      <c r="I1667" s="258"/>
      <c r="J1667" s="438"/>
    </row>
    <row r="1668" spans="1:10" x14ac:dyDescent="0.25">
      <c r="A1668" s="436"/>
      <c r="B1668" s="437"/>
      <c r="C1668" s="264"/>
      <c r="D1668" s="260" t="s">
        <v>453</v>
      </c>
      <c r="E1668" s="260"/>
      <c r="F1668" s="260"/>
      <c r="G1668" s="260"/>
      <c r="H1668" s="260"/>
      <c r="I1668" s="260"/>
      <c r="J1668" s="438"/>
    </row>
    <row r="1669" spans="1:10" x14ac:dyDescent="0.25">
      <c r="A1669" s="436"/>
      <c r="B1669" s="437"/>
      <c r="C1669" s="264"/>
      <c r="D1669" s="258" t="s">
        <v>451</v>
      </c>
      <c r="E1669" s="258"/>
      <c r="F1669" s="258"/>
      <c r="G1669" s="258"/>
      <c r="H1669" s="258"/>
      <c r="I1669" s="258"/>
      <c r="J1669" s="438"/>
    </row>
    <row r="1670" spans="1:10" x14ac:dyDescent="0.25">
      <c r="A1670" s="436"/>
      <c r="B1670" s="437"/>
      <c r="C1670" s="264"/>
      <c r="D1670" s="260">
        <v>0</v>
      </c>
      <c r="E1670" s="260"/>
      <c r="F1670" s="260"/>
      <c r="G1670" s="260"/>
      <c r="H1670" s="260"/>
      <c r="I1670" s="260"/>
      <c r="J1670" s="438"/>
    </row>
    <row r="1671" spans="1:10" x14ac:dyDescent="0.25">
      <c r="A1671" s="436"/>
      <c r="B1671" s="437"/>
      <c r="C1671" s="264"/>
      <c r="D1671" s="261"/>
      <c r="E1671" s="261"/>
      <c r="F1671" s="261"/>
      <c r="G1671" s="261"/>
      <c r="H1671" s="261"/>
      <c r="I1671" s="261"/>
      <c r="J1671" s="438"/>
    </row>
    <row r="1672" spans="1:10" x14ac:dyDescent="0.25">
      <c r="A1672" s="436">
        <v>201351351</v>
      </c>
      <c r="B1672" s="437" t="s">
        <v>446</v>
      </c>
      <c r="C1672" s="257" t="s">
        <v>476</v>
      </c>
      <c r="D1672" s="258" t="s">
        <v>447</v>
      </c>
      <c r="E1672" s="258"/>
      <c r="F1672" s="258"/>
      <c r="G1672" s="258"/>
      <c r="H1672" s="258"/>
      <c r="I1672" s="258"/>
      <c r="J1672" s="438">
        <v>41725.81354166667</v>
      </c>
    </row>
    <row r="1673" spans="1:10" x14ac:dyDescent="0.25">
      <c r="A1673" s="436"/>
      <c r="B1673" s="437"/>
      <c r="C1673" s="263">
        <v>41732</v>
      </c>
      <c r="D1673" s="260" t="s">
        <v>130</v>
      </c>
      <c r="E1673" s="260"/>
      <c r="F1673" s="260"/>
      <c r="G1673" s="260"/>
      <c r="H1673" s="260"/>
      <c r="I1673" s="260"/>
      <c r="J1673" s="438"/>
    </row>
    <row r="1674" spans="1:10" x14ac:dyDescent="0.25">
      <c r="A1674" s="436"/>
      <c r="B1674" s="437"/>
      <c r="C1674" s="264"/>
      <c r="D1674" s="258" t="s">
        <v>448</v>
      </c>
      <c r="E1674" s="258"/>
      <c r="F1674" s="258"/>
      <c r="G1674" s="258"/>
      <c r="H1674" s="258"/>
      <c r="I1674" s="258"/>
      <c r="J1674" s="438"/>
    </row>
    <row r="1675" spans="1:10" x14ac:dyDescent="0.25">
      <c r="A1675" s="436"/>
      <c r="B1675" s="437"/>
      <c r="C1675" s="264"/>
      <c r="D1675" s="260">
        <v>18910</v>
      </c>
      <c r="E1675" s="260"/>
      <c r="F1675" s="260"/>
      <c r="G1675" s="260"/>
      <c r="H1675" s="260"/>
      <c r="I1675" s="260"/>
      <c r="J1675" s="438"/>
    </row>
    <row r="1676" spans="1:10" x14ac:dyDescent="0.25">
      <c r="A1676" s="436"/>
      <c r="B1676" s="437"/>
      <c r="C1676" s="264"/>
      <c r="D1676" s="258" t="s">
        <v>449</v>
      </c>
      <c r="E1676" s="258"/>
      <c r="F1676" s="258"/>
      <c r="G1676" s="258"/>
      <c r="H1676" s="258"/>
      <c r="I1676" s="258"/>
      <c r="J1676" s="438"/>
    </row>
    <row r="1677" spans="1:10" x14ac:dyDescent="0.25">
      <c r="A1677" s="436"/>
      <c r="B1677" s="437"/>
      <c r="C1677" s="264"/>
      <c r="D1677" s="260" t="s">
        <v>453</v>
      </c>
      <c r="E1677" s="260"/>
      <c r="F1677" s="260"/>
      <c r="G1677" s="260"/>
      <c r="H1677" s="260"/>
      <c r="I1677" s="260"/>
      <c r="J1677" s="438"/>
    </row>
    <row r="1678" spans="1:10" x14ac:dyDescent="0.25">
      <c r="A1678" s="436"/>
      <c r="B1678" s="437"/>
      <c r="C1678" s="264"/>
      <c r="D1678" s="258" t="s">
        <v>451</v>
      </c>
      <c r="E1678" s="258"/>
      <c r="F1678" s="258"/>
      <c r="G1678" s="258"/>
      <c r="H1678" s="258"/>
      <c r="I1678" s="258"/>
      <c r="J1678" s="438"/>
    </row>
    <row r="1679" spans="1:10" x14ac:dyDescent="0.25">
      <c r="A1679" s="436"/>
      <c r="B1679" s="437"/>
      <c r="C1679" s="264"/>
      <c r="D1679" s="260">
        <v>0</v>
      </c>
      <c r="E1679" s="260"/>
      <c r="F1679" s="260"/>
      <c r="G1679" s="260"/>
      <c r="H1679" s="260"/>
      <c r="I1679" s="260"/>
      <c r="J1679" s="438"/>
    </row>
    <row r="1680" spans="1:10" x14ac:dyDescent="0.25">
      <c r="A1680" s="436"/>
      <c r="B1680" s="437"/>
      <c r="C1680" s="264"/>
      <c r="D1680" s="261"/>
      <c r="E1680" s="261"/>
      <c r="F1680" s="261"/>
      <c r="G1680" s="261"/>
      <c r="H1680" s="261"/>
      <c r="I1680" s="261"/>
      <c r="J1680" s="438"/>
    </row>
    <row r="1681" spans="1:10" x14ac:dyDescent="0.25">
      <c r="A1681" s="436">
        <v>201351350</v>
      </c>
      <c r="B1681" s="437" t="s">
        <v>446</v>
      </c>
      <c r="C1681" s="257" t="s">
        <v>476</v>
      </c>
      <c r="D1681" s="258" t="s">
        <v>447</v>
      </c>
      <c r="E1681" s="258"/>
      <c r="F1681" s="258"/>
      <c r="G1681" s="258"/>
      <c r="H1681" s="258"/>
      <c r="I1681" s="258"/>
      <c r="J1681" s="438">
        <v>41725.81354166667</v>
      </c>
    </row>
    <row r="1682" spans="1:10" x14ac:dyDescent="0.25">
      <c r="A1682" s="436"/>
      <c r="B1682" s="437"/>
      <c r="C1682" s="263">
        <v>41732</v>
      </c>
      <c r="D1682" s="260" t="s">
        <v>130</v>
      </c>
      <c r="E1682" s="260"/>
      <c r="F1682" s="260"/>
      <c r="G1682" s="260"/>
      <c r="H1682" s="260"/>
      <c r="I1682" s="260"/>
      <c r="J1682" s="438"/>
    </row>
    <row r="1683" spans="1:10" x14ac:dyDescent="0.25">
      <c r="A1683" s="436"/>
      <c r="B1683" s="437"/>
      <c r="C1683" s="264"/>
      <c r="D1683" s="258" t="s">
        <v>448</v>
      </c>
      <c r="E1683" s="258"/>
      <c r="F1683" s="258"/>
      <c r="G1683" s="258"/>
      <c r="H1683" s="258"/>
      <c r="I1683" s="258"/>
      <c r="J1683" s="438"/>
    </row>
    <row r="1684" spans="1:10" x14ac:dyDescent="0.25">
      <c r="A1684" s="436"/>
      <c r="B1684" s="437"/>
      <c r="C1684" s="264"/>
      <c r="D1684" s="260">
        <v>12088</v>
      </c>
      <c r="E1684" s="260"/>
      <c r="F1684" s="260"/>
      <c r="G1684" s="260"/>
      <c r="H1684" s="260"/>
      <c r="I1684" s="260"/>
      <c r="J1684" s="438"/>
    </row>
    <row r="1685" spans="1:10" x14ac:dyDescent="0.25">
      <c r="A1685" s="436"/>
      <c r="B1685" s="437"/>
      <c r="C1685" s="264"/>
      <c r="D1685" s="258" t="s">
        <v>449</v>
      </c>
      <c r="E1685" s="258"/>
      <c r="F1685" s="258"/>
      <c r="G1685" s="258"/>
      <c r="H1685" s="258"/>
      <c r="I1685" s="258"/>
      <c r="J1685" s="438"/>
    </row>
    <row r="1686" spans="1:10" x14ac:dyDescent="0.25">
      <c r="A1686" s="436"/>
      <c r="B1686" s="437"/>
      <c r="C1686" s="264"/>
      <c r="D1686" s="260" t="s">
        <v>453</v>
      </c>
      <c r="E1686" s="260"/>
      <c r="F1686" s="260"/>
      <c r="G1686" s="260"/>
      <c r="H1686" s="260"/>
      <c r="I1686" s="260"/>
      <c r="J1686" s="438"/>
    </row>
    <row r="1687" spans="1:10" x14ac:dyDescent="0.25">
      <c r="A1687" s="436"/>
      <c r="B1687" s="437"/>
      <c r="C1687" s="264"/>
      <c r="D1687" s="258" t="s">
        <v>451</v>
      </c>
      <c r="E1687" s="258"/>
      <c r="F1687" s="258"/>
      <c r="G1687" s="258"/>
      <c r="H1687" s="258"/>
      <c r="I1687" s="258"/>
      <c r="J1687" s="438"/>
    </row>
    <row r="1688" spans="1:10" x14ac:dyDescent="0.25">
      <c r="A1688" s="436"/>
      <c r="B1688" s="437"/>
      <c r="C1688" s="264"/>
      <c r="D1688" s="260">
        <v>0</v>
      </c>
      <c r="E1688" s="260"/>
      <c r="F1688" s="260"/>
      <c r="G1688" s="260"/>
      <c r="H1688" s="260"/>
      <c r="I1688" s="260"/>
      <c r="J1688" s="438"/>
    </row>
    <row r="1689" spans="1:10" x14ac:dyDescent="0.25">
      <c r="A1689" s="436"/>
      <c r="B1689" s="437"/>
      <c r="C1689" s="264"/>
      <c r="D1689" s="261"/>
      <c r="E1689" s="261"/>
      <c r="F1689" s="261"/>
      <c r="G1689" s="261"/>
      <c r="H1689" s="261"/>
      <c r="I1689" s="261"/>
      <c r="J1689" s="438"/>
    </row>
    <row r="1690" spans="1:10" x14ac:dyDescent="0.25">
      <c r="A1690" s="436">
        <v>201351336</v>
      </c>
      <c r="B1690" s="437" t="s">
        <v>446</v>
      </c>
      <c r="C1690" s="257" t="s">
        <v>476</v>
      </c>
      <c r="D1690" s="258" t="s">
        <v>447</v>
      </c>
      <c r="E1690" s="258"/>
      <c r="F1690" s="258"/>
      <c r="G1690" s="258"/>
      <c r="H1690" s="258"/>
      <c r="I1690" s="258"/>
      <c r="J1690" s="438">
        <v>41725.81354166667</v>
      </c>
    </row>
    <row r="1691" spans="1:10" x14ac:dyDescent="0.25">
      <c r="A1691" s="436"/>
      <c r="B1691" s="437"/>
      <c r="C1691" s="263">
        <v>41732</v>
      </c>
      <c r="D1691" s="260" t="s">
        <v>48</v>
      </c>
      <c r="E1691" s="260"/>
      <c r="F1691" s="260"/>
      <c r="G1691" s="260"/>
      <c r="H1691" s="260"/>
      <c r="I1691" s="260"/>
      <c r="J1691" s="438"/>
    </row>
    <row r="1692" spans="1:10" x14ac:dyDescent="0.25">
      <c r="A1692" s="436"/>
      <c r="B1692" s="437"/>
      <c r="C1692" s="264"/>
      <c r="D1692" s="258" t="s">
        <v>448</v>
      </c>
      <c r="E1692" s="258"/>
      <c r="F1692" s="258"/>
      <c r="G1692" s="258"/>
      <c r="H1692" s="258"/>
      <c r="I1692" s="258"/>
      <c r="J1692" s="438"/>
    </row>
    <row r="1693" spans="1:10" x14ac:dyDescent="0.25">
      <c r="A1693" s="436"/>
      <c r="B1693" s="437"/>
      <c r="C1693" s="264"/>
      <c r="D1693" s="260">
        <v>12049</v>
      </c>
      <c r="E1693" s="260"/>
      <c r="F1693" s="260"/>
      <c r="G1693" s="260"/>
      <c r="H1693" s="260"/>
      <c r="I1693" s="260"/>
      <c r="J1693" s="438"/>
    </row>
    <row r="1694" spans="1:10" x14ac:dyDescent="0.25">
      <c r="A1694" s="436"/>
      <c r="B1694" s="437"/>
      <c r="C1694" s="264"/>
      <c r="D1694" s="258" t="s">
        <v>449</v>
      </c>
      <c r="E1694" s="258"/>
      <c r="F1694" s="258"/>
      <c r="G1694" s="258"/>
      <c r="H1694" s="258"/>
      <c r="I1694" s="258"/>
      <c r="J1694" s="438"/>
    </row>
    <row r="1695" spans="1:10" x14ac:dyDescent="0.25">
      <c r="A1695" s="436"/>
      <c r="B1695" s="437"/>
      <c r="C1695" s="264"/>
      <c r="D1695" s="260" t="s">
        <v>453</v>
      </c>
      <c r="E1695" s="260"/>
      <c r="F1695" s="260"/>
      <c r="G1695" s="260"/>
      <c r="H1695" s="260"/>
      <c r="I1695" s="260"/>
      <c r="J1695" s="438"/>
    </row>
    <row r="1696" spans="1:10" x14ac:dyDescent="0.25">
      <c r="A1696" s="436"/>
      <c r="B1696" s="437"/>
      <c r="C1696" s="264"/>
      <c r="D1696" s="258" t="s">
        <v>451</v>
      </c>
      <c r="E1696" s="258"/>
      <c r="F1696" s="258"/>
      <c r="G1696" s="258"/>
      <c r="H1696" s="258"/>
      <c r="I1696" s="258"/>
      <c r="J1696" s="438"/>
    </row>
    <row r="1697" spans="1:10" x14ac:dyDescent="0.25">
      <c r="A1697" s="436"/>
      <c r="B1697" s="437"/>
      <c r="C1697" s="264"/>
      <c r="D1697" s="260">
        <v>0</v>
      </c>
      <c r="E1697" s="260"/>
      <c r="F1697" s="260"/>
      <c r="G1697" s="260"/>
      <c r="H1697" s="260"/>
      <c r="I1697" s="260"/>
      <c r="J1697" s="438"/>
    </row>
    <row r="1698" spans="1:10" x14ac:dyDescent="0.25">
      <c r="A1698" s="436"/>
      <c r="B1698" s="437"/>
      <c r="C1698" s="264"/>
      <c r="D1698" s="261"/>
      <c r="E1698" s="261"/>
      <c r="F1698" s="261"/>
      <c r="G1698" s="261"/>
      <c r="H1698" s="261"/>
      <c r="I1698" s="261"/>
      <c r="J1698" s="438"/>
    </row>
    <row r="1699" spans="1:10" x14ac:dyDescent="0.25">
      <c r="A1699" s="436">
        <v>201351328</v>
      </c>
      <c r="B1699" s="437" t="s">
        <v>446</v>
      </c>
      <c r="C1699" s="257" t="s">
        <v>476</v>
      </c>
      <c r="D1699" s="258" t="s">
        <v>447</v>
      </c>
      <c r="E1699" s="258"/>
      <c r="F1699" s="258"/>
      <c r="G1699" s="258"/>
      <c r="H1699" s="258"/>
      <c r="I1699" s="258"/>
      <c r="J1699" s="438">
        <v>41725.81354166667</v>
      </c>
    </row>
    <row r="1700" spans="1:10" x14ac:dyDescent="0.25">
      <c r="A1700" s="436"/>
      <c r="B1700" s="437"/>
      <c r="C1700" s="263">
        <v>41732</v>
      </c>
      <c r="D1700" s="260" t="s">
        <v>25</v>
      </c>
      <c r="E1700" s="260"/>
      <c r="F1700" s="260"/>
      <c r="G1700" s="260"/>
      <c r="H1700" s="260"/>
      <c r="I1700" s="260"/>
      <c r="J1700" s="438"/>
    </row>
    <row r="1701" spans="1:10" x14ac:dyDescent="0.25">
      <c r="A1701" s="436"/>
      <c r="B1701" s="437"/>
      <c r="C1701" s="264"/>
      <c r="D1701" s="258" t="s">
        <v>448</v>
      </c>
      <c r="E1701" s="258"/>
      <c r="F1701" s="258"/>
      <c r="G1701" s="258"/>
      <c r="H1701" s="258"/>
      <c r="I1701" s="258"/>
      <c r="J1701" s="438"/>
    </row>
    <row r="1702" spans="1:10" x14ac:dyDescent="0.25">
      <c r="A1702" s="436"/>
      <c r="B1702" s="437"/>
      <c r="C1702" s="264"/>
      <c r="D1702" s="260">
        <v>53251</v>
      </c>
      <c r="E1702" s="260"/>
      <c r="F1702" s="260"/>
      <c r="G1702" s="260"/>
      <c r="H1702" s="260"/>
      <c r="I1702" s="260"/>
      <c r="J1702" s="438"/>
    </row>
    <row r="1703" spans="1:10" x14ac:dyDescent="0.25">
      <c r="A1703" s="436"/>
      <c r="B1703" s="437"/>
      <c r="C1703" s="264"/>
      <c r="D1703" s="258" t="s">
        <v>449</v>
      </c>
      <c r="E1703" s="258"/>
      <c r="F1703" s="258"/>
      <c r="G1703" s="258"/>
      <c r="H1703" s="258"/>
      <c r="I1703" s="258"/>
      <c r="J1703" s="438"/>
    </row>
    <row r="1704" spans="1:10" x14ac:dyDescent="0.25">
      <c r="A1704" s="436"/>
      <c r="B1704" s="437"/>
      <c r="C1704" s="264"/>
      <c r="D1704" s="260" t="s">
        <v>453</v>
      </c>
      <c r="E1704" s="260"/>
      <c r="F1704" s="260"/>
      <c r="G1704" s="260"/>
      <c r="H1704" s="260"/>
      <c r="I1704" s="260"/>
      <c r="J1704" s="438"/>
    </row>
    <row r="1705" spans="1:10" x14ac:dyDescent="0.25">
      <c r="A1705" s="436"/>
      <c r="B1705" s="437"/>
      <c r="C1705" s="264"/>
      <c r="D1705" s="258" t="s">
        <v>451</v>
      </c>
      <c r="E1705" s="258"/>
      <c r="F1705" s="258"/>
      <c r="G1705" s="258"/>
      <c r="H1705" s="258"/>
      <c r="I1705" s="258"/>
      <c r="J1705" s="438"/>
    </row>
    <row r="1706" spans="1:10" x14ac:dyDescent="0.25">
      <c r="A1706" s="436"/>
      <c r="B1706" s="437"/>
      <c r="C1706" s="264"/>
      <c r="D1706" s="260">
        <v>0</v>
      </c>
      <c r="E1706" s="260"/>
      <c r="F1706" s="260"/>
      <c r="G1706" s="260"/>
      <c r="H1706" s="260"/>
      <c r="I1706" s="260"/>
      <c r="J1706" s="438"/>
    </row>
    <row r="1707" spans="1:10" x14ac:dyDescent="0.25">
      <c r="A1707" s="436"/>
      <c r="B1707" s="437"/>
      <c r="C1707" s="264"/>
      <c r="D1707" s="261"/>
      <c r="E1707" s="261"/>
      <c r="F1707" s="261"/>
      <c r="G1707" s="261"/>
      <c r="H1707" s="261"/>
      <c r="I1707" s="261"/>
      <c r="J1707" s="438"/>
    </row>
    <row r="1708" spans="1:10" x14ac:dyDescent="0.25">
      <c r="A1708" s="436">
        <v>201351320</v>
      </c>
      <c r="B1708" s="437" t="s">
        <v>446</v>
      </c>
      <c r="C1708" s="257" t="s">
        <v>476</v>
      </c>
      <c r="D1708" s="258" t="s">
        <v>447</v>
      </c>
      <c r="E1708" s="258"/>
      <c r="F1708" s="258"/>
      <c r="G1708" s="258"/>
      <c r="H1708" s="258"/>
      <c r="I1708" s="258"/>
      <c r="J1708" s="438">
        <v>41725.81354166667</v>
      </c>
    </row>
    <row r="1709" spans="1:10" x14ac:dyDescent="0.25">
      <c r="A1709" s="436"/>
      <c r="B1709" s="437"/>
      <c r="C1709" s="263">
        <v>41732</v>
      </c>
      <c r="D1709" s="260" t="s">
        <v>130</v>
      </c>
      <c r="E1709" s="260"/>
      <c r="F1709" s="260"/>
      <c r="G1709" s="260"/>
      <c r="H1709" s="260"/>
      <c r="I1709" s="260"/>
      <c r="J1709" s="438"/>
    </row>
    <row r="1710" spans="1:10" x14ac:dyDescent="0.25">
      <c r="A1710" s="436"/>
      <c r="B1710" s="437"/>
      <c r="C1710" s="264"/>
      <c r="D1710" s="258" t="s">
        <v>448</v>
      </c>
      <c r="E1710" s="258"/>
      <c r="F1710" s="258"/>
      <c r="G1710" s="258"/>
      <c r="H1710" s="258"/>
      <c r="I1710" s="258"/>
      <c r="J1710" s="438"/>
    </row>
    <row r="1711" spans="1:10" x14ac:dyDescent="0.25">
      <c r="A1711" s="436"/>
      <c r="B1711" s="437"/>
      <c r="C1711" s="264"/>
      <c r="D1711" s="260">
        <v>12059</v>
      </c>
      <c r="E1711" s="260"/>
      <c r="F1711" s="260"/>
      <c r="G1711" s="260"/>
      <c r="H1711" s="260"/>
      <c r="I1711" s="260"/>
      <c r="J1711" s="438"/>
    </row>
    <row r="1712" spans="1:10" x14ac:dyDescent="0.25">
      <c r="A1712" s="436"/>
      <c r="B1712" s="437"/>
      <c r="C1712" s="264"/>
      <c r="D1712" s="258" t="s">
        <v>449</v>
      </c>
      <c r="E1712" s="258"/>
      <c r="F1712" s="258"/>
      <c r="G1712" s="258"/>
      <c r="H1712" s="258"/>
      <c r="I1712" s="258"/>
      <c r="J1712" s="438"/>
    </row>
    <row r="1713" spans="1:10" x14ac:dyDescent="0.25">
      <c r="A1713" s="436"/>
      <c r="B1713" s="437"/>
      <c r="C1713" s="264"/>
      <c r="D1713" s="260" t="s">
        <v>453</v>
      </c>
      <c r="E1713" s="260"/>
      <c r="F1713" s="260"/>
      <c r="G1713" s="260"/>
      <c r="H1713" s="260"/>
      <c r="I1713" s="260"/>
      <c r="J1713" s="438"/>
    </row>
    <row r="1714" spans="1:10" x14ac:dyDescent="0.25">
      <c r="A1714" s="436"/>
      <c r="B1714" s="437"/>
      <c r="C1714" s="264"/>
      <c r="D1714" s="258" t="s">
        <v>451</v>
      </c>
      <c r="E1714" s="258"/>
      <c r="F1714" s="258"/>
      <c r="G1714" s="258"/>
      <c r="H1714" s="258"/>
      <c r="I1714" s="258"/>
      <c r="J1714" s="438"/>
    </row>
    <row r="1715" spans="1:10" x14ac:dyDescent="0.25">
      <c r="A1715" s="436"/>
      <c r="B1715" s="437"/>
      <c r="C1715" s="264"/>
      <c r="D1715" s="260">
        <v>0</v>
      </c>
      <c r="E1715" s="260"/>
      <c r="F1715" s="260"/>
      <c r="G1715" s="260"/>
      <c r="H1715" s="260"/>
      <c r="I1715" s="260"/>
      <c r="J1715" s="438"/>
    </row>
    <row r="1716" spans="1:10" x14ac:dyDescent="0.25">
      <c r="A1716" s="436"/>
      <c r="B1716" s="437"/>
      <c r="C1716" s="264"/>
      <c r="D1716" s="261"/>
      <c r="E1716" s="261"/>
      <c r="F1716" s="261"/>
      <c r="G1716" s="261"/>
      <c r="H1716" s="261"/>
      <c r="I1716" s="261"/>
      <c r="J1716" s="438"/>
    </row>
    <row r="1717" spans="1:10" x14ac:dyDescent="0.25">
      <c r="A1717" s="436">
        <v>201351288</v>
      </c>
      <c r="B1717" s="437" t="s">
        <v>446</v>
      </c>
      <c r="C1717" s="257" t="s">
        <v>476</v>
      </c>
      <c r="D1717" s="258" t="s">
        <v>447</v>
      </c>
      <c r="E1717" s="258"/>
      <c r="F1717" s="258"/>
      <c r="G1717" s="258"/>
      <c r="H1717" s="258"/>
      <c r="I1717" s="258"/>
      <c r="J1717" s="438">
        <v>41725.81354166667</v>
      </c>
    </row>
    <row r="1718" spans="1:10" x14ac:dyDescent="0.25">
      <c r="A1718" s="436"/>
      <c r="B1718" s="437"/>
      <c r="C1718" s="263">
        <v>41732</v>
      </c>
      <c r="D1718" s="260" t="s">
        <v>95</v>
      </c>
      <c r="E1718" s="260"/>
      <c r="F1718" s="260"/>
      <c r="G1718" s="260"/>
      <c r="H1718" s="260"/>
      <c r="I1718" s="260"/>
      <c r="J1718" s="438"/>
    </row>
    <row r="1719" spans="1:10" x14ac:dyDescent="0.25">
      <c r="A1719" s="436"/>
      <c r="B1719" s="437"/>
      <c r="C1719" s="264"/>
      <c r="D1719" s="258" t="s">
        <v>448</v>
      </c>
      <c r="E1719" s="258"/>
      <c r="F1719" s="258"/>
      <c r="G1719" s="258"/>
      <c r="H1719" s="258"/>
      <c r="I1719" s="258"/>
      <c r="J1719" s="438"/>
    </row>
    <row r="1720" spans="1:10" x14ac:dyDescent="0.25">
      <c r="A1720" s="436"/>
      <c r="B1720" s="437"/>
      <c r="C1720" s="264"/>
      <c r="D1720" s="260">
        <v>20887</v>
      </c>
      <c r="E1720" s="260"/>
      <c r="F1720" s="260"/>
      <c r="G1720" s="260"/>
      <c r="H1720" s="260"/>
      <c r="I1720" s="260"/>
      <c r="J1720" s="438"/>
    </row>
    <row r="1721" spans="1:10" x14ac:dyDescent="0.25">
      <c r="A1721" s="436"/>
      <c r="B1721" s="437"/>
      <c r="C1721" s="264"/>
      <c r="D1721" s="258" t="s">
        <v>449</v>
      </c>
      <c r="E1721" s="258"/>
      <c r="F1721" s="258"/>
      <c r="G1721" s="258"/>
      <c r="H1721" s="258"/>
      <c r="I1721" s="258"/>
      <c r="J1721" s="438"/>
    </row>
    <row r="1722" spans="1:10" x14ac:dyDescent="0.25">
      <c r="A1722" s="436"/>
      <c r="B1722" s="437"/>
      <c r="C1722" s="264"/>
      <c r="D1722" s="260" t="s">
        <v>453</v>
      </c>
      <c r="E1722" s="260"/>
      <c r="F1722" s="260"/>
      <c r="G1722" s="260"/>
      <c r="H1722" s="260"/>
      <c r="I1722" s="260"/>
      <c r="J1722" s="438"/>
    </row>
    <row r="1723" spans="1:10" x14ac:dyDescent="0.25">
      <c r="A1723" s="436"/>
      <c r="B1723" s="437"/>
      <c r="C1723" s="264"/>
      <c r="D1723" s="258" t="s">
        <v>451</v>
      </c>
      <c r="E1723" s="258"/>
      <c r="F1723" s="258"/>
      <c r="G1723" s="258"/>
      <c r="H1723" s="258"/>
      <c r="I1723" s="258"/>
      <c r="J1723" s="438"/>
    </row>
    <row r="1724" spans="1:10" x14ac:dyDescent="0.25">
      <c r="A1724" s="436"/>
      <c r="B1724" s="437"/>
      <c r="C1724" s="264"/>
      <c r="D1724" s="260">
        <v>0</v>
      </c>
      <c r="E1724" s="260"/>
      <c r="F1724" s="260"/>
      <c r="G1724" s="260"/>
      <c r="H1724" s="260"/>
      <c r="I1724" s="260"/>
      <c r="J1724" s="438"/>
    </row>
    <row r="1725" spans="1:10" x14ac:dyDescent="0.25">
      <c r="A1725" s="436"/>
      <c r="B1725" s="437"/>
      <c r="C1725" s="264"/>
      <c r="D1725" s="261"/>
      <c r="E1725" s="261"/>
      <c r="F1725" s="261"/>
      <c r="G1725" s="261"/>
      <c r="H1725" s="261"/>
      <c r="I1725" s="261"/>
      <c r="J1725" s="438"/>
    </row>
    <row r="1726" spans="1:10" x14ac:dyDescent="0.25">
      <c r="A1726" s="436">
        <v>201351244</v>
      </c>
      <c r="B1726" s="437" t="s">
        <v>446</v>
      </c>
      <c r="C1726" s="257" t="s">
        <v>476</v>
      </c>
      <c r="D1726" s="258" t="s">
        <v>447</v>
      </c>
      <c r="E1726" s="258"/>
      <c r="F1726" s="258"/>
      <c r="G1726" s="258"/>
      <c r="H1726" s="258"/>
      <c r="I1726" s="258"/>
      <c r="J1726" s="438">
        <v>41725.81354166667</v>
      </c>
    </row>
    <row r="1727" spans="1:10" x14ac:dyDescent="0.25">
      <c r="A1727" s="436"/>
      <c r="B1727" s="437"/>
      <c r="C1727" s="263">
        <v>41732</v>
      </c>
      <c r="D1727" s="260" t="s">
        <v>95</v>
      </c>
      <c r="E1727" s="260"/>
      <c r="F1727" s="260"/>
      <c r="G1727" s="260"/>
      <c r="H1727" s="260"/>
      <c r="I1727" s="260"/>
      <c r="J1727" s="438"/>
    </row>
    <row r="1728" spans="1:10" x14ac:dyDescent="0.25">
      <c r="A1728" s="436"/>
      <c r="B1728" s="437"/>
      <c r="C1728" s="264"/>
      <c r="D1728" s="258" t="s">
        <v>448</v>
      </c>
      <c r="E1728" s="258"/>
      <c r="F1728" s="258"/>
      <c r="G1728" s="258"/>
      <c r="H1728" s="258"/>
      <c r="I1728" s="258"/>
      <c r="J1728" s="438"/>
    </row>
    <row r="1729" spans="1:10" x14ac:dyDescent="0.25">
      <c r="A1729" s="436"/>
      <c r="B1729" s="437"/>
      <c r="C1729" s="264"/>
      <c r="D1729" s="260">
        <v>12036</v>
      </c>
      <c r="E1729" s="260"/>
      <c r="F1729" s="260"/>
      <c r="G1729" s="260"/>
      <c r="H1729" s="260"/>
      <c r="I1729" s="260"/>
      <c r="J1729" s="438"/>
    </row>
    <row r="1730" spans="1:10" x14ac:dyDescent="0.25">
      <c r="A1730" s="436"/>
      <c r="B1730" s="437"/>
      <c r="C1730" s="264"/>
      <c r="D1730" s="258" t="s">
        <v>449</v>
      </c>
      <c r="E1730" s="258"/>
      <c r="F1730" s="258"/>
      <c r="G1730" s="258"/>
      <c r="H1730" s="258"/>
      <c r="I1730" s="258"/>
      <c r="J1730" s="438"/>
    </row>
    <row r="1731" spans="1:10" x14ac:dyDescent="0.25">
      <c r="A1731" s="436"/>
      <c r="B1731" s="437"/>
      <c r="C1731" s="264"/>
      <c r="D1731" s="260" t="s">
        <v>453</v>
      </c>
      <c r="E1731" s="260"/>
      <c r="F1731" s="260"/>
      <c r="G1731" s="260"/>
      <c r="H1731" s="260"/>
      <c r="I1731" s="260"/>
      <c r="J1731" s="438"/>
    </row>
    <row r="1732" spans="1:10" x14ac:dyDescent="0.25">
      <c r="A1732" s="436"/>
      <c r="B1732" s="437"/>
      <c r="C1732" s="264"/>
      <c r="D1732" s="258" t="s">
        <v>451</v>
      </c>
      <c r="E1732" s="258"/>
      <c r="F1732" s="258"/>
      <c r="G1732" s="258"/>
      <c r="H1732" s="258"/>
      <c r="I1732" s="258"/>
      <c r="J1732" s="438"/>
    </row>
    <row r="1733" spans="1:10" x14ac:dyDescent="0.25">
      <c r="A1733" s="436"/>
      <c r="B1733" s="437"/>
      <c r="C1733" s="264"/>
      <c r="D1733" s="260">
        <v>0</v>
      </c>
      <c r="E1733" s="260"/>
      <c r="F1733" s="260"/>
      <c r="G1733" s="260"/>
      <c r="H1733" s="260"/>
      <c r="I1733" s="260"/>
      <c r="J1733" s="438"/>
    </row>
    <row r="1734" spans="1:10" x14ac:dyDescent="0.25">
      <c r="A1734" s="436"/>
      <c r="B1734" s="437"/>
      <c r="C1734" s="264"/>
      <c r="D1734" s="261"/>
      <c r="E1734" s="261"/>
      <c r="F1734" s="261"/>
      <c r="G1734" s="261"/>
      <c r="H1734" s="261"/>
      <c r="I1734" s="261"/>
      <c r="J1734" s="438"/>
    </row>
    <row r="1735" spans="1:10" x14ac:dyDescent="0.25">
      <c r="A1735" s="436">
        <v>201351221</v>
      </c>
      <c r="B1735" s="437" t="s">
        <v>446</v>
      </c>
      <c r="C1735" s="257" t="s">
        <v>476</v>
      </c>
      <c r="D1735" s="258" t="s">
        <v>447</v>
      </c>
      <c r="E1735" s="258"/>
      <c r="F1735" s="258"/>
      <c r="G1735" s="258"/>
      <c r="H1735" s="258"/>
      <c r="I1735" s="258"/>
      <c r="J1735" s="438">
        <v>41725.81354166667</v>
      </c>
    </row>
    <row r="1736" spans="1:10" x14ac:dyDescent="0.25">
      <c r="A1736" s="436"/>
      <c r="B1736" s="437"/>
      <c r="C1736" s="263">
        <v>41732</v>
      </c>
      <c r="D1736" s="260" t="s">
        <v>95</v>
      </c>
      <c r="E1736" s="260"/>
      <c r="F1736" s="260"/>
      <c r="G1736" s="260"/>
      <c r="H1736" s="260"/>
      <c r="I1736" s="260"/>
      <c r="J1736" s="438"/>
    </row>
    <row r="1737" spans="1:10" x14ac:dyDescent="0.25">
      <c r="A1737" s="436"/>
      <c r="B1737" s="437"/>
      <c r="C1737" s="264"/>
      <c r="D1737" s="258" t="s">
        <v>448</v>
      </c>
      <c r="E1737" s="258"/>
      <c r="F1737" s="258"/>
      <c r="G1737" s="258"/>
      <c r="H1737" s="258"/>
      <c r="I1737" s="258"/>
      <c r="J1737" s="438"/>
    </row>
    <row r="1738" spans="1:10" x14ac:dyDescent="0.25">
      <c r="A1738" s="436"/>
      <c r="B1738" s="437"/>
      <c r="C1738" s="264"/>
      <c r="D1738" s="260">
        <v>12034</v>
      </c>
      <c r="E1738" s="260"/>
      <c r="F1738" s="260"/>
      <c r="G1738" s="260"/>
      <c r="H1738" s="260"/>
      <c r="I1738" s="260"/>
      <c r="J1738" s="438"/>
    </row>
    <row r="1739" spans="1:10" x14ac:dyDescent="0.25">
      <c r="A1739" s="436"/>
      <c r="B1739" s="437"/>
      <c r="C1739" s="264"/>
      <c r="D1739" s="258" t="s">
        <v>449</v>
      </c>
      <c r="E1739" s="258"/>
      <c r="F1739" s="258"/>
      <c r="G1739" s="258"/>
      <c r="H1739" s="258"/>
      <c r="I1739" s="258"/>
      <c r="J1739" s="438"/>
    </row>
    <row r="1740" spans="1:10" x14ac:dyDescent="0.25">
      <c r="A1740" s="436"/>
      <c r="B1740" s="437"/>
      <c r="C1740" s="264"/>
      <c r="D1740" s="260" t="s">
        <v>453</v>
      </c>
      <c r="E1740" s="260"/>
      <c r="F1740" s="260"/>
      <c r="G1740" s="260"/>
      <c r="H1740" s="260"/>
      <c r="I1740" s="260"/>
      <c r="J1740" s="438"/>
    </row>
    <row r="1741" spans="1:10" x14ac:dyDescent="0.25">
      <c r="A1741" s="436"/>
      <c r="B1741" s="437"/>
      <c r="C1741" s="264"/>
      <c r="D1741" s="258" t="s">
        <v>451</v>
      </c>
      <c r="E1741" s="258"/>
      <c r="F1741" s="258"/>
      <c r="G1741" s="258"/>
      <c r="H1741" s="258"/>
      <c r="I1741" s="258"/>
      <c r="J1741" s="438"/>
    </row>
    <row r="1742" spans="1:10" x14ac:dyDescent="0.25">
      <c r="A1742" s="436"/>
      <c r="B1742" s="437"/>
      <c r="C1742" s="264"/>
      <c r="D1742" s="260">
        <v>0</v>
      </c>
      <c r="E1742" s="260"/>
      <c r="F1742" s="260"/>
      <c r="G1742" s="260"/>
      <c r="H1742" s="260"/>
      <c r="I1742" s="260"/>
      <c r="J1742" s="438"/>
    </row>
    <row r="1743" spans="1:10" x14ac:dyDescent="0.25">
      <c r="A1743" s="436"/>
      <c r="B1743" s="437"/>
      <c r="C1743" s="264"/>
      <c r="D1743" s="261"/>
      <c r="E1743" s="261"/>
      <c r="F1743" s="261"/>
      <c r="G1743" s="261"/>
      <c r="H1743" s="261"/>
      <c r="I1743" s="261"/>
      <c r="J1743" s="438"/>
    </row>
    <row r="1744" spans="1:10" x14ac:dyDescent="0.25">
      <c r="A1744" s="436">
        <v>201351180</v>
      </c>
      <c r="B1744" s="437" t="s">
        <v>446</v>
      </c>
      <c r="C1744" s="257" t="s">
        <v>476</v>
      </c>
      <c r="D1744" s="258" t="s">
        <v>447</v>
      </c>
      <c r="E1744" s="258"/>
      <c r="F1744" s="258"/>
      <c r="G1744" s="258"/>
      <c r="H1744" s="258"/>
      <c r="I1744" s="258"/>
      <c r="J1744" s="438">
        <v>41725.81354166667</v>
      </c>
    </row>
    <row r="1745" spans="1:10" x14ac:dyDescent="0.25">
      <c r="A1745" s="436"/>
      <c r="B1745" s="437"/>
      <c r="C1745" s="263">
        <v>41732</v>
      </c>
      <c r="D1745" s="260" t="s">
        <v>130</v>
      </c>
      <c r="E1745" s="260"/>
      <c r="F1745" s="260"/>
      <c r="G1745" s="260"/>
      <c r="H1745" s="260"/>
      <c r="I1745" s="260"/>
      <c r="J1745" s="438"/>
    </row>
    <row r="1746" spans="1:10" x14ac:dyDescent="0.25">
      <c r="A1746" s="436"/>
      <c r="B1746" s="437"/>
      <c r="C1746" s="264"/>
      <c r="D1746" s="258" t="s">
        <v>448</v>
      </c>
      <c r="E1746" s="258"/>
      <c r="F1746" s="258"/>
      <c r="G1746" s="258"/>
      <c r="H1746" s="258"/>
      <c r="I1746" s="258"/>
      <c r="J1746" s="438"/>
    </row>
    <row r="1747" spans="1:10" x14ac:dyDescent="0.25">
      <c r="A1747" s="436"/>
      <c r="B1747" s="437"/>
      <c r="C1747" s="264"/>
      <c r="D1747" s="260">
        <v>12114</v>
      </c>
      <c r="E1747" s="260"/>
      <c r="F1747" s="260"/>
      <c r="G1747" s="260"/>
      <c r="H1747" s="260"/>
      <c r="I1747" s="260"/>
      <c r="J1747" s="438"/>
    </row>
    <row r="1748" spans="1:10" x14ac:dyDescent="0.25">
      <c r="A1748" s="436"/>
      <c r="B1748" s="437"/>
      <c r="C1748" s="264"/>
      <c r="D1748" s="258" t="s">
        <v>449</v>
      </c>
      <c r="E1748" s="258"/>
      <c r="F1748" s="258"/>
      <c r="G1748" s="258"/>
      <c r="H1748" s="258"/>
      <c r="I1748" s="258"/>
      <c r="J1748" s="438"/>
    </row>
    <row r="1749" spans="1:10" x14ac:dyDescent="0.25">
      <c r="A1749" s="436"/>
      <c r="B1749" s="437"/>
      <c r="C1749" s="264"/>
      <c r="D1749" s="260" t="s">
        <v>453</v>
      </c>
      <c r="E1749" s="260"/>
      <c r="F1749" s="260"/>
      <c r="G1749" s="260"/>
      <c r="H1749" s="260"/>
      <c r="I1749" s="260"/>
      <c r="J1749" s="438"/>
    </row>
    <row r="1750" spans="1:10" x14ac:dyDescent="0.25">
      <c r="A1750" s="436"/>
      <c r="B1750" s="437"/>
      <c r="C1750" s="264"/>
      <c r="D1750" s="258" t="s">
        <v>451</v>
      </c>
      <c r="E1750" s="258"/>
      <c r="F1750" s="258"/>
      <c r="G1750" s="258"/>
      <c r="H1750" s="258"/>
      <c r="I1750" s="258"/>
      <c r="J1750" s="438"/>
    </row>
    <row r="1751" spans="1:10" x14ac:dyDescent="0.25">
      <c r="A1751" s="436"/>
      <c r="B1751" s="437"/>
      <c r="C1751" s="264"/>
      <c r="D1751" s="260">
        <v>0</v>
      </c>
      <c r="E1751" s="260"/>
      <c r="F1751" s="260"/>
      <c r="G1751" s="260"/>
      <c r="H1751" s="260"/>
      <c r="I1751" s="260"/>
      <c r="J1751" s="438"/>
    </row>
    <row r="1752" spans="1:10" x14ac:dyDescent="0.25">
      <c r="A1752" s="436"/>
      <c r="B1752" s="437"/>
      <c r="C1752" s="264"/>
      <c r="D1752" s="261"/>
      <c r="E1752" s="261"/>
      <c r="F1752" s="261"/>
      <c r="G1752" s="261"/>
      <c r="H1752" s="261"/>
      <c r="I1752" s="261"/>
      <c r="J1752" s="438"/>
    </row>
    <row r="1753" spans="1:10" x14ac:dyDescent="0.25">
      <c r="A1753" s="436">
        <v>201351162</v>
      </c>
      <c r="B1753" s="437" t="s">
        <v>446</v>
      </c>
      <c r="C1753" s="257" t="s">
        <v>476</v>
      </c>
      <c r="D1753" s="258" t="s">
        <v>447</v>
      </c>
      <c r="E1753" s="258"/>
      <c r="F1753" s="258"/>
      <c r="G1753" s="258"/>
      <c r="H1753" s="258"/>
      <c r="I1753" s="258"/>
      <c r="J1753" s="438">
        <v>41725.81354166667</v>
      </c>
    </row>
    <row r="1754" spans="1:10" x14ac:dyDescent="0.25">
      <c r="A1754" s="436"/>
      <c r="B1754" s="437"/>
      <c r="C1754" s="263">
        <v>41732</v>
      </c>
      <c r="D1754" s="260" t="s">
        <v>48</v>
      </c>
      <c r="E1754" s="260"/>
      <c r="F1754" s="260"/>
      <c r="G1754" s="260"/>
      <c r="H1754" s="260"/>
      <c r="I1754" s="260"/>
      <c r="J1754" s="438"/>
    </row>
    <row r="1755" spans="1:10" x14ac:dyDescent="0.25">
      <c r="A1755" s="436"/>
      <c r="B1755" s="437"/>
      <c r="C1755" s="264"/>
      <c r="D1755" s="258" t="s">
        <v>448</v>
      </c>
      <c r="E1755" s="258"/>
      <c r="F1755" s="258"/>
      <c r="G1755" s="258"/>
      <c r="H1755" s="258"/>
      <c r="I1755" s="258"/>
      <c r="J1755" s="438"/>
    </row>
    <row r="1756" spans="1:10" x14ac:dyDescent="0.25">
      <c r="A1756" s="436"/>
      <c r="B1756" s="437"/>
      <c r="C1756" s="264"/>
      <c r="D1756" s="260">
        <v>12077</v>
      </c>
      <c r="E1756" s="260"/>
      <c r="F1756" s="260"/>
      <c r="G1756" s="260"/>
      <c r="H1756" s="260"/>
      <c r="I1756" s="260"/>
      <c r="J1756" s="438"/>
    </row>
    <row r="1757" spans="1:10" x14ac:dyDescent="0.25">
      <c r="A1757" s="436"/>
      <c r="B1757" s="437"/>
      <c r="C1757" s="264"/>
      <c r="D1757" s="258" t="s">
        <v>449</v>
      </c>
      <c r="E1757" s="258"/>
      <c r="F1757" s="258"/>
      <c r="G1757" s="258"/>
      <c r="H1757" s="258"/>
      <c r="I1757" s="258"/>
      <c r="J1757" s="438"/>
    </row>
    <row r="1758" spans="1:10" x14ac:dyDescent="0.25">
      <c r="A1758" s="436"/>
      <c r="B1758" s="437"/>
      <c r="C1758" s="264"/>
      <c r="D1758" s="260" t="s">
        <v>453</v>
      </c>
      <c r="E1758" s="260"/>
      <c r="F1758" s="260"/>
      <c r="G1758" s="260"/>
      <c r="H1758" s="260"/>
      <c r="I1758" s="260"/>
      <c r="J1758" s="438"/>
    </row>
    <row r="1759" spans="1:10" x14ac:dyDescent="0.25">
      <c r="A1759" s="436"/>
      <c r="B1759" s="437"/>
      <c r="C1759" s="264"/>
      <c r="D1759" s="258" t="s">
        <v>451</v>
      </c>
      <c r="E1759" s="258"/>
      <c r="F1759" s="258"/>
      <c r="G1759" s="258"/>
      <c r="H1759" s="258"/>
      <c r="I1759" s="258"/>
      <c r="J1759" s="438"/>
    </row>
    <row r="1760" spans="1:10" x14ac:dyDescent="0.25">
      <c r="A1760" s="436"/>
      <c r="B1760" s="437"/>
      <c r="C1760" s="264"/>
      <c r="D1760" s="260">
        <v>0</v>
      </c>
      <c r="E1760" s="260"/>
      <c r="F1760" s="260"/>
      <c r="G1760" s="260"/>
      <c r="H1760" s="260"/>
      <c r="I1760" s="260"/>
      <c r="J1760" s="438"/>
    </row>
    <row r="1761" spans="1:10" x14ac:dyDescent="0.25">
      <c r="A1761" s="436"/>
      <c r="B1761" s="437"/>
      <c r="C1761" s="264"/>
      <c r="D1761" s="261"/>
      <c r="E1761" s="261"/>
      <c r="F1761" s="261"/>
      <c r="G1761" s="261"/>
      <c r="H1761" s="261"/>
      <c r="I1761" s="261"/>
      <c r="J1761" s="438"/>
    </row>
    <row r="1762" spans="1:10" x14ac:dyDescent="0.25">
      <c r="A1762" s="436">
        <v>201351155</v>
      </c>
      <c r="B1762" s="437" t="s">
        <v>446</v>
      </c>
      <c r="C1762" s="257" t="s">
        <v>476</v>
      </c>
      <c r="D1762" s="258" t="s">
        <v>447</v>
      </c>
      <c r="E1762" s="258"/>
      <c r="F1762" s="258"/>
      <c r="G1762" s="258"/>
      <c r="H1762" s="258"/>
      <c r="I1762" s="258"/>
      <c r="J1762" s="438">
        <v>41725.81354166667</v>
      </c>
    </row>
    <row r="1763" spans="1:10" x14ac:dyDescent="0.25">
      <c r="A1763" s="436"/>
      <c r="B1763" s="437"/>
      <c r="C1763" s="263">
        <v>41732</v>
      </c>
      <c r="D1763" s="260" t="s">
        <v>130</v>
      </c>
      <c r="E1763" s="260"/>
      <c r="F1763" s="260"/>
      <c r="G1763" s="260"/>
      <c r="H1763" s="260"/>
      <c r="I1763" s="260"/>
      <c r="J1763" s="438"/>
    </row>
    <row r="1764" spans="1:10" x14ac:dyDescent="0.25">
      <c r="A1764" s="436"/>
      <c r="B1764" s="437"/>
      <c r="C1764" s="264"/>
      <c r="D1764" s="258" t="s">
        <v>448</v>
      </c>
      <c r="E1764" s="258"/>
      <c r="F1764" s="258"/>
      <c r="G1764" s="258"/>
      <c r="H1764" s="258"/>
      <c r="I1764" s="258"/>
      <c r="J1764" s="438"/>
    </row>
    <row r="1765" spans="1:10" x14ac:dyDescent="0.25">
      <c r="A1765" s="436"/>
      <c r="B1765" s="437"/>
      <c r="C1765" s="264"/>
      <c r="D1765" s="260">
        <v>12072</v>
      </c>
      <c r="E1765" s="260"/>
      <c r="F1765" s="260"/>
      <c r="G1765" s="260"/>
      <c r="H1765" s="260"/>
      <c r="I1765" s="260"/>
      <c r="J1765" s="438"/>
    </row>
    <row r="1766" spans="1:10" x14ac:dyDescent="0.25">
      <c r="A1766" s="436"/>
      <c r="B1766" s="437"/>
      <c r="C1766" s="264"/>
      <c r="D1766" s="258" t="s">
        <v>449</v>
      </c>
      <c r="E1766" s="258"/>
      <c r="F1766" s="258"/>
      <c r="G1766" s="258"/>
      <c r="H1766" s="258"/>
      <c r="I1766" s="258"/>
      <c r="J1766" s="438"/>
    </row>
    <row r="1767" spans="1:10" x14ac:dyDescent="0.25">
      <c r="A1767" s="436"/>
      <c r="B1767" s="437"/>
      <c r="C1767" s="264"/>
      <c r="D1767" s="260" t="s">
        <v>453</v>
      </c>
      <c r="E1767" s="260"/>
      <c r="F1767" s="260"/>
      <c r="G1767" s="260"/>
      <c r="H1767" s="260"/>
      <c r="I1767" s="260"/>
      <c r="J1767" s="438"/>
    </row>
    <row r="1768" spans="1:10" x14ac:dyDescent="0.25">
      <c r="A1768" s="436"/>
      <c r="B1768" s="437"/>
      <c r="C1768" s="264"/>
      <c r="D1768" s="258" t="s">
        <v>451</v>
      </c>
      <c r="E1768" s="258"/>
      <c r="F1768" s="258"/>
      <c r="G1768" s="258"/>
      <c r="H1768" s="258"/>
      <c r="I1768" s="258"/>
      <c r="J1768" s="438"/>
    </row>
    <row r="1769" spans="1:10" x14ac:dyDescent="0.25">
      <c r="A1769" s="436"/>
      <c r="B1769" s="437"/>
      <c r="C1769" s="264"/>
      <c r="D1769" s="260">
        <v>0</v>
      </c>
      <c r="E1769" s="260"/>
      <c r="F1769" s="260"/>
      <c r="G1769" s="260"/>
      <c r="H1769" s="260"/>
      <c r="I1769" s="260"/>
      <c r="J1769" s="438"/>
    </row>
    <row r="1770" spans="1:10" x14ac:dyDescent="0.25">
      <c r="A1770" s="436"/>
      <c r="B1770" s="437"/>
      <c r="C1770" s="264"/>
      <c r="D1770" s="261"/>
      <c r="E1770" s="261"/>
      <c r="F1770" s="261"/>
      <c r="G1770" s="261"/>
      <c r="H1770" s="261"/>
      <c r="I1770" s="261"/>
      <c r="J1770" s="438"/>
    </row>
    <row r="1771" spans="1:10" x14ac:dyDescent="0.25">
      <c r="A1771" s="436">
        <v>201351118</v>
      </c>
      <c r="B1771" s="437" t="s">
        <v>446</v>
      </c>
      <c r="C1771" s="257" t="s">
        <v>476</v>
      </c>
      <c r="D1771" s="258" t="s">
        <v>447</v>
      </c>
      <c r="E1771" s="258"/>
      <c r="F1771" s="258"/>
      <c r="G1771" s="258"/>
      <c r="H1771" s="258"/>
      <c r="I1771" s="258"/>
      <c r="J1771" s="438">
        <v>41725.81354166667</v>
      </c>
    </row>
    <row r="1772" spans="1:10" x14ac:dyDescent="0.25">
      <c r="A1772" s="436"/>
      <c r="B1772" s="437"/>
      <c r="C1772" s="263">
        <v>41732</v>
      </c>
      <c r="D1772" s="260" t="s">
        <v>22</v>
      </c>
      <c r="E1772" s="260"/>
      <c r="F1772" s="260"/>
      <c r="G1772" s="260"/>
      <c r="H1772" s="260"/>
      <c r="I1772" s="260"/>
      <c r="J1772" s="438"/>
    </row>
    <row r="1773" spans="1:10" x14ac:dyDescent="0.25">
      <c r="A1773" s="436"/>
      <c r="B1773" s="437"/>
      <c r="C1773" s="264"/>
      <c r="D1773" s="258" t="s">
        <v>448</v>
      </c>
      <c r="E1773" s="258"/>
      <c r="F1773" s="258"/>
      <c r="G1773" s="258"/>
      <c r="H1773" s="258"/>
      <c r="I1773" s="258"/>
      <c r="J1773" s="438"/>
    </row>
    <row r="1774" spans="1:10" x14ac:dyDescent="0.25">
      <c r="A1774" s="436"/>
      <c r="B1774" s="437"/>
      <c r="C1774" s="264"/>
      <c r="D1774" s="260">
        <v>18911</v>
      </c>
      <c r="E1774" s="260"/>
      <c r="F1774" s="260"/>
      <c r="G1774" s="260"/>
      <c r="H1774" s="260"/>
      <c r="I1774" s="260"/>
      <c r="J1774" s="438"/>
    </row>
    <row r="1775" spans="1:10" x14ac:dyDescent="0.25">
      <c r="A1775" s="436"/>
      <c r="B1775" s="437"/>
      <c r="C1775" s="264"/>
      <c r="D1775" s="258" t="s">
        <v>449</v>
      </c>
      <c r="E1775" s="258"/>
      <c r="F1775" s="258"/>
      <c r="G1775" s="258"/>
      <c r="H1775" s="258"/>
      <c r="I1775" s="258"/>
      <c r="J1775" s="438"/>
    </row>
    <row r="1776" spans="1:10" x14ac:dyDescent="0.25">
      <c r="A1776" s="436"/>
      <c r="B1776" s="437"/>
      <c r="C1776" s="264"/>
      <c r="D1776" s="260" t="s">
        <v>453</v>
      </c>
      <c r="E1776" s="260"/>
      <c r="F1776" s="260"/>
      <c r="G1776" s="260"/>
      <c r="H1776" s="260"/>
      <c r="I1776" s="260"/>
      <c r="J1776" s="438"/>
    </row>
    <row r="1777" spans="1:10" x14ac:dyDescent="0.25">
      <c r="A1777" s="436"/>
      <c r="B1777" s="437"/>
      <c r="C1777" s="264"/>
      <c r="D1777" s="258" t="s">
        <v>451</v>
      </c>
      <c r="E1777" s="258"/>
      <c r="F1777" s="258"/>
      <c r="G1777" s="258"/>
      <c r="H1777" s="258"/>
      <c r="I1777" s="258"/>
      <c r="J1777" s="438"/>
    </row>
    <row r="1778" spans="1:10" x14ac:dyDescent="0.25">
      <c r="A1778" s="436"/>
      <c r="B1778" s="437"/>
      <c r="C1778" s="264"/>
      <c r="D1778" s="260">
        <v>0</v>
      </c>
      <c r="E1778" s="260"/>
      <c r="F1778" s="260"/>
      <c r="G1778" s="260"/>
      <c r="H1778" s="260"/>
      <c r="I1778" s="260"/>
      <c r="J1778" s="438"/>
    </row>
    <row r="1779" spans="1:10" x14ac:dyDescent="0.25">
      <c r="A1779" s="436"/>
      <c r="B1779" s="437"/>
      <c r="C1779" s="264"/>
      <c r="D1779" s="261"/>
      <c r="E1779" s="261"/>
      <c r="F1779" s="261"/>
      <c r="G1779" s="261"/>
      <c r="H1779" s="261"/>
      <c r="I1779" s="261"/>
      <c r="J1779" s="438"/>
    </row>
    <row r="1780" spans="1:10" x14ac:dyDescent="0.25">
      <c r="A1780" s="436">
        <v>201351086</v>
      </c>
      <c r="B1780" s="437" t="s">
        <v>446</v>
      </c>
      <c r="C1780" s="257" t="s">
        <v>476</v>
      </c>
      <c r="D1780" s="258" t="s">
        <v>447</v>
      </c>
      <c r="E1780" s="258"/>
      <c r="F1780" s="258"/>
      <c r="G1780" s="258"/>
      <c r="H1780" s="258"/>
      <c r="I1780" s="258"/>
      <c r="J1780" s="438">
        <v>41725.81354166667</v>
      </c>
    </row>
    <row r="1781" spans="1:10" x14ac:dyDescent="0.25">
      <c r="A1781" s="436"/>
      <c r="B1781" s="437"/>
      <c r="C1781" s="263">
        <v>41732</v>
      </c>
      <c r="D1781" s="260" t="s">
        <v>346</v>
      </c>
      <c r="E1781" s="260"/>
      <c r="F1781" s="260"/>
      <c r="G1781" s="260"/>
      <c r="H1781" s="260"/>
      <c r="I1781" s="260"/>
      <c r="J1781" s="438"/>
    </row>
    <row r="1782" spans="1:10" x14ac:dyDescent="0.25">
      <c r="A1782" s="436"/>
      <c r="B1782" s="437"/>
      <c r="C1782" s="264"/>
      <c r="D1782" s="258" t="s">
        <v>448</v>
      </c>
      <c r="E1782" s="258"/>
      <c r="F1782" s="258"/>
      <c r="G1782" s="258"/>
      <c r="H1782" s="258"/>
      <c r="I1782" s="258"/>
      <c r="J1782" s="438"/>
    </row>
    <row r="1783" spans="1:10" x14ac:dyDescent="0.25">
      <c r="A1783" s="436"/>
      <c r="B1783" s="437"/>
      <c r="C1783" s="264"/>
      <c r="D1783" s="260">
        <v>51381</v>
      </c>
      <c r="E1783" s="260"/>
      <c r="F1783" s="260"/>
      <c r="G1783" s="260"/>
      <c r="H1783" s="260"/>
      <c r="I1783" s="260"/>
      <c r="J1783" s="438"/>
    </row>
    <row r="1784" spans="1:10" x14ac:dyDescent="0.25">
      <c r="A1784" s="436"/>
      <c r="B1784" s="437"/>
      <c r="C1784" s="264"/>
      <c r="D1784" s="258" t="s">
        <v>449</v>
      </c>
      <c r="E1784" s="258"/>
      <c r="F1784" s="258"/>
      <c r="G1784" s="258"/>
      <c r="H1784" s="258"/>
      <c r="I1784" s="258"/>
      <c r="J1784" s="438"/>
    </row>
    <row r="1785" spans="1:10" x14ac:dyDescent="0.25">
      <c r="A1785" s="436"/>
      <c r="B1785" s="437"/>
      <c r="C1785" s="264"/>
      <c r="D1785" s="260" t="s">
        <v>453</v>
      </c>
      <c r="E1785" s="260"/>
      <c r="F1785" s="260"/>
      <c r="G1785" s="260"/>
      <c r="H1785" s="260"/>
      <c r="I1785" s="260"/>
      <c r="J1785" s="438"/>
    </row>
    <row r="1786" spans="1:10" x14ac:dyDescent="0.25">
      <c r="A1786" s="436"/>
      <c r="B1786" s="437"/>
      <c r="C1786" s="264"/>
      <c r="D1786" s="258" t="s">
        <v>451</v>
      </c>
      <c r="E1786" s="258"/>
      <c r="F1786" s="258"/>
      <c r="G1786" s="258"/>
      <c r="H1786" s="258"/>
      <c r="I1786" s="258"/>
      <c r="J1786" s="438"/>
    </row>
    <row r="1787" spans="1:10" x14ac:dyDescent="0.25">
      <c r="A1787" s="436"/>
      <c r="B1787" s="437"/>
      <c r="C1787" s="264"/>
      <c r="D1787" s="260">
        <v>0</v>
      </c>
      <c r="E1787" s="260"/>
      <c r="F1787" s="260"/>
      <c r="G1787" s="260"/>
      <c r="H1787" s="260"/>
      <c r="I1787" s="260"/>
      <c r="J1787" s="438"/>
    </row>
    <row r="1788" spans="1:10" x14ac:dyDescent="0.25">
      <c r="A1788" s="436"/>
      <c r="B1788" s="437"/>
      <c r="C1788" s="264"/>
      <c r="D1788" s="261"/>
      <c r="E1788" s="261"/>
      <c r="F1788" s="261"/>
      <c r="G1788" s="261"/>
      <c r="H1788" s="261"/>
      <c r="I1788" s="261"/>
      <c r="J1788" s="438"/>
    </row>
    <row r="1789" spans="1:10" x14ac:dyDescent="0.25">
      <c r="A1789" s="436">
        <v>201351081</v>
      </c>
      <c r="B1789" s="437" t="s">
        <v>446</v>
      </c>
      <c r="C1789" s="257" t="s">
        <v>476</v>
      </c>
      <c r="D1789" s="258" t="s">
        <v>447</v>
      </c>
      <c r="E1789" s="258"/>
      <c r="F1789" s="258"/>
      <c r="G1789" s="258"/>
      <c r="H1789" s="258"/>
      <c r="I1789" s="258"/>
      <c r="J1789" s="438">
        <v>41725.81354166667</v>
      </c>
    </row>
    <row r="1790" spans="1:10" x14ac:dyDescent="0.25">
      <c r="A1790" s="436"/>
      <c r="B1790" s="437"/>
      <c r="C1790" s="263">
        <v>41732</v>
      </c>
      <c r="D1790" s="260" t="s">
        <v>25</v>
      </c>
      <c r="E1790" s="260"/>
      <c r="F1790" s="260"/>
      <c r="G1790" s="260"/>
      <c r="H1790" s="260"/>
      <c r="I1790" s="260"/>
      <c r="J1790" s="438"/>
    </row>
    <row r="1791" spans="1:10" x14ac:dyDescent="0.25">
      <c r="A1791" s="436"/>
      <c r="B1791" s="437"/>
      <c r="C1791" s="264"/>
      <c r="D1791" s="258" t="s">
        <v>448</v>
      </c>
      <c r="E1791" s="258"/>
      <c r="F1791" s="258"/>
      <c r="G1791" s="258"/>
      <c r="H1791" s="258"/>
      <c r="I1791" s="258"/>
      <c r="J1791" s="438"/>
    </row>
    <row r="1792" spans="1:10" x14ac:dyDescent="0.25">
      <c r="A1792" s="436"/>
      <c r="B1792" s="437"/>
      <c r="C1792" s="264"/>
      <c r="D1792" s="260">
        <v>53089</v>
      </c>
      <c r="E1792" s="260"/>
      <c r="F1792" s="260"/>
      <c r="G1792" s="260"/>
      <c r="H1792" s="260"/>
      <c r="I1792" s="260"/>
      <c r="J1792" s="438"/>
    </row>
    <row r="1793" spans="1:10" x14ac:dyDescent="0.25">
      <c r="A1793" s="436"/>
      <c r="B1793" s="437"/>
      <c r="C1793" s="264"/>
      <c r="D1793" s="258" t="s">
        <v>449</v>
      </c>
      <c r="E1793" s="258"/>
      <c r="F1793" s="258"/>
      <c r="G1793" s="258"/>
      <c r="H1793" s="258"/>
      <c r="I1793" s="258"/>
      <c r="J1793" s="438"/>
    </row>
    <row r="1794" spans="1:10" x14ac:dyDescent="0.25">
      <c r="A1794" s="436"/>
      <c r="B1794" s="437"/>
      <c r="C1794" s="264"/>
      <c r="D1794" s="260" t="s">
        <v>453</v>
      </c>
      <c r="E1794" s="260"/>
      <c r="F1794" s="260"/>
      <c r="G1794" s="260"/>
      <c r="H1794" s="260"/>
      <c r="I1794" s="260"/>
      <c r="J1794" s="438"/>
    </row>
    <row r="1795" spans="1:10" x14ac:dyDescent="0.25">
      <c r="A1795" s="436"/>
      <c r="B1795" s="437"/>
      <c r="C1795" s="264"/>
      <c r="D1795" s="258" t="s">
        <v>451</v>
      </c>
      <c r="E1795" s="258"/>
      <c r="F1795" s="258"/>
      <c r="G1795" s="258"/>
      <c r="H1795" s="258"/>
      <c r="I1795" s="258"/>
      <c r="J1795" s="438"/>
    </row>
    <row r="1796" spans="1:10" x14ac:dyDescent="0.25">
      <c r="A1796" s="436"/>
      <c r="B1796" s="437"/>
      <c r="C1796" s="264"/>
      <c r="D1796" s="260">
        <v>0</v>
      </c>
      <c r="E1796" s="260"/>
      <c r="F1796" s="260"/>
      <c r="G1796" s="260"/>
      <c r="H1796" s="260"/>
      <c r="I1796" s="260"/>
      <c r="J1796" s="438"/>
    </row>
    <row r="1797" spans="1:10" x14ac:dyDescent="0.25">
      <c r="A1797" s="436"/>
      <c r="B1797" s="437"/>
      <c r="C1797" s="264"/>
      <c r="D1797" s="261"/>
      <c r="E1797" s="261"/>
      <c r="F1797" s="261"/>
      <c r="G1797" s="261"/>
      <c r="H1797" s="261"/>
      <c r="I1797" s="261"/>
      <c r="J1797" s="438"/>
    </row>
    <row r="1798" spans="1:10" x14ac:dyDescent="0.25">
      <c r="A1798" s="436">
        <v>201351071</v>
      </c>
      <c r="B1798" s="437" t="s">
        <v>446</v>
      </c>
      <c r="C1798" s="257" t="s">
        <v>476</v>
      </c>
      <c r="D1798" s="258" t="s">
        <v>447</v>
      </c>
      <c r="E1798" s="258"/>
      <c r="F1798" s="258"/>
      <c r="G1798" s="258"/>
      <c r="H1798" s="258"/>
      <c r="I1798" s="258"/>
      <c r="J1798" s="438">
        <v>41725.81354166667</v>
      </c>
    </row>
    <row r="1799" spans="1:10" x14ac:dyDescent="0.25">
      <c r="A1799" s="436"/>
      <c r="B1799" s="437"/>
      <c r="C1799" s="263">
        <v>41732</v>
      </c>
      <c r="D1799" s="260" t="s">
        <v>478</v>
      </c>
      <c r="E1799" s="260"/>
      <c r="F1799" s="260"/>
      <c r="G1799" s="260"/>
      <c r="H1799" s="260"/>
      <c r="I1799" s="260"/>
      <c r="J1799" s="438"/>
    </row>
    <row r="1800" spans="1:10" x14ac:dyDescent="0.25">
      <c r="A1800" s="436"/>
      <c r="B1800" s="437"/>
      <c r="C1800" s="264"/>
      <c r="D1800" s="258" t="s">
        <v>448</v>
      </c>
      <c r="E1800" s="258"/>
      <c r="F1800" s="258"/>
      <c r="G1800" s="258"/>
      <c r="H1800" s="258"/>
      <c r="I1800" s="258"/>
      <c r="J1800" s="438"/>
    </row>
    <row r="1801" spans="1:10" x14ac:dyDescent="0.25">
      <c r="A1801" s="436"/>
      <c r="B1801" s="437"/>
      <c r="C1801" s="264"/>
      <c r="D1801" s="260">
        <v>18493</v>
      </c>
      <c r="E1801" s="260"/>
      <c r="F1801" s="260"/>
      <c r="G1801" s="260"/>
      <c r="H1801" s="260"/>
      <c r="I1801" s="260"/>
      <c r="J1801" s="438"/>
    </row>
    <row r="1802" spans="1:10" x14ac:dyDescent="0.25">
      <c r="A1802" s="436"/>
      <c r="B1802" s="437"/>
      <c r="C1802" s="264"/>
      <c r="D1802" s="258" t="s">
        <v>449</v>
      </c>
      <c r="E1802" s="258"/>
      <c r="F1802" s="258"/>
      <c r="G1802" s="258"/>
      <c r="H1802" s="258"/>
      <c r="I1802" s="258"/>
      <c r="J1802" s="438"/>
    </row>
    <row r="1803" spans="1:10" x14ac:dyDescent="0.25">
      <c r="A1803" s="436"/>
      <c r="B1803" s="437"/>
      <c r="C1803" s="264"/>
      <c r="D1803" s="260" t="s">
        <v>453</v>
      </c>
      <c r="E1803" s="260"/>
      <c r="F1803" s="260"/>
      <c r="G1803" s="260"/>
      <c r="H1803" s="260"/>
      <c r="I1803" s="260"/>
      <c r="J1803" s="438"/>
    </row>
    <row r="1804" spans="1:10" x14ac:dyDescent="0.25">
      <c r="A1804" s="436"/>
      <c r="B1804" s="437"/>
      <c r="C1804" s="264"/>
      <c r="D1804" s="258" t="s">
        <v>451</v>
      </c>
      <c r="E1804" s="258"/>
      <c r="F1804" s="258"/>
      <c r="G1804" s="258"/>
      <c r="H1804" s="258"/>
      <c r="I1804" s="258"/>
      <c r="J1804" s="438"/>
    </row>
    <row r="1805" spans="1:10" x14ac:dyDescent="0.25">
      <c r="A1805" s="436"/>
      <c r="B1805" s="437"/>
      <c r="C1805" s="264"/>
      <c r="D1805" s="260">
        <v>0</v>
      </c>
      <c r="E1805" s="260"/>
      <c r="F1805" s="260"/>
      <c r="G1805" s="260"/>
      <c r="H1805" s="260"/>
      <c r="I1805" s="260"/>
      <c r="J1805" s="438"/>
    </row>
    <row r="1806" spans="1:10" x14ac:dyDescent="0.25">
      <c r="A1806" s="436"/>
      <c r="B1806" s="437"/>
      <c r="C1806" s="264"/>
      <c r="D1806" s="261"/>
      <c r="E1806" s="261"/>
      <c r="F1806" s="261"/>
      <c r="G1806" s="261"/>
      <c r="H1806" s="261"/>
      <c r="I1806" s="261"/>
      <c r="J1806" s="438"/>
    </row>
    <row r="1807" spans="1:10" x14ac:dyDescent="0.25">
      <c r="A1807" s="436">
        <v>201351062</v>
      </c>
      <c r="B1807" s="437" t="s">
        <v>446</v>
      </c>
      <c r="C1807" s="257" t="s">
        <v>476</v>
      </c>
      <c r="D1807" s="258" t="s">
        <v>447</v>
      </c>
      <c r="E1807" s="258"/>
      <c r="F1807" s="258"/>
      <c r="G1807" s="258"/>
      <c r="H1807" s="258"/>
      <c r="I1807" s="258"/>
      <c r="J1807" s="438">
        <v>41725.81354166667</v>
      </c>
    </row>
    <row r="1808" spans="1:10" x14ac:dyDescent="0.25">
      <c r="A1808" s="436"/>
      <c r="B1808" s="437"/>
      <c r="C1808" s="263">
        <v>41732</v>
      </c>
      <c r="D1808" s="260" t="s">
        <v>95</v>
      </c>
      <c r="E1808" s="260"/>
      <c r="F1808" s="260"/>
      <c r="G1808" s="260"/>
      <c r="H1808" s="260"/>
      <c r="I1808" s="260"/>
      <c r="J1808" s="438"/>
    </row>
    <row r="1809" spans="1:10" x14ac:dyDescent="0.25">
      <c r="A1809" s="436"/>
      <c r="B1809" s="437"/>
      <c r="C1809" s="264"/>
      <c r="D1809" s="258" t="s">
        <v>448</v>
      </c>
      <c r="E1809" s="258"/>
      <c r="F1809" s="258"/>
      <c r="G1809" s="258"/>
      <c r="H1809" s="258"/>
      <c r="I1809" s="258"/>
      <c r="J1809" s="438"/>
    </row>
    <row r="1810" spans="1:10" x14ac:dyDescent="0.25">
      <c r="A1810" s="436"/>
      <c r="B1810" s="437"/>
      <c r="C1810" s="264"/>
      <c r="D1810" s="260">
        <v>51141</v>
      </c>
      <c r="E1810" s="260"/>
      <c r="F1810" s="260"/>
      <c r="G1810" s="260"/>
      <c r="H1810" s="260"/>
      <c r="I1810" s="260"/>
      <c r="J1810" s="438"/>
    </row>
    <row r="1811" spans="1:10" x14ac:dyDescent="0.25">
      <c r="A1811" s="436"/>
      <c r="B1811" s="437"/>
      <c r="C1811" s="264"/>
      <c r="D1811" s="258" t="s">
        <v>449</v>
      </c>
      <c r="E1811" s="258"/>
      <c r="F1811" s="258"/>
      <c r="G1811" s="258"/>
      <c r="H1811" s="258"/>
      <c r="I1811" s="258"/>
      <c r="J1811" s="438"/>
    </row>
    <row r="1812" spans="1:10" x14ac:dyDescent="0.25">
      <c r="A1812" s="436"/>
      <c r="B1812" s="437"/>
      <c r="C1812" s="264"/>
      <c r="D1812" s="260" t="s">
        <v>453</v>
      </c>
      <c r="E1812" s="260"/>
      <c r="F1812" s="260"/>
      <c r="G1812" s="260"/>
      <c r="H1812" s="260"/>
      <c r="I1812" s="260"/>
      <c r="J1812" s="438"/>
    </row>
    <row r="1813" spans="1:10" x14ac:dyDescent="0.25">
      <c r="A1813" s="436"/>
      <c r="B1813" s="437"/>
      <c r="C1813" s="264"/>
      <c r="D1813" s="258" t="s">
        <v>451</v>
      </c>
      <c r="E1813" s="258"/>
      <c r="F1813" s="258"/>
      <c r="G1813" s="258"/>
      <c r="H1813" s="258"/>
      <c r="I1813" s="258"/>
      <c r="J1813" s="438"/>
    </row>
    <row r="1814" spans="1:10" x14ac:dyDescent="0.25">
      <c r="A1814" s="436"/>
      <c r="B1814" s="437"/>
      <c r="C1814" s="264"/>
      <c r="D1814" s="260">
        <v>0</v>
      </c>
      <c r="E1814" s="260"/>
      <c r="F1814" s="260"/>
      <c r="G1814" s="260"/>
      <c r="H1814" s="260"/>
      <c r="I1814" s="260"/>
      <c r="J1814" s="438"/>
    </row>
    <row r="1815" spans="1:10" x14ac:dyDescent="0.25">
      <c r="A1815" s="436"/>
      <c r="B1815" s="437"/>
      <c r="C1815" s="264"/>
      <c r="D1815" s="261"/>
      <c r="E1815" s="261"/>
      <c r="F1815" s="261"/>
      <c r="G1815" s="261"/>
      <c r="H1815" s="261"/>
      <c r="I1815" s="261"/>
      <c r="J1815" s="438"/>
    </row>
    <row r="1816" spans="1:10" x14ac:dyDescent="0.25">
      <c r="A1816" s="436">
        <v>201351060</v>
      </c>
      <c r="B1816" s="437" t="s">
        <v>446</v>
      </c>
      <c r="C1816" s="257" t="s">
        <v>476</v>
      </c>
      <c r="D1816" s="258" t="s">
        <v>447</v>
      </c>
      <c r="E1816" s="258"/>
      <c r="F1816" s="258"/>
      <c r="G1816" s="258"/>
      <c r="H1816" s="258"/>
      <c r="I1816" s="258"/>
      <c r="J1816" s="438">
        <v>41725.81354166667</v>
      </c>
    </row>
    <row r="1817" spans="1:10" x14ac:dyDescent="0.25">
      <c r="A1817" s="436"/>
      <c r="B1817" s="437"/>
      <c r="C1817" s="263">
        <v>41732</v>
      </c>
      <c r="D1817" s="260" t="s">
        <v>22</v>
      </c>
      <c r="E1817" s="260"/>
      <c r="F1817" s="260"/>
      <c r="G1817" s="260"/>
      <c r="H1817" s="260"/>
      <c r="I1817" s="260"/>
      <c r="J1817" s="438"/>
    </row>
    <row r="1818" spans="1:10" x14ac:dyDescent="0.25">
      <c r="A1818" s="436"/>
      <c r="B1818" s="437"/>
      <c r="C1818" s="264"/>
      <c r="D1818" s="258" t="s">
        <v>448</v>
      </c>
      <c r="E1818" s="258"/>
      <c r="F1818" s="258"/>
      <c r="G1818" s="258"/>
      <c r="H1818" s="258"/>
      <c r="I1818" s="258"/>
      <c r="J1818" s="438"/>
    </row>
    <row r="1819" spans="1:10" x14ac:dyDescent="0.25">
      <c r="A1819" s="436"/>
      <c r="B1819" s="437"/>
      <c r="C1819" s="264"/>
      <c r="D1819" s="260">
        <v>12113</v>
      </c>
      <c r="E1819" s="260"/>
      <c r="F1819" s="260"/>
      <c r="G1819" s="260"/>
      <c r="H1819" s="260"/>
      <c r="I1819" s="260"/>
      <c r="J1819" s="438"/>
    </row>
    <row r="1820" spans="1:10" x14ac:dyDescent="0.25">
      <c r="A1820" s="436"/>
      <c r="B1820" s="437"/>
      <c r="C1820" s="264"/>
      <c r="D1820" s="258" t="s">
        <v>449</v>
      </c>
      <c r="E1820" s="258"/>
      <c r="F1820" s="258"/>
      <c r="G1820" s="258"/>
      <c r="H1820" s="258"/>
      <c r="I1820" s="258"/>
      <c r="J1820" s="438"/>
    </row>
    <row r="1821" spans="1:10" x14ac:dyDescent="0.25">
      <c r="A1821" s="436"/>
      <c r="B1821" s="437"/>
      <c r="C1821" s="264"/>
      <c r="D1821" s="260" t="s">
        <v>453</v>
      </c>
      <c r="E1821" s="260"/>
      <c r="F1821" s="260"/>
      <c r="G1821" s="260"/>
      <c r="H1821" s="260"/>
      <c r="I1821" s="260"/>
      <c r="J1821" s="438"/>
    </row>
    <row r="1822" spans="1:10" x14ac:dyDescent="0.25">
      <c r="A1822" s="436"/>
      <c r="B1822" s="437"/>
      <c r="C1822" s="264"/>
      <c r="D1822" s="258" t="s">
        <v>451</v>
      </c>
      <c r="E1822" s="258"/>
      <c r="F1822" s="258"/>
      <c r="G1822" s="258"/>
      <c r="H1822" s="258"/>
      <c r="I1822" s="258"/>
      <c r="J1822" s="438"/>
    </row>
    <row r="1823" spans="1:10" x14ac:dyDescent="0.25">
      <c r="A1823" s="436"/>
      <c r="B1823" s="437"/>
      <c r="C1823" s="264"/>
      <c r="D1823" s="260">
        <v>0</v>
      </c>
      <c r="E1823" s="260"/>
      <c r="F1823" s="260"/>
      <c r="G1823" s="260"/>
      <c r="H1823" s="260"/>
      <c r="I1823" s="260"/>
      <c r="J1823" s="438"/>
    </row>
    <row r="1824" spans="1:10" x14ac:dyDescent="0.25">
      <c r="A1824" s="436"/>
      <c r="B1824" s="437"/>
      <c r="C1824" s="264"/>
      <c r="D1824" s="261"/>
      <c r="E1824" s="261"/>
      <c r="F1824" s="261"/>
      <c r="G1824" s="261"/>
      <c r="H1824" s="261"/>
      <c r="I1824" s="261"/>
      <c r="J1824" s="438"/>
    </row>
    <row r="1825" spans="1:10" x14ac:dyDescent="0.25">
      <c r="A1825" s="436">
        <v>201351059</v>
      </c>
      <c r="B1825" s="437" t="s">
        <v>446</v>
      </c>
      <c r="C1825" s="257" t="s">
        <v>476</v>
      </c>
      <c r="D1825" s="258" t="s">
        <v>447</v>
      </c>
      <c r="E1825" s="258"/>
      <c r="F1825" s="258"/>
      <c r="G1825" s="258"/>
      <c r="H1825" s="258"/>
      <c r="I1825" s="258"/>
      <c r="J1825" s="438">
        <v>41725.81354166667</v>
      </c>
    </row>
    <row r="1826" spans="1:10" x14ac:dyDescent="0.25">
      <c r="A1826" s="436"/>
      <c r="B1826" s="437"/>
      <c r="C1826" s="263">
        <v>41732</v>
      </c>
      <c r="D1826" s="260" t="s">
        <v>48</v>
      </c>
      <c r="E1826" s="260"/>
      <c r="F1826" s="260"/>
      <c r="G1826" s="260"/>
      <c r="H1826" s="260"/>
      <c r="I1826" s="260"/>
      <c r="J1826" s="438"/>
    </row>
    <row r="1827" spans="1:10" x14ac:dyDescent="0.25">
      <c r="A1827" s="436"/>
      <c r="B1827" s="437"/>
      <c r="C1827" s="264"/>
      <c r="D1827" s="258" t="s">
        <v>448</v>
      </c>
      <c r="E1827" s="258"/>
      <c r="F1827" s="258"/>
      <c r="G1827" s="258"/>
      <c r="H1827" s="258"/>
      <c r="I1827" s="258"/>
      <c r="J1827" s="438"/>
    </row>
    <row r="1828" spans="1:10" x14ac:dyDescent="0.25">
      <c r="A1828" s="436"/>
      <c r="B1828" s="437"/>
      <c r="C1828" s="264"/>
      <c r="D1828" s="260">
        <v>12058</v>
      </c>
      <c r="E1828" s="260"/>
      <c r="F1828" s="260"/>
      <c r="G1828" s="260"/>
      <c r="H1828" s="260"/>
      <c r="I1828" s="260"/>
      <c r="J1828" s="438"/>
    </row>
    <row r="1829" spans="1:10" x14ac:dyDescent="0.25">
      <c r="A1829" s="436"/>
      <c r="B1829" s="437"/>
      <c r="C1829" s="264"/>
      <c r="D1829" s="258" t="s">
        <v>449</v>
      </c>
      <c r="E1829" s="258"/>
      <c r="F1829" s="258"/>
      <c r="G1829" s="258"/>
      <c r="H1829" s="258"/>
      <c r="I1829" s="258"/>
      <c r="J1829" s="438"/>
    </row>
    <row r="1830" spans="1:10" x14ac:dyDescent="0.25">
      <c r="A1830" s="436"/>
      <c r="B1830" s="437"/>
      <c r="C1830" s="264"/>
      <c r="D1830" s="260" t="s">
        <v>453</v>
      </c>
      <c r="E1830" s="260"/>
      <c r="F1830" s="260"/>
      <c r="G1830" s="260"/>
      <c r="H1830" s="260"/>
      <c r="I1830" s="260"/>
      <c r="J1830" s="438"/>
    </row>
    <row r="1831" spans="1:10" x14ac:dyDescent="0.25">
      <c r="A1831" s="436"/>
      <c r="B1831" s="437"/>
      <c r="C1831" s="264"/>
      <c r="D1831" s="258" t="s">
        <v>451</v>
      </c>
      <c r="E1831" s="258"/>
      <c r="F1831" s="258"/>
      <c r="G1831" s="258"/>
      <c r="H1831" s="258"/>
      <c r="I1831" s="258"/>
      <c r="J1831" s="438"/>
    </row>
    <row r="1832" spans="1:10" x14ac:dyDescent="0.25">
      <c r="A1832" s="436"/>
      <c r="B1832" s="437"/>
      <c r="C1832" s="264"/>
      <c r="D1832" s="260">
        <v>0</v>
      </c>
      <c r="E1832" s="260"/>
      <c r="F1832" s="260"/>
      <c r="G1832" s="260"/>
      <c r="H1832" s="260"/>
      <c r="I1832" s="260"/>
      <c r="J1832" s="438"/>
    </row>
    <row r="1833" spans="1:10" x14ac:dyDescent="0.25">
      <c r="A1833" s="436"/>
      <c r="B1833" s="437"/>
      <c r="C1833" s="264"/>
      <c r="D1833" s="261"/>
      <c r="E1833" s="261"/>
      <c r="F1833" s="261"/>
      <c r="G1833" s="261"/>
      <c r="H1833" s="261"/>
      <c r="I1833" s="261"/>
      <c r="J1833" s="438"/>
    </row>
    <row r="1834" spans="1:10" x14ac:dyDescent="0.25">
      <c r="A1834" s="436">
        <v>201350974</v>
      </c>
      <c r="B1834" s="437" t="s">
        <v>446</v>
      </c>
      <c r="C1834" s="257" t="s">
        <v>476</v>
      </c>
      <c r="D1834" s="258" t="s">
        <v>447</v>
      </c>
      <c r="E1834" s="258"/>
      <c r="F1834" s="258"/>
      <c r="G1834" s="258"/>
      <c r="H1834" s="258"/>
      <c r="I1834" s="258"/>
      <c r="J1834" s="438">
        <v>41725.81354166667</v>
      </c>
    </row>
    <row r="1835" spans="1:10" x14ac:dyDescent="0.25">
      <c r="A1835" s="436"/>
      <c r="B1835" s="437"/>
      <c r="C1835" s="263">
        <v>41732</v>
      </c>
      <c r="D1835" s="260" t="s">
        <v>48</v>
      </c>
      <c r="E1835" s="260"/>
      <c r="F1835" s="260"/>
      <c r="G1835" s="260"/>
      <c r="H1835" s="260"/>
      <c r="I1835" s="260"/>
      <c r="J1835" s="438"/>
    </row>
    <row r="1836" spans="1:10" x14ac:dyDescent="0.25">
      <c r="A1836" s="436"/>
      <c r="B1836" s="437"/>
      <c r="C1836" s="264"/>
      <c r="D1836" s="258" t="s">
        <v>448</v>
      </c>
      <c r="E1836" s="258"/>
      <c r="F1836" s="258"/>
      <c r="G1836" s="258"/>
      <c r="H1836" s="258"/>
      <c r="I1836" s="258"/>
      <c r="J1836" s="438"/>
    </row>
    <row r="1837" spans="1:10" x14ac:dyDescent="0.25">
      <c r="A1837" s="436"/>
      <c r="B1837" s="437"/>
      <c r="C1837" s="264"/>
      <c r="D1837" s="260">
        <v>12046</v>
      </c>
      <c r="E1837" s="260"/>
      <c r="F1837" s="260"/>
      <c r="G1837" s="260"/>
      <c r="H1837" s="260"/>
      <c r="I1837" s="260"/>
      <c r="J1837" s="438"/>
    </row>
    <row r="1838" spans="1:10" x14ac:dyDescent="0.25">
      <c r="A1838" s="436"/>
      <c r="B1838" s="437"/>
      <c r="C1838" s="264"/>
      <c r="D1838" s="258" t="s">
        <v>449</v>
      </c>
      <c r="E1838" s="258"/>
      <c r="F1838" s="258"/>
      <c r="G1838" s="258"/>
      <c r="H1838" s="258"/>
      <c r="I1838" s="258"/>
      <c r="J1838" s="438"/>
    </row>
    <row r="1839" spans="1:10" x14ac:dyDescent="0.25">
      <c r="A1839" s="436"/>
      <c r="B1839" s="437"/>
      <c r="C1839" s="264"/>
      <c r="D1839" s="260" t="s">
        <v>453</v>
      </c>
      <c r="E1839" s="260"/>
      <c r="F1839" s="260"/>
      <c r="G1839" s="260"/>
      <c r="H1839" s="260"/>
      <c r="I1839" s="260"/>
      <c r="J1839" s="438"/>
    </row>
    <row r="1840" spans="1:10" x14ac:dyDescent="0.25">
      <c r="A1840" s="436"/>
      <c r="B1840" s="437"/>
      <c r="C1840" s="264"/>
      <c r="D1840" s="258" t="s">
        <v>451</v>
      </c>
      <c r="E1840" s="258"/>
      <c r="F1840" s="258"/>
      <c r="G1840" s="258"/>
      <c r="H1840" s="258"/>
      <c r="I1840" s="258"/>
      <c r="J1840" s="438"/>
    </row>
    <row r="1841" spans="1:10" x14ac:dyDescent="0.25">
      <c r="A1841" s="436"/>
      <c r="B1841" s="437"/>
      <c r="C1841" s="264"/>
      <c r="D1841" s="260">
        <v>0</v>
      </c>
      <c r="E1841" s="260"/>
      <c r="F1841" s="260"/>
      <c r="G1841" s="260"/>
      <c r="H1841" s="260"/>
      <c r="I1841" s="260"/>
      <c r="J1841" s="438"/>
    </row>
    <row r="1842" spans="1:10" x14ac:dyDescent="0.25">
      <c r="A1842" s="436"/>
      <c r="B1842" s="437"/>
      <c r="C1842" s="264"/>
      <c r="D1842" s="261"/>
      <c r="E1842" s="261"/>
      <c r="F1842" s="261"/>
      <c r="G1842" s="261"/>
      <c r="H1842" s="261"/>
      <c r="I1842" s="261"/>
      <c r="J1842" s="438"/>
    </row>
    <row r="1843" spans="1:10" x14ac:dyDescent="0.25">
      <c r="A1843" s="436">
        <v>201350922</v>
      </c>
      <c r="B1843" s="437" t="s">
        <v>446</v>
      </c>
      <c r="C1843" s="257" t="s">
        <v>476</v>
      </c>
      <c r="D1843" s="258" t="s">
        <v>447</v>
      </c>
      <c r="E1843" s="258"/>
      <c r="F1843" s="258"/>
      <c r="G1843" s="258"/>
      <c r="H1843" s="258"/>
      <c r="I1843" s="258"/>
      <c r="J1843" s="438">
        <v>41725.81354166667</v>
      </c>
    </row>
    <row r="1844" spans="1:10" x14ac:dyDescent="0.25">
      <c r="A1844" s="436"/>
      <c r="B1844" s="437"/>
      <c r="C1844" s="263">
        <v>41732</v>
      </c>
      <c r="D1844" s="260" t="s">
        <v>465</v>
      </c>
      <c r="E1844" s="260"/>
      <c r="F1844" s="260"/>
      <c r="G1844" s="260"/>
      <c r="H1844" s="260"/>
      <c r="I1844" s="260"/>
      <c r="J1844" s="438"/>
    </row>
    <row r="1845" spans="1:10" x14ac:dyDescent="0.25">
      <c r="A1845" s="436"/>
      <c r="B1845" s="437"/>
      <c r="C1845" s="264"/>
      <c r="D1845" s="258" t="s">
        <v>448</v>
      </c>
      <c r="E1845" s="258"/>
      <c r="F1845" s="258"/>
      <c r="G1845" s="258"/>
      <c r="H1845" s="258"/>
      <c r="I1845" s="258"/>
      <c r="J1845" s="438"/>
    </row>
    <row r="1846" spans="1:10" x14ac:dyDescent="0.25">
      <c r="A1846" s="436"/>
      <c r="B1846" s="437"/>
      <c r="C1846" s="264"/>
      <c r="D1846" s="260">
        <v>12079</v>
      </c>
      <c r="E1846" s="260"/>
      <c r="F1846" s="260"/>
      <c r="G1846" s="260"/>
      <c r="H1846" s="260"/>
      <c r="I1846" s="260"/>
      <c r="J1846" s="438"/>
    </row>
    <row r="1847" spans="1:10" x14ac:dyDescent="0.25">
      <c r="A1847" s="436"/>
      <c r="B1847" s="437"/>
      <c r="C1847" s="264"/>
      <c r="D1847" s="258" t="s">
        <v>449</v>
      </c>
      <c r="E1847" s="258"/>
      <c r="F1847" s="258"/>
      <c r="G1847" s="258"/>
      <c r="H1847" s="258"/>
      <c r="I1847" s="258"/>
      <c r="J1847" s="438"/>
    </row>
    <row r="1848" spans="1:10" x14ac:dyDescent="0.25">
      <c r="A1848" s="436"/>
      <c r="B1848" s="437"/>
      <c r="C1848" s="264"/>
      <c r="D1848" s="260" t="s">
        <v>453</v>
      </c>
      <c r="E1848" s="260"/>
      <c r="F1848" s="260"/>
      <c r="G1848" s="260"/>
      <c r="H1848" s="260"/>
      <c r="I1848" s="260"/>
      <c r="J1848" s="438"/>
    </row>
    <row r="1849" spans="1:10" x14ac:dyDescent="0.25">
      <c r="A1849" s="436"/>
      <c r="B1849" s="437"/>
      <c r="C1849" s="264"/>
      <c r="D1849" s="258" t="s">
        <v>451</v>
      </c>
      <c r="E1849" s="258"/>
      <c r="F1849" s="258"/>
      <c r="G1849" s="258"/>
      <c r="H1849" s="258"/>
      <c r="I1849" s="258"/>
      <c r="J1849" s="438"/>
    </row>
    <row r="1850" spans="1:10" x14ac:dyDescent="0.25">
      <c r="A1850" s="436"/>
      <c r="B1850" s="437"/>
      <c r="C1850" s="264"/>
      <c r="D1850" s="260">
        <v>0</v>
      </c>
      <c r="E1850" s="260"/>
      <c r="F1850" s="260"/>
      <c r="G1850" s="260"/>
      <c r="H1850" s="260"/>
      <c r="I1850" s="260"/>
      <c r="J1850" s="438"/>
    </row>
    <row r="1851" spans="1:10" x14ac:dyDescent="0.25">
      <c r="A1851" s="436"/>
      <c r="B1851" s="437"/>
      <c r="C1851" s="264"/>
      <c r="D1851" s="261"/>
      <c r="E1851" s="261"/>
      <c r="F1851" s="261"/>
      <c r="G1851" s="261"/>
      <c r="H1851" s="261"/>
      <c r="I1851" s="261"/>
      <c r="J1851" s="438"/>
    </row>
    <row r="1852" spans="1:10" x14ac:dyDescent="0.25">
      <c r="A1852" s="436">
        <v>201350882</v>
      </c>
      <c r="B1852" s="437" t="s">
        <v>446</v>
      </c>
      <c r="C1852" s="257" t="s">
        <v>476</v>
      </c>
      <c r="D1852" s="258" t="s">
        <v>447</v>
      </c>
      <c r="E1852" s="258"/>
      <c r="F1852" s="258"/>
      <c r="G1852" s="258"/>
      <c r="H1852" s="258"/>
      <c r="I1852" s="258"/>
      <c r="J1852" s="438">
        <v>41725.81354166667</v>
      </c>
    </row>
    <row r="1853" spans="1:10" x14ac:dyDescent="0.25">
      <c r="A1853" s="436"/>
      <c r="B1853" s="437"/>
      <c r="C1853" s="263">
        <v>41732</v>
      </c>
      <c r="D1853" s="260" t="s">
        <v>478</v>
      </c>
      <c r="E1853" s="260"/>
      <c r="F1853" s="260"/>
      <c r="G1853" s="260"/>
      <c r="H1853" s="260"/>
      <c r="I1853" s="260"/>
      <c r="J1853" s="438"/>
    </row>
    <row r="1854" spans="1:10" x14ac:dyDescent="0.25">
      <c r="A1854" s="436"/>
      <c r="B1854" s="437"/>
      <c r="C1854" s="264"/>
      <c r="D1854" s="258" t="s">
        <v>448</v>
      </c>
      <c r="E1854" s="258"/>
      <c r="F1854" s="258"/>
      <c r="G1854" s="258"/>
      <c r="H1854" s="258"/>
      <c r="I1854" s="258"/>
      <c r="J1854" s="438"/>
    </row>
    <row r="1855" spans="1:10" x14ac:dyDescent="0.25">
      <c r="A1855" s="436"/>
      <c r="B1855" s="437"/>
      <c r="C1855" s="264"/>
      <c r="D1855" s="260">
        <v>20886</v>
      </c>
      <c r="E1855" s="260"/>
      <c r="F1855" s="260"/>
      <c r="G1855" s="260"/>
      <c r="H1855" s="260"/>
      <c r="I1855" s="260"/>
      <c r="J1855" s="438"/>
    </row>
    <row r="1856" spans="1:10" x14ac:dyDescent="0.25">
      <c r="A1856" s="436"/>
      <c r="B1856" s="437"/>
      <c r="C1856" s="264"/>
      <c r="D1856" s="258" t="s">
        <v>449</v>
      </c>
      <c r="E1856" s="258"/>
      <c r="F1856" s="258"/>
      <c r="G1856" s="258"/>
      <c r="H1856" s="258"/>
      <c r="I1856" s="258"/>
      <c r="J1856" s="438"/>
    </row>
    <row r="1857" spans="1:10" x14ac:dyDescent="0.25">
      <c r="A1857" s="436"/>
      <c r="B1857" s="437"/>
      <c r="C1857" s="264"/>
      <c r="D1857" s="260" t="s">
        <v>453</v>
      </c>
      <c r="E1857" s="260"/>
      <c r="F1857" s="260"/>
      <c r="G1857" s="260"/>
      <c r="H1857" s="260"/>
      <c r="I1857" s="260"/>
      <c r="J1857" s="438"/>
    </row>
    <row r="1858" spans="1:10" x14ac:dyDescent="0.25">
      <c r="A1858" s="436"/>
      <c r="B1858" s="437"/>
      <c r="C1858" s="264"/>
      <c r="D1858" s="258" t="s">
        <v>451</v>
      </c>
      <c r="E1858" s="258"/>
      <c r="F1858" s="258"/>
      <c r="G1858" s="258"/>
      <c r="H1858" s="258"/>
      <c r="I1858" s="258"/>
      <c r="J1858" s="438"/>
    </row>
    <row r="1859" spans="1:10" x14ac:dyDescent="0.25">
      <c r="A1859" s="436"/>
      <c r="B1859" s="437"/>
      <c r="C1859" s="264"/>
      <c r="D1859" s="260">
        <v>0</v>
      </c>
      <c r="E1859" s="260"/>
      <c r="F1859" s="260"/>
      <c r="G1859" s="260"/>
      <c r="H1859" s="260"/>
      <c r="I1859" s="260"/>
      <c r="J1859" s="438"/>
    </row>
    <row r="1860" spans="1:10" x14ac:dyDescent="0.25">
      <c r="A1860" s="436"/>
      <c r="B1860" s="437"/>
      <c r="C1860" s="264"/>
      <c r="D1860" s="261"/>
      <c r="E1860" s="261"/>
      <c r="F1860" s="261"/>
      <c r="G1860" s="261"/>
      <c r="H1860" s="261"/>
      <c r="I1860" s="261"/>
      <c r="J1860" s="438"/>
    </row>
    <row r="1861" spans="1:10" x14ac:dyDescent="0.25">
      <c r="A1861" s="436">
        <v>201350831</v>
      </c>
      <c r="B1861" s="437" t="s">
        <v>446</v>
      </c>
      <c r="C1861" s="257" t="s">
        <v>476</v>
      </c>
      <c r="D1861" s="258" t="s">
        <v>447</v>
      </c>
      <c r="E1861" s="258"/>
      <c r="F1861" s="258"/>
      <c r="G1861" s="258"/>
      <c r="H1861" s="258"/>
      <c r="I1861" s="258"/>
      <c r="J1861" s="438">
        <v>41725.81354166667</v>
      </c>
    </row>
    <row r="1862" spans="1:10" x14ac:dyDescent="0.25">
      <c r="A1862" s="436"/>
      <c r="B1862" s="437"/>
      <c r="C1862" s="263">
        <v>41732</v>
      </c>
      <c r="D1862" s="260" t="s">
        <v>48</v>
      </c>
      <c r="E1862" s="260"/>
      <c r="F1862" s="260"/>
      <c r="G1862" s="260"/>
      <c r="H1862" s="260"/>
      <c r="I1862" s="260"/>
      <c r="J1862" s="438"/>
    </row>
    <row r="1863" spans="1:10" x14ac:dyDescent="0.25">
      <c r="A1863" s="436"/>
      <c r="B1863" s="437"/>
      <c r="C1863" s="264"/>
      <c r="D1863" s="258" t="s">
        <v>448</v>
      </c>
      <c r="E1863" s="258"/>
      <c r="F1863" s="258"/>
      <c r="G1863" s="258"/>
      <c r="H1863" s="258"/>
      <c r="I1863" s="258"/>
      <c r="J1863" s="438"/>
    </row>
    <row r="1864" spans="1:10" x14ac:dyDescent="0.25">
      <c r="A1864" s="436"/>
      <c r="B1864" s="437"/>
      <c r="C1864" s="264"/>
      <c r="D1864" s="260">
        <v>12116</v>
      </c>
      <c r="E1864" s="260"/>
      <c r="F1864" s="260"/>
      <c r="G1864" s="260"/>
      <c r="H1864" s="260"/>
      <c r="I1864" s="260"/>
      <c r="J1864" s="438"/>
    </row>
    <row r="1865" spans="1:10" x14ac:dyDescent="0.25">
      <c r="A1865" s="436"/>
      <c r="B1865" s="437"/>
      <c r="C1865" s="264"/>
      <c r="D1865" s="258" t="s">
        <v>449</v>
      </c>
      <c r="E1865" s="258"/>
      <c r="F1865" s="258"/>
      <c r="G1865" s="258"/>
      <c r="H1865" s="258"/>
      <c r="I1865" s="258"/>
      <c r="J1865" s="438"/>
    </row>
    <row r="1866" spans="1:10" x14ac:dyDescent="0.25">
      <c r="A1866" s="436"/>
      <c r="B1866" s="437"/>
      <c r="C1866" s="264"/>
      <c r="D1866" s="260" t="s">
        <v>453</v>
      </c>
      <c r="E1866" s="260"/>
      <c r="F1866" s="260"/>
      <c r="G1866" s="260"/>
      <c r="H1866" s="260"/>
      <c r="I1866" s="260"/>
      <c r="J1866" s="438"/>
    </row>
    <row r="1867" spans="1:10" x14ac:dyDescent="0.25">
      <c r="A1867" s="436"/>
      <c r="B1867" s="437"/>
      <c r="C1867" s="264"/>
      <c r="D1867" s="258" t="s">
        <v>451</v>
      </c>
      <c r="E1867" s="258"/>
      <c r="F1867" s="258"/>
      <c r="G1867" s="258"/>
      <c r="H1867" s="258"/>
      <c r="I1867" s="258"/>
      <c r="J1867" s="438"/>
    </row>
    <row r="1868" spans="1:10" x14ac:dyDescent="0.25">
      <c r="A1868" s="436"/>
      <c r="B1868" s="437"/>
      <c r="C1868" s="264"/>
      <c r="D1868" s="260">
        <v>0</v>
      </c>
      <c r="E1868" s="260"/>
      <c r="F1868" s="260"/>
      <c r="G1868" s="260"/>
      <c r="H1868" s="260"/>
      <c r="I1868" s="260"/>
      <c r="J1868" s="438"/>
    </row>
    <row r="1869" spans="1:10" x14ac:dyDescent="0.25">
      <c r="A1869" s="436"/>
      <c r="B1869" s="437"/>
      <c r="C1869" s="264"/>
      <c r="D1869" s="261"/>
      <c r="E1869" s="261"/>
      <c r="F1869" s="261"/>
      <c r="G1869" s="261"/>
      <c r="H1869" s="261"/>
      <c r="I1869" s="261"/>
      <c r="J1869" s="438"/>
    </row>
    <row r="1870" spans="1:10" x14ac:dyDescent="0.25">
      <c r="A1870" s="436">
        <v>201350830</v>
      </c>
      <c r="B1870" s="437" t="s">
        <v>446</v>
      </c>
      <c r="C1870" s="257" t="s">
        <v>476</v>
      </c>
      <c r="D1870" s="258" t="s">
        <v>447</v>
      </c>
      <c r="E1870" s="258"/>
      <c r="F1870" s="258"/>
      <c r="G1870" s="258"/>
      <c r="H1870" s="258"/>
      <c r="I1870" s="258"/>
      <c r="J1870" s="438">
        <v>41725.81354166667</v>
      </c>
    </row>
    <row r="1871" spans="1:10" x14ac:dyDescent="0.25">
      <c r="A1871" s="436"/>
      <c r="B1871" s="437"/>
      <c r="C1871" s="263">
        <v>41732</v>
      </c>
      <c r="D1871" s="260" t="s">
        <v>22</v>
      </c>
      <c r="E1871" s="260"/>
      <c r="F1871" s="260"/>
      <c r="G1871" s="260"/>
      <c r="H1871" s="260"/>
      <c r="I1871" s="260"/>
      <c r="J1871" s="438"/>
    </row>
    <row r="1872" spans="1:10" x14ac:dyDescent="0.25">
      <c r="A1872" s="436"/>
      <c r="B1872" s="437"/>
      <c r="C1872" s="264"/>
      <c r="D1872" s="258" t="s">
        <v>448</v>
      </c>
      <c r="E1872" s="258"/>
      <c r="F1872" s="258"/>
      <c r="G1872" s="258"/>
      <c r="H1872" s="258"/>
      <c r="I1872" s="258"/>
      <c r="J1872" s="438"/>
    </row>
    <row r="1873" spans="1:10" x14ac:dyDescent="0.25">
      <c r="A1873" s="436"/>
      <c r="B1873" s="437"/>
      <c r="C1873" s="264"/>
      <c r="D1873" s="260">
        <v>12031</v>
      </c>
      <c r="E1873" s="260"/>
      <c r="F1873" s="260"/>
      <c r="G1873" s="260"/>
      <c r="H1873" s="260"/>
      <c r="I1873" s="260"/>
      <c r="J1873" s="438"/>
    </row>
    <row r="1874" spans="1:10" x14ac:dyDescent="0.25">
      <c r="A1874" s="436"/>
      <c r="B1874" s="437"/>
      <c r="C1874" s="264"/>
      <c r="D1874" s="258" t="s">
        <v>449</v>
      </c>
      <c r="E1874" s="258"/>
      <c r="F1874" s="258"/>
      <c r="G1874" s="258"/>
      <c r="H1874" s="258"/>
      <c r="I1874" s="258"/>
      <c r="J1874" s="438"/>
    </row>
    <row r="1875" spans="1:10" x14ac:dyDescent="0.25">
      <c r="A1875" s="436"/>
      <c r="B1875" s="437"/>
      <c r="C1875" s="264"/>
      <c r="D1875" s="260" t="s">
        <v>453</v>
      </c>
      <c r="E1875" s="260"/>
      <c r="F1875" s="260"/>
      <c r="G1875" s="260"/>
      <c r="H1875" s="260"/>
      <c r="I1875" s="260"/>
      <c r="J1875" s="438"/>
    </row>
    <row r="1876" spans="1:10" x14ac:dyDescent="0.25">
      <c r="A1876" s="436"/>
      <c r="B1876" s="437"/>
      <c r="C1876" s="264"/>
      <c r="D1876" s="258" t="s">
        <v>451</v>
      </c>
      <c r="E1876" s="258"/>
      <c r="F1876" s="258"/>
      <c r="G1876" s="258"/>
      <c r="H1876" s="258"/>
      <c r="I1876" s="258"/>
      <c r="J1876" s="438"/>
    </row>
    <row r="1877" spans="1:10" x14ac:dyDescent="0.25">
      <c r="A1877" s="436"/>
      <c r="B1877" s="437"/>
      <c r="C1877" s="264"/>
      <c r="D1877" s="260">
        <v>0</v>
      </c>
      <c r="E1877" s="260"/>
      <c r="F1877" s="260"/>
      <c r="G1877" s="260"/>
      <c r="H1877" s="260"/>
      <c r="I1877" s="260"/>
      <c r="J1877" s="438"/>
    </row>
    <row r="1878" spans="1:10" x14ac:dyDescent="0.25">
      <c r="A1878" s="436"/>
      <c r="B1878" s="437"/>
      <c r="C1878" s="264"/>
      <c r="D1878" s="261"/>
      <c r="E1878" s="261"/>
      <c r="F1878" s="261"/>
      <c r="G1878" s="261"/>
      <c r="H1878" s="261"/>
      <c r="I1878" s="261"/>
      <c r="J1878" s="438"/>
    </row>
    <row r="1879" spans="1:10" x14ac:dyDescent="0.25">
      <c r="A1879" s="436">
        <v>201350825</v>
      </c>
      <c r="B1879" s="437" t="s">
        <v>446</v>
      </c>
      <c r="C1879" s="257" t="s">
        <v>476</v>
      </c>
      <c r="D1879" s="258" t="s">
        <v>447</v>
      </c>
      <c r="E1879" s="258"/>
      <c r="F1879" s="258"/>
      <c r="G1879" s="258"/>
      <c r="H1879" s="258"/>
      <c r="I1879" s="258"/>
      <c r="J1879" s="438">
        <v>41725.81354166667</v>
      </c>
    </row>
    <row r="1880" spans="1:10" x14ac:dyDescent="0.25">
      <c r="A1880" s="436"/>
      <c r="B1880" s="437"/>
      <c r="C1880" s="263">
        <v>41732</v>
      </c>
      <c r="D1880" s="260" t="s">
        <v>25</v>
      </c>
      <c r="E1880" s="260"/>
      <c r="F1880" s="260"/>
      <c r="G1880" s="260"/>
      <c r="H1880" s="260"/>
      <c r="I1880" s="260"/>
      <c r="J1880" s="438"/>
    </row>
    <row r="1881" spans="1:10" x14ac:dyDescent="0.25">
      <c r="A1881" s="436"/>
      <c r="B1881" s="437"/>
      <c r="C1881" s="264"/>
      <c r="D1881" s="258" t="s">
        <v>448</v>
      </c>
      <c r="E1881" s="258"/>
      <c r="F1881" s="258"/>
      <c r="G1881" s="258"/>
      <c r="H1881" s="258"/>
      <c r="I1881" s="258"/>
      <c r="J1881" s="438"/>
    </row>
    <row r="1882" spans="1:10" x14ac:dyDescent="0.25">
      <c r="A1882" s="436"/>
      <c r="B1882" s="437"/>
      <c r="C1882" s="264"/>
      <c r="D1882" s="260">
        <v>53053</v>
      </c>
      <c r="E1882" s="260"/>
      <c r="F1882" s="260"/>
      <c r="G1882" s="260"/>
      <c r="H1882" s="260"/>
      <c r="I1882" s="260"/>
      <c r="J1882" s="438"/>
    </row>
    <row r="1883" spans="1:10" x14ac:dyDescent="0.25">
      <c r="A1883" s="436"/>
      <c r="B1883" s="437"/>
      <c r="C1883" s="264"/>
      <c r="D1883" s="258" t="s">
        <v>449</v>
      </c>
      <c r="E1883" s="258"/>
      <c r="F1883" s="258"/>
      <c r="G1883" s="258"/>
      <c r="H1883" s="258"/>
      <c r="I1883" s="258"/>
      <c r="J1883" s="438"/>
    </row>
    <row r="1884" spans="1:10" x14ac:dyDescent="0.25">
      <c r="A1884" s="436"/>
      <c r="B1884" s="437"/>
      <c r="C1884" s="264"/>
      <c r="D1884" s="260" t="s">
        <v>453</v>
      </c>
      <c r="E1884" s="260"/>
      <c r="F1884" s="260"/>
      <c r="G1884" s="260"/>
      <c r="H1884" s="260"/>
      <c r="I1884" s="260"/>
      <c r="J1884" s="438"/>
    </row>
    <row r="1885" spans="1:10" x14ac:dyDescent="0.25">
      <c r="A1885" s="436"/>
      <c r="B1885" s="437"/>
      <c r="C1885" s="264"/>
      <c r="D1885" s="258" t="s">
        <v>451</v>
      </c>
      <c r="E1885" s="258"/>
      <c r="F1885" s="258"/>
      <c r="G1885" s="258"/>
      <c r="H1885" s="258"/>
      <c r="I1885" s="258"/>
      <c r="J1885" s="438"/>
    </row>
    <row r="1886" spans="1:10" x14ac:dyDescent="0.25">
      <c r="A1886" s="436"/>
      <c r="B1886" s="437"/>
      <c r="C1886" s="264"/>
      <c r="D1886" s="260">
        <v>0</v>
      </c>
      <c r="E1886" s="260"/>
      <c r="F1886" s="260"/>
      <c r="G1886" s="260"/>
      <c r="H1886" s="260"/>
      <c r="I1886" s="260"/>
      <c r="J1886" s="438"/>
    </row>
    <row r="1887" spans="1:10" x14ac:dyDescent="0.25">
      <c r="A1887" s="436"/>
      <c r="B1887" s="437"/>
      <c r="C1887" s="264"/>
      <c r="D1887" s="261"/>
      <c r="E1887" s="261"/>
      <c r="F1887" s="261"/>
      <c r="G1887" s="261"/>
      <c r="H1887" s="261"/>
      <c r="I1887" s="261"/>
      <c r="J1887" s="438"/>
    </row>
    <row r="1888" spans="1:10" x14ac:dyDescent="0.25">
      <c r="A1888" s="436">
        <v>201350808</v>
      </c>
      <c r="B1888" s="437" t="s">
        <v>446</v>
      </c>
      <c r="C1888" s="257" t="s">
        <v>476</v>
      </c>
      <c r="D1888" s="258" t="s">
        <v>447</v>
      </c>
      <c r="E1888" s="258"/>
      <c r="F1888" s="258"/>
      <c r="G1888" s="258"/>
      <c r="H1888" s="258"/>
      <c r="I1888" s="258"/>
      <c r="J1888" s="438">
        <v>41725.81354166667</v>
      </c>
    </row>
    <row r="1889" spans="1:10" x14ac:dyDescent="0.25">
      <c r="A1889" s="436"/>
      <c r="B1889" s="437"/>
      <c r="C1889" s="263">
        <v>41732</v>
      </c>
      <c r="D1889" s="260" t="s">
        <v>25</v>
      </c>
      <c r="E1889" s="260"/>
      <c r="F1889" s="260"/>
      <c r="G1889" s="260"/>
      <c r="H1889" s="260"/>
      <c r="I1889" s="260"/>
      <c r="J1889" s="438"/>
    </row>
    <row r="1890" spans="1:10" x14ac:dyDescent="0.25">
      <c r="A1890" s="436"/>
      <c r="B1890" s="437"/>
      <c r="C1890" s="264"/>
      <c r="D1890" s="258" t="s">
        <v>448</v>
      </c>
      <c r="E1890" s="258"/>
      <c r="F1890" s="258"/>
      <c r="G1890" s="258"/>
      <c r="H1890" s="258"/>
      <c r="I1890" s="258"/>
      <c r="J1890" s="438"/>
    </row>
    <row r="1891" spans="1:10" x14ac:dyDescent="0.25">
      <c r="A1891" s="436"/>
      <c r="B1891" s="437"/>
      <c r="C1891" s="264"/>
      <c r="D1891" s="260">
        <v>41778</v>
      </c>
      <c r="E1891" s="260"/>
      <c r="F1891" s="260"/>
      <c r="G1891" s="260"/>
      <c r="H1891" s="260"/>
      <c r="I1891" s="260"/>
      <c r="J1891" s="438"/>
    </row>
    <row r="1892" spans="1:10" x14ac:dyDescent="0.25">
      <c r="A1892" s="436"/>
      <c r="B1892" s="437"/>
      <c r="C1892" s="264"/>
      <c r="D1892" s="258" t="s">
        <v>449</v>
      </c>
      <c r="E1892" s="258"/>
      <c r="F1892" s="258"/>
      <c r="G1892" s="258"/>
      <c r="H1892" s="258"/>
      <c r="I1892" s="258"/>
      <c r="J1892" s="438"/>
    </row>
    <row r="1893" spans="1:10" x14ac:dyDescent="0.25">
      <c r="A1893" s="436"/>
      <c r="B1893" s="437"/>
      <c r="C1893" s="264"/>
      <c r="D1893" s="260" t="s">
        <v>453</v>
      </c>
      <c r="E1893" s="260"/>
      <c r="F1893" s="260"/>
      <c r="G1893" s="260"/>
      <c r="H1893" s="260"/>
      <c r="I1893" s="260"/>
      <c r="J1893" s="438"/>
    </row>
    <row r="1894" spans="1:10" x14ac:dyDescent="0.25">
      <c r="A1894" s="436"/>
      <c r="B1894" s="437"/>
      <c r="C1894" s="264"/>
      <c r="D1894" s="258" t="s">
        <v>451</v>
      </c>
      <c r="E1894" s="258"/>
      <c r="F1894" s="258"/>
      <c r="G1894" s="258"/>
      <c r="H1894" s="258"/>
      <c r="I1894" s="258"/>
      <c r="J1894" s="438"/>
    </row>
    <row r="1895" spans="1:10" x14ac:dyDescent="0.25">
      <c r="A1895" s="436"/>
      <c r="B1895" s="437"/>
      <c r="C1895" s="264"/>
      <c r="D1895" s="260">
        <v>0</v>
      </c>
      <c r="E1895" s="260"/>
      <c r="F1895" s="260"/>
      <c r="G1895" s="260"/>
      <c r="H1895" s="260"/>
      <c r="I1895" s="260"/>
      <c r="J1895" s="438"/>
    </row>
    <row r="1896" spans="1:10" x14ac:dyDescent="0.25">
      <c r="A1896" s="436"/>
      <c r="B1896" s="437"/>
      <c r="C1896" s="264"/>
      <c r="D1896" s="261"/>
      <c r="E1896" s="261"/>
      <c r="F1896" s="261"/>
      <c r="G1896" s="261"/>
      <c r="H1896" s="261"/>
      <c r="I1896" s="261"/>
      <c r="J1896" s="438"/>
    </row>
    <row r="1897" spans="1:10" x14ac:dyDescent="0.25">
      <c r="A1897" s="436">
        <v>201350802</v>
      </c>
      <c r="B1897" s="437" t="s">
        <v>446</v>
      </c>
      <c r="C1897" s="257" t="s">
        <v>476</v>
      </c>
      <c r="D1897" s="258" t="s">
        <v>447</v>
      </c>
      <c r="E1897" s="258"/>
      <c r="F1897" s="258"/>
      <c r="G1897" s="258"/>
      <c r="H1897" s="258"/>
      <c r="I1897" s="258"/>
      <c r="J1897" s="438">
        <v>41725.81354166667</v>
      </c>
    </row>
    <row r="1898" spans="1:10" x14ac:dyDescent="0.25">
      <c r="A1898" s="436"/>
      <c r="B1898" s="437"/>
      <c r="C1898" s="263">
        <v>41732</v>
      </c>
      <c r="D1898" s="260" t="s">
        <v>130</v>
      </c>
      <c r="E1898" s="260"/>
      <c r="F1898" s="260"/>
      <c r="G1898" s="260"/>
      <c r="H1898" s="260"/>
      <c r="I1898" s="260"/>
      <c r="J1898" s="438"/>
    </row>
    <row r="1899" spans="1:10" x14ac:dyDescent="0.25">
      <c r="A1899" s="436"/>
      <c r="B1899" s="437"/>
      <c r="C1899" s="264"/>
      <c r="D1899" s="258" t="s">
        <v>448</v>
      </c>
      <c r="E1899" s="258"/>
      <c r="F1899" s="258"/>
      <c r="G1899" s="258"/>
      <c r="H1899" s="258"/>
      <c r="I1899" s="258"/>
      <c r="J1899" s="438"/>
    </row>
    <row r="1900" spans="1:10" x14ac:dyDescent="0.25">
      <c r="A1900" s="436"/>
      <c r="B1900" s="437"/>
      <c r="C1900" s="264"/>
      <c r="D1900" s="260">
        <v>12045</v>
      </c>
      <c r="E1900" s="260"/>
      <c r="F1900" s="260"/>
      <c r="G1900" s="260"/>
      <c r="H1900" s="260"/>
      <c r="I1900" s="260"/>
      <c r="J1900" s="438"/>
    </row>
    <row r="1901" spans="1:10" x14ac:dyDescent="0.25">
      <c r="A1901" s="436"/>
      <c r="B1901" s="437"/>
      <c r="C1901" s="264"/>
      <c r="D1901" s="258" t="s">
        <v>449</v>
      </c>
      <c r="E1901" s="258"/>
      <c r="F1901" s="258"/>
      <c r="G1901" s="258"/>
      <c r="H1901" s="258"/>
      <c r="I1901" s="258"/>
      <c r="J1901" s="438"/>
    </row>
    <row r="1902" spans="1:10" x14ac:dyDescent="0.25">
      <c r="A1902" s="436"/>
      <c r="B1902" s="437"/>
      <c r="C1902" s="264"/>
      <c r="D1902" s="260" t="s">
        <v>453</v>
      </c>
      <c r="E1902" s="260"/>
      <c r="F1902" s="260"/>
      <c r="G1902" s="260"/>
      <c r="H1902" s="260"/>
      <c r="I1902" s="260"/>
      <c r="J1902" s="438"/>
    </row>
    <row r="1903" spans="1:10" x14ac:dyDescent="0.25">
      <c r="A1903" s="436"/>
      <c r="B1903" s="437"/>
      <c r="C1903" s="264"/>
      <c r="D1903" s="258" t="s">
        <v>451</v>
      </c>
      <c r="E1903" s="258"/>
      <c r="F1903" s="258"/>
      <c r="G1903" s="258"/>
      <c r="H1903" s="258"/>
      <c r="I1903" s="258"/>
      <c r="J1903" s="438"/>
    </row>
    <row r="1904" spans="1:10" x14ac:dyDescent="0.25">
      <c r="A1904" s="436"/>
      <c r="B1904" s="437"/>
      <c r="C1904" s="264"/>
      <c r="D1904" s="260">
        <v>0</v>
      </c>
      <c r="E1904" s="260"/>
      <c r="F1904" s="260"/>
      <c r="G1904" s="260"/>
      <c r="H1904" s="260"/>
      <c r="I1904" s="260"/>
      <c r="J1904" s="438"/>
    </row>
    <row r="1905" spans="1:10" x14ac:dyDescent="0.25">
      <c r="A1905" s="436"/>
      <c r="B1905" s="437"/>
      <c r="C1905" s="264"/>
      <c r="D1905" s="261"/>
      <c r="E1905" s="261"/>
      <c r="F1905" s="261"/>
      <c r="G1905" s="261"/>
      <c r="H1905" s="261"/>
      <c r="I1905" s="261"/>
      <c r="J1905" s="438"/>
    </row>
    <row r="1906" spans="1:10" x14ac:dyDescent="0.25">
      <c r="A1906" s="436">
        <v>201350799</v>
      </c>
      <c r="B1906" s="437" t="s">
        <v>446</v>
      </c>
      <c r="C1906" s="257" t="s">
        <v>476</v>
      </c>
      <c r="D1906" s="258" t="s">
        <v>447</v>
      </c>
      <c r="E1906" s="258"/>
      <c r="F1906" s="258"/>
      <c r="G1906" s="258"/>
      <c r="H1906" s="258"/>
      <c r="I1906" s="258"/>
      <c r="J1906" s="438">
        <v>41725.81354166667</v>
      </c>
    </row>
    <row r="1907" spans="1:10" x14ac:dyDescent="0.25">
      <c r="A1907" s="436"/>
      <c r="B1907" s="437"/>
      <c r="C1907" s="263">
        <v>41732</v>
      </c>
      <c r="D1907" s="260" t="s">
        <v>25</v>
      </c>
      <c r="E1907" s="260"/>
      <c r="F1907" s="260"/>
      <c r="G1907" s="260"/>
      <c r="H1907" s="260"/>
      <c r="I1907" s="260"/>
      <c r="J1907" s="438"/>
    </row>
    <row r="1908" spans="1:10" x14ac:dyDescent="0.25">
      <c r="A1908" s="436"/>
      <c r="B1908" s="437"/>
      <c r="C1908" s="264"/>
      <c r="D1908" s="258" t="s">
        <v>448</v>
      </c>
      <c r="E1908" s="258"/>
      <c r="F1908" s="258"/>
      <c r="G1908" s="258"/>
      <c r="H1908" s="258"/>
      <c r="I1908" s="258"/>
      <c r="J1908" s="438"/>
    </row>
    <row r="1909" spans="1:10" x14ac:dyDescent="0.25">
      <c r="A1909" s="436"/>
      <c r="B1909" s="437"/>
      <c r="C1909" s="264"/>
      <c r="D1909" s="260">
        <v>18909</v>
      </c>
      <c r="E1909" s="260"/>
      <c r="F1909" s="260"/>
      <c r="G1909" s="260"/>
      <c r="H1909" s="260"/>
      <c r="I1909" s="260"/>
      <c r="J1909" s="438"/>
    </row>
    <row r="1910" spans="1:10" x14ac:dyDescent="0.25">
      <c r="A1910" s="436"/>
      <c r="B1910" s="437"/>
      <c r="C1910" s="264"/>
      <c r="D1910" s="258" t="s">
        <v>449</v>
      </c>
      <c r="E1910" s="258"/>
      <c r="F1910" s="258"/>
      <c r="G1910" s="258"/>
      <c r="H1910" s="258"/>
      <c r="I1910" s="258"/>
      <c r="J1910" s="438"/>
    </row>
    <row r="1911" spans="1:10" x14ac:dyDescent="0.25">
      <c r="A1911" s="436"/>
      <c r="B1911" s="437"/>
      <c r="C1911" s="264"/>
      <c r="D1911" s="260" t="s">
        <v>453</v>
      </c>
      <c r="E1911" s="260"/>
      <c r="F1911" s="260"/>
      <c r="G1911" s="260"/>
      <c r="H1911" s="260"/>
      <c r="I1911" s="260"/>
      <c r="J1911" s="438"/>
    </row>
    <row r="1912" spans="1:10" x14ac:dyDescent="0.25">
      <c r="A1912" s="436"/>
      <c r="B1912" s="437"/>
      <c r="C1912" s="264"/>
      <c r="D1912" s="258" t="s">
        <v>451</v>
      </c>
      <c r="E1912" s="258"/>
      <c r="F1912" s="258"/>
      <c r="G1912" s="258"/>
      <c r="H1912" s="258"/>
      <c r="I1912" s="258"/>
      <c r="J1912" s="438"/>
    </row>
    <row r="1913" spans="1:10" x14ac:dyDescent="0.25">
      <c r="A1913" s="436"/>
      <c r="B1913" s="437"/>
      <c r="C1913" s="264"/>
      <c r="D1913" s="260">
        <v>0</v>
      </c>
      <c r="E1913" s="260"/>
      <c r="F1913" s="260"/>
      <c r="G1913" s="260"/>
      <c r="H1913" s="260"/>
      <c r="I1913" s="260"/>
      <c r="J1913" s="438"/>
    </row>
    <row r="1914" spans="1:10" x14ac:dyDescent="0.25">
      <c r="A1914" s="436"/>
      <c r="B1914" s="437"/>
      <c r="C1914" s="264"/>
      <c r="D1914" s="261"/>
      <c r="E1914" s="261"/>
      <c r="F1914" s="261"/>
      <c r="G1914" s="261"/>
      <c r="H1914" s="261"/>
      <c r="I1914" s="261"/>
      <c r="J1914" s="438"/>
    </row>
    <row r="1915" spans="1:10" x14ac:dyDescent="0.25">
      <c r="A1915" s="436">
        <v>201350784</v>
      </c>
      <c r="B1915" s="437" t="s">
        <v>446</v>
      </c>
      <c r="C1915" s="257" t="s">
        <v>476</v>
      </c>
      <c r="D1915" s="258" t="s">
        <v>447</v>
      </c>
      <c r="E1915" s="258"/>
      <c r="F1915" s="258"/>
      <c r="G1915" s="258"/>
      <c r="H1915" s="258"/>
      <c r="I1915" s="258"/>
      <c r="J1915" s="438">
        <v>41725.81354166667</v>
      </c>
    </row>
    <row r="1916" spans="1:10" x14ac:dyDescent="0.25">
      <c r="A1916" s="436"/>
      <c r="B1916" s="437"/>
      <c r="C1916" s="263">
        <v>41732</v>
      </c>
      <c r="D1916" s="260" t="s">
        <v>130</v>
      </c>
      <c r="E1916" s="260"/>
      <c r="F1916" s="260"/>
      <c r="G1916" s="260"/>
      <c r="H1916" s="260"/>
      <c r="I1916" s="260"/>
      <c r="J1916" s="438"/>
    </row>
    <row r="1917" spans="1:10" x14ac:dyDescent="0.25">
      <c r="A1917" s="436"/>
      <c r="B1917" s="437"/>
      <c r="C1917" s="264"/>
      <c r="D1917" s="258" t="s">
        <v>448</v>
      </c>
      <c r="E1917" s="258"/>
      <c r="F1917" s="258"/>
      <c r="G1917" s="258"/>
      <c r="H1917" s="258"/>
      <c r="I1917" s="258"/>
      <c r="J1917" s="438"/>
    </row>
    <row r="1918" spans="1:10" x14ac:dyDescent="0.25">
      <c r="A1918" s="436"/>
      <c r="B1918" s="437"/>
      <c r="C1918" s="264"/>
      <c r="D1918" s="260">
        <v>12064</v>
      </c>
      <c r="E1918" s="260"/>
      <c r="F1918" s="260"/>
      <c r="G1918" s="260"/>
      <c r="H1918" s="260"/>
      <c r="I1918" s="260"/>
      <c r="J1918" s="438"/>
    </row>
    <row r="1919" spans="1:10" x14ac:dyDescent="0.25">
      <c r="A1919" s="436"/>
      <c r="B1919" s="437"/>
      <c r="C1919" s="264"/>
      <c r="D1919" s="258" t="s">
        <v>449</v>
      </c>
      <c r="E1919" s="258"/>
      <c r="F1919" s="258"/>
      <c r="G1919" s="258"/>
      <c r="H1919" s="258"/>
      <c r="I1919" s="258"/>
      <c r="J1919" s="438"/>
    </row>
    <row r="1920" spans="1:10" x14ac:dyDescent="0.25">
      <c r="A1920" s="436"/>
      <c r="B1920" s="437"/>
      <c r="C1920" s="264"/>
      <c r="D1920" s="260" t="s">
        <v>453</v>
      </c>
      <c r="E1920" s="260"/>
      <c r="F1920" s="260"/>
      <c r="G1920" s="260"/>
      <c r="H1920" s="260"/>
      <c r="I1920" s="260"/>
      <c r="J1920" s="438"/>
    </row>
    <row r="1921" spans="1:10" x14ac:dyDescent="0.25">
      <c r="A1921" s="436"/>
      <c r="B1921" s="437"/>
      <c r="C1921" s="264"/>
      <c r="D1921" s="258" t="s">
        <v>451</v>
      </c>
      <c r="E1921" s="258"/>
      <c r="F1921" s="258"/>
      <c r="G1921" s="258"/>
      <c r="H1921" s="258"/>
      <c r="I1921" s="258"/>
      <c r="J1921" s="438"/>
    </row>
    <row r="1922" spans="1:10" x14ac:dyDescent="0.25">
      <c r="A1922" s="436"/>
      <c r="B1922" s="437"/>
      <c r="C1922" s="264"/>
      <c r="D1922" s="260">
        <v>0</v>
      </c>
      <c r="E1922" s="260"/>
      <c r="F1922" s="260"/>
      <c r="G1922" s="260"/>
      <c r="H1922" s="260"/>
      <c r="I1922" s="260"/>
      <c r="J1922" s="438"/>
    </row>
    <row r="1923" spans="1:10" x14ac:dyDescent="0.25">
      <c r="A1923" s="436"/>
      <c r="B1923" s="437"/>
      <c r="C1923" s="264"/>
      <c r="D1923" s="261"/>
      <c r="E1923" s="261"/>
      <c r="F1923" s="261"/>
      <c r="G1923" s="261"/>
      <c r="H1923" s="261"/>
      <c r="I1923" s="261"/>
      <c r="J1923" s="438"/>
    </row>
    <row r="1924" spans="1:10" x14ac:dyDescent="0.25">
      <c r="A1924" s="436">
        <v>201350729</v>
      </c>
      <c r="B1924" s="437" t="s">
        <v>446</v>
      </c>
      <c r="C1924" s="257" t="s">
        <v>476</v>
      </c>
      <c r="D1924" s="258" t="s">
        <v>447</v>
      </c>
      <c r="E1924" s="258"/>
      <c r="F1924" s="258"/>
      <c r="G1924" s="258"/>
      <c r="H1924" s="258"/>
      <c r="I1924" s="258"/>
      <c r="J1924" s="438">
        <v>41725.81354166667</v>
      </c>
    </row>
    <row r="1925" spans="1:10" x14ac:dyDescent="0.25">
      <c r="A1925" s="436"/>
      <c r="B1925" s="437"/>
      <c r="C1925" s="263">
        <v>41732</v>
      </c>
      <c r="D1925" s="260" t="s">
        <v>407</v>
      </c>
      <c r="E1925" s="260"/>
      <c r="F1925" s="260"/>
      <c r="G1925" s="260"/>
      <c r="H1925" s="260"/>
      <c r="I1925" s="260"/>
      <c r="J1925" s="438"/>
    </row>
    <row r="1926" spans="1:10" x14ac:dyDescent="0.25">
      <c r="A1926" s="436"/>
      <c r="B1926" s="437"/>
      <c r="C1926" s="264"/>
      <c r="D1926" s="258" t="s">
        <v>448</v>
      </c>
      <c r="E1926" s="258"/>
      <c r="F1926" s="258"/>
      <c r="G1926" s="258"/>
      <c r="H1926" s="258"/>
      <c r="I1926" s="258"/>
      <c r="J1926" s="438"/>
    </row>
    <row r="1927" spans="1:10" x14ac:dyDescent="0.25">
      <c r="A1927" s="436"/>
      <c r="B1927" s="437"/>
      <c r="C1927" s="264"/>
      <c r="D1927" s="260">
        <v>41762</v>
      </c>
      <c r="E1927" s="260"/>
      <c r="F1927" s="260"/>
      <c r="G1927" s="260"/>
      <c r="H1927" s="260"/>
      <c r="I1927" s="260"/>
      <c r="J1927" s="438"/>
    </row>
    <row r="1928" spans="1:10" x14ac:dyDescent="0.25">
      <c r="A1928" s="436"/>
      <c r="B1928" s="437"/>
      <c r="C1928" s="264"/>
      <c r="D1928" s="258" t="s">
        <v>449</v>
      </c>
      <c r="E1928" s="258"/>
      <c r="F1928" s="258"/>
      <c r="G1928" s="258"/>
      <c r="H1928" s="258"/>
      <c r="I1928" s="258"/>
      <c r="J1928" s="438"/>
    </row>
    <row r="1929" spans="1:10" x14ac:dyDescent="0.25">
      <c r="A1929" s="436"/>
      <c r="B1929" s="437"/>
      <c r="C1929" s="264"/>
      <c r="D1929" s="260" t="s">
        <v>453</v>
      </c>
      <c r="E1929" s="260"/>
      <c r="F1929" s="260"/>
      <c r="G1929" s="260"/>
      <c r="H1929" s="260"/>
      <c r="I1929" s="260"/>
      <c r="J1929" s="438"/>
    </row>
    <row r="1930" spans="1:10" x14ac:dyDescent="0.25">
      <c r="A1930" s="436"/>
      <c r="B1930" s="437"/>
      <c r="C1930" s="264"/>
      <c r="D1930" s="258" t="s">
        <v>451</v>
      </c>
      <c r="E1930" s="258"/>
      <c r="F1930" s="258"/>
      <c r="G1930" s="258"/>
      <c r="H1930" s="258"/>
      <c r="I1930" s="258"/>
      <c r="J1930" s="438"/>
    </row>
    <row r="1931" spans="1:10" x14ac:dyDescent="0.25">
      <c r="A1931" s="436"/>
      <c r="B1931" s="437"/>
      <c r="C1931" s="264"/>
      <c r="D1931" s="260">
        <v>0</v>
      </c>
      <c r="E1931" s="260"/>
      <c r="F1931" s="260"/>
      <c r="G1931" s="260"/>
      <c r="H1931" s="260"/>
      <c r="I1931" s="260"/>
      <c r="J1931" s="438"/>
    </row>
    <row r="1932" spans="1:10" x14ac:dyDescent="0.25">
      <c r="A1932" s="436"/>
      <c r="B1932" s="437"/>
      <c r="C1932" s="264"/>
      <c r="D1932" s="261"/>
      <c r="E1932" s="261"/>
      <c r="F1932" s="261"/>
      <c r="G1932" s="261"/>
      <c r="H1932" s="261"/>
      <c r="I1932" s="261"/>
      <c r="J1932" s="438"/>
    </row>
    <row r="1933" spans="1:10" x14ac:dyDescent="0.25">
      <c r="A1933" s="436">
        <v>201350506</v>
      </c>
      <c r="B1933" s="437" t="s">
        <v>446</v>
      </c>
      <c r="C1933" s="257" t="s">
        <v>476</v>
      </c>
      <c r="D1933" s="258" t="s">
        <v>447</v>
      </c>
      <c r="E1933" s="258"/>
      <c r="F1933" s="258"/>
      <c r="G1933" s="258"/>
      <c r="H1933" s="258"/>
      <c r="I1933" s="258"/>
      <c r="J1933" s="438">
        <v>41725.81354166667</v>
      </c>
    </row>
    <row r="1934" spans="1:10" x14ac:dyDescent="0.25">
      <c r="A1934" s="436"/>
      <c r="B1934" s="437"/>
      <c r="C1934" s="263">
        <v>41732</v>
      </c>
      <c r="D1934" s="260" t="s">
        <v>433</v>
      </c>
      <c r="E1934" s="260"/>
      <c r="F1934" s="260"/>
      <c r="G1934" s="260"/>
      <c r="H1934" s="260"/>
      <c r="I1934" s="260"/>
      <c r="J1934" s="438"/>
    </row>
    <row r="1935" spans="1:10" x14ac:dyDescent="0.25">
      <c r="A1935" s="436"/>
      <c r="B1935" s="437"/>
      <c r="C1935" s="264"/>
      <c r="D1935" s="258" t="s">
        <v>448</v>
      </c>
      <c r="E1935" s="258"/>
      <c r="F1935" s="258"/>
      <c r="G1935" s="258"/>
      <c r="H1935" s="258"/>
      <c r="I1935" s="258"/>
      <c r="J1935" s="438"/>
    </row>
    <row r="1936" spans="1:10" x14ac:dyDescent="0.25">
      <c r="A1936" s="436"/>
      <c r="B1936" s="437"/>
      <c r="C1936" s="264"/>
      <c r="D1936" s="260">
        <v>12060</v>
      </c>
      <c r="E1936" s="260"/>
      <c r="F1936" s="260"/>
      <c r="G1936" s="260"/>
      <c r="H1936" s="260"/>
      <c r="I1936" s="260"/>
      <c r="J1936" s="438"/>
    </row>
    <row r="1937" spans="1:10" x14ac:dyDescent="0.25">
      <c r="A1937" s="436"/>
      <c r="B1937" s="437"/>
      <c r="C1937" s="264"/>
      <c r="D1937" s="258" t="s">
        <v>449</v>
      </c>
      <c r="E1937" s="258"/>
      <c r="F1937" s="258"/>
      <c r="G1937" s="258"/>
      <c r="H1937" s="258"/>
      <c r="I1937" s="258"/>
      <c r="J1937" s="438"/>
    </row>
    <row r="1938" spans="1:10" x14ac:dyDescent="0.25">
      <c r="A1938" s="436"/>
      <c r="B1938" s="437"/>
      <c r="C1938" s="264"/>
      <c r="D1938" s="260" t="s">
        <v>453</v>
      </c>
      <c r="E1938" s="260"/>
      <c r="F1938" s="260"/>
      <c r="G1938" s="260"/>
      <c r="H1938" s="260"/>
      <c r="I1938" s="260"/>
      <c r="J1938" s="438"/>
    </row>
    <row r="1939" spans="1:10" x14ac:dyDescent="0.25">
      <c r="A1939" s="436"/>
      <c r="B1939" s="437"/>
      <c r="C1939" s="264"/>
      <c r="D1939" s="258" t="s">
        <v>451</v>
      </c>
      <c r="E1939" s="258"/>
      <c r="F1939" s="258"/>
      <c r="G1939" s="258"/>
      <c r="H1939" s="258"/>
      <c r="I1939" s="258"/>
      <c r="J1939" s="438"/>
    </row>
    <row r="1940" spans="1:10" x14ac:dyDescent="0.25">
      <c r="A1940" s="436"/>
      <c r="B1940" s="437"/>
      <c r="C1940" s="264"/>
      <c r="D1940" s="260">
        <v>0</v>
      </c>
      <c r="E1940" s="260"/>
      <c r="F1940" s="260"/>
      <c r="G1940" s="260"/>
      <c r="H1940" s="260"/>
      <c r="I1940" s="260"/>
      <c r="J1940" s="438"/>
    </row>
    <row r="1941" spans="1:10" x14ac:dyDescent="0.25">
      <c r="A1941" s="436"/>
      <c r="B1941" s="437"/>
      <c r="C1941" s="264"/>
      <c r="D1941" s="261"/>
      <c r="E1941" s="261"/>
      <c r="F1941" s="261"/>
      <c r="G1941" s="261"/>
      <c r="H1941" s="261"/>
      <c r="I1941" s="261"/>
      <c r="J1941" s="438"/>
    </row>
    <row r="1942" spans="1:10" x14ac:dyDescent="0.25">
      <c r="A1942" s="436">
        <v>201350298</v>
      </c>
      <c r="B1942" s="437" t="s">
        <v>446</v>
      </c>
      <c r="C1942" s="257" t="s">
        <v>476</v>
      </c>
      <c r="D1942" s="258" t="s">
        <v>447</v>
      </c>
      <c r="E1942" s="258"/>
      <c r="F1942" s="258"/>
      <c r="G1942" s="258"/>
      <c r="H1942" s="258"/>
      <c r="I1942" s="258"/>
      <c r="J1942" s="438">
        <v>41725.81354166667</v>
      </c>
    </row>
    <row r="1943" spans="1:10" x14ac:dyDescent="0.25">
      <c r="A1943" s="436"/>
      <c r="B1943" s="437"/>
      <c r="C1943" s="263">
        <v>41732</v>
      </c>
      <c r="D1943" s="260" t="s">
        <v>25</v>
      </c>
      <c r="E1943" s="260"/>
      <c r="F1943" s="260"/>
      <c r="G1943" s="260"/>
      <c r="H1943" s="260"/>
      <c r="I1943" s="260"/>
      <c r="J1943" s="438"/>
    </row>
    <row r="1944" spans="1:10" x14ac:dyDescent="0.25">
      <c r="A1944" s="436"/>
      <c r="B1944" s="437"/>
      <c r="C1944" s="264"/>
      <c r="D1944" s="258" t="s">
        <v>448</v>
      </c>
      <c r="E1944" s="258"/>
      <c r="F1944" s="258"/>
      <c r="G1944" s="258"/>
      <c r="H1944" s="258"/>
      <c r="I1944" s="258"/>
      <c r="J1944" s="438"/>
    </row>
    <row r="1945" spans="1:10" x14ac:dyDescent="0.25">
      <c r="A1945" s="436"/>
      <c r="B1945" s="437"/>
      <c r="C1945" s="264"/>
      <c r="D1945" s="260">
        <v>53197</v>
      </c>
      <c r="E1945" s="260"/>
      <c r="F1945" s="260"/>
      <c r="G1945" s="260"/>
      <c r="H1945" s="260"/>
      <c r="I1945" s="260"/>
      <c r="J1945" s="438"/>
    </row>
    <row r="1946" spans="1:10" x14ac:dyDescent="0.25">
      <c r="A1946" s="436"/>
      <c r="B1946" s="437"/>
      <c r="C1946" s="264"/>
      <c r="D1946" s="258" t="s">
        <v>449</v>
      </c>
      <c r="E1946" s="258"/>
      <c r="F1946" s="258"/>
      <c r="G1946" s="258"/>
      <c r="H1946" s="258"/>
      <c r="I1946" s="258"/>
      <c r="J1946" s="438"/>
    </row>
    <row r="1947" spans="1:10" x14ac:dyDescent="0.25">
      <c r="A1947" s="436"/>
      <c r="B1947" s="437"/>
      <c r="C1947" s="264"/>
      <c r="D1947" s="260" t="s">
        <v>453</v>
      </c>
      <c r="E1947" s="260"/>
      <c r="F1947" s="260"/>
      <c r="G1947" s="260"/>
      <c r="H1947" s="260"/>
      <c r="I1947" s="260"/>
      <c r="J1947" s="438"/>
    </row>
    <row r="1948" spans="1:10" x14ac:dyDescent="0.25">
      <c r="A1948" s="436"/>
      <c r="B1948" s="437"/>
      <c r="C1948" s="264"/>
      <c r="D1948" s="258" t="s">
        <v>451</v>
      </c>
      <c r="E1948" s="258"/>
      <c r="F1948" s="258"/>
      <c r="G1948" s="258"/>
      <c r="H1948" s="258"/>
      <c r="I1948" s="258"/>
      <c r="J1948" s="438"/>
    </row>
    <row r="1949" spans="1:10" x14ac:dyDescent="0.25">
      <c r="A1949" s="436"/>
      <c r="B1949" s="437"/>
      <c r="C1949" s="264"/>
      <c r="D1949" s="260">
        <v>0</v>
      </c>
      <c r="E1949" s="260"/>
      <c r="F1949" s="260"/>
      <c r="G1949" s="260"/>
      <c r="H1949" s="260"/>
      <c r="I1949" s="260"/>
      <c r="J1949" s="438"/>
    </row>
    <row r="1950" spans="1:10" x14ac:dyDescent="0.25">
      <c r="A1950" s="436"/>
      <c r="B1950" s="437"/>
      <c r="C1950" s="264"/>
      <c r="D1950" s="261"/>
      <c r="E1950" s="261"/>
      <c r="F1950" s="261"/>
      <c r="G1950" s="261"/>
      <c r="H1950" s="261"/>
      <c r="I1950" s="261"/>
      <c r="J1950" s="438"/>
    </row>
    <row r="1951" spans="1:10" x14ac:dyDescent="0.25">
      <c r="A1951" s="436">
        <v>201350107</v>
      </c>
      <c r="B1951" s="437" t="s">
        <v>446</v>
      </c>
      <c r="C1951" s="257" t="s">
        <v>476</v>
      </c>
      <c r="D1951" s="258" t="s">
        <v>447</v>
      </c>
      <c r="E1951" s="258"/>
      <c r="F1951" s="258"/>
      <c r="G1951" s="258"/>
      <c r="H1951" s="258"/>
      <c r="I1951" s="258"/>
      <c r="J1951" s="438">
        <v>41725.81354166667</v>
      </c>
    </row>
    <row r="1952" spans="1:10" x14ac:dyDescent="0.25">
      <c r="A1952" s="436"/>
      <c r="B1952" s="437"/>
      <c r="C1952" s="263">
        <v>41731</v>
      </c>
      <c r="D1952" s="260" t="s">
        <v>490</v>
      </c>
      <c r="E1952" s="260"/>
      <c r="F1952" s="260"/>
      <c r="G1952" s="260"/>
      <c r="H1952" s="260"/>
      <c r="I1952" s="260"/>
      <c r="J1952" s="438"/>
    </row>
    <row r="1953" spans="1:10" x14ac:dyDescent="0.25">
      <c r="A1953" s="436"/>
      <c r="B1953" s="437"/>
      <c r="C1953" s="264"/>
      <c r="D1953" s="258" t="s">
        <v>448</v>
      </c>
      <c r="E1953" s="258"/>
      <c r="F1953" s="258"/>
      <c r="G1953" s="258"/>
      <c r="H1953" s="258"/>
      <c r="I1953" s="258"/>
      <c r="J1953" s="438"/>
    </row>
    <row r="1954" spans="1:10" x14ac:dyDescent="0.25">
      <c r="A1954" s="436"/>
      <c r="B1954" s="437"/>
      <c r="C1954" s="264"/>
      <c r="D1954" s="260">
        <v>11985</v>
      </c>
      <c r="E1954" s="260"/>
      <c r="F1954" s="260"/>
      <c r="G1954" s="260"/>
      <c r="H1954" s="260"/>
      <c r="I1954" s="260"/>
      <c r="J1954" s="438"/>
    </row>
    <row r="1955" spans="1:10" x14ac:dyDescent="0.25">
      <c r="A1955" s="436"/>
      <c r="B1955" s="437"/>
      <c r="C1955" s="264"/>
      <c r="D1955" s="258" t="s">
        <v>449</v>
      </c>
      <c r="E1955" s="258"/>
      <c r="F1955" s="258"/>
      <c r="G1955" s="258"/>
      <c r="H1955" s="258"/>
      <c r="I1955" s="258"/>
      <c r="J1955" s="438"/>
    </row>
    <row r="1956" spans="1:10" x14ac:dyDescent="0.25">
      <c r="A1956" s="436"/>
      <c r="B1956" s="437"/>
      <c r="C1956" s="264"/>
      <c r="D1956" s="260" t="s">
        <v>450</v>
      </c>
      <c r="E1956" s="260"/>
      <c r="F1956" s="260"/>
      <c r="G1956" s="260"/>
      <c r="H1956" s="260"/>
      <c r="I1956" s="260"/>
      <c r="J1956" s="438"/>
    </row>
    <row r="1957" spans="1:10" x14ac:dyDescent="0.25">
      <c r="A1957" s="436"/>
      <c r="B1957" s="437"/>
      <c r="C1957" s="264"/>
      <c r="D1957" s="258" t="s">
        <v>451</v>
      </c>
      <c r="E1957" s="258"/>
      <c r="F1957" s="258"/>
      <c r="G1957" s="258"/>
      <c r="H1957" s="258"/>
      <c r="I1957" s="258"/>
      <c r="J1957" s="438"/>
    </row>
    <row r="1958" spans="1:10" x14ac:dyDescent="0.25">
      <c r="A1958" s="436"/>
      <c r="B1958" s="437"/>
      <c r="C1958" s="264"/>
      <c r="D1958" s="260">
        <v>0</v>
      </c>
      <c r="E1958" s="260"/>
      <c r="F1958" s="260"/>
      <c r="G1958" s="260"/>
      <c r="H1958" s="260"/>
      <c r="I1958" s="260"/>
      <c r="J1958" s="438"/>
    </row>
    <row r="1959" spans="1:10" x14ac:dyDescent="0.25">
      <c r="A1959" s="436"/>
      <c r="B1959" s="437"/>
      <c r="C1959" s="264"/>
      <c r="D1959" s="261"/>
      <c r="E1959" s="261"/>
      <c r="F1959" s="261"/>
      <c r="G1959" s="261"/>
      <c r="H1959" s="261"/>
      <c r="I1959" s="261"/>
      <c r="J1959" s="438"/>
    </row>
    <row r="1960" spans="1:10" x14ac:dyDescent="0.25">
      <c r="A1960" s="436">
        <v>201350008</v>
      </c>
      <c r="B1960" s="437" t="s">
        <v>446</v>
      </c>
      <c r="C1960" s="257" t="s">
        <v>476</v>
      </c>
      <c r="D1960" s="258" t="s">
        <v>447</v>
      </c>
      <c r="E1960" s="258"/>
      <c r="F1960" s="258"/>
      <c r="G1960" s="258"/>
      <c r="H1960" s="258"/>
      <c r="I1960" s="258"/>
      <c r="J1960" s="438">
        <v>41725.81354166667</v>
      </c>
    </row>
    <row r="1961" spans="1:10" x14ac:dyDescent="0.25">
      <c r="A1961" s="436"/>
      <c r="B1961" s="437"/>
      <c r="C1961" s="263">
        <v>41732</v>
      </c>
      <c r="D1961" s="260" t="s">
        <v>461</v>
      </c>
      <c r="E1961" s="260"/>
      <c r="F1961" s="260"/>
      <c r="G1961" s="260"/>
      <c r="H1961" s="260"/>
      <c r="I1961" s="260"/>
      <c r="J1961" s="438"/>
    </row>
    <row r="1962" spans="1:10" x14ac:dyDescent="0.25">
      <c r="A1962" s="436"/>
      <c r="B1962" s="437"/>
      <c r="C1962" s="264"/>
      <c r="D1962" s="258" t="s">
        <v>448</v>
      </c>
      <c r="E1962" s="258"/>
      <c r="F1962" s="258"/>
      <c r="G1962" s="258"/>
      <c r="H1962" s="258"/>
      <c r="I1962" s="258"/>
      <c r="J1962" s="438"/>
    </row>
    <row r="1963" spans="1:10" x14ac:dyDescent="0.25">
      <c r="A1963" s="436"/>
      <c r="B1963" s="437"/>
      <c r="C1963" s="264"/>
      <c r="D1963" s="260">
        <v>26882</v>
      </c>
      <c r="E1963" s="260"/>
      <c r="F1963" s="260"/>
      <c r="G1963" s="260"/>
      <c r="H1963" s="260"/>
      <c r="I1963" s="260"/>
      <c r="J1963" s="438"/>
    </row>
    <row r="1964" spans="1:10" x14ac:dyDescent="0.25">
      <c r="A1964" s="436"/>
      <c r="B1964" s="437"/>
      <c r="C1964" s="264"/>
      <c r="D1964" s="258" t="s">
        <v>449</v>
      </c>
      <c r="E1964" s="258"/>
      <c r="F1964" s="258"/>
      <c r="G1964" s="258"/>
      <c r="H1964" s="258"/>
      <c r="I1964" s="258"/>
      <c r="J1964" s="438"/>
    </row>
    <row r="1965" spans="1:10" x14ac:dyDescent="0.25">
      <c r="A1965" s="436"/>
      <c r="B1965" s="437"/>
      <c r="C1965" s="264"/>
      <c r="D1965" s="260" t="s">
        <v>453</v>
      </c>
      <c r="E1965" s="260"/>
      <c r="F1965" s="260"/>
      <c r="G1965" s="260"/>
      <c r="H1965" s="260"/>
      <c r="I1965" s="260"/>
      <c r="J1965" s="438"/>
    </row>
    <row r="1966" spans="1:10" x14ac:dyDescent="0.25">
      <c r="A1966" s="436"/>
      <c r="B1966" s="437"/>
      <c r="C1966" s="264"/>
      <c r="D1966" s="258" t="s">
        <v>451</v>
      </c>
      <c r="E1966" s="258"/>
      <c r="F1966" s="258"/>
      <c r="G1966" s="258"/>
      <c r="H1966" s="258"/>
      <c r="I1966" s="258"/>
      <c r="J1966" s="438"/>
    </row>
    <row r="1967" spans="1:10" x14ac:dyDescent="0.25">
      <c r="A1967" s="436"/>
      <c r="B1967" s="437"/>
      <c r="C1967" s="264"/>
      <c r="D1967" s="260">
        <v>0</v>
      </c>
      <c r="E1967" s="260"/>
      <c r="F1967" s="260"/>
      <c r="G1967" s="260"/>
      <c r="H1967" s="260"/>
      <c r="I1967" s="260"/>
      <c r="J1967" s="438"/>
    </row>
    <row r="1968" spans="1:10" x14ac:dyDescent="0.25">
      <c r="A1968" s="436"/>
      <c r="B1968" s="437"/>
      <c r="C1968" s="264"/>
      <c r="D1968" s="261"/>
      <c r="E1968" s="261"/>
      <c r="F1968" s="261"/>
      <c r="G1968" s="261"/>
      <c r="H1968" s="261"/>
      <c r="I1968" s="261"/>
      <c r="J1968" s="438"/>
    </row>
    <row r="1969" spans="1:10" x14ac:dyDescent="0.25">
      <c r="A1969" s="436">
        <v>201349924</v>
      </c>
      <c r="B1969" s="437" t="s">
        <v>446</v>
      </c>
      <c r="C1969" s="257" t="s">
        <v>476</v>
      </c>
      <c r="D1969" s="258" t="s">
        <v>447</v>
      </c>
      <c r="E1969" s="258"/>
      <c r="F1969" s="258"/>
      <c r="G1969" s="258"/>
      <c r="H1969" s="258"/>
      <c r="I1969" s="258"/>
      <c r="J1969" s="438">
        <v>41725.81354166667</v>
      </c>
    </row>
    <row r="1970" spans="1:10" x14ac:dyDescent="0.25">
      <c r="A1970" s="436"/>
      <c r="B1970" s="437"/>
      <c r="C1970" s="263">
        <v>41732</v>
      </c>
      <c r="D1970" s="260" t="s">
        <v>25</v>
      </c>
      <c r="E1970" s="260"/>
      <c r="F1970" s="260"/>
      <c r="G1970" s="260"/>
      <c r="H1970" s="260"/>
      <c r="I1970" s="260"/>
      <c r="J1970" s="438"/>
    </row>
    <row r="1971" spans="1:10" x14ac:dyDescent="0.25">
      <c r="A1971" s="436"/>
      <c r="B1971" s="437"/>
      <c r="C1971" s="264"/>
      <c r="D1971" s="258" t="s">
        <v>448</v>
      </c>
      <c r="E1971" s="258"/>
      <c r="F1971" s="258"/>
      <c r="G1971" s="258"/>
      <c r="H1971" s="258"/>
      <c r="I1971" s="258"/>
      <c r="J1971" s="438"/>
    </row>
    <row r="1972" spans="1:10" x14ac:dyDescent="0.25">
      <c r="A1972" s="436"/>
      <c r="B1972" s="437"/>
      <c r="C1972" s="264"/>
      <c r="D1972" s="260">
        <v>12042</v>
      </c>
      <c r="E1972" s="260"/>
      <c r="F1972" s="260"/>
      <c r="G1972" s="260"/>
      <c r="H1972" s="260"/>
      <c r="I1972" s="260"/>
      <c r="J1972" s="438"/>
    </row>
    <row r="1973" spans="1:10" x14ac:dyDescent="0.25">
      <c r="A1973" s="436"/>
      <c r="B1973" s="437"/>
      <c r="C1973" s="264"/>
      <c r="D1973" s="258" t="s">
        <v>449</v>
      </c>
      <c r="E1973" s="258"/>
      <c r="F1973" s="258"/>
      <c r="G1973" s="258"/>
      <c r="H1973" s="258"/>
      <c r="I1973" s="258"/>
      <c r="J1973" s="438"/>
    </row>
    <row r="1974" spans="1:10" x14ac:dyDescent="0.25">
      <c r="A1974" s="436"/>
      <c r="B1974" s="437"/>
      <c r="C1974" s="264"/>
      <c r="D1974" s="260" t="s">
        <v>453</v>
      </c>
      <c r="E1974" s="260"/>
      <c r="F1974" s="260"/>
      <c r="G1974" s="260"/>
      <c r="H1974" s="260"/>
      <c r="I1974" s="260"/>
      <c r="J1974" s="438"/>
    </row>
    <row r="1975" spans="1:10" x14ac:dyDescent="0.25">
      <c r="A1975" s="436"/>
      <c r="B1975" s="437"/>
      <c r="C1975" s="264"/>
      <c r="D1975" s="258" t="s">
        <v>451</v>
      </c>
      <c r="E1975" s="258"/>
      <c r="F1975" s="258"/>
      <c r="G1975" s="258"/>
      <c r="H1975" s="258"/>
      <c r="I1975" s="258"/>
      <c r="J1975" s="438"/>
    </row>
    <row r="1976" spans="1:10" x14ac:dyDescent="0.25">
      <c r="A1976" s="436"/>
      <c r="B1976" s="437"/>
      <c r="C1976" s="264"/>
      <c r="D1976" s="260">
        <v>0</v>
      </c>
      <c r="E1976" s="260"/>
      <c r="F1976" s="260"/>
      <c r="G1976" s="260"/>
      <c r="H1976" s="260"/>
      <c r="I1976" s="260"/>
      <c r="J1976" s="438"/>
    </row>
    <row r="1977" spans="1:10" x14ac:dyDescent="0.25">
      <c r="A1977" s="436"/>
      <c r="B1977" s="437"/>
      <c r="C1977" s="264"/>
      <c r="D1977" s="261"/>
      <c r="E1977" s="261"/>
      <c r="F1977" s="261"/>
      <c r="G1977" s="261"/>
      <c r="H1977" s="261"/>
      <c r="I1977" s="261"/>
      <c r="J1977" s="438"/>
    </row>
    <row r="1978" spans="1:10" x14ac:dyDescent="0.25">
      <c r="A1978" s="436">
        <v>201349574</v>
      </c>
      <c r="B1978" s="437" t="s">
        <v>446</v>
      </c>
      <c r="C1978" s="257" t="s">
        <v>476</v>
      </c>
      <c r="D1978" s="258" t="s">
        <v>447</v>
      </c>
      <c r="E1978" s="258"/>
      <c r="F1978" s="258"/>
      <c r="G1978" s="258"/>
      <c r="H1978" s="258"/>
      <c r="I1978" s="258"/>
      <c r="J1978" s="438">
        <v>41725.81354166667</v>
      </c>
    </row>
    <row r="1979" spans="1:10" x14ac:dyDescent="0.25">
      <c r="A1979" s="436"/>
      <c r="B1979" s="437"/>
      <c r="C1979" s="263">
        <v>41731</v>
      </c>
      <c r="D1979" s="260" t="s">
        <v>479</v>
      </c>
      <c r="E1979" s="260"/>
      <c r="F1979" s="260"/>
      <c r="G1979" s="260"/>
      <c r="H1979" s="260"/>
      <c r="I1979" s="260"/>
      <c r="J1979" s="438"/>
    </row>
    <row r="1980" spans="1:10" x14ac:dyDescent="0.25">
      <c r="A1980" s="436"/>
      <c r="B1980" s="437"/>
      <c r="C1980" s="264"/>
      <c r="D1980" s="258" t="s">
        <v>448</v>
      </c>
      <c r="E1980" s="258"/>
      <c r="F1980" s="258"/>
      <c r="G1980" s="258"/>
      <c r="H1980" s="258"/>
      <c r="I1980" s="258"/>
      <c r="J1980" s="438"/>
    </row>
    <row r="1981" spans="1:10" x14ac:dyDescent="0.25">
      <c r="A1981" s="436"/>
      <c r="B1981" s="437"/>
      <c r="C1981" s="264"/>
      <c r="D1981" s="260">
        <v>11986</v>
      </c>
      <c r="E1981" s="260"/>
      <c r="F1981" s="260"/>
      <c r="G1981" s="260"/>
      <c r="H1981" s="260"/>
      <c r="I1981" s="260"/>
      <c r="J1981" s="438"/>
    </row>
    <row r="1982" spans="1:10" x14ac:dyDescent="0.25">
      <c r="A1982" s="436"/>
      <c r="B1982" s="437"/>
      <c r="C1982" s="264"/>
      <c r="D1982" s="258" t="s">
        <v>449</v>
      </c>
      <c r="E1982" s="258"/>
      <c r="F1982" s="258"/>
      <c r="G1982" s="258"/>
      <c r="H1982" s="258"/>
      <c r="I1982" s="258"/>
      <c r="J1982" s="438"/>
    </row>
    <row r="1983" spans="1:10" x14ac:dyDescent="0.25">
      <c r="A1983" s="436"/>
      <c r="B1983" s="437"/>
      <c r="C1983" s="264"/>
      <c r="D1983" s="260" t="s">
        <v>453</v>
      </c>
      <c r="E1983" s="260"/>
      <c r="F1983" s="260"/>
      <c r="G1983" s="260"/>
      <c r="H1983" s="260"/>
      <c r="I1983" s="260"/>
      <c r="J1983" s="438"/>
    </row>
    <row r="1984" spans="1:10" x14ac:dyDescent="0.25">
      <c r="A1984" s="436"/>
      <c r="B1984" s="437"/>
      <c r="C1984" s="264"/>
      <c r="D1984" s="258" t="s">
        <v>451</v>
      </c>
      <c r="E1984" s="258"/>
      <c r="F1984" s="258"/>
      <c r="G1984" s="258"/>
      <c r="H1984" s="258"/>
      <c r="I1984" s="258"/>
      <c r="J1984" s="438"/>
    </row>
    <row r="1985" spans="1:10" x14ac:dyDescent="0.25">
      <c r="A1985" s="436"/>
      <c r="B1985" s="437"/>
      <c r="C1985" s="264"/>
      <c r="D1985" s="260">
        <v>0</v>
      </c>
      <c r="E1985" s="260"/>
      <c r="F1985" s="260"/>
      <c r="G1985" s="260"/>
      <c r="H1985" s="260"/>
      <c r="I1985" s="260"/>
      <c r="J1985" s="438"/>
    </row>
    <row r="1986" spans="1:10" x14ac:dyDescent="0.25">
      <c r="A1986" s="436"/>
      <c r="B1986" s="437"/>
      <c r="C1986" s="264"/>
      <c r="D1986" s="261"/>
      <c r="E1986" s="261"/>
      <c r="F1986" s="261"/>
      <c r="G1986" s="261"/>
      <c r="H1986" s="261"/>
      <c r="I1986" s="261"/>
      <c r="J1986" s="438"/>
    </row>
    <row r="1987" spans="1:10" x14ac:dyDescent="0.25">
      <c r="A1987" s="436">
        <v>201305869</v>
      </c>
      <c r="B1987" s="437" t="s">
        <v>458</v>
      </c>
      <c r="C1987" s="257" t="s">
        <v>476</v>
      </c>
      <c r="D1987" s="258" t="s">
        <v>447</v>
      </c>
      <c r="E1987" s="258"/>
      <c r="F1987" s="258"/>
      <c r="G1987" s="258"/>
      <c r="H1987" s="258"/>
      <c r="I1987" s="258"/>
      <c r="J1987" s="438">
        <v>41366.429502314815</v>
      </c>
    </row>
    <row r="1988" spans="1:10" x14ac:dyDescent="0.25">
      <c r="A1988" s="436"/>
      <c r="B1988" s="437"/>
      <c r="C1988" s="263">
        <v>41429</v>
      </c>
      <c r="D1988" s="260" t="s">
        <v>344</v>
      </c>
      <c r="E1988" s="260"/>
      <c r="F1988" s="260"/>
      <c r="G1988" s="260"/>
      <c r="H1988" s="260"/>
      <c r="I1988" s="260"/>
      <c r="J1988" s="438"/>
    </row>
    <row r="1989" spans="1:10" x14ac:dyDescent="0.25">
      <c r="A1989" s="436"/>
      <c r="B1989" s="437"/>
      <c r="C1989" s="264"/>
      <c r="D1989" s="258" t="s">
        <v>448</v>
      </c>
      <c r="E1989" s="258"/>
      <c r="F1989" s="258"/>
      <c r="G1989" s="258"/>
      <c r="H1989" s="258"/>
      <c r="I1989" s="258"/>
      <c r="J1989" s="438"/>
    </row>
    <row r="1990" spans="1:10" x14ac:dyDescent="0.25">
      <c r="A1990" s="436"/>
      <c r="B1990" s="437"/>
      <c r="C1990" s="264"/>
      <c r="D1990" s="260">
        <v>95652</v>
      </c>
      <c r="E1990" s="260"/>
      <c r="F1990" s="260"/>
      <c r="G1990" s="260"/>
      <c r="H1990" s="260"/>
      <c r="I1990" s="260"/>
      <c r="J1990" s="438"/>
    </row>
    <row r="1991" spans="1:10" x14ac:dyDescent="0.25">
      <c r="A1991" s="436"/>
      <c r="B1991" s="437"/>
      <c r="C1991" s="264"/>
      <c r="D1991" s="258" t="s">
        <v>449</v>
      </c>
      <c r="E1991" s="258"/>
      <c r="F1991" s="258"/>
      <c r="G1991" s="258"/>
      <c r="H1991" s="258"/>
      <c r="I1991" s="258"/>
      <c r="J1991" s="438"/>
    </row>
    <row r="1992" spans="1:10" x14ac:dyDescent="0.25">
      <c r="A1992" s="436"/>
      <c r="B1992" s="437"/>
      <c r="C1992" s="264"/>
      <c r="D1992" s="260" t="s">
        <v>453</v>
      </c>
      <c r="E1992" s="260"/>
      <c r="F1992" s="260"/>
      <c r="G1992" s="260"/>
      <c r="H1992" s="260"/>
      <c r="I1992" s="260"/>
      <c r="J1992" s="438"/>
    </row>
    <row r="1993" spans="1:10" x14ac:dyDescent="0.25">
      <c r="A1993" s="436"/>
      <c r="B1993" s="437"/>
      <c r="C1993" s="264"/>
      <c r="D1993" s="258" t="s">
        <v>451</v>
      </c>
      <c r="E1993" s="258"/>
      <c r="F1993" s="258"/>
      <c r="G1993" s="258"/>
      <c r="H1993" s="258"/>
      <c r="I1993" s="258"/>
      <c r="J1993" s="438"/>
    </row>
    <row r="1994" spans="1:10" x14ac:dyDescent="0.25">
      <c r="A1994" s="436"/>
      <c r="B1994" s="437"/>
      <c r="C1994" s="264"/>
      <c r="D1994" s="260">
        <v>0</v>
      </c>
      <c r="E1994" s="260"/>
      <c r="F1994" s="260"/>
      <c r="G1994" s="260"/>
      <c r="H1994" s="260"/>
      <c r="I1994" s="260"/>
      <c r="J1994" s="438"/>
    </row>
    <row r="1995" spans="1:10" x14ac:dyDescent="0.25">
      <c r="A1995" s="436"/>
      <c r="B1995" s="437"/>
      <c r="C1995" s="264"/>
      <c r="D1995" s="261"/>
      <c r="E1995" s="261"/>
      <c r="F1995" s="261"/>
      <c r="G1995" s="261"/>
      <c r="H1995" s="261"/>
      <c r="I1995" s="261"/>
      <c r="J1995" s="438"/>
    </row>
    <row r="1996" spans="1:10" x14ac:dyDescent="0.25">
      <c r="A1996" s="436">
        <v>201300188</v>
      </c>
      <c r="B1996" s="437" t="s">
        <v>491</v>
      </c>
      <c r="C1996" s="257" t="s">
        <v>476</v>
      </c>
      <c r="D1996" s="258" t="s">
        <v>448</v>
      </c>
      <c r="E1996" s="258"/>
      <c r="F1996" s="258"/>
      <c r="G1996" s="258"/>
      <c r="H1996" s="258"/>
      <c r="I1996" s="258"/>
      <c r="J1996" s="438">
        <v>41283.638611111113</v>
      </c>
    </row>
    <row r="1997" spans="1:10" x14ac:dyDescent="0.25">
      <c r="A1997" s="436"/>
      <c r="B1997" s="437"/>
      <c r="C1997" s="263">
        <v>41345</v>
      </c>
      <c r="D1997" s="258" t="s">
        <v>449</v>
      </c>
      <c r="E1997" s="258"/>
      <c r="F1997" s="258"/>
      <c r="G1997" s="258"/>
      <c r="H1997" s="258"/>
      <c r="I1997" s="258"/>
      <c r="J1997" s="438"/>
    </row>
    <row r="1998" spans="1:10" x14ac:dyDescent="0.25">
      <c r="A1998" s="436"/>
      <c r="B1998" s="437"/>
      <c r="C1998" s="264"/>
      <c r="D1998" s="258" t="s">
        <v>451</v>
      </c>
      <c r="E1998" s="258"/>
      <c r="F1998" s="258"/>
      <c r="G1998" s="258"/>
      <c r="H1998" s="258"/>
      <c r="I1998" s="258"/>
      <c r="J1998" s="438"/>
    </row>
    <row r="1999" spans="1:10" x14ac:dyDescent="0.25">
      <c r="A1999" s="436"/>
      <c r="B1999" s="437"/>
      <c r="C1999" s="264"/>
      <c r="D1999" s="260">
        <v>0</v>
      </c>
      <c r="E1999" s="260"/>
      <c r="F1999" s="260"/>
      <c r="G1999" s="260"/>
      <c r="H1999" s="260"/>
      <c r="I1999" s="260"/>
      <c r="J1999" s="438"/>
    </row>
    <row r="2000" spans="1:10" x14ac:dyDescent="0.25">
      <c r="A2000" s="436"/>
      <c r="B2000" s="437"/>
      <c r="C2000" s="264"/>
      <c r="D2000" s="261"/>
      <c r="E2000" s="261"/>
      <c r="F2000" s="261"/>
      <c r="G2000" s="261"/>
      <c r="H2000" s="261"/>
      <c r="I2000" s="261"/>
      <c r="J2000" s="438"/>
    </row>
    <row r="2001" spans="1:10" x14ac:dyDescent="0.25">
      <c r="A2001" s="436">
        <v>201200042</v>
      </c>
      <c r="B2001" s="437" t="s">
        <v>458</v>
      </c>
      <c r="C2001" s="257" t="s">
        <v>476</v>
      </c>
      <c r="D2001" s="258" t="s">
        <v>447</v>
      </c>
      <c r="E2001" s="258"/>
      <c r="F2001" s="258"/>
      <c r="G2001" s="258"/>
      <c r="H2001" s="258"/>
      <c r="I2001" s="258"/>
      <c r="J2001" s="438">
        <v>40911.524560185186</v>
      </c>
    </row>
    <row r="2002" spans="1:10" x14ac:dyDescent="0.25">
      <c r="A2002" s="436"/>
      <c r="B2002" s="437"/>
      <c r="C2002" s="263">
        <v>40981</v>
      </c>
      <c r="D2002" s="260" t="s">
        <v>492</v>
      </c>
      <c r="E2002" s="260"/>
      <c r="F2002" s="260"/>
      <c r="G2002" s="260"/>
      <c r="H2002" s="260"/>
      <c r="I2002" s="260"/>
      <c r="J2002" s="438"/>
    </row>
    <row r="2003" spans="1:10" x14ac:dyDescent="0.25">
      <c r="A2003" s="436"/>
      <c r="B2003" s="437"/>
      <c r="C2003" s="264"/>
      <c r="D2003" s="258" t="s">
        <v>448</v>
      </c>
      <c r="E2003" s="258"/>
      <c r="F2003" s="258"/>
      <c r="G2003" s="258"/>
      <c r="H2003" s="258"/>
      <c r="I2003" s="258"/>
      <c r="J2003" s="438"/>
    </row>
    <row r="2004" spans="1:10" x14ac:dyDescent="0.25">
      <c r="A2004" s="436"/>
      <c r="B2004" s="437"/>
      <c r="C2004" s="264"/>
      <c r="D2004" s="260">
        <v>5000216</v>
      </c>
      <c r="E2004" s="260"/>
      <c r="F2004" s="260"/>
      <c r="G2004" s="260"/>
      <c r="H2004" s="260"/>
      <c r="I2004" s="260"/>
      <c r="J2004" s="438"/>
    </row>
    <row r="2005" spans="1:10" x14ac:dyDescent="0.25">
      <c r="A2005" s="436"/>
      <c r="B2005" s="437"/>
      <c r="C2005" s="264"/>
      <c r="D2005" s="258" t="s">
        <v>449</v>
      </c>
      <c r="E2005" s="258"/>
      <c r="F2005" s="258"/>
      <c r="G2005" s="258"/>
      <c r="H2005" s="258"/>
      <c r="I2005" s="258"/>
      <c r="J2005" s="438"/>
    </row>
    <row r="2006" spans="1:10" x14ac:dyDescent="0.25">
      <c r="A2006" s="436"/>
      <c r="B2006" s="437"/>
      <c r="C2006" s="264"/>
      <c r="D2006" s="260" t="s">
        <v>453</v>
      </c>
      <c r="E2006" s="260"/>
      <c r="F2006" s="260"/>
      <c r="G2006" s="260"/>
      <c r="H2006" s="260"/>
      <c r="I2006" s="260"/>
      <c r="J2006" s="438"/>
    </row>
    <row r="2007" spans="1:10" x14ac:dyDescent="0.25">
      <c r="A2007" s="436"/>
      <c r="B2007" s="437"/>
      <c r="C2007" s="264"/>
      <c r="D2007" s="258" t="s">
        <v>451</v>
      </c>
      <c r="E2007" s="258"/>
      <c r="F2007" s="258"/>
      <c r="G2007" s="258"/>
      <c r="H2007" s="258"/>
      <c r="I2007" s="258"/>
      <c r="J2007" s="438"/>
    </row>
    <row r="2008" spans="1:10" x14ac:dyDescent="0.25">
      <c r="A2008" s="436"/>
      <c r="B2008" s="437"/>
      <c r="C2008" s="264"/>
      <c r="D2008" s="260">
        <v>0</v>
      </c>
      <c r="E2008" s="260"/>
      <c r="F2008" s="260"/>
      <c r="G2008" s="260"/>
      <c r="H2008" s="260"/>
      <c r="I2008" s="260"/>
      <c r="J2008" s="438"/>
    </row>
    <row r="2009" spans="1:10" x14ac:dyDescent="0.25">
      <c r="A2009" s="436"/>
      <c r="B2009" s="437"/>
      <c r="C2009" s="264"/>
      <c r="D2009" s="261"/>
      <c r="E2009" s="261"/>
      <c r="F2009" s="261"/>
      <c r="G2009" s="261"/>
      <c r="H2009" s="261"/>
      <c r="I2009" s="261"/>
      <c r="J2009" s="438"/>
    </row>
    <row r="2010" spans="1:10" x14ac:dyDescent="0.25">
      <c r="A2010" s="436">
        <v>201116076</v>
      </c>
      <c r="B2010" s="437" t="s">
        <v>458</v>
      </c>
      <c r="C2010" s="257" t="s">
        <v>476</v>
      </c>
      <c r="D2010" s="258" t="s">
        <v>447</v>
      </c>
      <c r="E2010" s="258"/>
      <c r="F2010" s="258"/>
      <c r="G2010" s="258"/>
      <c r="H2010" s="258"/>
      <c r="I2010" s="258"/>
      <c r="J2010" s="438">
        <v>40870.660405092596</v>
      </c>
    </row>
    <row r="2011" spans="1:10" x14ac:dyDescent="0.25">
      <c r="A2011" s="436"/>
      <c r="B2011" s="437"/>
      <c r="C2011" s="263">
        <v>40933</v>
      </c>
      <c r="D2011" s="260" t="s">
        <v>475</v>
      </c>
      <c r="E2011" s="260"/>
      <c r="F2011" s="260"/>
      <c r="G2011" s="260"/>
      <c r="H2011" s="260"/>
      <c r="I2011" s="260"/>
      <c r="J2011" s="438"/>
    </row>
    <row r="2012" spans="1:10" x14ac:dyDescent="0.25">
      <c r="A2012" s="436"/>
      <c r="B2012" s="437"/>
      <c r="C2012" s="264"/>
      <c r="D2012" s="258" t="s">
        <v>448</v>
      </c>
      <c r="E2012" s="258"/>
      <c r="F2012" s="258"/>
      <c r="G2012" s="258"/>
      <c r="H2012" s="258"/>
      <c r="I2012" s="258"/>
      <c r="J2012" s="438"/>
    </row>
    <row r="2013" spans="1:10" x14ac:dyDescent="0.25">
      <c r="A2013" s="436"/>
      <c r="B2013" s="437"/>
      <c r="C2013" s="264"/>
      <c r="D2013" s="260">
        <v>1109834</v>
      </c>
      <c r="E2013" s="260"/>
      <c r="F2013" s="260"/>
      <c r="G2013" s="260"/>
      <c r="H2013" s="260"/>
      <c r="I2013" s="260"/>
      <c r="J2013" s="438"/>
    </row>
    <row r="2014" spans="1:10" x14ac:dyDescent="0.25">
      <c r="A2014" s="436"/>
      <c r="B2014" s="437"/>
      <c r="C2014" s="264"/>
      <c r="D2014" s="258" t="s">
        <v>449</v>
      </c>
      <c r="E2014" s="258"/>
      <c r="F2014" s="258"/>
      <c r="G2014" s="258"/>
      <c r="H2014" s="258"/>
      <c r="I2014" s="258"/>
      <c r="J2014" s="438"/>
    </row>
    <row r="2015" spans="1:10" x14ac:dyDescent="0.25">
      <c r="A2015" s="436"/>
      <c r="B2015" s="437"/>
      <c r="C2015" s="264"/>
      <c r="D2015" s="260" t="s">
        <v>450</v>
      </c>
      <c r="E2015" s="260"/>
      <c r="F2015" s="260"/>
      <c r="G2015" s="260"/>
      <c r="H2015" s="260"/>
      <c r="I2015" s="260"/>
      <c r="J2015" s="438"/>
    </row>
    <row r="2016" spans="1:10" x14ac:dyDescent="0.25">
      <c r="A2016" s="436"/>
      <c r="B2016" s="437"/>
      <c r="C2016" s="264"/>
      <c r="D2016" s="258" t="s">
        <v>451</v>
      </c>
      <c r="E2016" s="258"/>
      <c r="F2016" s="258"/>
      <c r="G2016" s="258"/>
      <c r="H2016" s="258"/>
      <c r="I2016" s="258"/>
      <c r="J2016" s="438"/>
    </row>
    <row r="2017" spans="1:10" x14ac:dyDescent="0.25">
      <c r="A2017" s="436"/>
      <c r="B2017" s="437"/>
      <c r="C2017" s="264"/>
      <c r="D2017" s="260">
        <v>0</v>
      </c>
      <c r="E2017" s="260"/>
      <c r="F2017" s="260"/>
      <c r="G2017" s="260"/>
      <c r="H2017" s="260"/>
      <c r="I2017" s="260"/>
      <c r="J2017" s="438"/>
    </row>
    <row r="2018" spans="1:10" x14ac:dyDescent="0.25">
      <c r="A2018" s="436"/>
      <c r="B2018" s="437"/>
      <c r="C2018" s="264"/>
      <c r="D2018" s="261"/>
      <c r="E2018" s="261"/>
      <c r="F2018" s="261"/>
      <c r="G2018" s="261"/>
      <c r="H2018" s="261"/>
      <c r="I2018" s="261"/>
      <c r="J2018" s="438"/>
    </row>
    <row r="2019" spans="1:10" x14ac:dyDescent="0.25">
      <c r="A2019" s="436">
        <v>201114707</v>
      </c>
      <c r="B2019" s="437" t="s">
        <v>458</v>
      </c>
      <c r="C2019" s="257" t="s">
        <v>476</v>
      </c>
      <c r="D2019" s="258" t="s">
        <v>447</v>
      </c>
      <c r="E2019" s="258"/>
      <c r="F2019" s="258"/>
      <c r="G2019" s="258"/>
      <c r="H2019" s="258"/>
      <c r="I2019" s="258"/>
      <c r="J2019" s="438">
        <v>40837.52306712963</v>
      </c>
    </row>
    <row r="2020" spans="1:10" x14ac:dyDescent="0.25">
      <c r="A2020" s="436"/>
      <c r="B2020" s="437"/>
      <c r="C2020" s="263">
        <v>40900</v>
      </c>
      <c r="D2020" s="260" t="s">
        <v>492</v>
      </c>
      <c r="E2020" s="260"/>
      <c r="F2020" s="260"/>
      <c r="G2020" s="260"/>
      <c r="H2020" s="260"/>
      <c r="I2020" s="260"/>
      <c r="J2020" s="438"/>
    </row>
    <row r="2021" spans="1:10" x14ac:dyDescent="0.25">
      <c r="A2021" s="436"/>
      <c r="B2021" s="437"/>
      <c r="C2021" s="264"/>
      <c r="D2021" s="258" t="s">
        <v>448</v>
      </c>
      <c r="E2021" s="258"/>
      <c r="F2021" s="258"/>
      <c r="G2021" s="258"/>
      <c r="H2021" s="258"/>
      <c r="I2021" s="258"/>
      <c r="J2021" s="438"/>
    </row>
    <row r="2022" spans="1:10" x14ac:dyDescent="0.25">
      <c r="A2022" s="436"/>
      <c r="B2022" s="437"/>
      <c r="C2022" s="264"/>
      <c r="D2022" s="260">
        <v>5000216</v>
      </c>
      <c r="E2022" s="260"/>
      <c r="F2022" s="260"/>
      <c r="G2022" s="260"/>
      <c r="H2022" s="260"/>
      <c r="I2022" s="260"/>
      <c r="J2022" s="438"/>
    </row>
    <row r="2023" spans="1:10" x14ac:dyDescent="0.25">
      <c r="A2023" s="436"/>
      <c r="B2023" s="437"/>
      <c r="C2023" s="264"/>
      <c r="D2023" s="258" t="s">
        <v>449</v>
      </c>
      <c r="E2023" s="258"/>
      <c r="F2023" s="258"/>
      <c r="G2023" s="258"/>
      <c r="H2023" s="258"/>
      <c r="I2023" s="258"/>
      <c r="J2023" s="438"/>
    </row>
    <row r="2024" spans="1:10" x14ac:dyDescent="0.25">
      <c r="A2024" s="436"/>
      <c r="B2024" s="437"/>
      <c r="C2024" s="264"/>
      <c r="D2024" s="260" t="s">
        <v>453</v>
      </c>
      <c r="E2024" s="260"/>
      <c r="F2024" s="260"/>
      <c r="G2024" s="260"/>
      <c r="H2024" s="260"/>
      <c r="I2024" s="260"/>
      <c r="J2024" s="438"/>
    </row>
    <row r="2025" spans="1:10" x14ac:dyDescent="0.25">
      <c r="A2025" s="436"/>
      <c r="B2025" s="437"/>
      <c r="C2025" s="264"/>
      <c r="D2025" s="258" t="s">
        <v>451</v>
      </c>
      <c r="E2025" s="258"/>
      <c r="F2025" s="258"/>
      <c r="G2025" s="258"/>
      <c r="H2025" s="258"/>
      <c r="I2025" s="258"/>
      <c r="J2025" s="438"/>
    </row>
    <row r="2026" spans="1:10" x14ac:dyDescent="0.25">
      <c r="A2026" s="436"/>
      <c r="B2026" s="437"/>
      <c r="C2026" s="264"/>
      <c r="D2026" s="260">
        <v>0</v>
      </c>
      <c r="E2026" s="260"/>
      <c r="F2026" s="260"/>
      <c r="G2026" s="260"/>
      <c r="H2026" s="260"/>
      <c r="I2026" s="260"/>
      <c r="J2026" s="438"/>
    </row>
    <row r="2027" spans="1:10" x14ac:dyDescent="0.25">
      <c r="A2027" s="436"/>
      <c r="B2027" s="437"/>
      <c r="C2027" s="264"/>
      <c r="D2027" s="261"/>
      <c r="E2027" s="261"/>
      <c r="F2027" s="261"/>
      <c r="G2027" s="261"/>
      <c r="H2027" s="261"/>
      <c r="I2027" s="261"/>
      <c r="J2027" s="438"/>
    </row>
    <row r="2028" spans="1:10" x14ac:dyDescent="0.25">
      <c r="A2028" s="436">
        <v>201112843</v>
      </c>
      <c r="B2028" s="437" t="s">
        <v>468</v>
      </c>
      <c r="C2028" s="257" t="s">
        <v>476</v>
      </c>
      <c r="D2028" s="258" t="s">
        <v>447</v>
      </c>
      <c r="E2028" s="258"/>
      <c r="F2028" s="258"/>
      <c r="G2028" s="258"/>
      <c r="H2028" s="258"/>
      <c r="I2028" s="258"/>
      <c r="J2028" s="438">
        <v>40794.439513888887</v>
      </c>
    </row>
    <row r="2029" spans="1:10" x14ac:dyDescent="0.25">
      <c r="A2029" s="436"/>
      <c r="B2029" s="437"/>
      <c r="C2029" s="263">
        <v>40855</v>
      </c>
      <c r="D2029" s="260" t="s">
        <v>346</v>
      </c>
      <c r="E2029" s="260"/>
      <c r="F2029" s="260"/>
      <c r="G2029" s="260"/>
      <c r="H2029" s="260"/>
      <c r="I2029" s="260"/>
      <c r="J2029" s="438"/>
    </row>
    <row r="2030" spans="1:10" x14ac:dyDescent="0.25">
      <c r="A2030" s="436"/>
      <c r="B2030" s="437"/>
      <c r="C2030" s="264"/>
      <c r="D2030" s="258" t="s">
        <v>448</v>
      </c>
      <c r="E2030" s="258"/>
      <c r="F2030" s="258"/>
      <c r="G2030" s="258"/>
      <c r="H2030" s="258"/>
      <c r="I2030" s="258"/>
      <c r="J2030" s="438"/>
    </row>
    <row r="2031" spans="1:10" x14ac:dyDescent="0.25">
      <c r="A2031" s="436"/>
      <c r="B2031" s="437"/>
      <c r="C2031" s="264"/>
      <c r="D2031" s="260">
        <v>115161</v>
      </c>
      <c r="E2031" s="260"/>
      <c r="F2031" s="260"/>
      <c r="G2031" s="260"/>
      <c r="H2031" s="260"/>
      <c r="I2031" s="260"/>
      <c r="J2031" s="438"/>
    </row>
    <row r="2032" spans="1:10" x14ac:dyDescent="0.25">
      <c r="A2032" s="436"/>
      <c r="B2032" s="437"/>
      <c r="C2032" s="264"/>
      <c r="D2032" s="258" t="s">
        <v>449</v>
      </c>
      <c r="E2032" s="258"/>
      <c r="F2032" s="258"/>
      <c r="G2032" s="258"/>
      <c r="H2032" s="258"/>
      <c r="I2032" s="258"/>
      <c r="J2032" s="438"/>
    </row>
    <row r="2033" spans="1:10" x14ac:dyDescent="0.25">
      <c r="A2033" s="436"/>
      <c r="B2033" s="437"/>
      <c r="C2033" s="264"/>
      <c r="D2033" s="260" t="s">
        <v>453</v>
      </c>
      <c r="E2033" s="260"/>
      <c r="F2033" s="260"/>
      <c r="G2033" s="260"/>
      <c r="H2033" s="260"/>
      <c r="I2033" s="260"/>
      <c r="J2033" s="438"/>
    </row>
    <row r="2034" spans="1:10" x14ac:dyDescent="0.25">
      <c r="A2034" s="436"/>
      <c r="B2034" s="437"/>
      <c r="C2034" s="264"/>
      <c r="D2034" s="258" t="s">
        <v>451</v>
      </c>
      <c r="E2034" s="258"/>
      <c r="F2034" s="258"/>
      <c r="G2034" s="258"/>
      <c r="H2034" s="258"/>
      <c r="I2034" s="258"/>
      <c r="J2034" s="438"/>
    </row>
    <row r="2035" spans="1:10" x14ac:dyDescent="0.25">
      <c r="A2035" s="436"/>
      <c r="B2035" s="437"/>
      <c r="C2035" s="264"/>
      <c r="D2035" s="260">
        <v>0</v>
      </c>
      <c r="E2035" s="260"/>
      <c r="F2035" s="260"/>
      <c r="G2035" s="260"/>
      <c r="H2035" s="260"/>
      <c r="I2035" s="260"/>
      <c r="J2035" s="438"/>
    </row>
    <row r="2036" spans="1:10" x14ac:dyDescent="0.25">
      <c r="A2036" s="436"/>
      <c r="B2036" s="437"/>
      <c r="C2036" s="264"/>
      <c r="D2036" s="261"/>
      <c r="E2036" s="261"/>
      <c r="F2036" s="261"/>
      <c r="G2036" s="261"/>
      <c r="H2036" s="261"/>
      <c r="I2036" s="261"/>
      <c r="J2036" s="438"/>
    </row>
    <row r="2037" spans="1:10" x14ac:dyDescent="0.25">
      <c r="A2037" s="436">
        <v>201107910</v>
      </c>
      <c r="B2037" s="437" t="s">
        <v>446</v>
      </c>
      <c r="C2037" s="257" t="s">
        <v>476</v>
      </c>
      <c r="D2037" s="258" t="s">
        <v>447</v>
      </c>
      <c r="E2037" s="258"/>
      <c r="F2037" s="258"/>
      <c r="G2037" s="258"/>
      <c r="H2037" s="258"/>
      <c r="I2037" s="258"/>
      <c r="J2037" s="438">
        <v>40669.672233796293</v>
      </c>
    </row>
    <row r="2038" spans="1:10" x14ac:dyDescent="0.25">
      <c r="A2038" s="436"/>
      <c r="B2038" s="437"/>
      <c r="C2038" s="263">
        <v>40764</v>
      </c>
      <c r="D2038" s="260" t="s">
        <v>364</v>
      </c>
      <c r="E2038" s="260"/>
      <c r="F2038" s="260"/>
      <c r="G2038" s="260"/>
      <c r="H2038" s="260"/>
      <c r="I2038" s="260"/>
      <c r="J2038" s="438"/>
    </row>
    <row r="2039" spans="1:10" x14ac:dyDescent="0.25">
      <c r="A2039" s="436"/>
      <c r="B2039" s="437"/>
      <c r="C2039" s="264"/>
      <c r="D2039" s="258" t="s">
        <v>448</v>
      </c>
      <c r="E2039" s="258"/>
      <c r="F2039" s="258"/>
      <c r="G2039" s="258"/>
      <c r="H2039" s="258"/>
      <c r="I2039" s="258"/>
      <c r="J2039" s="438"/>
    </row>
    <row r="2040" spans="1:10" x14ac:dyDescent="0.25">
      <c r="A2040" s="436"/>
      <c r="B2040" s="437"/>
      <c r="C2040" s="264"/>
      <c r="D2040" s="260">
        <v>12000</v>
      </c>
      <c r="E2040" s="260"/>
      <c r="F2040" s="260"/>
      <c r="G2040" s="260"/>
      <c r="H2040" s="260"/>
      <c r="I2040" s="260"/>
      <c r="J2040" s="438"/>
    </row>
    <row r="2041" spans="1:10" x14ac:dyDescent="0.25">
      <c r="A2041" s="436"/>
      <c r="B2041" s="437"/>
      <c r="C2041" s="264"/>
      <c r="D2041" s="258" t="s">
        <v>449</v>
      </c>
      <c r="E2041" s="258"/>
      <c r="F2041" s="258"/>
      <c r="G2041" s="258"/>
      <c r="H2041" s="258"/>
      <c r="I2041" s="258"/>
      <c r="J2041" s="438"/>
    </row>
    <row r="2042" spans="1:10" x14ac:dyDescent="0.25">
      <c r="A2042" s="436"/>
      <c r="B2042" s="437"/>
      <c r="C2042" s="264"/>
      <c r="D2042" s="260" t="s">
        <v>450</v>
      </c>
      <c r="E2042" s="260"/>
      <c r="F2042" s="260"/>
      <c r="G2042" s="260"/>
      <c r="H2042" s="260"/>
      <c r="I2042" s="260"/>
      <c r="J2042" s="438"/>
    </row>
    <row r="2043" spans="1:10" x14ac:dyDescent="0.25">
      <c r="A2043" s="436"/>
      <c r="B2043" s="437"/>
      <c r="C2043" s="264"/>
      <c r="D2043" s="258" t="s">
        <v>451</v>
      </c>
      <c r="E2043" s="258"/>
      <c r="F2043" s="258"/>
      <c r="G2043" s="258"/>
      <c r="H2043" s="258"/>
      <c r="I2043" s="258"/>
      <c r="J2043" s="438"/>
    </row>
    <row r="2044" spans="1:10" x14ac:dyDescent="0.25">
      <c r="A2044" s="436"/>
      <c r="B2044" s="437"/>
      <c r="C2044" s="264"/>
      <c r="D2044" s="260">
        <v>0</v>
      </c>
      <c r="E2044" s="260"/>
      <c r="F2044" s="260"/>
      <c r="G2044" s="260"/>
      <c r="H2044" s="260"/>
      <c r="I2044" s="260"/>
      <c r="J2044" s="438"/>
    </row>
    <row r="2045" spans="1:10" x14ac:dyDescent="0.25">
      <c r="A2045" s="436"/>
      <c r="B2045" s="437"/>
      <c r="C2045" s="264"/>
      <c r="D2045" s="261"/>
      <c r="E2045" s="261"/>
      <c r="F2045" s="261"/>
      <c r="G2045" s="261"/>
      <c r="H2045" s="261"/>
      <c r="I2045" s="261"/>
      <c r="J2045" s="438"/>
    </row>
    <row r="2046" spans="1:10" x14ac:dyDescent="0.25">
      <c r="A2046" s="436">
        <v>201107640</v>
      </c>
      <c r="B2046" s="437" t="s">
        <v>468</v>
      </c>
      <c r="C2046" s="257" t="s">
        <v>476</v>
      </c>
      <c r="D2046" s="258" t="s">
        <v>447</v>
      </c>
      <c r="E2046" s="258"/>
      <c r="F2046" s="258"/>
      <c r="G2046" s="258"/>
      <c r="H2046" s="258"/>
      <c r="I2046" s="258"/>
      <c r="J2046" s="438">
        <v>40665.5778125</v>
      </c>
    </row>
    <row r="2047" spans="1:10" x14ac:dyDescent="0.25">
      <c r="A2047" s="436"/>
      <c r="B2047" s="437"/>
      <c r="C2047" s="263">
        <v>40757</v>
      </c>
      <c r="D2047" s="260" t="s">
        <v>346</v>
      </c>
      <c r="E2047" s="260"/>
      <c r="F2047" s="260"/>
      <c r="G2047" s="260"/>
      <c r="H2047" s="260"/>
      <c r="I2047" s="260"/>
      <c r="J2047" s="438"/>
    </row>
    <row r="2048" spans="1:10" x14ac:dyDescent="0.25">
      <c r="A2048" s="436"/>
      <c r="B2048" s="437"/>
      <c r="C2048" s="264"/>
      <c r="D2048" s="258" t="s">
        <v>448</v>
      </c>
      <c r="E2048" s="258"/>
      <c r="F2048" s="258"/>
      <c r="G2048" s="258"/>
      <c r="H2048" s="258"/>
      <c r="I2048" s="258"/>
      <c r="J2048" s="438"/>
    </row>
    <row r="2049" spans="1:10" x14ac:dyDescent="0.25">
      <c r="A2049" s="436"/>
      <c r="B2049" s="437"/>
      <c r="C2049" s="264"/>
      <c r="D2049" s="260">
        <v>115161</v>
      </c>
      <c r="E2049" s="260"/>
      <c r="F2049" s="260"/>
      <c r="G2049" s="260"/>
      <c r="H2049" s="260"/>
      <c r="I2049" s="260"/>
      <c r="J2049" s="438"/>
    </row>
    <row r="2050" spans="1:10" x14ac:dyDescent="0.25">
      <c r="A2050" s="436"/>
      <c r="B2050" s="437"/>
      <c r="C2050" s="264"/>
      <c r="D2050" s="258" t="s">
        <v>449</v>
      </c>
      <c r="E2050" s="258"/>
      <c r="F2050" s="258"/>
      <c r="G2050" s="258"/>
      <c r="H2050" s="258"/>
      <c r="I2050" s="258"/>
      <c r="J2050" s="438"/>
    </row>
    <row r="2051" spans="1:10" x14ac:dyDescent="0.25">
      <c r="A2051" s="436"/>
      <c r="B2051" s="437"/>
      <c r="C2051" s="264"/>
      <c r="D2051" s="260" t="s">
        <v>453</v>
      </c>
      <c r="E2051" s="260"/>
      <c r="F2051" s="260"/>
      <c r="G2051" s="260"/>
      <c r="H2051" s="260"/>
      <c r="I2051" s="260"/>
      <c r="J2051" s="438"/>
    </row>
    <row r="2052" spans="1:10" x14ac:dyDescent="0.25">
      <c r="A2052" s="436"/>
      <c r="B2052" s="437"/>
      <c r="C2052" s="264"/>
      <c r="D2052" s="258" t="s">
        <v>451</v>
      </c>
      <c r="E2052" s="258"/>
      <c r="F2052" s="258"/>
      <c r="G2052" s="258"/>
      <c r="H2052" s="258"/>
      <c r="I2052" s="258"/>
      <c r="J2052" s="438"/>
    </row>
    <row r="2053" spans="1:10" x14ac:dyDescent="0.25">
      <c r="A2053" s="436"/>
      <c r="B2053" s="437"/>
      <c r="C2053" s="264"/>
      <c r="D2053" s="260">
        <v>0</v>
      </c>
      <c r="E2053" s="260"/>
      <c r="F2053" s="260"/>
      <c r="G2053" s="260"/>
      <c r="H2053" s="260"/>
      <c r="I2053" s="260"/>
      <c r="J2053" s="438"/>
    </row>
    <row r="2054" spans="1:10" x14ac:dyDescent="0.25">
      <c r="A2054" s="436"/>
      <c r="B2054" s="437"/>
      <c r="C2054" s="264"/>
      <c r="D2054" s="261"/>
      <c r="E2054" s="261"/>
      <c r="F2054" s="261"/>
      <c r="G2054" s="261"/>
      <c r="H2054" s="261"/>
      <c r="I2054" s="261"/>
      <c r="J2054" s="438"/>
    </row>
    <row r="2055" spans="1:10" x14ac:dyDescent="0.25">
      <c r="A2055" s="436">
        <v>201107447</v>
      </c>
      <c r="B2055" s="437" t="s">
        <v>446</v>
      </c>
      <c r="C2055" s="257" t="s">
        <v>476</v>
      </c>
      <c r="D2055" s="258" t="s">
        <v>447</v>
      </c>
      <c r="E2055" s="258"/>
      <c r="F2055" s="258"/>
      <c r="G2055" s="258"/>
      <c r="H2055" s="258"/>
      <c r="I2055" s="258"/>
      <c r="J2055" s="438">
        <v>40661.494826388887</v>
      </c>
    </row>
    <row r="2056" spans="1:10" x14ac:dyDescent="0.25">
      <c r="A2056" s="436"/>
      <c r="B2056" s="437"/>
      <c r="C2056" s="263">
        <v>40752</v>
      </c>
      <c r="D2056" s="260" t="s">
        <v>344</v>
      </c>
      <c r="E2056" s="260"/>
      <c r="F2056" s="260"/>
      <c r="G2056" s="260"/>
      <c r="H2056" s="260"/>
      <c r="I2056" s="260"/>
      <c r="J2056" s="438"/>
    </row>
    <row r="2057" spans="1:10" x14ac:dyDescent="0.25">
      <c r="A2057" s="436"/>
      <c r="B2057" s="437"/>
      <c r="C2057" s="264"/>
      <c r="D2057" s="258" t="s">
        <v>448</v>
      </c>
      <c r="E2057" s="258"/>
      <c r="F2057" s="258"/>
      <c r="G2057" s="258"/>
      <c r="H2057" s="258"/>
      <c r="I2057" s="258"/>
      <c r="J2057" s="438"/>
    </row>
    <row r="2058" spans="1:10" x14ac:dyDescent="0.25">
      <c r="A2058" s="436"/>
      <c r="B2058" s="437"/>
      <c r="C2058" s="264"/>
      <c r="D2058" s="260">
        <v>23777</v>
      </c>
      <c r="E2058" s="260"/>
      <c r="F2058" s="260"/>
      <c r="G2058" s="260"/>
      <c r="H2058" s="260"/>
      <c r="I2058" s="260"/>
      <c r="J2058" s="438"/>
    </row>
    <row r="2059" spans="1:10" x14ac:dyDescent="0.25">
      <c r="A2059" s="436"/>
      <c r="B2059" s="437"/>
      <c r="C2059" s="264"/>
      <c r="D2059" s="258" t="s">
        <v>449</v>
      </c>
      <c r="E2059" s="258"/>
      <c r="F2059" s="258"/>
      <c r="G2059" s="258"/>
      <c r="H2059" s="258"/>
      <c r="I2059" s="258"/>
      <c r="J2059" s="438"/>
    </row>
    <row r="2060" spans="1:10" x14ac:dyDescent="0.25">
      <c r="A2060" s="436"/>
      <c r="B2060" s="437"/>
      <c r="C2060" s="264"/>
      <c r="D2060" s="260" t="s">
        <v>453</v>
      </c>
      <c r="E2060" s="260"/>
      <c r="F2060" s="260"/>
      <c r="G2060" s="260"/>
      <c r="H2060" s="260"/>
      <c r="I2060" s="260"/>
      <c r="J2060" s="438"/>
    </row>
    <row r="2061" spans="1:10" x14ac:dyDescent="0.25">
      <c r="A2061" s="436"/>
      <c r="B2061" s="437"/>
      <c r="C2061" s="264"/>
      <c r="D2061" s="258" t="s">
        <v>451</v>
      </c>
      <c r="E2061" s="258"/>
      <c r="F2061" s="258"/>
      <c r="G2061" s="258"/>
      <c r="H2061" s="258"/>
      <c r="I2061" s="258"/>
      <c r="J2061" s="438"/>
    </row>
    <row r="2062" spans="1:10" x14ac:dyDescent="0.25">
      <c r="A2062" s="436"/>
      <c r="B2062" s="437"/>
      <c r="C2062" s="264"/>
      <c r="D2062" s="260">
        <v>0</v>
      </c>
      <c r="E2062" s="260"/>
      <c r="F2062" s="260"/>
      <c r="G2062" s="260"/>
      <c r="H2062" s="260"/>
      <c r="I2062" s="260"/>
      <c r="J2062" s="438"/>
    </row>
    <row r="2063" spans="1:10" x14ac:dyDescent="0.25">
      <c r="A2063" s="436"/>
      <c r="B2063" s="437"/>
      <c r="C2063" s="264"/>
      <c r="D2063" s="261"/>
      <c r="E2063" s="261"/>
      <c r="F2063" s="261"/>
      <c r="G2063" s="261"/>
      <c r="H2063" s="261"/>
      <c r="I2063" s="261"/>
      <c r="J2063" s="438"/>
    </row>
    <row r="2064" spans="1:10" x14ac:dyDescent="0.25">
      <c r="A2064" s="436">
        <v>201107380</v>
      </c>
      <c r="B2064" s="437" t="s">
        <v>446</v>
      </c>
      <c r="C2064" s="257" t="s">
        <v>476</v>
      </c>
      <c r="D2064" s="258" t="s">
        <v>447</v>
      </c>
      <c r="E2064" s="258"/>
      <c r="F2064" s="258"/>
      <c r="G2064" s="258"/>
      <c r="H2064" s="258"/>
      <c r="I2064" s="258"/>
      <c r="J2064" s="438">
        <v>40660.472442129627</v>
      </c>
    </row>
    <row r="2065" spans="1:10" x14ac:dyDescent="0.25">
      <c r="A2065" s="436"/>
      <c r="B2065" s="437"/>
      <c r="C2065" s="263">
        <v>40751</v>
      </c>
      <c r="D2065" s="260" t="s">
        <v>25</v>
      </c>
      <c r="E2065" s="260"/>
      <c r="F2065" s="260"/>
      <c r="G2065" s="260"/>
      <c r="H2065" s="260"/>
      <c r="I2065" s="260"/>
      <c r="J2065" s="438"/>
    </row>
    <row r="2066" spans="1:10" x14ac:dyDescent="0.25">
      <c r="A2066" s="436"/>
      <c r="B2066" s="437"/>
      <c r="C2066" s="264"/>
      <c r="D2066" s="258" t="s">
        <v>448</v>
      </c>
      <c r="E2066" s="258"/>
      <c r="F2066" s="258"/>
      <c r="G2066" s="258"/>
      <c r="H2066" s="258"/>
      <c r="I2066" s="258"/>
      <c r="J2066" s="438"/>
    </row>
    <row r="2067" spans="1:10" x14ac:dyDescent="0.25">
      <c r="A2067" s="436"/>
      <c r="B2067" s="437"/>
      <c r="C2067" s="264"/>
      <c r="D2067" s="260">
        <v>11996</v>
      </c>
      <c r="E2067" s="260"/>
      <c r="F2067" s="260"/>
      <c r="G2067" s="260"/>
      <c r="H2067" s="260"/>
      <c r="I2067" s="260"/>
      <c r="J2067" s="438"/>
    </row>
    <row r="2068" spans="1:10" x14ac:dyDescent="0.25">
      <c r="A2068" s="436"/>
      <c r="B2068" s="437"/>
      <c r="C2068" s="264"/>
      <c r="D2068" s="258" t="s">
        <v>449</v>
      </c>
      <c r="E2068" s="258"/>
      <c r="F2068" s="258"/>
      <c r="G2068" s="258"/>
      <c r="H2068" s="258"/>
      <c r="I2068" s="258"/>
      <c r="J2068" s="438"/>
    </row>
    <row r="2069" spans="1:10" x14ac:dyDescent="0.25">
      <c r="A2069" s="436"/>
      <c r="B2069" s="437"/>
      <c r="C2069" s="264"/>
      <c r="D2069" s="260" t="s">
        <v>453</v>
      </c>
      <c r="E2069" s="260"/>
      <c r="F2069" s="260"/>
      <c r="G2069" s="260"/>
      <c r="H2069" s="260"/>
      <c r="I2069" s="260"/>
      <c r="J2069" s="438"/>
    </row>
    <row r="2070" spans="1:10" x14ac:dyDescent="0.25">
      <c r="A2070" s="436"/>
      <c r="B2070" s="437"/>
      <c r="C2070" s="264"/>
      <c r="D2070" s="258" t="s">
        <v>451</v>
      </c>
      <c r="E2070" s="258"/>
      <c r="F2070" s="258"/>
      <c r="G2070" s="258"/>
      <c r="H2070" s="258"/>
      <c r="I2070" s="258"/>
      <c r="J2070" s="438"/>
    </row>
    <row r="2071" spans="1:10" x14ac:dyDescent="0.25">
      <c r="A2071" s="436"/>
      <c r="B2071" s="437"/>
      <c r="C2071" s="264"/>
      <c r="D2071" s="260">
        <v>0</v>
      </c>
      <c r="E2071" s="260"/>
      <c r="F2071" s="260"/>
      <c r="G2071" s="260"/>
      <c r="H2071" s="260"/>
      <c r="I2071" s="260"/>
      <c r="J2071" s="438"/>
    </row>
    <row r="2072" spans="1:10" x14ac:dyDescent="0.25">
      <c r="A2072" s="436"/>
      <c r="B2072" s="437"/>
      <c r="C2072" s="264"/>
      <c r="D2072" s="261"/>
      <c r="E2072" s="261"/>
      <c r="F2072" s="261"/>
      <c r="G2072" s="261"/>
      <c r="H2072" s="261"/>
      <c r="I2072" s="261"/>
      <c r="J2072" s="438"/>
    </row>
    <row r="2073" spans="1:10" x14ac:dyDescent="0.25">
      <c r="A2073" s="436">
        <v>201101906</v>
      </c>
      <c r="B2073" s="437" t="s">
        <v>462</v>
      </c>
      <c r="C2073" s="257" t="s">
        <v>476</v>
      </c>
      <c r="D2073" s="258" t="s">
        <v>447</v>
      </c>
      <c r="E2073" s="258"/>
      <c r="F2073" s="258"/>
      <c r="G2073" s="258"/>
      <c r="H2073" s="258"/>
      <c r="I2073" s="258"/>
      <c r="J2073" s="438">
        <v>40586.548703703702</v>
      </c>
    </row>
    <row r="2074" spans="1:10" x14ac:dyDescent="0.25">
      <c r="A2074" s="436"/>
      <c r="B2074" s="437"/>
      <c r="C2074" s="263">
        <v>40680</v>
      </c>
      <c r="D2074" s="260" t="s">
        <v>125</v>
      </c>
      <c r="E2074" s="260"/>
      <c r="F2074" s="260"/>
      <c r="G2074" s="260"/>
      <c r="H2074" s="260"/>
      <c r="I2074" s="260"/>
      <c r="J2074" s="438"/>
    </row>
    <row r="2075" spans="1:10" x14ac:dyDescent="0.25">
      <c r="A2075" s="436"/>
      <c r="B2075" s="437"/>
      <c r="C2075" s="264"/>
      <c r="D2075" s="258" t="s">
        <v>449</v>
      </c>
      <c r="E2075" s="258"/>
      <c r="F2075" s="258"/>
      <c r="G2075" s="258"/>
      <c r="H2075" s="258"/>
      <c r="I2075" s="258"/>
      <c r="J2075" s="438"/>
    </row>
    <row r="2076" spans="1:10" x14ac:dyDescent="0.25">
      <c r="A2076" s="436"/>
      <c r="B2076" s="437"/>
      <c r="C2076" s="264"/>
      <c r="D2076" s="260" t="s">
        <v>453</v>
      </c>
      <c r="E2076" s="260"/>
      <c r="F2076" s="260"/>
      <c r="G2076" s="260"/>
      <c r="H2076" s="260"/>
      <c r="I2076" s="260"/>
      <c r="J2076" s="438"/>
    </row>
    <row r="2077" spans="1:10" x14ac:dyDescent="0.25">
      <c r="A2077" s="436"/>
      <c r="B2077" s="437"/>
      <c r="C2077" s="264"/>
      <c r="D2077" s="258" t="s">
        <v>451</v>
      </c>
      <c r="E2077" s="258"/>
      <c r="F2077" s="258"/>
      <c r="G2077" s="258"/>
      <c r="H2077" s="258"/>
      <c r="I2077" s="258"/>
      <c r="J2077" s="438"/>
    </row>
    <row r="2078" spans="1:10" x14ac:dyDescent="0.25">
      <c r="A2078" s="436"/>
      <c r="B2078" s="437"/>
      <c r="C2078" s="264"/>
      <c r="D2078" s="260">
        <v>0</v>
      </c>
      <c r="E2078" s="260"/>
      <c r="F2078" s="260"/>
      <c r="G2078" s="260"/>
      <c r="H2078" s="260"/>
      <c r="I2078" s="260"/>
      <c r="J2078" s="438"/>
    </row>
    <row r="2079" spans="1:10" x14ac:dyDescent="0.25">
      <c r="A2079" s="436"/>
      <c r="B2079" s="437"/>
      <c r="C2079" s="264"/>
      <c r="D2079" s="261"/>
      <c r="E2079" s="261"/>
      <c r="F2079" s="261"/>
      <c r="G2079" s="261"/>
      <c r="H2079" s="261"/>
      <c r="I2079" s="261"/>
      <c r="J2079" s="438"/>
    </row>
    <row r="2080" spans="1:10" x14ac:dyDescent="0.25">
      <c r="A2080" s="436">
        <v>201101820</v>
      </c>
      <c r="B2080" s="437" t="s">
        <v>446</v>
      </c>
      <c r="C2080" s="257" t="s">
        <v>476</v>
      </c>
      <c r="D2080" s="258" t="s">
        <v>447</v>
      </c>
      <c r="E2080" s="258"/>
      <c r="F2080" s="258"/>
      <c r="G2080" s="258"/>
      <c r="H2080" s="258"/>
      <c r="I2080" s="258"/>
      <c r="J2080" s="438">
        <v>40585.478854166664</v>
      </c>
    </row>
    <row r="2081" spans="1:10" x14ac:dyDescent="0.25">
      <c r="A2081" s="436"/>
      <c r="B2081" s="437"/>
      <c r="C2081" s="263">
        <v>40680</v>
      </c>
      <c r="D2081" s="260" t="s">
        <v>95</v>
      </c>
      <c r="E2081" s="260"/>
      <c r="F2081" s="260"/>
      <c r="G2081" s="260"/>
      <c r="H2081" s="260"/>
      <c r="I2081" s="260"/>
      <c r="J2081" s="438"/>
    </row>
    <row r="2082" spans="1:10" x14ac:dyDescent="0.25">
      <c r="A2082" s="436"/>
      <c r="B2082" s="437"/>
      <c r="C2082" s="264"/>
      <c r="D2082" s="258" t="s">
        <v>448</v>
      </c>
      <c r="E2082" s="258"/>
      <c r="F2082" s="258"/>
      <c r="G2082" s="258"/>
      <c r="H2082" s="258"/>
      <c r="I2082" s="258"/>
      <c r="J2082" s="438"/>
    </row>
    <row r="2083" spans="1:10" x14ac:dyDescent="0.25">
      <c r="A2083" s="436"/>
      <c r="B2083" s="437"/>
      <c r="C2083" s="264"/>
      <c r="D2083" s="260">
        <v>12036</v>
      </c>
      <c r="E2083" s="260"/>
      <c r="F2083" s="260"/>
      <c r="G2083" s="260"/>
      <c r="H2083" s="260"/>
      <c r="I2083" s="260"/>
      <c r="J2083" s="438"/>
    </row>
    <row r="2084" spans="1:10" x14ac:dyDescent="0.25">
      <c r="A2084" s="436"/>
      <c r="B2084" s="437"/>
      <c r="C2084" s="264"/>
      <c r="D2084" s="258" t="s">
        <v>449</v>
      </c>
      <c r="E2084" s="258"/>
      <c r="F2084" s="258"/>
      <c r="G2084" s="258"/>
      <c r="H2084" s="258"/>
      <c r="I2084" s="258"/>
      <c r="J2084" s="438"/>
    </row>
    <row r="2085" spans="1:10" x14ac:dyDescent="0.25">
      <c r="A2085" s="436"/>
      <c r="B2085" s="437"/>
      <c r="C2085" s="264"/>
      <c r="D2085" s="260" t="s">
        <v>453</v>
      </c>
      <c r="E2085" s="260"/>
      <c r="F2085" s="260"/>
      <c r="G2085" s="260"/>
      <c r="H2085" s="260"/>
      <c r="I2085" s="260"/>
      <c r="J2085" s="438"/>
    </row>
    <row r="2086" spans="1:10" x14ac:dyDescent="0.25">
      <c r="A2086" s="436"/>
      <c r="B2086" s="437"/>
      <c r="C2086" s="264"/>
      <c r="D2086" s="258" t="s">
        <v>451</v>
      </c>
      <c r="E2086" s="258"/>
      <c r="F2086" s="258"/>
      <c r="G2086" s="258"/>
      <c r="H2086" s="258"/>
      <c r="I2086" s="258"/>
      <c r="J2086" s="438"/>
    </row>
    <row r="2087" spans="1:10" x14ac:dyDescent="0.25">
      <c r="A2087" s="436"/>
      <c r="B2087" s="437"/>
      <c r="C2087" s="264"/>
      <c r="D2087" s="260">
        <v>0</v>
      </c>
      <c r="E2087" s="260"/>
      <c r="F2087" s="260"/>
      <c r="G2087" s="260"/>
      <c r="H2087" s="260"/>
      <c r="I2087" s="260"/>
      <c r="J2087" s="438"/>
    </row>
    <row r="2088" spans="1:10" x14ac:dyDescent="0.25">
      <c r="A2088" s="436"/>
      <c r="B2088" s="437"/>
      <c r="C2088" s="264"/>
      <c r="D2088" s="261"/>
      <c r="E2088" s="261"/>
      <c r="F2088" s="261"/>
      <c r="G2088" s="261"/>
      <c r="H2088" s="261"/>
      <c r="I2088" s="261"/>
      <c r="J2088" s="438"/>
    </row>
    <row r="2089" spans="1:10" x14ac:dyDescent="0.25">
      <c r="A2089" s="436">
        <v>201101532</v>
      </c>
      <c r="B2089" s="437" t="s">
        <v>446</v>
      </c>
      <c r="C2089" s="257" t="s">
        <v>476</v>
      </c>
      <c r="D2089" s="258" t="s">
        <v>447</v>
      </c>
      <c r="E2089" s="258"/>
      <c r="F2089" s="258"/>
      <c r="G2089" s="258"/>
      <c r="H2089" s="258"/>
      <c r="I2089" s="258"/>
      <c r="J2089" s="438">
        <v>40582.461423611108</v>
      </c>
    </row>
    <row r="2090" spans="1:10" x14ac:dyDescent="0.25">
      <c r="A2090" s="436"/>
      <c r="B2090" s="437"/>
      <c r="C2090" s="263">
        <v>40673</v>
      </c>
      <c r="D2090" s="260" t="s">
        <v>95</v>
      </c>
      <c r="E2090" s="260"/>
      <c r="F2090" s="260"/>
      <c r="G2090" s="260"/>
      <c r="H2090" s="260"/>
      <c r="I2090" s="260"/>
      <c r="J2090" s="438"/>
    </row>
    <row r="2091" spans="1:10" x14ac:dyDescent="0.25">
      <c r="A2091" s="436"/>
      <c r="B2091" s="437"/>
      <c r="C2091" s="264"/>
      <c r="D2091" s="258" t="s">
        <v>448</v>
      </c>
      <c r="E2091" s="258"/>
      <c r="F2091" s="258"/>
      <c r="G2091" s="258"/>
      <c r="H2091" s="258"/>
      <c r="I2091" s="258"/>
      <c r="J2091" s="438"/>
    </row>
    <row r="2092" spans="1:10" x14ac:dyDescent="0.25">
      <c r="A2092" s="436"/>
      <c r="B2092" s="437"/>
      <c r="C2092" s="264"/>
      <c r="D2092" s="260">
        <v>40891</v>
      </c>
      <c r="E2092" s="260"/>
      <c r="F2092" s="260"/>
      <c r="G2092" s="260"/>
      <c r="H2092" s="260"/>
      <c r="I2092" s="260"/>
      <c r="J2092" s="438"/>
    </row>
    <row r="2093" spans="1:10" x14ac:dyDescent="0.25">
      <c r="A2093" s="436"/>
      <c r="B2093" s="437"/>
      <c r="C2093" s="264"/>
      <c r="D2093" s="258" t="s">
        <v>449</v>
      </c>
      <c r="E2093" s="258"/>
      <c r="F2093" s="258"/>
      <c r="G2093" s="258"/>
      <c r="H2093" s="258"/>
      <c r="I2093" s="258"/>
      <c r="J2093" s="438"/>
    </row>
    <row r="2094" spans="1:10" x14ac:dyDescent="0.25">
      <c r="A2094" s="436"/>
      <c r="B2094" s="437"/>
      <c r="C2094" s="264"/>
      <c r="D2094" s="260" t="s">
        <v>453</v>
      </c>
      <c r="E2094" s="260"/>
      <c r="F2094" s="260"/>
      <c r="G2094" s="260"/>
      <c r="H2094" s="260"/>
      <c r="I2094" s="260"/>
      <c r="J2094" s="438"/>
    </row>
    <row r="2095" spans="1:10" x14ac:dyDescent="0.25">
      <c r="A2095" s="436"/>
      <c r="B2095" s="437"/>
      <c r="C2095" s="264"/>
      <c r="D2095" s="258" t="s">
        <v>451</v>
      </c>
      <c r="E2095" s="258"/>
      <c r="F2095" s="258"/>
      <c r="G2095" s="258"/>
      <c r="H2095" s="258"/>
      <c r="I2095" s="258"/>
      <c r="J2095" s="438"/>
    </row>
    <row r="2096" spans="1:10" x14ac:dyDescent="0.25">
      <c r="A2096" s="436"/>
      <c r="B2096" s="437"/>
      <c r="C2096" s="264"/>
      <c r="D2096" s="260">
        <v>0</v>
      </c>
      <c r="E2096" s="260"/>
      <c r="F2096" s="260"/>
      <c r="G2096" s="260"/>
      <c r="H2096" s="260"/>
      <c r="I2096" s="260"/>
      <c r="J2096" s="438"/>
    </row>
    <row r="2097" spans="1:10" x14ac:dyDescent="0.25">
      <c r="A2097" s="436"/>
      <c r="B2097" s="437"/>
      <c r="C2097" s="264"/>
      <c r="D2097" s="261"/>
      <c r="E2097" s="261"/>
      <c r="F2097" s="261"/>
      <c r="G2097" s="261"/>
      <c r="H2097" s="261"/>
      <c r="I2097" s="261"/>
      <c r="J2097" s="438"/>
    </row>
    <row r="2098" spans="1:10" x14ac:dyDescent="0.25">
      <c r="A2098" s="436">
        <v>201100436</v>
      </c>
      <c r="B2098" s="437" t="s">
        <v>446</v>
      </c>
      <c r="C2098" s="257" t="s">
        <v>476</v>
      </c>
      <c r="D2098" s="258" t="s">
        <v>447</v>
      </c>
      <c r="E2098" s="258"/>
      <c r="F2098" s="258"/>
      <c r="G2098" s="258"/>
      <c r="H2098" s="258"/>
      <c r="I2098" s="258"/>
      <c r="J2098" s="438">
        <v>40567.497199074074</v>
      </c>
    </row>
    <row r="2099" spans="1:10" x14ac:dyDescent="0.25">
      <c r="A2099" s="436"/>
      <c r="B2099" s="437"/>
      <c r="C2099" s="263">
        <v>40659</v>
      </c>
      <c r="D2099" s="260" t="s">
        <v>344</v>
      </c>
      <c r="E2099" s="260"/>
      <c r="F2099" s="260"/>
      <c r="G2099" s="260"/>
      <c r="H2099" s="260"/>
      <c r="I2099" s="260"/>
      <c r="J2099" s="438"/>
    </row>
    <row r="2100" spans="1:10" x14ac:dyDescent="0.25">
      <c r="A2100" s="436"/>
      <c r="B2100" s="437"/>
      <c r="C2100" s="264"/>
      <c r="D2100" s="258" t="s">
        <v>448</v>
      </c>
      <c r="E2100" s="258"/>
      <c r="F2100" s="258"/>
      <c r="G2100" s="258"/>
      <c r="H2100" s="258"/>
      <c r="I2100" s="258"/>
      <c r="J2100" s="438"/>
    </row>
    <row r="2101" spans="1:10" x14ac:dyDescent="0.25">
      <c r="A2101" s="436"/>
      <c r="B2101" s="437"/>
      <c r="C2101" s="264"/>
      <c r="D2101" s="260">
        <v>23777</v>
      </c>
      <c r="E2101" s="260"/>
      <c r="F2101" s="260"/>
      <c r="G2101" s="260"/>
      <c r="H2101" s="260"/>
      <c r="I2101" s="260"/>
      <c r="J2101" s="438"/>
    </row>
    <row r="2102" spans="1:10" x14ac:dyDescent="0.25">
      <c r="A2102" s="436"/>
      <c r="B2102" s="437"/>
      <c r="C2102" s="264"/>
      <c r="D2102" s="258" t="s">
        <v>449</v>
      </c>
      <c r="E2102" s="258"/>
      <c r="F2102" s="258"/>
      <c r="G2102" s="258"/>
      <c r="H2102" s="258"/>
      <c r="I2102" s="258"/>
      <c r="J2102" s="438"/>
    </row>
    <row r="2103" spans="1:10" x14ac:dyDescent="0.25">
      <c r="A2103" s="436"/>
      <c r="B2103" s="437"/>
      <c r="C2103" s="264"/>
      <c r="D2103" s="260" t="s">
        <v>453</v>
      </c>
      <c r="E2103" s="260"/>
      <c r="F2103" s="260"/>
      <c r="G2103" s="260"/>
      <c r="H2103" s="260"/>
      <c r="I2103" s="260"/>
      <c r="J2103" s="438"/>
    </row>
    <row r="2104" spans="1:10" x14ac:dyDescent="0.25">
      <c r="A2104" s="436"/>
      <c r="B2104" s="437"/>
      <c r="C2104" s="264"/>
      <c r="D2104" s="258" t="s">
        <v>451</v>
      </c>
      <c r="E2104" s="258"/>
      <c r="F2104" s="258"/>
      <c r="G2104" s="258"/>
      <c r="H2104" s="258"/>
      <c r="I2104" s="258"/>
      <c r="J2104" s="438"/>
    </row>
    <row r="2105" spans="1:10" x14ac:dyDescent="0.25">
      <c r="A2105" s="436"/>
      <c r="B2105" s="437"/>
      <c r="C2105" s="264"/>
      <c r="D2105" s="260">
        <v>0</v>
      </c>
      <c r="E2105" s="260"/>
      <c r="F2105" s="260"/>
      <c r="G2105" s="260"/>
      <c r="H2105" s="260"/>
      <c r="I2105" s="260"/>
      <c r="J2105" s="438"/>
    </row>
    <row r="2106" spans="1:10" x14ac:dyDescent="0.25">
      <c r="A2106" s="436"/>
      <c r="B2106" s="437"/>
      <c r="C2106" s="264"/>
      <c r="D2106" s="261"/>
      <c r="E2106" s="261"/>
      <c r="F2106" s="261"/>
      <c r="G2106" s="261"/>
      <c r="H2106" s="261"/>
      <c r="I2106" s="261"/>
      <c r="J2106" s="438"/>
    </row>
    <row r="2107" spans="1:10" x14ac:dyDescent="0.25">
      <c r="A2107" s="436">
        <v>201013403</v>
      </c>
      <c r="B2107" s="437" t="s">
        <v>493</v>
      </c>
      <c r="C2107" s="257" t="s">
        <v>476</v>
      </c>
      <c r="D2107" s="258" t="s">
        <v>451</v>
      </c>
      <c r="E2107" s="258"/>
      <c r="F2107" s="258"/>
      <c r="G2107" s="258"/>
      <c r="H2107" s="258"/>
      <c r="I2107" s="258"/>
      <c r="J2107" s="438">
        <v>40511.413599537038</v>
      </c>
    </row>
    <row r="2108" spans="1:10" x14ac:dyDescent="0.25">
      <c r="A2108" s="436"/>
      <c r="B2108" s="437"/>
      <c r="C2108" s="263">
        <v>40605</v>
      </c>
      <c r="D2108" s="260">
        <v>0</v>
      </c>
      <c r="E2108" s="260"/>
      <c r="F2108" s="260"/>
      <c r="G2108" s="260"/>
      <c r="H2108" s="260"/>
      <c r="I2108" s="260"/>
      <c r="J2108" s="438"/>
    </row>
    <row r="2109" spans="1:10" x14ac:dyDescent="0.25">
      <c r="A2109" s="436"/>
      <c r="B2109" s="437"/>
      <c r="C2109" s="264"/>
      <c r="D2109" s="261"/>
      <c r="E2109" s="261"/>
      <c r="F2109" s="261"/>
      <c r="G2109" s="261"/>
      <c r="H2109" s="261"/>
      <c r="I2109" s="261"/>
      <c r="J2109" s="438"/>
    </row>
    <row r="2110" spans="1:10" x14ac:dyDescent="0.25">
      <c r="A2110" s="436">
        <v>201013265</v>
      </c>
      <c r="B2110" s="437" t="s">
        <v>458</v>
      </c>
      <c r="C2110" s="257" t="s">
        <v>476</v>
      </c>
      <c r="D2110" s="258" t="s">
        <v>447</v>
      </c>
      <c r="E2110" s="258"/>
      <c r="F2110" s="258"/>
      <c r="G2110" s="258"/>
      <c r="H2110" s="258"/>
      <c r="I2110" s="258"/>
      <c r="J2110" s="438">
        <v>40506.443807870368</v>
      </c>
    </row>
    <row r="2111" spans="1:10" x14ac:dyDescent="0.25">
      <c r="A2111" s="436"/>
      <c r="B2111" s="437"/>
      <c r="C2111" s="263">
        <v>40597</v>
      </c>
      <c r="D2111" s="260" t="s">
        <v>50</v>
      </c>
      <c r="E2111" s="260"/>
      <c r="F2111" s="260"/>
      <c r="G2111" s="260"/>
      <c r="H2111" s="260"/>
      <c r="I2111" s="260"/>
      <c r="J2111" s="438"/>
    </row>
    <row r="2112" spans="1:10" x14ac:dyDescent="0.25">
      <c r="A2112" s="436"/>
      <c r="B2112" s="437"/>
      <c r="C2112" s="264"/>
      <c r="D2112" s="258" t="s">
        <v>448</v>
      </c>
      <c r="E2112" s="258"/>
      <c r="F2112" s="258"/>
      <c r="G2112" s="258"/>
      <c r="H2112" s="258"/>
      <c r="I2112" s="258"/>
      <c r="J2112" s="438"/>
    </row>
    <row r="2113" spans="1:10" x14ac:dyDescent="0.25">
      <c r="A2113" s="436"/>
      <c r="B2113" s="437"/>
      <c r="C2113" s="264"/>
      <c r="D2113" s="260">
        <v>92855</v>
      </c>
      <c r="E2113" s="260"/>
      <c r="F2113" s="260"/>
      <c r="G2113" s="260"/>
      <c r="H2113" s="260"/>
      <c r="I2113" s="260"/>
      <c r="J2113" s="438"/>
    </row>
    <row r="2114" spans="1:10" x14ac:dyDescent="0.25">
      <c r="A2114" s="436"/>
      <c r="B2114" s="437"/>
      <c r="C2114" s="264"/>
      <c r="D2114" s="258" t="s">
        <v>449</v>
      </c>
      <c r="E2114" s="258"/>
      <c r="F2114" s="258"/>
      <c r="G2114" s="258"/>
      <c r="H2114" s="258"/>
      <c r="I2114" s="258"/>
      <c r="J2114" s="438"/>
    </row>
    <row r="2115" spans="1:10" x14ac:dyDescent="0.25">
      <c r="A2115" s="436"/>
      <c r="B2115" s="437"/>
      <c r="C2115" s="264"/>
      <c r="D2115" s="260" t="s">
        <v>450</v>
      </c>
      <c r="E2115" s="260"/>
      <c r="F2115" s="260"/>
      <c r="G2115" s="260"/>
      <c r="H2115" s="260"/>
      <c r="I2115" s="260"/>
      <c r="J2115" s="438"/>
    </row>
    <row r="2116" spans="1:10" x14ac:dyDescent="0.25">
      <c r="A2116" s="436"/>
      <c r="B2116" s="437"/>
      <c r="C2116" s="264"/>
      <c r="D2116" s="258" t="s">
        <v>451</v>
      </c>
      <c r="E2116" s="258"/>
      <c r="F2116" s="258"/>
      <c r="G2116" s="258"/>
      <c r="H2116" s="258"/>
      <c r="I2116" s="258"/>
      <c r="J2116" s="438"/>
    </row>
    <row r="2117" spans="1:10" x14ac:dyDescent="0.25">
      <c r="A2117" s="436"/>
      <c r="B2117" s="437"/>
      <c r="C2117" s="264"/>
      <c r="D2117" s="260">
        <v>0</v>
      </c>
      <c r="E2117" s="260"/>
      <c r="F2117" s="260"/>
      <c r="G2117" s="260"/>
      <c r="H2117" s="260"/>
      <c r="I2117" s="260"/>
      <c r="J2117" s="438"/>
    </row>
    <row r="2118" spans="1:10" x14ac:dyDescent="0.25">
      <c r="A2118" s="436"/>
      <c r="B2118" s="437"/>
      <c r="C2118" s="264"/>
      <c r="D2118" s="261"/>
      <c r="E2118" s="261"/>
      <c r="F2118" s="261"/>
      <c r="G2118" s="261"/>
      <c r="H2118" s="261"/>
      <c r="I2118" s="261"/>
      <c r="J2118" s="438"/>
    </row>
    <row r="2119" spans="1:10" x14ac:dyDescent="0.25">
      <c r="A2119" s="436">
        <v>201010922</v>
      </c>
      <c r="B2119" s="437" t="s">
        <v>446</v>
      </c>
      <c r="C2119" s="257" t="s">
        <v>476</v>
      </c>
      <c r="D2119" s="258" t="s">
        <v>447</v>
      </c>
      <c r="E2119" s="258"/>
      <c r="F2119" s="258"/>
      <c r="G2119" s="258"/>
      <c r="H2119" s="258"/>
      <c r="I2119" s="258"/>
      <c r="J2119" s="438">
        <v>40442.728865740741</v>
      </c>
    </row>
    <row r="2120" spans="1:10" x14ac:dyDescent="0.25">
      <c r="A2120" s="436"/>
      <c r="B2120" s="437"/>
      <c r="C2120" s="263">
        <v>40535</v>
      </c>
      <c r="D2120" s="260" t="s">
        <v>25</v>
      </c>
      <c r="E2120" s="260"/>
      <c r="F2120" s="260"/>
      <c r="G2120" s="260"/>
      <c r="H2120" s="260"/>
      <c r="I2120" s="260"/>
      <c r="J2120" s="438"/>
    </row>
    <row r="2121" spans="1:10" x14ac:dyDescent="0.25">
      <c r="A2121" s="436"/>
      <c r="B2121" s="437"/>
      <c r="C2121" s="264"/>
      <c r="D2121" s="258" t="s">
        <v>448</v>
      </c>
      <c r="E2121" s="258"/>
      <c r="F2121" s="258"/>
      <c r="G2121" s="258"/>
      <c r="H2121" s="258"/>
      <c r="I2121" s="258"/>
      <c r="J2121" s="438"/>
    </row>
    <row r="2122" spans="1:10" x14ac:dyDescent="0.25">
      <c r="A2122" s="436"/>
      <c r="B2122" s="437"/>
      <c r="C2122" s="264"/>
      <c r="D2122" s="260">
        <v>12076</v>
      </c>
      <c r="E2122" s="260"/>
      <c r="F2122" s="260"/>
      <c r="G2122" s="260"/>
      <c r="H2122" s="260"/>
      <c r="I2122" s="260"/>
      <c r="J2122" s="438"/>
    </row>
    <row r="2123" spans="1:10" x14ac:dyDescent="0.25">
      <c r="A2123" s="436"/>
      <c r="B2123" s="437"/>
      <c r="C2123" s="264"/>
      <c r="D2123" s="258" t="s">
        <v>449</v>
      </c>
      <c r="E2123" s="258"/>
      <c r="F2123" s="258"/>
      <c r="G2123" s="258"/>
      <c r="H2123" s="258"/>
      <c r="I2123" s="258"/>
      <c r="J2123" s="438"/>
    </row>
    <row r="2124" spans="1:10" x14ac:dyDescent="0.25">
      <c r="A2124" s="436"/>
      <c r="B2124" s="437"/>
      <c r="C2124" s="264"/>
      <c r="D2124" s="260" t="s">
        <v>453</v>
      </c>
      <c r="E2124" s="260"/>
      <c r="F2124" s="260"/>
      <c r="G2124" s="260"/>
      <c r="H2124" s="260"/>
      <c r="I2124" s="260"/>
      <c r="J2124" s="438"/>
    </row>
    <row r="2125" spans="1:10" x14ac:dyDescent="0.25">
      <c r="A2125" s="436"/>
      <c r="B2125" s="437"/>
      <c r="C2125" s="264"/>
      <c r="D2125" s="258" t="s">
        <v>451</v>
      </c>
      <c r="E2125" s="258"/>
      <c r="F2125" s="258"/>
      <c r="G2125" s="258"/>
      <c r="H2125" s="258"/>
      <c r="I2125" s="258"/>
      <c r="J2125" s="438"/>
    </row>
    <row r="2126" spans="1:10" x14ac:dyDescent="0.25">
      <c r="A2126" s="436"/>
      <c r="B2126" s="437"/>
      <c r="C2126" s="264"/>
      <c r="D2126" s="260">
        <v>0</v>
      </c>
      <c r="E2126" s="260"/>
      <c r="F2126" s="260"/>
      <c r="G2126" s="260"/>
      <c r="H2126" s="260"/>
      <c r="I2126" s="260"/>
      <c r="J2126" s="438"/>
    </row>
    <row r="2127" spans="1:10" x14ac:dyDescent="0.25">
      <c r="A2127" s="436"/>
      <c r="B2127" s="437"/>
      <c r="C2127" s="264"/>
      <c r="D2127" s="261"/>
      <c r="E2127" s="261"/>
      <c r="F2127" s="261"/>
      <c r="G2127" s="261"/>
      <c r="H2127" s="261"/>
      <c r="I2127" s="261"/>
      <c r="J2127" s="438"/>
    </row>
    <row r="2128" spans="1:10" x14ac:dyDescent="0.25">
      <c r="A2128" s="436">
        <v>201010920</v>
      </c>
      <c r="B2128" s="437" t="s">
        <v>446</v>
      </c>
      <c r="C2128" s="257" t="s">
        <v>476</v>
      </c>
      <c r="D2128" s="258" t="s">
        <v>447</v>
      </c>
      <c r="E2128" s="258"/>
      <c r="F2128" s="258"/>
      <c r="G2128" s="258"/>
      <c r="H2128" s="258"/>
      <c r="I2128" s="258"/>
      <c r="J2128" s="438">
        <v>40442.723703703705</v>
      </c>
    </row>
    <row r="2129" spans="1:10" x14ac:dyDescent="0.25">
      <c r="A2129" s="436"/>
      <c r="B2129" s="437"/>
      <c r="C2129" s="263">
        <v>40535</v>
      </c>
      <c r="D2129" s="260" t="s">
        <v>130</v>
      </c>
      <c r="E2129" s="260"/>
      <c r="F2129" s="260"/>
      <c r="G2129" s="260"/>
      <c r="H2129" s="260"/>
      <c r="I2129" s="260"/>
      <c r="J2129" s="438"/>
    </row>
    <row r="2130" spans="1:10" x14ac:dyDescent="0.25">
      <c r="A2130" s="436"/>
      <c r="B2130" s="437"/>
      <c r="C2130" s="264"/>
      <c r="D2130" s="258" t="s">
        <v>448</v>
      </c>
      <c r="E2130" s="258"/>
      <c r="F2130" s="258"/>
      <c r="G2130" s="258"/>
      <c r="H2130" s="258"/>
      <c r="I2130" s="258"/>
      <c r="J2130" s="438"/>
    </row>
    <row r="2131" spans="1:10" x14ac:dyDescent="0.25">
      <c r="A2131" s="436"/>
      <c r="B2131" s="437"/>
      <c r="C2131" s="264"/>
      <c r="D2131" s="260">
        <v>12083</v>
      </c>
      <c r="E2131" s="260"/>
      <c r="F2131" s="260"/>
      <c r="G2131" s="260"/>
      <c r="H2131" s="260"/>
      <c r="I2131" s="260"/>
      <c r="J2131" s="438"/>
    </row>
    <row r="2132" spans="1:10" x14ac:dyDescent="0.25">
      <c r="A2132" s="436"/>
      <c r="B2132" s="437"/>
      <c r="C2132" s="264"/>
      <c r="D2132" s="258" t="s">
        <v>449</v>
      </c>
      <c r="E2132" s="258"/>
      <c r="F2132" s="258"/>
      <c r="G2132" s="258"/>
      <c r="H2132" s="258"/>
      <c r="I2132" s="258"/>
      <c r="J2132" s="438"/>
    </row>
    <row r="2133" spans="1:10" x14ac:dyDescent="0.25">
      <c r="A2133" s="436"/>
      <c r="B2133" s="437"/>
      <c r="C2133" s="264"/>
      <c r="D2133" s="260" t="s">
        <v>453</v>
      </c>
      <c r="E2133" s="260"/>
      <c r="F2133" s="260"/>
      <c r="G2133" s="260"/>
      <c r="H2133" s="260"/>
      <c r="I2133" s="260"/>
      <c r="J2133" s="438"/>
    </row>
    <row r="2134" spans="1:10" x14ac:dyDescent="0.25">
      <c r="A2134" s="436"/>
      <c r="B2134" s="437"/>
      <c r="C2134" s="264"/>
      <c r="D2134" s="258" t="s">
        <v>451</v>
      </c>
      <c r="E2134" s="258"/>
      <c r="F2134" s="258"/>
      <c r="G2134" s="258"/>
      <c r="H2134" s="258"/>
      <c r="I2134" s="258"/>
      <c r="J2134" s="438"/>
    </row>
    <row r="2135" spans="1:10" x14ac:dyDescent="0.25">
      <c r="A2135" s="436"/>
      <c r="B2135" s="437"/>
      <c r="C2135" s="264"/>
      <c r="D2135" s="260">
        <v>0</v>
      </c>
      <c r="E2135" s="260"/>
      <c r="F2135" s="260"/>
      <c r="G2135" s="260"/>
      <c r="H2135" s="260"/>
      <c r="I2135" s="260"/>
      <c r="J2135" s="438"/>
    </row>
    <row r="2136" spans="1:10" x14ac:dyDescent="0.25">
      <c r="A2136" s="436"/>
      <c r="B2136" s="437"/>
      <c r="C2136" s="264"/>
      <c r="D2136" s="261"/>
      <c r="E2136" s="261"/>
      <c r="F2136" s="261"/>
      <c r="G2136" s="261"/>
      <c r="H2136" s="261"/>
      <c r="I2136" s="261"/>
      <c r="J2136" s="438"/>
    </row>
    <row r="2137" spans="1:10" x14ac:dyDescent="0.25">
      <c r="A2137" s="436">
        <v>201010919</v>
      </c>
      <c r="B2137" s="437" t="s">
        <v>446</v>
      </c>
      <c r="C2137" s="257" t="s">
        <v>476</v>
      </c>
      <c r="D2137" s="258" t="s">
        <v>447</v>
      </c>
      <c r="E2137" s="258"/>
      <c r="F2137" s="258"/>
      <c r="G2137" s="258"/>
      <c r="H2137" s="258"/>
      <c r="I2137" s="258"/>
      <c r="J2137" s="438">
        <v>40442.719155092593</v>
      </c>
    </row>
    <row r="2138" spans="1:10" x14ac:dyDescent="0.25">
      <c r="A2138" s="436"/>
      <c r="B2138" s="437"/>
      <c r="C2138" s="263">
        <v>40535</v>
      </c>
      <c r="D2138" s="260" t="s">
        <v>173</v>
      </c>
      <c r="E2138" s="260"/>
      <c r="F2138" s="260"/>
      <c r="G2138" s="260"/>
      <c r="H2138" s="260"/>
      <c r="I2138" s="260"/>
      <c r="J2138" s="438"/>
    </row>
    <row r="2139" spans="1:10" x14ac:dyDescent="0.25">
      <c r="A2139" s="436"/>
      <c r="B2139" s="437"/>
      <c r="C2139" s="264"/>
      <c r="D2139" s="258" t="s">
        <v>448</v>
      </c>
      <c r="E2139" s="258"/>
      <c r="F2139" s="258"/>
      <c r="G2139" s="258"/>
      <c r="H2139" s="258"/>
      <c r="I2139" s="258"/>
      <c r="J2139" s="438"/>
    </row>
    <row r="2140" spans="1:10" x14ac:dyDescent="0.25">
      <c r="A2140" s="436"/>
      <c r="B2140" s="437"/>
      <c r="C2140" s="264"/>
      <c r="D2140" s="260">
        <v>12078</v>
      </c>
      <c r="E2140" s="260"/>
      <c r="F2140" s="260"/>
      <c r="G2140" s="260"/>
      <c r="H2140" s="260"/>
      <c r="I2140" s="260"/>
      <c r="J2140" s="438"/>
    </row>
    <row r="2141" spans="1:10" x14ac:dyDescent="0.25">
      <c r="A2141" s="436"/>
      <c r="B2141" s="437"/>
      <c r="C2141" s="264"/>
      <c r="D2141" s="258" t="s">
        <v>449</v>
      </c>
      <c r="E2141" s="258"/>
      <c r="F2141" s="258"/>
      <c r="G2141" s="258"/>
      <c r="H2141" s="258"/>
      <c r="I2141" s="258"/>
      <c r="J2141" s="438"/>
    </row>
    <row r="2142" spans="1:10" x14ac:dyDescent="0.25">
      <c r="A2142" s="436"/>
      <c r="B2142" s="437"/>
      <c r="C2142" s="264"/>
      <c r="D2142" s="260" t="s">
        <v>450</v>
      </c>
      <c r="E2142" s="260"/>
      <c r="F2142" s="260"/>
      <c r="G2142" s="260"/>
      <c r="H2142" s="260"/>
      <c r="I2142" s="260"/>
      <c r="J2142" s="438"/>
    </row>
    <row r="2143" spans="1:10" x14ac:dyDescent="0.25">
      <c r="A2143" s="436"/>
      <c r="B2143" s="437"/>
      <c r="C2143" s="264"/>
      <c r="D2143" s="258" t="s">
        <v>451</v>
      </c>
      <c r="E2143" s="258"/>
      <c r="F2143" s="258"/>
      <c r="G2143" s="258"/>
      <c r="H2143" s="258"/>
      <c r="I2143" s="258"/>
      <c r="J2143" s="438"/>
    </row>
    <row r="2144" spans="1:10" x14ac:dyDescent="0.25">
      <c r="A2144" s="436"/>
      <c r="B2144" s="437"/>
      <c r="C2144" s="264"/>
      <c r="D2144" s="260">
        <v>0</v>
      </c>
      <c r="E2144" s="260"/>
      <c r="F2144" s="260"/>
      <c r="G2144" s="260"/>
      <c r="H2144" s="260"/>
      <c r="I2144" s="260"/>
      <c r="J2144" s="438"/>
    </row>
    <row r="2145" spans="1:10" x14ac:dyDescent="0.25">
      <c r="A2145" s="436"/>
      <c r="B2145" s="437"/>
      <c r="C2145" s="264"/>
      <c r="D2145" s="261"/>
      <c r="E2145" s="261"/>
      <c r="F2145" s="261"/>
      <c r="G2145" s="261"/>
      <c r="H2145" s="261"/>
      <c r="I2145" s="261"/>
      <c r="J2145" s="438"/>
    </row>
    <row r="2146" spans="1:10" x14ac:dyDescent="0.25">
      <c r="A2146" s="436">
        <v>201010899</v>
      </c>
      <c r="B2146" s="437" t="s">
        <v>446</v>
      </c>
      <c r="C2146" s="257" t="s">
        <v>476</v>
      </c>
      <c r="D2146" s="258" t="s">
        <v>447</v>
      </c>
      <c r="E2146" s="258"/>
      <c r="F2146" s="258"/>
      <c r="G2146" s="258"/>
      <c r="H2146" s="258"/>
      <c r="I2146" s="258"/>
      <c r="J2146" s="438">
        <v>40442.627870370372</v>
      </c>
    </row>
    <row r="2147" spans="1:10" x14ac:dyDescent="0.25">
      <c r="A2147" s="436"/>
      <c r="B2147" s="437"/>
      <c r="C2147" s="263">
        <v>40535</v>
      </c>
      <c r="D2147" s="260" t="s">
        <v>469</v>
      </c>
      <c r="E2147" s="260"/>
      <c r="F2147" s="260"/>
      <c r="G2147" s="260"/>
      <c r="H2147" s="260"/>
      <c r="I2147" s="260"/>
      <c r="J2147" s="438"/>
    </row>
    <row r="2148" spans="1:10" x14ac:dyDescent="0.25">
      <c r="A2148" s="436"/>
      <c r="B2148" s="437"/>
      <c r="C2148" s="264"/>
      <c r="D2148" s="258" t="s">
        <v>448</v>
      </c>
      <c r="E2148" s="258"/>
      <c r="F2148" s="258"/>
      <c r="G2148" s="258"/>
      <c r="H2148" s="258"/>
      <c r="I2148" s="258"/>
      <c r="J2148" s="438"/>
    </row>
    <row r="2149" spans="1:10" x14ac:dyDescent="0.25">
      <c r="A2149" s="436"/>
      <c r="B2149" s="437"/>
      <c r="C2149" s="264"/>
      <c r="D2149" s="260">
        <v>65021</v>
      </c>
      <c r="E2149" s="260"/>
      <c r="F2149" s="260"/>
      <c r="G2149" s="260"/>
      <c r="H2149" s="260"/>
      <c r="I2149" s="260"/>
      <c r="J2149" s="438"/>
    </row>
    <row r="2150" spans="1:10" x14ac:dyDescent="0.25">
      <c r="A2150" s="436"/>
      <c r="B2150" s="437"/>
      <c r="C2150" s="264"/>
      <c r="D2150" s="258" t="s">
        <v>449</v>
      </c>
      <c r="E2150" s="258"/>
      <c r="F2150" s="258"/>
      <c r="G2150" s="258"/>
      <c r="H2150" s="258"/>
      <c r="I2150" s="258"/>
      <c r="J2150" s="438"/>
    </row>
    <row r="2151" spans="1:10" x14ac:dyDescent="0.25">
      <c r="A2151" s="436"/>
      <c r="B2151" s="437"/>
      <c r="C2151" s="264"/>
      <c r="D2151" s="260" t="s">
        <v>453</v>
      </c>
      <c r="E2151" s="260"/>
      <c r="F2151" s="260"/>
      <c r="G2151" s="260"/>
      <c r="H2151" s="260"/>
      <c r="I2151" s="260"/>
      <c r="J2151" s="438"/>
    </row>
    <row r="2152" spans="1:10" x14ac:dyDescent="0.25">
      <c r="A2152" s="436"/>
      <c r="B2152" s="437"/>
      <c r="C2152" s="264"/>
      <c r="D2152" s="258" t="s">
        <v>451</v>
      </c>
      <c r="E2152" s="258"/>
      <c r="F2152" s="258"/>
      <c r="G2152" s="258"/>
      <c r="H2152" s="258"/>
      <c r="I2152" s="258"/>
      <c r="J2152" s="438"/>
    </row>
    <row r="2153" spans="1:10" x14ac:dyDescent="0.25">
      <c r="A2153" s="436"/>
      <c r="B2153" s="437"/>
      <c r="C2153" s="264"/>
      <c r="D2153" s="260">
        <v>0</v>
      </c>
      <c r="E2153" s="260"/>
      <c r="F2153" s="260"/>
      <c r="G2153" s="260"/>
      <c r="H2153" s="260"/>
      <c r="I2153" s="260"/>
      <c r="J2153" s="438"/>
    </row>
    <row r="2154" spans="1:10" x14ac:dyDescent="0.25">
      <c r="A2154" s="436"/>
      <c r="B2154" s="437"/>
      <c r="C2154" s="264"/>
      <c r="D2154" s="261"/>
      <c r="E2154" s="261"/>
      <c r="F2154" s="261"/>
      <c r="G2154" s="261"/>
      <c r="H2154" s="261"/>
      <c r="I2154" s="261"/>
      <c r="J2154" s="438"/>
    </row>
    <row r="2155" spans="1:10" x14ac:dyDescent="0.25">
      <c r="A2155" s="436">
        <v>201010898</v>
      </c>
      <c r="B2155" s="437" t="s">
        <v>446</v>
      </c>
      <c r="C2155" s="257" t="s">
        <v>476</v>
      </c>
      <c r="D2155" s="258" t="s">
        <v>447</v>
      </c>
      <c r="E2155" s="258"/>
      <c r="F2155" s="258"/>
      <c r="G2155" s="258"/>
      <c r="H2155" s="258"/>
      <c r="I2155" s="258"/>
      <c r="J2155" s="438">
        <v>40442.627523148149</v>
      </c>
    </row>
    <row r="2156" spans="1:10" x14ac:dyDescent="0.25">
      <c r="A2156" s="436"/>
      <c r="B2156" s="437"/>
      <c r="C2156" s="263">
        <v>40535</v>
      </c>
      <c r="D2156" s="260" t="s">
        <v>25</v>
      </c>
      <c r="E2156" s="260"/>
      <c r="F2156" s="260"/>
      <c r="G2156" s="260"/>
      <c r="H2156" s="260"/>
      <c r="I2156" s="260"/>
      <c r="J2156" s="438"/>
    </row>
    <row r="2157" spans="1:10" x14ac:dyDescent="0.25">
      <c r="A2157" s="436"/>
      <c r="B2157" s="437"/>
      <c r="C2157" s="264"/>
      <c r="D2157" s="258" t="s">
        <v>448</v>
      </c>
      <c r="E2157" s="258"/>
      <c r="F2157" s="258"/>
      <c r="G2157" s="258"/>
      <c r="H2157" s="258"/>
      <c r="I2157" s="258"/>
      <c r="J2157" s="438"/>
    </row>
    <row r="2158" spans="1:10" x14ac:dyDescent="0.25">
      <c r="A2158" s="436"/>
      <c r="B2158" s="437"/>
      <c r="C2158" s="264"/>
      <c r="D2158" s="260">
        <v>12111</v>
      </c>
      <c r="E2158" s="260"/>
      <c r="F2158" s="260"/>
      <c r="G2158" s="260"/>
      <c r="H2158" s="260"/>
      <c r="I2158" s="260"/>
      <c r="J2158" s="438"/>
    </row>
    <row r="2159" spans="1:10" x14ac:dyDescent="0.25">
      <c r="A2159" s="436"/>
      <c r="B2159" s="437"/>
      <c r="C2159" s="264"/>
      <c r="D2159" s="258" t="s">
        <v>449</v>
      </c>
      <c r="E2159" s="258"/>
      <c r="F2159" s="258"/>
      <c r="G2159" s="258"/>
      <c r="H2159" s="258"/>
      <c r="I2159" s="258"/>
      <c r="J2159" s="438"/>
    </row>
    <row r="2160" spans="1:10" x14ac:dyDescent="0.25">
      <c r="A2160" s="436"/>
      <c r="B2160" s="437"/>
      <c r="C2160" s="264"/>
      <c r="D2160" s="260" t="s">
        <v>453</v>
      </c>
      <c r="E2160" s="260"/>
      <c r="F2160" s="260"/>
      <c r="G2160" s="260"/>
      <c r="H2160" s="260"/>
      <c r="I2160" s="260"/>
      <c r="J2160" s="438"/>
    </row>
    <row r="2161" spans="1:10" x14ac:dyDescent="0.25">
      <c r="A2161" s="436"/>
      <c r="B2161" s="437"/>
      <c r="C2161" s="264"/>
      <c r="D2161" s="258" t="s">
        <v>451</v>
      </c>
      <c r="E2161" s="258"/>
      <c r="F2161" s="258"/>
      <c r="G2161" s="258"/>
      <c r="H2161" s="258"/>
      <c r="I2161" s="258"/>
      <c r="J2161" s="438"/>
    </row>
    <row r="2162" spans="1:10" x14ac:dyDescent="0.25">
      <c r="A2162" s="436"/>
      <c r="B2162" s="437"/>
      <c r="C2162" s="264"/>
      <c r="D2162" s="260">
        <v>0</v>
      </c>
      <c r="E2162" s="260"/>
      <c r="F2162" s="260"/>
      <c r="G2162" s="260"/>
      <c r="H2162" s="260"/>
      <c r="I2162" s="260"/>
      <c r="J2162" s="438"/>
    </row>
    <row r="2163" spans="1:10" x14ac:dyDescent="0.25">
      <c r="A2163" s="436"/>
      <c r="B2163" s="437"/>
      <c r="C2163" s="264"/>
      <c r="D2163" s="261"/>
      <c r="E2163" s="261"/>
      <c r="F2163" s="261"/>
      <c r="G2163" s="261"/>
      <c r="H2163" s="261"/>
      <c r="I2163" s="261"/>
      <c r="J2163" s="438"/>
    </row>
    <row r="2164" spans="1:10" x14ac:dyDescent="0.25">
      <c r="A2164" s="436">
        <v>201010858</v>
      </c>
      <c r="B2164" s="437" t="s">
        <v>446</v>
      </c>
      <c r="C2164" s="257" t="s">
        <v>476</v>
      </c>
      <c r="D2164" s="258" t="s">
        <v>447</v>
      </c>
      <c r="E2164" s="258"/>
      <c r="F2164" s="258"/>
      <c r="G2164" s="258"/>
      <c r="H2164" s="258"/>
      <c r="I2164" s="258"/>
      <c r="J2164" s="438">
        <v>40441.712175925924</v>
      </c>
    </row>
    <row r="2165" spans="1:10" x14ac:dyDescent="0.25">
      <c r="A2165" s="436"/>
      <c r="B2165" s="437"/>
      <c r="C2165" s="263">
        <v>40535</v>
      </c>
      <c r="D2165" s="260" t="s">
        <v>130</v>
      </c>
      <c r="E2165" s="260"/>
      <c r="F2165" s="260"/>
      <c r="G2165" s="260"/>
      <c r="H2165" s="260"/>
      <c r="I2165" s="260"/>
      <c r="J2165" s="438"/>
    </row>
    <row r="2166" spans="1:10" x14ac:dyDescent="0.25">
      <c r="A2166" s="436"/>
      <c r="B2166" s="437"/>
      <c r="C2166" s="264"/>
      <c r="D2166" s="258" t="s">
        <v>448</v>
      </c>
      <c r="E2166" s="258"/>
      <c r="F2166" s="258"/>
      <c r="G2166" s="258"/>
      <c r="H2166" s="258"/>
      <c r="I2166" s="258"/>
      <c r="J2166" s="438"/>
    </row>
    <row r="2167" spans="1:10" x14ac:dyDescent="0.25">
      <c r="A2167" s="436"/>
      <c r="B2167" s="437"/>
      <c r="C2167" s="264"/>
      <c r="D2167" s="260">
        <v>12052</v>
      </c>
      <c r="E2167" s="260"/>
      <c r="F2167" s="260"/>
      <c r="G2167" s="260"/>
      <c r="H2167" s="260"/>
      <c r="I2167" s="260"/>
      <c r="J2167" s="438"/>
    </row>
    <row r="2168" spans="1:10" x14ac:dyDescent="0.25">
      <c r="A2168" s="436"/>
      <c r="B2168" s="437"/>
      <c r="C2168" s="264"/>
      <c r="D2168" s="258" t="s">
        <v>449</v>
      </c>
      <c r="E2168" s="258"/>
      <c r="F2168" s="258"/>
      <c r="G2168" s="258"/>
      <c r="H2168" s="258"/>
      <c r="I2168" s="258"/>
      <c r="J2168" s="438"/>
    </row>
    <row r="2169" spans="1:10" x14ac:dyDescent="0.25">
      <c r="A2169" s="436"/>
      <c r="B2169" s="437"/>
      <c r="C2169" s="264"/>
      <c r="D2169" s="260" t="s">
        <v>453</v>
      </c>
      <c r="E2169" s="260"/>
      <c r="F2169" s="260"/>
      <c r="G2169" s="260"/>
      <c r="H2169" s="260"/>
      <c r="I2169" s="260"/>
      <c r="J2169" s="438"/>
    </row>
    <row r="2170" spans="1:10" x14ac:dyDescent="0.25">
      <c r="A2170" s="436"/>
      <c r="B2170" s="437"/>
      <c r="C2170" s="264"/>
      <c r="D2170" s="258" t="s">
        <v>451</v>
      </c>
      <c r="E2170" s="258"/>
      <c r="F2170" s="258"/>
      <c r="G2170" s="258"/>
      <c r="H2170" s="258"/>
      <c r="I2170" s="258"/>
      <c r="J2170" s="438"/>
    </row>
    <row r="2171" spans="1:10" x14ac:dyDescent="0.25">
      <c r="A2171" s="436"/>
      <c r="B2171" s="437"/>
      <c r="C2171" s="264"/>
      <c r="D2171" s="260">
        <v>0</v>
      </c>
      <c r="E2171" s="260"/>
      <c r="F2171" s="260"/>
      <c r="G2171" s="260"/>
      <c r="H2171" s="260"/>
      <c r="I2171" s="260"/>
      <c r="J2171" s="438"/>
    </row>
    <row r="2172" spans="1:10" x14ac:dyDescent="0.25">
      <c r="A2172" s="436"/>
      <c r="B2172" s="437"/>
      <c r="C2172" s="264"/>
      <c r="D2172" s="261"/>
      <c r="E2172" s="261"/>
      <c r="F2172" s="261"/>
      <c r="G2172" s="261"/>
      <c r="H2172" s="261"/>
      <c r="I2172" s="261"/>
      <c r="J2172" s="438"/>
    </row>
    <row r="2173" spans="1:10" x14ac:dyDescent="0.25">
      <c r="A2173" s="436">
        <v>201010772</v>
      </c>
      <c r="B2173" s="437" t="s">
        <v>446</v>
      </c>
      <c r="C2173" s="257" t="s">
        <v>476</v>
      </c>
      <c r="D2173" s="258" t="s">
        <v>447</v>
      </c>
      <c r="E2173" s="258"/>
      <c r="F2173" s="258"/>
      <c r="G2173" s="258"/>
      <c r="H2173" s="258"/>
      <c r="I2173" s="258"/>
      <c r="J2173" s="438">
        <v>40438.480370370373</v>
      </c>
    </row>
    <row r="2174" spans="1:10" x14ac:dyDescent="0.25">
      <c r="A2174" s="436"/>
      <c r="B2174" s="437"/>
      <c r="C2174" s="263">
        <v>40535</v>
      </c>
      <c r="D2174" s="260" t="s">
        <v>484</v>
      </c>
      <c r="E2174" s="260"/>
      <c r="F2174" s="260"/>
      <c r="G2174" s="260"/>
      <c r="H2174" s="260"/>
      <c r="I2174" s="260"/>
      <c r="J2174" s="438"/>
    </row>
    <row r="2175" spans="1:10" x14ac:dyDescent="0.25">
      <c r="A2175" s="436"/>
      <c r="B2175" s="437"/>
      <c r="C2175" s="264"/>
      <c r="D2175" s="258" t="s">
        <v>448</v>
      </c>
      <c r="E2175" s="258"/>
      <c r="F2175" s="258"/>
      <c r="G2175" s="258"/>
      <c r="H2175" s="258"/>
      <c r="I2175" s="258"/>
      <c r="J2175" s="438"/>
    </row>
    <row r="2176" spans="1:10" x14ac:dyDescent="0.25">
      <c r="A2176" s="436"/>
      <c r="B2176" s="437"/>
      <c r="C2176" s="264"/>
      <c r="D2176" s="260">
        <v>12012</v>
      </c>
      <c r="E2176" s="260"/>
      <c r="F2176" s="260"/>
      <c r="G2176" s="260"/>
      <c r="H2176" s="260"/>
      <c r="I2176" s="260"/>
      <c r="J2176" s="438"/>
    </row>
    <row r="2177" spans="1:10" x14ac:dyDescent="0.25">
      <c r="A2177" s="436"/>
      <c r="B2177" s="437"/>
      <c r="C2177" s="264"/>
      <c r="D2177" s="258" t="s">
        <v>449</v>
      </c>
      <c r="E2177" s="258"/>
      <c r="F2177" s="258"/>
      <c r="G2177" s="258"/>
      <c r="H2177" s="258"/>
      <c r="I2177" s="258"/>
      <c r="J2177" s="438"/>
    </row>
    <row r="2178" spans="1:10" x14ac:dyDescent="0.25">
      <c r="A2178" s="436"/>
      <c r="B2178" s="437"/>
      <c r="C2178" s="264"/>
      <c r="D2178" s="260" t="s">
        <v>450</v>
      </c>
      <c r="E2178" s="260"/>
      <c r="F2178" s="260"/>
      <c r="G2178" s="260"/>
      <c r="H2178" s="260"/>
      <c r="I2178" s="260"/>
      <c r="J2178" s="438"/>
    </row>
    <row r="2179" spans="1:10" x14ac:dyDescent="0.25">
      <c r="A2179" s="436"/>
      <c r="B2179" s="437"/>
      <c r="C2179" s="264"/>
      <c r="D2179" s="258" t="s">
        <v>451</v>
      </c>
      <c r="E2179" s="258"/>
      <c r="F2179" s="258"/>
      <c r="G2179" s="258"/>
      <c r="H2179" s="258"/>
      <c r="I2179" s="258"/>
      <c r="J2179" s="438"/>
    </row>
    <row r="2180" spans="1:10" x14ac:dyDescent="0.25">
      <c r="A2180" s="436"/>
      <c r="B2180" s="437"/>
      <c r="C2180" s="264"/>
      <c r="D2180" s="260">
        <v>0</v>
      </c>
      <c r="E2180" s="260"/>
      <c r="F2180" s="260"/>
      <c r="G2180" s="260"/>
      <c r="H2180" s="260"/>
      <c r="I2180" s="260"/>
      <c r="J2180" s="438"/>
    </row>
    <row r="2181" spans="1:10" x14ac:dyDescent="0.25">
      <c r="A2181" s="436"/>
      <c r="B2181" s="437"/>
      <c r="C2181" s="264"/>
      <c r="D2181" s="261"/>
      <c r="E2181" s="261"/>
      <c r="F2181" s="261"/>
      <c r="G2181" s="261"/>
      <c r="H2181" s="261"/>
      <c r="I2181" s="261"/>
      <c r="J2181" s="438"/>
    </row>
    <row r="2182" spans="1:10" x14ac:dyDescent="0.25">
      <c r="A2182" s="436">
        <v>201010769</v>
      </c>
      <c r="B2182" s="437" t="s">
        <v>446</v>
      </c>
      <c r="C2182" s="257" t="s">
        <v>476</v>
      </c>
      <c r="D2182" s="258" t="s">
        <v>447</v>
      </c>
      <c r="E2182" s="258"/>
      <c r="F2182" s="258"/>
      <c r="G2182" s="258"/>
      <c r="H2182" s="258"/>
      <c r="I2182" s="258"/>
      <c r="J2182" s="438">
        <v>40438.471365740741</v>
      </c>
    </row>
    <row r="2183" spans="1:10" x14ac:dyDescent="0.25">
      <c r="A2183" s="436"/>
      <c r="B2183" s="437"/>
      <c r="C2183" s="263">
        <v>40535</v>
      </c>
      <c r="D2183" s="260" t="s">
        <v>486</v>
      </c>
      <c r="E2183" s="260"/>
      <c r="F2183" s="260"/>
      <c r="G2183" s="260"/>
      <c r="H2183" s="260"/>
      <c r="I2183" s="260"/>
      <c r="J2183" s="438"/>
    </row>
    <row r="2184" spans="1:10" x14ac:dyDescent="0.25">
      <c r="A2184" s="436"/>
      <c r="B2184" s="437"/>
      <c r="C2184" s="264"/>
      <c r="D2184" s="258" t="s">
        <v>448</v>
      </c>
      <c r="E2184" s="258"/>
      <c r="F2184" s="258"/>
      <c r="G2184" s="258"/>
      <c r="H2184" s="258"/>
      <c r="I2184" s="258"/>
      <c r="J2184" s="438"/>
    </row>
    <row r="2185" spans="1:10" x14ac:dyDescent="0.25">
      <c r="A2185" s="436"/>
      <c r="B2185" s="437"/>
      <c r="C2185" s="264"/>
      <c r="D2185" s="260">
        <v>11988</v>
      </c>
      <c r="E2185" s="260"/>
      <c r="F2185" s="260"/>
      <c r="G2185" s="260"/>
      <c r="H2185" s="260"/>
      <c r="I2185" s="260"/>
      <c r="J2185" s="438"/>
    </row>
    <row r="2186" spans="1:10" x14ac:dyDescent="0.25">
      <c r="A2186" s="436"/>
      <c r="B2186" s="437"/>
      <c r="C2186" s="264"/>
      <c r="D2186" s="258" t="s">
        <v>449</v>
      </c>
      <c r="E2186" s="258"/>
      <c r="F2186" s="258"/>
      <c r="G2186" s="258"/>
      <c r="H2186" s="258"/>
      <c r="I2186" s="258"/>
      <c r="J2186" s="438"/>
    </row>
    <row r="2187" spans="1:10" x14ac:dyDescent="0.25">
      <c r="A2187" s="436"/>
      <c r="B2187" s="437"/>
      <c r="C2187" s="264"/>
      <c r="D2187" s="260" t="s">
        <v>450</v>
      </c>
      <c r="E2187" s="260"/>
      <c r="F2187" s="260"/>
      <c r="G2187" s="260"/>
      <c r="H2187" s="260"/>
      <c r="I2187" s="260"/>
      <c r="J2187" s="438"/>
    </row>
    <row r="2188" spans="1:10" x14ac:dyDescent="0.25">
      <c r="A2188" s="436"/>
      <c r="B2188" s="437"/>
      <c r="C2188" s="264"/>
      <c r="D2188" s="258" t="s">
        <v>451</v>
      </c>
      <c r="E2188" s="258"/>
      <c r="F2188" s="258"/>
      <c r="G2188" s="258"/>
      <c r="H2188" s="258"/>
      <c r="I2188" s="258"/>
      <c r="J2188" s="438"/>
    </row>
    <row r="2189" spans="1:10" x14ac:dyDescent="0.25">
      <c r="A2189" s="436"/>
      <c r="B2189" s="437"/>
      <c r="C2189" s="264"/>
      <c r="D2189" s="260">
        <v>0</v>
      </c>
      <c r="E2189" s="260"/>
      <c r="F2189" s="260"/>
      <c r="G2189" s="260"/>
      <c r="H2189" s="260"/>
      <c r="I2189" s="260"/>
      <c r="J2189" s="438"/>
    </row>
    <row r="2190" spans="1:10" x14ac:dyDescent="0.25">
      <c r="A2190" s="436"/>
      <c r="B2190" s="437"/>
      <c r="C2190" s="264"/>
      <c r="D2190" s="261"/>
      <c r="E2190" s="261"/>
      <c r="F2190" s="261"/>
      <c r="G2190" s="261"/>
      <c r="H2190" s="261"/>
      <c r="I2190" s="261"/>
      <c r="J2190" s="438"/>
    </row>
    <row r="2191" spans="1:10" x14ac:dyDescent="0.25">
      <c r="A2191" s="436">
        <v>201010768</v>
      </c>
      <c r="B2191" s="437" t="s">
        <v>446</v>
      </c>
      <c r="C2191" s="257" t="s">
        <v>476</v>
      </c>
      <c r="D2191" s="258" t="s">
        <v>447</v>
      </c>
      <c r="E2191" s="258"/>
      <c r="F2191" s="258"/>
      <c r="G2191" s="258"/>
      <c r="H2191" s="258"/>
      <c r="I2191" s="258"/>
      <c r="J2191" s="438">
        <v>40438.469224537039</v>
      </c>
    </row>
    <row r="2192" spans="1:10" x14ac:dyDescent="0.25">
      <c r="A2192" s="436"/>
      <c r="B2192" s="437"/>
      <c r="C2192" s="263">
        <v>40535</v>
      </c>
      <c r="D2192" s="260" t="s">
        <v>174</v>
      </c>
      <c r="E2192" s="260"/>
      <c r="F2192" s="260"/>
      <c r="G2192" s="260"/>
      <c r="H2192" s="260"/>
      <c r="I2192" s="260"/>
      <c r="J2192" s="438"/>
    </row>
    <row r="2193" spans="1:10" x14ac:dyDescent="0.25">
      <c r="A2193" s="436"/>
      <c r="B2193" s="437"/>
      <c r="C2193" s="264"/>
      <c r="D2193" s="258" t="s">
        <v>448</v>
      </c>
      <c r="E2193" s="258"/>
      <c r="F2193" s="258"/>
      <c r="G2193" s="258"/>
      <c r="H2193" s="258"/>
      <c r="I2193" s="258"/>
      <c r="J2193" s="438"/>
    </row>
    <row r="2194" spans="1:10" x14ac:dyDescent="0.25">
      <c r="A2194" s="436"/>
      <c r="B2194" s="437"/>
      <c r="C2194" s="264"/>
      <c r="D2194" s="260">
        <v>11989</v>
      </c>
      <c r="E2194" s="260"/>
      <c r="F2194" s="260"/>
      <c r="G2194" s="260"/>
      <c r="H2194" s="260"/>
      <c r="I2194" s="260"/>
      <c r="J2194" s="438"/>
    </row>
    <row r="2195" spans="1:10" x14ac:dyDescent="0.25">
      <c r="A2195" s="436"/>
      <c r="B2195" s="437"/>
      <c r="C2195" s="264"/>
      <c r="D2195" s="258" t="s">
        <v>449</v>
      </c>
      <c r="E2195" s="258"/>
      <c r="F2195" s="258"/>
      <c r="G2195" s="258"/>
      <c r="H2195" s="258"/>
      <c r="I2195" s="258"/>
      <c r="J2195" s="438"/>
    </row>
    <row r="2196" spans="1:10" x14ac:dyDescent="0.25">
      <c r="A2196" s="436"/>
      <c r="B2196" s="437"/>
      <c r="C2196" s="264"/>
      <c r="D2196" s="260" t="s">
        <v>450</v>
      </c>
      <c r="E2196" s="260"/>
      <c r="F2196" s="260"/>
      <c r="G2196" s="260"/>
      <c r="H2196" s="260"/>
      <c r="I2196" s="260"/>
      <c r="J2196" s="438"/>
    </row>
    <row r="2197" spans="1:10" x14ac:dyDescent="0.25">
      <c r="A2197" s="436"/>
      <c r="B2197" s="437"/>
      <c r="C2197" s="264"/>
      <c r="D2197" s="258" t="s">
        <v>451</v>
      </c>
      <c r="E2197" s="258"/>
      <c r="F2197" s="258"/>
      <c r="G2197" s="258"/>
      <c r="H2197" s="258"/>
      <c r="I2197" s="258"/>
      <c r="J2197" s="438"/>
    </row>
    <row r="2198" spans="1:10" x14ac:dyDescent="0.25">
      <c r="A2198" s="436"/>
      <c r="B2198" s="437"/>
      <c r="C2198" s="264"/>
      <c r="D2198" s="260">
        <v>0</v>
      </c>
      <c r="E2198" s="260"/>
      <c r="F2198" s="260"/>
      <c r="G2198" s="260"/>
      <c r="H2198" s="260"/>
      <c r="I2198" s="260"/>
      <c r="J2198" s="438"/>
    </row>
    <row r="2199" spans="1:10" x14ac:dyDescent="0.25">
      <c r="A2199" s="436"/>
      <c r="B2199" s="437"/>
      <c r="C2199" s="264"/>
      <c r="D2199" s="261"/>
      <c r="E2199" s="261"/>
      <c r="F2199" s="261"/>
      <c r="G2199" s="261"/>
      <c r="H2199" s="261"/>
      <c r="I2199" s="261"/>
      <c r="J2199" s="438"/>
    </row>
    <row r="2200" spans="1:10" x14ac:dyDescent="0.25">
      <c r="A2200" s="436">
        <v>201010763</v>
      </c>
      <c r="B2200" s="437" t="s">
        <v>446</v>
      </c>
      <c r="C2200" s="257" t="s">
        <v>476</v>
      </c>
      <c r="D2200" s="258" t="s">
        <v>447</v>
      </c>
      <c r="E2200" s="258"/>
      <c r="F2200" s="258"/>
      <c r="G2200" s="258"/>
      <c r="H2200" s="258"/>
      <c r="I2200" s="258"/>
      <c r="J2200" s="438">
        <v>40438.453240740739</v>
      </c>
    </row>
    <row r="2201" spans="1:10" x14ac:dyDescent="0.25">
      <c r="A2201" s="436"/>
      <c r="B2201" s="437"/>
      <c r="C2201" s="263">
        <v>40535</v>
      </c>
      <c r="D2201" s="260" t="s">
        <v>494</v>
      </c>
      <c r="E2201" s="260"/>
      <c r="F2201" s="260"/>
      <c r="G2201" s="260"/>
      <c r="H2201" s="260"/>
      <c r="I2201" s="260"/>
      <c r="J2201" s="438"/>
    </row>
    <row r="2202" spans="1:10" x14ac:dyDescent="0.25">
      <c r="A2202" s="436"/>
      <c r="B2202" s="437"/>
      <c r="C2202" s="264"/>
      <c r="D2202" s="258" t="s">
        <v>448</v>
      </c>
      <c r="E2202" s="258"/>
      <c r="F2202" s="258"/>
      <c r="G2202" s="258"/>
      <c r="H2202" s="258"/>
      <c r="I2202" s="258"/>
      <c r="J2202" s="438"/>
    </row>
    <row r="2203" spans="1:10" x14ac:dyDescent="0.25">
      <c r="A2203" s="436"/>
      <c r="B2203" s="437"/>
      <c r="C2203" s="264"/>
      <c r="D2203" s="260">
        <v>27645</v>
      </c>
      <c r="E2203" s="260"/>
      <c r="F2203" s="260"/>
      <c r="G2203" s="260"/>
      <c r="H2203" s="260"/>
      <c r="I2203" s="260"/>
      <c r="J2203" s="438"/>
    </row>
    <row r="2204" spans="1:10" x14ac:dyDescent="0.25">
      <c r="A2204" s="436"/>
      <c r="B2204" s="437"/>
      <c r="C2204" s="264"/>
      <c r="D2204" s="258" t="s">
        <v>449</v>
      </c>
      <c r="E2204" s="258"/>
      <c r="F2204" s="258"/>
      <c r="G2204" s="258"/>
      <c r="H2204" s="258"/>
      <c r="I2204" s="258"/>
      <c r="J2204" s="438"/>
    </row>
    <row r="2205" spans="1:10" x14ac:dyDescent="0.25">
      <c r="A2205" s="436"/>
      <c r="B2205" s="437"/>
      <c r="C2205" s="264"/>
      <c r="D2205" s="260" t="s">
        <v>453</v>
      </c>
      <c r="E2205" s="260"/>
      <c r="F2205" s="260"/>
      <c r="G2205" s="260"/>
      <c r="H2205" s="260"/>
      <c r="I2205" s="260"/>
      <c r="J2205" s="438"/>
    </row>
    <row r="2206" spans="1:10" x14ac:dyDescent="0.25">
      <c r="A2206" s="436"/>
      <c r="B2206" s="437"/>
      <c r="C2206" s="264"/>
      <c r="D2206" s="258" t="s">
        <v>451</v>
      </c>
      <c r="E2206" s="258"/>
      <c r="F2206" s="258"/>
      <c r="G2206" s="258"/>
      <c r="H2206" s="258"/>
      <c r="I2206" s="258"/>
      <c r="J2206" s="438"/>
    </row>
    <row r="2207" spans="1:10" x14ac:dyDescent="0.25">
      <c r="A2207" s="436"/>
      <c r="B2207" s="437"/>
      <c r="C2207" s="264"/>
      <c r="D2207" s="260">
        <v>0</v>
      </c>
      <c r="E2207" s="260"/>
      <c r="F2207" s="260"/>
      <c r="G2207" s="260"/>
      <c r="H2207" s="260"/>
      <c r="I2207" s="260"/>
      <c r="J2207" s="438"/>
    </row>
    <row r="2208" spans="1:10" x14ac:dyDescent="0.25">
      <c r="A2208" s="436"/>
      <c r="B2208" s="437"/>
      <c r="C2208" s="264"/>
      <c r="D2208" s="261"/>
      <c r="E2208" s="261"/>
      <c r="F2208" s="261"/>
      <c r="G2208" s="261"/>
      <c r="H2208" s="261"/>
      <c r="I2208" s="261"/>
      <c r="J2208" s="438"/>
    </row>
    <row r="2209" spans="1:10" x14ac:dyDescent="0.25">
      <c r="A2209" s="436">
        <v>201010752</v>
      </c>
      <c r="B2209" s="437" t="s">
        <v>446</v>
      </c>
      <c r="C2209" s="257" t="s">
        <v>476</v>
      </c>
      <c r="D2209" s="258" t="s">
        <v>447</v>
      </c>
      <c r="E2209" s="258"/>
      <c r="F2209" s="258"/>
      <c r="G2209" s="258"/>
      <c r="H2209" s="258"/>
      <c r="I2209" s="258"/>
      <c r="J2209" s="438">
        <v>40438.422372685185</v>
      </c>
    </row>
    <row r="2210" spans="1:10" x14ac:dyDescent="0.25">
      <c r="A2210" s="436"/>
      <c r="B2210" s="437"/>
      <c r="C2210" s="263">
        <v>40535</v>
      </c>
      <c r="D2210" s="260" t="s">
        <v>50</v>
      </c>
      <c r="E2210" s="260"/>
      <c r="F2210" s="260"/>
      <c r="G2210" s="260"/>
      <c r="H2210" s="260"/>
      <c r="I2210" s="260"/>
      <c r="J2210" s="438"/>
    </row>
    <row r="2211" spans="1:10" x14ac:dyDescent="0.25">
      <c r="A2211" s="436"/>
      <c r="B2211" s="437"/>
      <c r="C2211" s="264"/>
      <c r="D2211" s="258" t="s">
        <v>448</v>
      </c>
      <c r="E2211" s="258"/>
      <c r="F2211" s="258"/>
      <c r="G2211" s="258"/>
      <c r="H2211" s="258"/>
      <c r="I2211" s="258"/>
      <c r="J2211" s="438"/>
    </row>
    <row r="2212" spans="1:10" x14ac:dyDescent="0.25">
      <c r="A2212" s="436"/>
      <c r="B2212" s="437"/>
      <c r="C2212" s="264"/>
      <c r="D2212" s="260">
        <v>12005</v>
      </c>
      <c r="E2212" s="260"/>
      <c r="F2212" s="260"/>
      <c r="G2212" s="260"/>
      <c r="H2212" s="260"/>
      <c r="I2212" s="260"/>
      <c r="J2212" s="438"/>
    </row>
    <row r="2213" spans="1:10" x14ac:dyDescent="0.25">
      <c r="A2213" s="436"/>
      <c r="B2213" s="437"/>
      <c r="C2213" s="264"/>
      <c r="D2213" s="258" t="s">
        <v>449</v>
      </c>
      <c r="E2213" s="258"/>
      <c r="F2213" s="258"/>
      <c r="G2213" s="258"/>
      <c r="H2213" s="258"/>
      <c r="I2213" s="258"/>
      <c r="J2213" s="438"/>
    </row>
    <row r="2214" spans="1:10" x14ac:dyDescent="0.25">
      <c r="A2214" s="436"/>
      <c r="B2214" s="437"/>
      <c r="C2214" s="264"/>
      <c r="D2214" s="260" t="s">
        <v>450</v>
      </c>
      <c r="E2214" s="260"/>
      <c r="F2214" s="260"/>
      <c r="G2214" s="260"/>
      <c r="H2214" s="260"/>
      <c r="I2214" s="260"/>
      <c r="J2214" s="438"/>
    </row>
    <row r="2215" spans="1:10" x14ac:dyDescent="0.25">
      <c r="A2215" s="436"/>
      <c r="B2215" s="437"/>
      <c r="C2215" s="264"/>
      <c r="D2215" s="258" t="s">
        <v>451</v>
      </c>
      <c r="E2215" s="258"/>
      <c r="F2215" s="258"/>
      <c r="G2215" s="258"/>
      <c r="H2215" s="258"/>
      <c r="I2215" s="258"/>
      <c r="J2215" s="438"/>
    </row>
    <row r="2216" spans="1:10" x14ac:dyDescent="0.25">
      <c r="A2216" s="436"/>
      <c r="B2216" s="437"/>
      <c r="C2216" s="264"/>
      <c r="D2216" s="260">
        <v>0</v>
      </c>
      <c r="E2216" s="260"/>
      <c r="F2216" s="260"/>
      <c r="G2216" s="260"/>
      <c r="H2216" s="260"/>
      <c r="I2216" s="260"/>
      <c r="J2216" s="438"/>
    </row>
    <row r="2217" spans="1:10" x14ac:dyDescent="0.25">
      <c r="A2217" s="436"/>
      <c r="B2217" s="437"/>
      <c r="C2217" s="264"/>
      <c r="D2217" s="261"/>
      <c r="E2217" s="261"/>
      <c r="F2217" s="261"/>
      <c r="G2217" s="261"/>
      <c r="H2217" s="261"/>
      <c r="I2217" s="261"/>
      <c r="J2217" s="438"/>
    </row>
    <row r="2218" spans="1:10" x14ac:dyDescent="0.25">
      <c r="A2218" s="436">
        <v>201010712</v>
      </c>
      <c r="B2218" s="437" t="s">
        <v>446</v>
      </c>
      <c r="C2218" s="257" t="s">
        <v>476</v>
      </c>
      <c r="D2218" s="258" t="s">
        <v>447</v>
      </c>
      <c r="E2218" s="258"/>
      <c r="F2218" s="258"/>
      <c r="G2218" s="258"/>
      <c r="H2218" s="258"/>
      <c r="I2218" s="258"/>
      <c r="J2218" s="438">
        <v>40437.587847222225</v>
      </c>
    </row>
    <row r="2219" spans="1:10" x14ac:dyDescent="0.25">
      <c r="A2219" s="436"/>
      <c r="B2219" s="437"/>
      <c r="C2219" s="263">
        <v>40528</v>
      </c>
      <c r="D2219" s="260" t="s">
        <v>464</v>
      </c>
      <c r="E2219" s="260"/>
      <c r="F2219" s="260"/>
      <c r="G2219" s="260"/>
      <c r="H2219" s="260"/>
      <c r="I2219" s="260"/>
      <c r="J2219" s="438"/>
    </row>
    <row r="2220" spans="1:10" x14ac:dyDescent="0.25">
      <c r="A2220" s="436"/>
      <c r="B2220" s="437"/>
      <c r="C2220" s="264"/>
      <c r="D2220" s="258" t="s">
        <v>448</v>
      </c>
      <c r="E2220" s="258"/>
      <c r="F2220" s="258"/>
      <c r="G2220" s="258"/>
      <c r="H2220" s="258"/>
      <c r="I2220" s="258"/>
      <c r="J2220" s="438"/>
    </row>
    <row r="2221" spans="1:10" x14ac:dyDescent="0.25">
      <c r="A2221" s="436"/>
      <c r="B2221" s="437"/>
      <c r="C2221" s="264"/>
      <c r="D2221" s="260">
        <v>12018</v>
      </c>
      <c r="E2221" s="260"/>
      <c r="F2221" s="260"/>
      <c r="G2221" s="260"/>
      <c r="H2221" s="260"/>
      <c r="I2221" s="260"/>
      <c r="J2221" s="438"/>
    </row>
    <row r="2222" spans="1:10" x14ac:dyDescent="0.25">
      <c r="A2222" s="436"/>
      <c r="B2222" s="437"/>
      <c r="C2222" s="264"/>
      <c r="D2222" s="258" t="s">
        <v>449</v>
      </c>
      <c r="E2222" s="258"/>
      <c r="F2222" s="258"/>
      <c r="G2222" s="258"/>
      <c r="H2222" s="258"/>
      <c r="I2222" s="258"/>
      <c r="J2222" s="438"/>
    </row>
    <row r="2223" spans="1:10" x14ac:dyDescent="0.25">
      <c r="A2223" s="436"/>
      <c r="B2223" s="437"/>
      <c r="C2223" s="264"/>
      <c r="D2223" s="260" t="s">
        <v>450</v>
      </c>
      <c r="E2223" s="260"/>
      <c r="F2223" s="260"/>
      <c r="G2223" s="260"/>
      <c r="H2223" s="260"/>
      <c r="I2223" s="260"/>
      <c r="J2223" s="438"/>
    </row>
    <row r="2224" spans="1:10" x14ac:dyDescent="0.25">
      <c r="A2224" s="436"/>
      <c r="B2224" s="437"/>
      <c r="C2224" s="264"/>
      <c r="D2224" s="258" t="s">
        <v>451</v>
      </c>
      <c r="E2224" s="258"/>
      <c r="F2224" s="258"/>
      <c r="G2224" s="258"/>
      <c r="H2224" s="258"/>
      <c r="I2224" s="258"/>
      <c r="J2224" s="438"/>
    </row>
    <row r="2225" spans="1:10" x14ac:dyDescent="0.25">
      <c r="A2225" s="436"/>
      <c r="B2225" s="437"/>
      <c r="C2225" s="264"/>
      <c r="D2225" s="260">
        <v>0</v>
      </c>
      <c r="E2225" s="260"/>
      <c r="F2225" s="260"/>
      <c r="G2225" s="260"/>
      <c r="H2225" s="260"/>
      <c r="I2225" s="260"/>
      <c r="J2225" s="438"/>
    </row>
    <row r="2226" spans="1:10" x14ac:dyDescent="0.25">
      <c r="A2226" s="436"/>
      <c r="B2226" s="437"/>
      <c r="C2226" s="264"/>
      <c r="D2226" s="261"/>
      <c r="E2226" s="261"/>
      <c r="F2226" s="261"/>
      <c r="G2226" s="261"/>
      <c r="H2226" s="261"/>
      <c r="I2226" s="261"/>
      <c r="J2226" s="438"/>
    </row>
    <row r="2227" spans="1:10" x14ac:dyDescent="0.25">
      <c r="A2227" s="436">
        <v>201010699</v>
      </c>
      <c r="B2227" s="437" t="s">
        <v>446</v>
      </c>
      <c r="C2227" s="257" t="s">
        <v>476</v>
      </c>
      <c r="D2227" s="258" t="s">
        <v>447</v>
      </c>
      <c r="E2227" s="258"/>
      <c r="F2227" s="258"/>
      <c r="G2227" s="258"/>
      <c r="H2227" s="258"/>
      <c r="I2227" s="258"/>
      <c r="J2227" s="438">
        <v>40437.489699074074</v>
      </c>
    </row>
    <row r="2228" spans="1:10" x14ac:dyDescent="0.25">
      <c r="A2228" s="436"/>
      <c r="B2228" s="437"/>
      <c r="C2228" s="263">
        <v>40528</v>
      </c>
      <c r="D2228" s="260" t="s">
        <v>169</v>
      </c>
      <c r="E2228" s="260"/>
      <c r="F2228" s="260"/>
      <c r="G2228" s="260"/>
      <c r="H2228" s="260"/>
      <c r="I2228" s="260"/>
      <c r="J2228" s="438"/>
    </row>
    <row r="2229" spans="1:10" x14ac:dyDescent="0.25">
      <c r="A2229" s="436"/>
      <c r="B2229" s="437"/>
      <c r="C2229" s="264"/>
      <c r="D2229" s="258" t="s">
        <v>448</v>
      </c>
      <c r="E2229" s="258"/>
      <c r="F2229" s="258"/>
      <c r="G2229" s="258"/>
      <c r="H2229" s="258"/>
      <c r="I2229" s="258"/>
      <c r="J2229" s="438"/>
    </row>
    <row r="2230" spans="1:10" x14ac:dyDescent="0.25">
      <c r="A2230" s="436"/>
      <c r="B2230" s="437"/>
      <c r="C2230" s="264"/>
      <c r="D2230" s="260">
        <v>12015</v>
      </c>
      <c r="E2230" s="260"/>
      <c r="F2230" s="260"/>
      <c r="G2230" s="260"/>
      <c r="H2230" s="260"/>
      <c r="I2230" s="260"/>
      <c r="J2230" s="438"/>
    </row>
    <row r="2231" spans="1:10" x14ac:dyDescent="0.25">
      <c r="A2231" s="436"/>
      <c r="B2231" s="437"/>
      <c r="C2231" s="264"/>
      <c r="D2231" s="258" t="s">
        <v>449</v>
      </c>
      <c r="E2231" s="258"/>
      <c r="F2231" s="258"/>
      <c r="G2231" s="258"/>
      <c r="H2231" s="258"/>
      <c r="I2231" s="258"/>
      <c r="J2231" s="438"/>
    </row>
    <row r="2232" spans="1:10" x14ac:dyDescent="0.25">
      <c r="A2232" s="436"/>
      <c r="B2232" s="437"/>
      <c r="C2232" s="264"/>
      <c r="D2232" s="260" t="s">
        <v>450</v>
      </c>
      <c r="E2232" s="260"/>
      <c r="F2232" s="260"/>
      <c r="G2232" s="260"/>
      <c r="H2232" s="260"/>
      <c r="I2232" s="260"/>
      <c r="J2232" s="438"/>
    </row>
    <row r="2233" spans="1:10" x14ac:dyDescent="0.25">
      <c r="A2233" s="436"/>
      <c r="B2233" s="437"/>
      <c r="C2233" s="264"/>
      <c r="D2233" s="258" t="s">
        <v>451</v>
      </c>
      <c r="E2233" s="258"/>
      <c r="F2233" s="258"/>
      <c r="G2233" s="258"/>
      <c r="H2233" s="258"/>
      <c r="I2233" s="258"/>
      <c r="J2233" s="438"/>
    </row>
    <row r="2234" spans="1:10" x14ac:dyDescent="0.25">
      <c r="A2234" s="436"/>
      <c r="B2234" s="437"/>
      <c r="C2234" s="264"/>
      <c r="D2234" s="260">
        <v>0</v>
      </c>
      <c r="E2234" s="260"/>
      <c r="F2234" s="260"/>
      <c r="G2234" s="260"/>
      <c r="H2234" s="260"/>
      <c r="I2234" s="260"/>
      <c r="J2234" s="438"/>
    </row>
    <row r="2235" spans="1:10" x14ac:dyDescent="0.25">
      <c r="A2235" s="436"/>
      <c r="B2235" s="437"/>
      <c r="C2235" s="264"/>
      <c r="D2235" s="261"/>
      <c r="E2235" s="261"/>
      <c r="F2235" s="261"/>
      <c r="G2235" s="261"/>
      <c r="H2235" s="261"/>
      <c r="I2235" s="261"/>
      <c r="J2235" s="438"/>
    </row>
    <row r="2236" spans="1:10" x14ac:dyDescent="0.25">
      <c r="A2236" s="436">
        <v>201010696</v>
      </c>
      <c r="B2236" s="437" t="s">
        <v>446</v>
      </c>
      <c r="C2236" s="257" t="s">
        <v>476</v>
      </c>
      <c r="D2236" s="258" t="s">
        <v>447</v>
      </c>
      <c r="E2236" s="258"/>
      <c r="F2236" s="258"/>
      <c r="G2236" s="258"/>
      <c r="H2236" s="258"/>
      <c r="I2236" s="258"/>
      <c r="J2236" s="438">
        <v>40437.480324074073</v>
      </c>
    </row>
    <row r="2237" spans="1:10" x14ac:dyDescent="0.25">
      <c r="A2237" s="436"/>
      <c r="B2237" s="437"/>
      <c r="C2237" s="263">
        <v>40528</v>
      </c>
      <c r="D2237" s="260" t="s">
        <v>495</v>
      </c>
      <c r="E2237" s="260"/>
      <c r="F2237" s="260"/>
      <c r="G2237" s="260"/>
      <c r="H2237" s="260"/>
      <c r="I2237" s="260"/>
      <c r="J2237" s="438"/>
    </row>
    <row r="2238" spans="1:10" x14ac:dyDescent="0.25">
      <c r="A2238" s="436"/>
      <c r="B2238" s="437"/>
      <c r="C2238" s="264"/>
      <c r="D2238" s="258" t="s">
        <v>448</v>
      </c>
      <c r="E2238" s="258"/>
      <c r="F2238" s="258"/>
      <c r="G2238" s="258"/>
      <c r="H2238" s="258"/>
      <c r="I2238" s="258"/>
      <c r="J2238" s="438"/>
    </row>
    <row r="2239" spans="1:10" x14ac:dyDescent="0.25">
      <c r="A2239" s="436"/>
      <c r="B2239" s="437"/>
      <c r="C2239" s="264"/>
      <c r="D2239" s="260">
        <v>60886</v>
      </c>
      <c r="E2239" s="260"/>
      <c r="F2239" s="260"/>
      <c r="G2239" s="260"/>
      <c r="H2239" s="260"/>
      <c r="I2239" s="260"/>
      <c r="J2239" s="438"/>
    </row>
    <row r="2240" spans="1:10" x14ac:dyDescent="0.25">
      <c r="A2240" s="436"/>
      <c r="B2240" s="437"/>
      <c r="C2240" s="264"/>
      <c r="D2240" s="258" t="s">
        <v>449</v>
      </c>
      <c r="E2240" s="258"/>
      <c r="F2240" s="258"/>
      <c r="G2240" s="258"/>
      <c r="H2240" s="258"/>
      <c r="I2240" s="258"/>
      <c r="J2240" s="438"/>
    </row>
    <row r="2241" spans="1:10" x14ac:dyDescent="0.25">
      <c r="A2241" s="436"/>
      <c r="B2241" s="437"/>
      <c r="C2241" s="264"/>
      <c r="D2241" s="260" t="s">
        <v>450</v>
      </c>
      <c r="E2241" s="260"/>
      <c r="F2241" s="260"/>
      <c r="G2241" s="260"/>
      <c r="H2241" s="260"/>
      <c r="I2241" s="260"/>
      <c r="J2241" s="438"/>
    </row>
    <row r="2242" spans="1:10" x14ac:dyDescent="0.25">
      <c r="A2242" s="436"/>
      <c r="B2242" s="437"/>
      <c r="C2242" s="264"/>
      <c r="D2242" s="258" t="s">
        <v>451</v>
      </c>
      <c r="E2242" s="258"/>
      <c r="F2242" s="258"/>
      <c r="G2242" s="258"/>
      <c r="H2242" s="258"/>
      <c r="I2242" s="258"/>
      <c r="J2242" s="438"/>
    </row>
    <row r="2243" spans="1:10" x14ac:dyDescent="0.25">
      <c r="A2243" s="436"/>
      <c r="B2243" s="437"/>
      <c r="C2243" s="264"/>
      <c r="D2243" s="260">
        <v>0</v>
      </c>
      <c r="E2243" s="260"/>
      <c r="F2243" s="260"/>
      <c r="G2243" s="260"/>
      <c r="H2243" s="260"/>
      <c r="I2243" s="260"/>
      <c r="J2243" s="438"/>
    </row>
    <row r="2244" spans="1:10" x14ac:dyDescent="0.25">
      <c r="A2244" s="436"/>
      <c r="B2244" s="437"/>
      <c r="C2244" s="264"/>
      <c r="D2244" s="261"/>
      <c r="E2244" s="261"/>
      <c r="F2244" s="261"/>
      <c r="G2244" s="261"/>
      <c r="H2244" s="261"/>
      <c r="I2244" s="261"/>
      <c r="J2244" s="438"/>
    </row>
    <row r="2245" spans="1:10" x14ac:dyDescent="0.25">
      <c r="A2245" s="436">
        <v>201010694</v>
      </c>
      <c r="B2245" s="437" t="s">
        <v>446</v>
      </c>
      <c r="C2245" s="257" t="s">
        <v>476</v>
      </c>
      <c r="D2245" s="258" t="s">
        <v>447</v>
      </c>
      <c r="E2245" s="258"/>
      <c r="F2245" s="258"/>
      <c r="G2245" s="258"/>
      <c r="H2245" s="258"/>
      <c r="I2245" s="258"/>
      <c r="J2245" s="438">
        <v>40437.472349537034</v>
      </c>
    </row>
    <row r="2246" spans="1:10" x14ac:dyDescent="0.25">
      <c r="A2246" s="436"/>
      <c r="B2246" s="437"/>
      <c r="C2246" s="263">
        <v>40528</v>
      </c>
      <c r="D2246" s="260" t="s">
        <v>496</v>
      </c>
      <c r="E2246" s="260"/>
      <c r="F2246" s="260"/>
      <c r="G2246" s="260"/>
      <c r="H2246" s="260"/>
      <c r="I2246" s="260"/>
      <c r="J2246" s="438"/>
    </row>
    <row r="2247" spans="1:10" x14ac:dyDescent="0.25">
      <c r="A2247" s="436"/>
      <c r="B2247" s="437"/>
      <c r="C2247" s="264"/>
      <c r="D2247" s="258" t="s">
        <v>448</v>
      </c>
      <c r="E2247" s="258"/>
      <c r="F2247" s="258"/>
      <c r="G2247" s="258"/>
      <c r="H2247" s="258"/>
      <c r="I2247" s="258"/>
      <c r="J2247" s="438"/>
    </row>
    <row r="2248" spans="1:10" x14ac:dyDescent="0.25">
      <c r="A2248" s="436"/>
      <c r="B2248" s="437"/>
      <c r="C2248" s="264"/>
      <c r="D2248" s="260">
        <v>12010</v>
      </c>
      <c r="E2248" s="260"/>
      <c r="F2248" s="260"/>
      <c r="G2248" s="260"/>
      <c r="H2248" s="260"/>
      <c r="I2248" s="260"/>
      <c r="J2248" s="438"/>
    </row>
    <row r="2249" spans="1:10" x14ac:dyDescent="0.25">
      <c r="A2249" s="436"/>
      <c r="B2249" s="437"/>
      <c r="C2249" s="264"/>
      <c r="D2249" s="258" t="s">
        <v>449</v>
      </c>
      <c r="E2249" s="258"/>
      <c r="F2249" s="258"/>
      <c r="G2249" s="258"/>
      <c r="H2249" s="258"/>
      <c r="I2249" s="258"/>
      <c r="J2249" s="438"/>
    </row>
    <row r="2250" spans="1:10" x14ac:dyDescent="0.25">
      <c r="A2250" s="436"/>
      <c r="B2250" s="437"/>
      <c r="C2250" s="264"/>
      <c r="D2250" s="260" t="s">
        <v>450</v>
      </c>
      <c r="E2250" s="260"/>
      <c r="F2250" s="260"/>
      <c r="G2250" s="260"/>
      <c r="H2250" s="260"/>
      <c r="I2250" s="260"/>
      <c r="J2250" s="438"/>
    </row>
    <row r="2251" spans="1:10" x14ac:dyDescent="0.25">
      <c r="A2251" s="436"/>
      <c r="B2251" s="437"/>
      <c r="C2251" s="264"/>
      <c r="D2251" s="258" t="s">
        <v>451</v>
      </c>
      <c r="E2251" s="258"/>
      <c r="F2251" s="258"/>
      <c r="G2251" s="258"/>
      <c r="H2251" s="258"/>
      <c r="I2251" s="258"/>
      <c r="J2251" s="438"/>
    </row>
    <row r="2252" spans="1:10" x14ac:dyDescent="0.25">
      <c r="A2252" s="436"/>
      <c r="B2252" s="437"/>
      <c r="C2252" s="264"/>
      <c r="D2252" s="260">
        <v>0</v>
      </c>
      <c r="E2252" s="260"/>
      <c r="F2252" s="260"/>
      <c r="G2252" s="260"/>
      <c r="H2252" s="260"/>
      <c r="I2252" s="260"/>
      <c r="J2252" s="438"/>
    </row>
    <row r="2253" spans="1:10" x14ac:dyDescent="0.25">
      <c r="A2253" s="436"/>
      <c r="B2253" s="437"/>
      <c r="C2253" s="264"/>
      <c r="D2253" s="261"/>
      <c r="E2253" s="261"/>
      <c r="F2253" s="261"/>
      <c r="G2253" s="261"/>
      <c r="H2253" s="261"/>
      <c r="I2253" s="261"/>
      <c r="J2253" s="438"/>
    </row>
    <row r="2254" spans="1:10" x14ac:dyDescent="0.25">
      <c r="A2254" s="436">
        <v>201010577</v>
      </c>
      <c r="B2254" s="437" t="s">
        <v>446</v>
      </c>
      <c r="C2254" s="257" t="s">
        <v>476</v>
      </c>
      <c r="D2254" s="258" t="s">
        <v>447</v>
      </c>
      <c r="E2254" s="258"/>
      <c r="F2254" s="258"/>
      <c r="G2254" s="258"/>
      <c r="H2254" s="258"/>
      <c r="I2254" s="258"/>
      <c r="J2254" s="438">
        <v>40434.697627314818</v>
      </c>
    </row>
    <row r="2255" spans="1:10" x14ac:dyDescent="0.25">
      <c r="A2255" s="436"/>
      <c r="B2255" s="437"/>
      <c r="C2255" s="263">
        <v>40526</v>
      </c>
      <c r="D2255" s="260" t="s">
        <v>17</v>
      </c>
      <c r="E2255" s="260"/>
      <c r="F2255" s="260"/>
      <c r="G2255" s="260"/>
      <c r="H2255" s="260"/>
      <c r="I2255" s="260"/>
      <c r="J2255" s="438"/>
    </row>
    <row r="2256" spans="1:10" x14ac:dyDescent="0.25">
      <c r="A2256" s="436"/>
      <c r="B2256" s="437"/>
      <c r="C2256" s="264"/>
      <c r="D2256" s="258" t="s">
        <v>448</v>
      </c>
      <c r="E2256" s="258"/>
      <c r="F2256" s="258"/>
      <c r="G2256" s="258"/>
      <c r="H2256" s="258"/>
      <c r="I2256" s="258"/>
      <c r="J2256" s="438"/>
    </row>
    <row r="2257" spans="1:10" x14ac:dyDescent="0.25">
      <c r="A2257" s="436"/>
      <c r="B2257" s="437"/>
      <c r="C2257" s="264"/>
      <c r="D2257" s="260">
        <v>12024</v>
      </c>
      <c r="E2257" s="260"/>
      <c r="F2257" s="260"/>
      <c r="G2257" s="260"/>
      <c r="H2257" s="260"/>
      <c r="I2257" s="260"/>
      <c r="J2257" s="438"/>
    </row>
    <row r="2258" spans="1:10" x14ac:dyDescent="0.25">
      <c r="A2258" s="436"/>
      <c r="B2258" s="437"/>
      <c r="C2258" s="264"/>
      <c r="D2258" s="258" t="s">
        <v>449</v>
      </c>
      <c r="E2258" s="258"/>
      <c r="F2258" s="258"/>
      <c r="G2258" s="258"/>
      <c r="H2258" s="258"/>
      <c r="I2258" s="258"/>
      <c r="J2258" s="438"/>
    </row>
    <row r="2259" spans="1:10" x14ac:dyDescent="0.25">
      <c r="A2259" s="436"/>
      <c r="B2259" s="437"/>
      <c r="C2259" s="264"/>
      <c r="D2259" s="260" t="s">
        <v>450</v>
      </c>
      <c r="E2259" s="260"/>
      <c r="F2259" s="260"/>
      <c r="G2259" s="260"/>
      <c r="H2259" s="260"/>
      <c r="I2259" s="260"/>
      <c r="J2259" s="438"/>
    </row>
    <row r="2260" spans="1:10" x14ac:dyDescent="0.25">
      <c r="A2260" s="436"/>
      <c r="B2260" s="437"/>
      <c r="C2260" s="264"/>
      <c r="D2260" s="258" t="s">
        <v>451</v>
      </c>
      <c r="E2260" s="258"/>
      <c r="F2260" s="258"/>
      <c r="G2260" s="258"/>
      <c r="H2260" s="258"/>
      <c r="I2260" s="258"/>
      <c r="J2260" s="438"/>
    </row>
    <row r="2261" spans="1:10" x14ac:dyDescent="0.25">
      <c r="A2261" s="436"/>
      <c r="B2261" s="437"/>
      <c r="C2261" s="264"/>
      <c r="D2261" s="260">
        <v>0</v>
      </c>
      <c r="E2261" s="260"/>
      <c r="F2261" s="260"/>
      <c r="G2261" s="260"/>
      <c r="H2261" s="260"/>
      <c r="I2261" s="260"/>
      <c r="J2261" s="438"/>
    </row>
    <row r="2262" spans="1:10" x14ac:dyDescent="0.25">
      <c r="A2262" s="436"/>
      <c r="B2262" s="437"/>
      <c r="C2262" s="264"/>
      <c r="D2262" s="261"/>
      <c r="E2262" s="261"/>
      <c r="F2262" s="261"/>
      <c r="G2262" s="261"/>
      <c r="H2262" s="261"/>
      <c r="I2262" s="261"/>
      <c r="J2262" s="438"/>
    </row>
    <row r="2263" spans="1:10" x14ac:dyDescent="0.25">
      <c r="A2263" s="436">
        <v>201010570</v>
      </c>
      <c r="B2263" s="437" t="s">
        <v>462</v>
      </c>
      <c r="C2263" s="257" t="s">
        <v>476</v>
      </c>
      <c r="D2263" s="258" t="s">
        <v>447</v>
      </c>
      <c r="E2263" s="258"/>
      <c r="F2263" s="258"/>
      <c r="G2263" s="258"/>
      <c r="H2263" s="258"/>
      <c r="I2263" s="258"/>
      <c r="J2263" s="438">
        <v>40434.62903935185</v>
      </c>
    </row>
    <row r="2264" spans="1:10" x14ac:dyDescent="0.25">
      <c r="A2264" s="436"/>
      <c r="B2264" s="437"/>
      <c r="C2264" s="263">
        <v>40526</v>
      </c>
      <c r="D2264" s="260" t="s">
        <v>497</v>
      </c>
      <c r="E2264" s="260"/>
      <c r="F2264" s="260"/>
      <c r="G2264" s="260"/>
      <c r="H2264" s="260"/>
      <c r="I2264" s="260"/>
      <c r="J2264" s="438"/>
    </row>
    <row r="2265" spans="1:10" x14ac:dyDescent="0.25">
      <c r="A2265" s="436"/>
      <c r="B2265" s="437"/>
      <c r="C2265" s="264"/>
      <c r="D2265" s="258" t="s">
        <v>449</v>
      </c>
      <c r="E2265" s="258"/>
      <c r="F2265" s="258"/>
      <c r="G2265" s="258"/>
      <c r="H2265" s="258"/>
      <c r="I2265" s="258"/>
      <c r="J2265" s="438"/>
    </row>
    <row r="2266" spans="1:10" x14ac:dyDescent="0.25">
      <c r="A2266" s="436"/>
      <c r="B2266" s="437"/>
      <c r="C2266" s="264"/>
      <c r="D2266" s="260" t="s">
        <v>453</v>
      </c>
      <c r="E2266" s="260"/>
      <c r="F2266" s="260"/>
      <c r="G2266" s="260"/>
      <c r="H2266" s="260"/>
      <c r="I2266" s="260"/>
      <c r="J2266" s="438"/>
    </row>
    <row r="2267" spans="1:10" x14ac:dyDescent="0.25">
      <c r="A2267" s="436"/>
      <c r="B2267" s="437"/>
      <c r="C2267" s="264"/>
      <c r="D2267" s="258" t="s">
        <v>451</v>
      </c>
      <c r="E2267" s="258"/>
      <c r="F2267" s="258"/>
      <c r="G2267" s="258"/>
      <c r="H2267" s="258"/>
      <c r="I2267" s="258"/>
      <c r="J2267" s="438"/>
    </row>
    <row r="2268" spans="1:10" x14ac:dyDescent="0.25">
      <c r="A2268" s="436"/>
      <c r="B2268" s="437"/>
      <c r="C2268" s="264"/>
      <c r="D2268" s="260">
        <v>0</v>
      </c>
      <c r="E2268" s="260"/>
      <c r="F2268" s="260"/>
      <c r="G2268" s="260"/>
      <c r="H2268" s="260"/>
      <c r="I2268" s="260"/>
      <c r="J2268" s="438"/>
    </row>
    <row r="2269" spans="1:10" x14ac:dyDescent="0.25">
      <c r="A2269" s="436"/>
      <c r="B2269" s="437"/>
      <c r="C2269" s="264"/>
      <c r="D2269" s="261"/>
      <c r="E2269" s="261"/>
      <c r="F2269" s="261"/>
      <c r="G2269" s="261"/>
      <c r="H2269" s="261"/>
      <c r="I2269" s="261"/>
      <c r="J2269" s="438"/>
    </row>
    <row r="2270" spans="1:10" x14ac:dyDescent="0.25">
      <c r="A2270" s="436">
        <v>201010545</v>
      </c>
      <c r="B2270" s="437" t="s">
        <v>462</v>
      </c>
      <c r="C2270" s="257" t="s">
        <v>476</v>
      </c>
      <c r="D2270" s="258" t="s">
        <v>447</v>
      </c>
      <c r="E2270" s="258"/>
      <c r="F2270" s="258"/>
      <c r="G2270" s="258"/>
      <c r="H2270" s="258"/>
      <c r="I2270" s="258"/>
      <c r="J2270" s="438">
        <v>40434.477118055554</v>
      </c>
    </row>
    <row r="2271" spans="1:10" x14ac:dyDescent="0.25">
      <c r="A2271" s="436"/>
      <c r="B2271" s="437"/>
      <c r="C2271" s="263">
        <v>40526</v>
      </c>
      <c r="D2271" s="260" t="s">
        <v>362</v>
      </c>
      <c r="E2271" s="260"/>
      <c r="F2271" s="260"/>
      <c r="G2271" s="260"/>
      <c r="H2271" s="260"/>
      <c r="I2271" s="260"/>
      <c r="J2271" s="438"/>
    </row>
    <row r="2272" spans="1:10" x14ac:dyDescent="0.25">
      <c r="A2272" s="436"/>
      <c r="B2272" s="437"/>
      <c r="C2272" s="264"/>
      <c r="D2272" s="258" t="s">
        <v>449</v>
      </c>
      <c r="E2272" s="258"/>
      <c r="F2272" s="258"/>
      <c r="G2272" s="258"/>
      <c r="H2272" s="258"/>
      <c r="I2272" s="258"/>
      <c r="J2272" s="438"/>
    </row>
    <row r="2273" spans="1:10" x14ac:dyDescent="0.25">
      <c r="A2273" s="436"/>
      <c r="B2273" s="437"/>
      <c r="C2273" s="264"/>
      <c r="D2273" s="260" t="s">
        <v>450</v>
      </c>
      <c r="E2273" s="260"/>
      <c r="F2273" s="260"/>
      <c r="G2273" s="260"/>
      <c r="H2273" s="260"/>
      <c r="I2273" s="260"/>
      <c r="J2273" s="438"/>
    </row>
    <row r="2274" spans="1:10" x14ac:dyDescent="0.25">
      <c r="A2274" s="436"/>
      <c r="B2274" s="437"/>
      <c r="C2274" s="264"/>
      <c r="D2274" s="258" t="s">
        <v>451</v>
      </c>
      <c r="E2274" s="258"/>
      <c r="F2274" s="258"/>
      <c r="G2274" s="258"/>
      <c r="H2274" s="258"/>
      <c r="I2274" s="258"/>
      <c r="J2274" s="438"/>
    </row>
    <row r="2275" spans="1:10" x14ac:dyDescent="0.25">
      <c r="A2275" s="436"/>
      <c r="B2275" s="437"/>
      <c r="C2275" s="264"/>
      <c r="D2275" s="260">
        <v>0</v>
      </c>
      <c r="E2275" s="260"/>
      <c r="F2275" s="260"/>
      <c r="G2275" s="260"/>
      <c r="H2275" s="260"/>
      <c r="I2275" s="260"/>
      <c r="J2275" s="438"/>
    </row>
    <row r="2276" spans="1:10" x14ac:dyDescent="0.25">
      <c r="A2276" s="436"/>
      <c r="B2276" s="437"/>
      <c r="C2276" s="264"/>
      <c r="D2276" s="261"/>
      <c r="E2276" s="261"/>
      <c r="F2276" s="261"/>
      <c r="G2276" s="261"/>
      <c r="H2276" s="261"/>
      <c r="I2276" s="261"/>
      <c r="J2276" s="438"/>
    </row>
    <row r="2277" spans="1:10" x14ac:dyDescent="0.25">
      <c r="A2277" s="436">
        <v>201010534</v>
      </c>
      <c r="B2277" s="437" t="s">
        <v>446</v>
      </c>
      <c r="C2277" s="257" t="s">
        <v>476</v>
      </c>
      <c r="D2277" s="258" t="s">
        <v>447</v>
      </c>
      <c r="E2277" s="258"/>
      <c r="F2277" s="258"/>
      <c r="G2277" s="258"/>
      <c r="H2277" s="258"/>
      <c r="I2277" s="258"/>
      <c r="J2277" s="438">
        <v>40434.403807870367</v>
      </c>
    </row>
    <row r="2278" spans="1:10" x14ac:dyDescent="0.25">
      <c r="A2278" s="436"/>
      <c r="B2278" s="437"/>
      <c r="C2278" s="263">
        <v>40526</v>
      </c>
      <c r="D2278" s="260" t="s">
        <v>498</v>
      </c>
      <c r="E2278" s="260"/>
      <c r="F2278" s="260"/>
      <c r="G2278" s="260"/>
      <c r="H2278" s="260"/>
      <c r="I2278" s="260"/>
      <c r="J2278" s="438"/>
    </row>
    <row r="2279" spans="1:10" x14ac:dyDescent="0.25">
      <c r="A2279" s="436"/>
      <c r="B2279" s="437"/>
      <c r="C2279" s="264"/>
      <c r="D2279" s="258" t="s">
        <v>448</v>
      </c>
      <c r="E2279" s="258"/>
      <c r="F2279" s="258"/>
      <c r="G2279" s="258"/>
      <c r="H2279" s="258"/>
      <c r="I2279" s="258"/>
      <c r="J2279" s="438"/>
    </row>
    <row r="2280" spans="1:10" x14ac:dyDescent="0.25">
      <c r="A2280" s="436"/>
      <c r="B2280" s="437"/>
      <c r="C2280" s="264"/>
      <c r="D2280" s="260">
        <v>12002</v>
      </c>
      <c r="E2280" s="260"/>
      <c r="F2280" s="260"/>
      <c r="G2280" s="260"/>
      <c r="H2280" s="260"/>
      <c r="I2280" s="260"/>
      <c r="J2280" s="438"/>
    </row>
    <row r="2281" spans="1:10" x14ac:dyDescent="0.25">
      <c r="A2281" s="436"/>
      <c r="B2281" s="437"/>
      <c r="C2281" s="264"/>
      <c r="D2281" s="258" t="s">
        <v>449</v>
      </c>
      <c r="E2281" s="258"/>
      <c r="F2281" s="258"/>
      <c r="G2281" s="258"/>
      <c r="H2281" s="258"/>
      <c r="I2281" s="258"/>
      <c r="J2281" s="438"/>
    </row>
    <row r="2282" spans="1:10" x14ac:dyDescent="0.25">
      <c r="A2282" s="436"/>
      <c r="B2282" s="437"/>
      <c r="C2282" s="264"/>
      <c r="D2282" s="260" t="s">
        <v>450</v>
      </c>
      <c r="E2282" s="260"/>
      <c r="F2282" s="260"/>
      <c r="G2282" s="260"/>
      <c r="H2282" s="260"/>
      <c r="I2282" s="260"/>
      <c r="J2282" s="438"/>
    </row>
    <row r="2283" spans="1:10" x14ac:dyDescent="0.25">
      <c r="A2283" s="436"/>
      <c r="B2283" s="437"/>
      <c r="C2283" s="264"/>
      <c r="D2283" s="258" t="s">
        <v>451</v>
      </c>
      <c r="E2283" s="258"/>
      <c r="F2283" s="258"/>
      <c r="G2283" s="258"/>
      <c r="H2283" s="258"/>
      <c r="I2283" s="258"/>
      <c r="J2283" s="438"/>
    </row>
    <row r="2284" spans="1:10" x14ac:dyDescent="0.25">
      <c r="A2284" s="436"/>
      <c r="B2284" s="437"/>
      <c r="C2284" s="264"/>
      <c r="D2284" s="260">
        <v>0</v>
      </c>
      <c r="E2284" s="260"/>
      <c r="F2284" s="260"/>
      <c r="G2284" s="260"/>
      <c r="H2284" s="260"/>
      <c r="I2284" s="260"/>
      <c r="J2284" s="438"/>
    </row>
    <row r="2285" spans="1:10" x14ac:dyDescent="0.25">
      <c r="A2285" s="436"/>
      <c r="B2285" s="437"/>
      <c r="C2285" s="264"/>
      <c r="D2285" s="261"/>
      <c r="E2285" s="261"/>
      <c r="F2285" s="261"/>
      <c r="G2285" s="261"/>
      <c r="H2285" s="261"/>
      <c r="I2285" s="261"/>
      <c r="J2285" s="438"/>
    </row>
    <row r="2286" spans="1:10" x14ac:dyDescent="0.25">
      <c r="A2286" s="436">
        <v>201010530</v>
      </c>
      <c r="B2286" s="437" t="s">
        <v>446</v>
      </c>
      <c r="C2286" s="257" t="s">
        <v>476</v>
      </c>
      <c r="D2286" s="258" t="s">
        <v>447</v>
      </c>
      <c r="E2286" s="258"/>
      <c r="F2286" s="258"/>
      <c r="G2286" s="258"/>
      <c r="H2286" s="258"/>
      <c r="I2286" s="258"/>
      <c r="J2286" s="438">
        <v>40434.385185185187</v>
      </c>
    </row>
    <row r="2287" spans="1:10" x14ac:dyDescent="0.25">
      <c r="A2287" s="436"/>
      <c r="B2287" s="437"/>
      <c r="C2287" s="263">
        <v>40526</v>
      </c>
      <c r="D2287" s="260" t="s">
        <v>465</v>
      </c>
      <c r="E2287" s="260"/>
      <c r="F2287" s="260"/>
      <c r="G2287" s="260"/>
      <c r="H2287" s="260"/>
      <c r="I2287" s="260"/>
      <c r="J2287" s="438"/>
    </row>
    <row r="2288" spans="1:10" x14ac:dyDescent="0.25">
      <c r="A2288" s="436"/>
      <c r="B2288" s="437"/>
      <c r="C2288" s="264"/>
      <c r="D2288" s="258" t="s">
        <v>448</v>
      </c>
      <c r="E2288" s="258"/>
      <c r="F2288" s="258"/>
      <c r="G2288" s="258"/>
      <c r="H2288" s="258"/>
      <c r="I2288" s="258"/>
      <c r="J2288" s="438"/>
    </row>
    <row r="2289" spans="1:10" x14ac:dyDescent="0.25">
      <c r="A2289" s="436"/>
      <c r="B2289" s="437"/>
      <c r="C2289" s="264"/>
      <c r="D2289" s="260">
        <v>12027</v>
      </c>
      <c r="E2289" s="260"/>
      <c r="F2289" s="260"/>
      <c r="G2289" s="260"/>
      <c r="H2289" s="260"/>
      <c r="I2289" s="260"/>
      <c r="J2289" s="438"/>
    </row>
    <row r="2290" spans="1:10" x14ac:dyDescent="0.25">
      <c r="A2290" s="436"/>
      <c r="B2290" s="437"/>
      <c r="C2290" s="264"/>
      <c r="D2290" s="258" t="s">
        <v>449</v>
      </c>
      <c r="E2290" s="258"/>
      <c r="F2290" s="258"/>
      <c r="G2290" s="258"/>
      <c r="H2290" s="258"/>
      <c r="I2290" s="258"/>
      <c r="J2290" s="438"/>
    </row>
    <row r="2291" spans="1:10" x14ac:dyDescent="0.25">
      <c r="A2291" s="436"/>
      <c r="B2291" s="437"/>
      <c r="C2291" s="264"/>
      <c r="D2291" s="260" t="s">
        <v>450</v>
      </c>
      <c r="E2291" s="260"/>
      <c r="F2291" s="260"/>
      <c r="G2291" s="260"/>
      <c r="H2291" s="260"/>
      <c r="I2291" s="260"/>
      <c r="J2291" s="438"/>
    </row>
    <row r="2292" spans="1:10" x14ac:dyDescent="0.25">
      <c r="A2292" s="436"/>
      <c r="B2292" s="437"/>
      <c r="C2292" s="264"/>
      <c r="D2292" s="258" t="s">
        <v>451</v>
      </c>
      <c r="E2292" s="258"/>
      <c r="F2292" s="258"/>
      <c r="G2292" s="258"/>
      <c r="H2292" s="258"/>
      <c r="I2292" s="258"/>
      <c r="J2292" s="438"/>
    </row>
    <row r="2293" spans="1:10" x14ac:dyDescent="0.25">
      <c r="A2293" s="436"/>
      <c r="B2293" s="437"/>
      <c r="C2293" s="264"/>
      <c r="D2293" s="260">
        <v>0</v>
      </c>
      <c r="E2293" s="260"/>
      <c r="F2293" s="260"/>
      <c r="G2293" s="260"/>
      <c r="H2293" s="260"/>
      <c r="I2293" s="260"/>
      <c r="J2293" s="438"/>
    </row>
    <row r="2294" spans="1:10" x14ac:dyDescent="0.25">
      <c r="A2294" s="436"/>
      <c r="B2294" s="437"/>
      <c r="C2294" s="264"/>
      <c r="D2294" s="261"/>
      <c r="E2294" s="261"/>
      <c r="F2294" s="261"/>
      <c r="G2294" s="261"/>
      <c r="H2294" s="261"/>
      <c r="I2294" s="261"/>
      <c r="J2294" s="438"/>
    </row>
    <row r="2295" spans="1:10" x14ac:dyDescent="0.25">
      <c r="A2295" s="436">
        <v>201010527</v>
      </c>
      <c r="B2295" s="437" t="s">
        <v>446</v>
      </c>
      <c r="C2295" s="257" t="s">
        <v>476</v>
      </c>
      <c r="D2295" s="258" t="s">
        <v>447</v>
      </c>
      <c r="E2295" s="258"/>
      <c r="F2295" s="258"/>
      <c r="G2295" s="258"/>
      <c r="H2295" s="258"/>
      <c r="I2295" s="258"/>
      <c r="J2295" s="438">
        <v>40434.376550925925</v>
      </c>
    </row>
    <row r="2296" spans="1:10" x14ac:dyDescent="0.25">
      <c r="A2296" s="436"/>
      <c r="B2296" s="437"/>
      <c r="C2296" s="263">
        <v>40526</v>
      </c>
      <c r="D2296" s="260" t="s">
        <v>433</v>
      </c>
      <c r="E2296" s="260"/>
      <c r="F2296" s="260"/>
      <c r="G2296" s="260"/>
      <c r="H2296" s="260"/>
      <c r="I2296" s="260"/>
      <c r="J2296" s="438"/>
    </row>
    <row r="2297" spans="1:10" x14ac:dyDescent="0.25">
      <c r="A2297" s="436"/>
      <c r="B2297" s="437"/>
      <c r="C2297" s="264"/>
      <c r="D2297" s="258" t="s">
        <v>448</v>
      </c>
      <c r="E2297" s="258"/>
      <c r="F2297" s="258"/>
      <c r="G2297" s="258"/>
      <c r="H2297" s="258"/>
      <c r="I2297" s="258"/>
      <c r="J2297" s="438"/>
    </row>
    <row r="2298" spans="1:10" x14ac:dyDescent="0.25">
      <c r="A2298" s="436"/>
      <c r="B2298" s="437"/>
      <c r="C2298" s="264"/>
      <c r="D2298" s="260">
        <v>12082</v>
      </c>
      <c r="E2298" s="260"/>
      <c r="F2298" s="260"/>
      <c r="G2298" s="260"/>
      <c r="H2298" s="260"/>
      <c r="I2298" s="260"/>
      <c r="J2298" s="438"/>
    </row>
    <row r="2299" spans="1:10" x14ac:dyDescent="0.25">
      <c r="A2299" s="436"/>
      <c r="B2299" s="437"/>
      <c r="C2299" s="264"/>
      <c r="D2299" s="258" t="s">
        <v>449</v>
      </c>
      <c r="E2299" s="258"/>
      <c r="F2299" s="258"/>
      <c r="G2299" s="258"/>
      <c r="H2299" s="258"/>
      <c r="I2299" s="258"/>
      <c r="J2299" s="438"/>
    </row>
    <row r="2300" spans="1:10" x14ac:dyDescent="0.25">
      <c r="A2300" s="436"/>
      <c r="B2300" s="437"/>
      <c r="C2300" s="264"/>
      <c r="D2300" s="260" t="s">
        <v>453</v>
      </c>
      <c r="E2300" s="260"/>
      <c r="F2300" s="260"/>
      <c r="G2300" s="260"/>
      <c r="H2300" s="260"/>
      <c r="I2300" s="260"/>
      <c r="J2300" s="438"/>
    </row>
    <row r="2301" spans="1:10" x14ac:dyDescent="0.25">
      <c r="A2301" s="436"/>
      <c r="B2301" s="437"/>
      <c r="C2301" s="264"/>
      <c r="D2301" s="258" t="s">
        <v>451</v>
      </c>
      <c r="E2301" s="258"/>
      <c r="F2301" s="258"/>
      <c r="G2301" s="258"/>
      <c r="H2301" s="258"/>
      <c r="I2301" s="258"/>
      <c r="J2301" s="438"/>
    </row>
    <row r="2302" spans="1:10" x14ac:dyDescent="0.25">
      <c r="A2302" s="436"/>
      <c r="B2302" s="437"/>
      <c r="C2302" s="264"/>
      <c r="D2302" s="260">
        <v>0</v>
      </c>
      <c r="E2302" s="260"/>
      <c r="F2302" s="260"/>
      <c r="G2302" s="260"/>
      <c r="H2302" s="260"/>
      <c r="I2302" s="260"/>
      <c r="J2302" s="438"/>
    </row>
    <row r="2303" spans="1:10" x14ac:dyDescent="0.25">
      <c r="A2303" s="436"/>
      <c r="B2303" s="437"/>
      <c r="C2303" s="264"/>
      <c r="D2303" s="261"/>
      <c r="E2303" s="261"/>
      <c r="F2303" s="261"/>
      <c r="G2303" s="261"/>
      <c r="H2303" s="261"/>
      <c r="I2303" s="261"/>
      <c r="J2303" s="438"/>
    </row>
    <row r="2304" spans="1:10" x14ac:dyDescent="0.25">
      <c r="A2304" s="436">
        <v>201010504</v>
      </c>
      <c r="B2304" s="437" t="s">
        <v>446</v>
      </c>
      <c r="C2304" s="257" t="s">
        <v>476</v>
      </c>
      <c r="D2304" s="258" t="s">
        <v>447</v>
      </c>
      <c r="E2304" s="258"/>
      <c r="F2304" s="258"/>
      <c r="G2304" s="258"/>
      <c r="H2304" s="258"/>
      <c r="I2304" s="258"/>
      <c r="J2304" s="438">
        <v>40431.696284722224</v>
      </c>
    </row>
    <row r="2305" spans="1:10" x14ac:dyDescent="0.25">
      <c r="A2305" s="436"/>
      <c r="B2305" s="437"/>
      <c r="C2305" s="263">
        <v>40526</v>
      </c>
      <c r="D2305" s="260" t="s">
        <v>25</v>
      </c>
      <c r="E2305" s="260"/>
      <c r="F2305" s="260"/>
      <c r="G2305" s="260"/>
      <c r="H2305" s="260"/>
      <c r="I2305" s="260"/>
      <c r="J2305" s="438"/>
    </row>
    <row r="2306" spans="1:10" x14ac:dyDescent="0.25">
      <c r="A2306" s="436"/>
      <c r="B2306" s="437"/>
      <c r="C2306" s="264"/>
      <c r="D2306" s="258" t="s">
        <v>448</v>
      </c>
      <c r="E2306" s="258"/>
      <c r="F2306" s="258"/>
      <c r="G2306" s="258"/>
      <c r="H2306" s="258"/>
      <c r="I2306" s="258"/>
      <c r="J2306" s="438"/>
    </row>
    <row r="2307" spans="1:10" x14ac:dyDescent="0.25">
      <c r="A2307" s="436"/>
      <c r="B2307" s="437"/>
      <c r="C2307" s="264"/>
      <c r="D2307" s="260">
        <v>12042</v>
      </c>
      <c r="E2307" s="260"/>
      <c r="F2307" s="260"/>
      <c r="G2307" s="260"/>
      <c r="H2307" s="260"/>
      <c r="I2307" s="260"/>
      <c r="J2307" s="438"/>
    </row>
    <row r="2308" spans="1:10" x14ac:dyDescent="0.25">
      <c r="A2308" s="436"/>
      <c r="B2308" s="437"/>
      <c r="C2308" s="264"/>
      <c r="D2308" s="258" t="s">
        <v>449</v>
      </c>
      <c r="E2308" s="258"/>
      <c r="F2308" s="258"/>
      <c r="G2308" s="258"/>
      <c r="H2308" s="258"/>
      <c r="I2308" s="258"/>
      <c r="J2308" s="438"/>
    </row>
    <row r="2309" spans="1:10" x14ac:dyDescent="0.25">
      <c r="A2309" s="436"/>
      <c r="B2309" s="437"/>
      <c r="C2309" s="264"/>
      <c r="D2309" s="260" t="s">
        <v>453</v>
      </c>
      <c r="E2309" s="260"/>
      <c r="F2309" s="260"/>
      <c r="G2309" s="260"/>
      <c r="H2309" s="260"/>
      <c r="I2309" s="260"/>
      <c r="J2309" s="438"/>
    </row>
    <row r="2310" spans="1:10" x14ac:dyDescent="0.25">
      <c r="A2310" s="436"/>
      <c r="B2310" s="437"/>
      <c r="C2310" s="264"/>
      <c r="D2310" s="258" t="s">
        <v>451</v>
      </c>
      <c r="E2310" s="258"/>
      <c r="F2310" s="258"/>
      <c r="G2310" s="258"/>
      <c r="H2310" s="258"/>
      <c r="I2310" s="258"/>
      <c r="J2310" s="438"/>
    </row>
    <row r="2311" spans="1:10" x14ac:dyDescent="0.25">
      <c r="A2311" s="436"/>
      <c r="B2311" s="437"/>
      <c r="C2311" s="264"/>
      <c r="D2311" s="260">
        <v>0</v>
      </c>
      <c r="E2311" s="260"/>
      <c r="F2311" s="260"/>
      <c r="G2311" s="260"/>
      <c r="H2311" s="260"/>
      <c r="I2311" s="260"/>
      <c r="J2311" s="438"/>
    </row>
    <row r="2312" spans="1:10" x14ac:dyDescent="0.25">
      <c r="A2312" s="436"/>
      <c r="B2312" s="437"/>
      <c r="C2312" s="264"/>
      <c r="D2312" s="261"/>
      <c r="E2312" s="261"/>
      <c r="F2312" s="261"/>
      <c r="G2312" s="261"/>
      <c r="H2312" s="261"/>
      <c r="I2312" s="261"/>
      <c r="J2312" s="438"/>
    </row>
    <row r="2313" spans="1:10" x14ac:dyDescent="0.25">
      <c r="A2313" s="436">
        <v>201010501</v>
      </c>
      <c r="B2313" s="437" t="s">
        <v>446</v>
      </c>
      <c r="C2313" s="257" t="s">
        <v>476</v>
      </c>
      <c r="D2313" s="258" t="s">
        <v>447</v>
      </c>
      <c r="E2313" s="258"/>
      <c r="F2313" s="258"/>
      <c r="G2313" s="258"/>
      <c r="H2313" s="258"/>
      <c r="I2313" s="258"/>
      <c r="J2313" s="438">
        <v>40431.687395833331</v>
      </c>
    </row>
    <row r="2314" spans="1:10" x14ac:dyDescent="0.25">
      <c r="A2314" s="436"/>
      <c r="B2314" s="437"/>
      <c r="C2314" s="263">
        <v>40526</v>
      </c>
      <c r="D2314" s="260" t="s">
        <v>364</v>
      </c>
      <c r="E2314" s="260"/>
      <c r="F2314" s="260"/>
      <c r="G2314" s="260"/>
      <c r="H2314" s="260"/>
      <c r="I2314" s="260"/>
      <c r="J2314" s="438"/>
    </row>
    <row r="2315" spans="1:10" x14ac:dyDescent="0.25">
      <c r="A2315" s="436"/>
      <c r="B2315" s="437"/>
      <c r="C2315" s="264"/>
      <c r="D2315" s="258" t="s">
        <v>448</v>
      </c>
      <c r="E2315" s="258"/>
      <c r="F2315" s="258"/>
      <c r="G2315" s="258"/>
      <c r="H2315" s="258"/>
      <c r="I2315" s="258"/>
      <c r="J2315" s="438"/>
    </row>
    <row r="2316" spans="1:10" x14ac:dyDescent="0.25">
      <c r="A2316" s="436"/>
      <c r="B2316" s="437"/>
      <c r="C2316" s="264"/>
      <c r="D2316" s="260">
        <v>12022</v>
      </c>
      <c r="E2316" s="260"/>
      <c r="F2316" s="260"/>
      <c r="G2316" s="260"/>
      <c r="H2316" s="260"/>
      <c r="I2316" s="260"/>
      <c r="J2316" s="438"/>
    </row>
    <row r="2317" spans="1:10" x14ac:dyDescent="0.25">
      <c r="A2317" s="436"/>
      <c r="B2317" s="437"/>
      <c r="C2317" s="264"/>
      <c r="D2317" s="258" t="s">
        <v>449</v>
      </c>
      <c r="E2317" s="258"/>
      <c r="F2317" s="258"/>
      <c r="G2317" s="258"/>
      <c r="H2317" s="258"/>
      <c r="I2317" s="258"/>
      <c r="J2317" s="438"/>
    </row>
    <row r="2318" spans="1:10" x14ac:dyDescent="0.25">
      <c r="A2318" s="436"/>
      <c r="B2318" s="437"/>
      <c r="C2318" s="264"/>
      <c r="D2318" s="260" t="s">
        <v>453</v>
      </c>
      <c r="E2318" s="260"/>
      <c r="F2318" s="260"/>
      <c r="G2318" s="260"/>
      <c r="H2318" s="260"/>
      <c r="I2318" s="260"/>
      <c r="J2318" s="438"/>
    </row>
    <row r="2319" spans="1:10" x14ac:dyDescent="0.25">
      <c r="A2319" s="436"/>
      <c r="B2319" s="437"/>
      <c r="C2319" s="264"/>
      <c r="D2319" s="258" t="s">
        <v>451</v>
      </c>
      <c r="E2319" s="258"/>
      <c r="F2319" s="258"/>
      <c r="G2319" s="258"/>
      <c r="H2319" s="258"/>
      <c r="I2319" s="258"/>
      <c r="J2319" s="438"/>
    </row>
    <row r="2320" spans="1:10" x14ac:dyDescent="0.25">
      <c r="A2320" s="436"/>
      <c r="B2320" s="437"/>
      <c r="C2320" s="264"/>
      <c r="D2320" s="260">
        <v>0</v>
      </c>
      <c r="E2320" s="260"/>
      <c r="F2320" s="260"/>
      <c r="G2320" s="260"/>
      <c r="H2320" s="260"/>
      <c r="I2320" s="260"/>
      <c r="J2320" s="438"/>
    </row>
    <row r="2321" spans="1:10" x14ac:dyDescent="0.25">
      <c r="A2321" s="436"/>
      <c r="B2321" s="437"/>
      <c r="C2321" s="264"/>
      <c r="D2321" s="261"/>
      <c r="E2321" s="261"/>
      <c r="F2321" s="261"/>
      <c r="G2321" s="261"/>
      <c r="H2321" s="261"/>
      <c r="I2321" s="261"/>
      <c r="J2321" s="438"/>
    </row>
    <row r="2322" spans="1:10" x14ac:dyDescent="0.25">
      <c r="A2322" s="436">
        <v>201010500</v>
      </c>
      <c r="B2322" s="437" t="s">
        <v>446</v>
      </c>
      <c r="C2322" s="257" t="s">
        <v>476</v>
      </c>
      <c r="D2322" s="258" t="s">
        <v>447</v>
      </c>
      <c r="E2322" s="258"/>
      <c r="F2322" s="258"/>
      <c r="G2322" s="258"/>
      <c r="H2322" s="258"/>
      <c r="I2322" s="258"/>
      <c r="J2322" s="438">
        <v>40431.687048611115</v>
      </c>
    </row>
    <row r="2323" spans="1:10" x14ac:dyDescent="0.25">
      <c r="A2323" s="436"/>
      <c r="B2323" s="437"/>
      <c r="C2323" s="263">
        <v>40526</v>
      </c>
      <c r="D2323" s="260" t="s">
        <v>364</v>
      </c>
      <c r="E2323" s="260"/>
      <c r="F2323" s="260"/>
      <c r="G2323" s="260"/>
      <c r="H2323" s="260"/>
      <c r="I2323" s="260"/>
      <c r="J2323" s="438"/>
    </row>
    <row r="2324" spans="1:10" x14ac:dyDescent="0.25">
      <c r="A2324" s="436"/>
      <c r="B2324" s="437"/>
      <c r="C2324" s="264"/>
      <c r="D2324" s="258" t="s">
        <v>448</v>
      </c>
      <c r="E2324" s="258"/>
      <c r="F2324" s="258"/>
      <c r="G2324" s="258"/>
      <c r="H2324" s="258"/>
      <c r="I2324" s="258"/>
      <c r="J2324" s="438"/>
    </row>
    <row r="2325" spans="1:10" x14ac:dyDescent="0.25">
      <c r="A2325" s="436"/>
      <c r="B2325" s="437"/>
      <c r="C2325" s="264"/>
      <c r="D2325" s="260">
        <v>41753</v>
      </c>
      <c r="E2325" s="260"/>
      <c r="F2325" s="260"/>
      <c r="G2325" s="260"/>
      <c r="H2325" s="260"/>
      <c r="I2325" s="260"/>
      <c r="J2325" s="438"/>
    </row>
    <row r="2326" spans="1:10" x14ac:dyDescent="0.25">
      <c r="A2326" s="436"/>
      <c r="B2326" s="437"/>
      <c r="C2326" s="264"/>
      <c r="D2326" s="258" t="s">
        <v>449</v>
      </c>
      <c r="E2326" s="258"/>
      <c r="F2326" s="258"/>
      <c r="G2326" s="258"/>
      <c r="H2326" s="258"/>
      <c r="I2326" s="258"/>
      <c r="J2326" s="438"/>
    </row>
    <row r="2327" spans="1:10" x14ac:dyDescent="0.25">
      <c r="A2327" s="436"/>
      <c r="B2327" s="437"/>
      <c r="C2327" s="264"/>
      <c r="D2327" s="260" t="s">
        <v>453</v>
      </c>
      <c r="E2327" s="260"/>
      <c r="F2327" s="260"/>
      <c r="G2327" s="260"/>
      <c r="H2327" s="260"/>
      <c r="I2327" s="260"/>
      <c r="J2327" s="438"/>
    </row>
    <row r="2328" spans="1:10" x14ac:dyDescent="0.25">
      <c r="A2328" s="436"/>
      <c r="B2328" s="437"/>
      <c r="C2328" s="264"/>
      <c r="D2328" s="258" t="s">
        <v>451</v>
      </c>
      <c r="E2328" s="258"/>
      <c r="F2328" s="258"/>
      <c r="G2328" s="258"/>
      <c r="H2328" s="258"/>
      <c r="I2328" s="258"/>
      <c r="J2328" s="438"/>
    </row>
    <row r="2329" spans="1:10" x14ac:dyDescent="0.25">
      <c r="A2329" s="436"/>
      <c r="B2329" s="437"/>
      <c r="C2329" s="264"/>
      <c r="D2329" s="260">
        <v>0</v>
      </c>
      <c r="E2329" s="260"/>
      <c r="F2329" s="260"/>
      <c r="G2329" s="260"/>
      <c r="H2329" s="260"/>
      <c r="I2329" s="260"/>
      <c r="J2329" s="438"/>
    </row>
    <row r="2330" spans="1:10" x14ac:dyDescent="0.25">
      <c r="A2330" s="436"/>
      <c r="B2330" s="437"/>
      <c r="C2330" s="264"/>
      <c r="D2330" s="261"/>
      <c r="E2330" s="261"/>
      <c r="F2330" s="261"/>
      <c r="G2330" s="261"/>
      <c r="H2330" s="261"/>
      <c r="I2330" s="261"/>
      <c r="J2330" s="438"/>
    </row>
    <row r="2331" spans="1:10" x14ac:dyDescent="0.25">
      <c r="A2331" s="436">
        <v>201010499</v>
      </c>
      <c r="B2331" s="437" t="s">
        <v>446</v>
      </c>
      <c r="C2331" s="257" t="s">
        <v>476</v>
      </c>
      <c r="D2331" s="258" t="s">
        <v>447</v>
      </c>
      <c r="E2331" s="258"/>
      <c r="F2331" s="258"/>
      <c r="G2331" s="258"/>
      <c r="H2331" s="258"/>
      <c r="I2331" s="258"/>
      <c r="J2331" s="438">
        <v>40431.686689814815</v>
      </c>
    </row>
    <row r="2332" spans="1:10" x14ac:dyDescent="0.25">
      <c r="A2332" s="436"/>
      <c r="B2332" s="437"/>
      <c r="C2332" s="263">
        <v>40526</v>
      </c>
      <c r="D2332" s="260" t="s">
        <v>364</v>
      </c>
      <c r="E2332" s="260"/>
      <c r="F2332" s="260"/>
      <c r="G2332" s="260"/>
      <c r="H2332" s="260"/>
      <c r="I2332" s="260"/>
      <c r="J2332" s="438"/>
    </row>
    <row r="2333" spans="1:10" x14ac:dyDescent="0.25">
      <c r="A2333" s="436"/>
      <c r="B2333" s="437"/>
      <c r="C2333" s="264"/>
      <c r="D2333" s="258" t="s">
        <v>448</v>
      </c>
      <c r="E2333" s="258"/>
      <c r="F2333" s="258"/>
      <c r="G2333" s="258"/>
      <c r="H2333" s="258"/>
      <c r="I2333" s="258"/>
      <c r="J2333" s="438"/>
    </row>
    <row r="2334" spans="1:10" x14ac:dyDescent="0.25">
      <c r="A2334" s="436"/>
      <c r="B2334" s="437"/>
      <c r="C2334" s="264"/>
      <c r="D2334" s="260">
        <v>18905</v>
      </c>
      <c r="E2334" s="260"/>
      <c r="F2334" s="260"/>
      <c r="G2334" s="260"/>
      <c r="H2334" s="260"/>
      <c r="I2334" s="260"/>
      <c r="J2334" s="438"/>
    </row>
    <row r="2335" spans="1:10" x14ac:dyDescent="0.25">
      <c r="A2335" s="436"/>
      <c r="B2335" s="437"/>
      <c r="C2335" s="264"/>
      <c r="D2335" s="258" t="s">
        <v>449</v>
      </c>
      <c r="E2335" s="258"/>
      <c r="F2335" s="258"/>
      <c r="G2335" s="258"/>
      <c r="H2335" s="258"/>
      <c r="I2335" s="258"/>
      <c r="J2335" s="438"/>
    </row>
    <row r="2336" spans="1:10" x14ac:dyDescent="0.25">
      <c r="A2336" s="436"/>
      <c r="B2336" s="437"/>
      <c r="C2336" s="264"/>
      <c r="D2336" s="260" t="s">
        <v>453</v>
      </c>
      <c r="E2336" s="260"/>
      <c r="F2336" s="260"/>
      <c r="G2336" s="260"/>
      <c r="H2336" s="260"/>
      <c r="I2336" s="260"/>
      <c r="J2336" s="438"/>
    </row>
    <row r="2337" spans="1:10" x14ac:dyDescent="0.25">
      <c r="A2337" s="436"/>
      <c r="B2337" s="437"/>
      <c r="C2337" s="264"/>
      <c r="D2337" s="258" t="s">
        <v>451</v>
      </c>
      <c r="E2337" s="258"/>
      <c r="F2337" s="258"/>
      <c r="G2337" s="258"/>
      <c r="H2337" s="258"/>
      <c r="I2337" s="258"/>
      <c r="J2337" s="438"/>
    </row>
    <row r="2338" spans="1:10" x14ac:dyDescent="0.25">
      <c r="A2338" s="436"/>
      <c r="B2338" s="437"/>
      <c r="C2338" s="264"/>
      <c r="D2338" s="260">
        <v>0</v>
      </c>
      <c r="E2338" s="260"/>
      <c r="F2338" s="260"/>
      <c r="G2338" s="260"/>
      <c r="H2338" s="260"/>
      <c r="I2338" s="260"/>
      <c r="J2338" s="438"/>
    </row>
    <row r="2339" spans="1:10" x14ac:dyDescent="0.25">
      <c r="A2339" s="436"/>
      <c r="B2339" s="437"/>
      <c r="C2339" s="264"/>
      <c r="D2339" s="261"/>
      <c r="E2339" s="261"/>
      <c r="F2339" s="261"/>
      <c r="G2339" s="261"/>
      <c r="H2339" s="261"/>
      <c r="I2339" s="261"/>
      <c r="J2339" s="438"/>
    </row>
    <row r="2340" spans="1:10" x14ac:dyDescent="0.25">
      <c r="A2340" s="436">
        <v>201010496</v>
      </c>
      <c r="B2340" s="437" t="s">
        <v>458</v>
      </c>
      <c r="C2340" s="257" t="s">
        <v>476</v>
      </c>
      <c r="D2340" s="258" t="s">
        <v>447</v>
      </c>
      <c r="E2340" s="258"/>
      <c r="F2340" s="258"/>
      <c r="G2340" s="258"/>
      <c r="H2340" s="258"/>
      <c r="I2340" s="258"/>
      <c r="J2340" s="438">
        <v>40431.684039351851</v>
      </c>
    </row>
    <row r="2341" spans="1:10" x14ac:dyDescent="0.25">
      <c r="A2341" s="436"/>
      <c r="B2341" s="437"/>
      <c r="C2341" s="263">
        <v>40526</v>
      </c>
      <c r="D2341" s="260" t="s">
        <v>95</v>
      </c>
      <c r="E2341" s="260"/>
      <c r="F2341" s="260"/>
      <c r="G2341" s="260"/>
      <c r="H2341" s="260"/>
      <c r="I2341" s="260"/>
      <c r="J2341" s="438"/>
    </row>
    <row r="2342" spans="1:10" x14ac:dyDescent="0.25">
      <c r="A2342" s="436"/>
      <c r="B2342" s="437"/>
      <c r="C2342" s="264"/>
      <c r="D2342" s="258" t="s">
        <v>448</v>
      </c>
      <c r="E2342" s="258"/>
      <c r="F2342" s="258"/>
      <c r="G2342" s="258"/>
      <c r="H2342" s="258"/>
      <c r="I2342" s="258"/>
      <c r="J2342" s="438"/>
    </row>
    <row r="2343" spans="1:10" x14ac:dyDescent="0.25">
      <c r="A2343" s="436"/>
      <c r="B2343" s="437"/>
      <c r="C2343" s="264"/>
      <c r="D2343" s="260">
        <v>104614</v>
      </c>
      <c r="E2343" s="260"/>
      <c r="F2343" s="260"/>
      <c r="G2343" s="260"/>
      <c r="H2343" s="260"/>
      <c r="I2343" s="260"/>
      <c r="J2343" s="438"/>
    </row>
    <row r="2344" spans="1:10" x14ac:dyDescent="0.25">
      <c r="A2344" s="436"/>
      <c r="B2344" s="437"/>
      <c r="C2344" s="264"/>
      <c r="D2344" s="258" t="s">
        <v>449</v>
      </c>
      <c r="E2344" s="258"/>
      <c r="F2344" s="258"/>
      <c r="G2344" s="258"/>
      <c r="H2344" s="258"/>
      <c r="I2344" s="258"/>
      <c r="J2344" s="438"/>
    </row>
    <row r="2345" spans="1:10" x14ac:dyDescent="0.25">
      <c r="A2345" s="436"/>
      <c r="B2345" s="437"/>
      <c r="C2345" s="264"/>
      <c r="D2345" s="260" t="s">
        <v>453</v>
      </c>
      <c r="E2345" s="260"/>
      <c r="F2345" s="260"/>
      <c r="G2345" s="260"/>
      <c r="H2345" s="260"/>
      <c r="I2345" s="260"/>
      <c r="J2345" s="438"/>
    </row>
    <row r="2346" spans="1:10" x14ac:dyDescent="0.25">
      <c r="A2346" s="436"/>
      <c r="B2346" s="437"/>
      <c r="C2346" s="264"/>
      <c r="D2346" s="258" t="s">
        <v>451</v>
      </c>
      <c r="E2346" s="258"/>
      <c r="F2346" s="258"/>
      <c r="G2346" s="258"/>
      <c r="H2346" s="258"/>
      <c r="I2346" s="258"/>
      <c r="J2346" s="438"/>
    </row>
    <row r="2347" spans="1:10" x14ac:dyDescent="0.25">
      <c r="A2347" s="436"/>
      <c r="B2347" s="437"/>
      <c r="C2347" s="264"/>
      <c r="D2347" s="260">
        <v>0</v>
      </c>
      <c r="E2347" s="260"/>
      <c r="F2347" s="260"/>
      <c r="G2347" s="260"/>
      <c r="H2347" s="260"/>
      <c r="I2347" s="260"/>
      <c r="J2347" s="438"/>
    </row>
    <row r="2348" spans="1:10" x14ac:dyDescent="0.25">
      <c r="A2348" s="436"/>
      <c r="B2348" s="437"/>
      <c r="C2348" s="264"/>
      <c r="D2348" s="261"/>
      <c r="E2348" s="261"/>
      <c r="F2348" s="261"/>
      <c r="G2348" s="261"/>
      <c r="H2348" s="261"/>
      <c r="I2348" s="261"/>
      <c r="J2348" s="438"/>
    </row>
    <row r="2349" spans="1:10" x14ac:dyDescent="0.25">
      <c r="A2349" s="436">
        <v>201010489</v>
      </c>
      <c r="B2349" s="437" t="s">
        <v>446</v>
      </c>
      <c r="C2349" s="257" t="s">
        <v>476</v>
      </c>
      <c r="D2349" s="258" t="s">
        <v>447</v>
      </c>
      <c r="E2349" s="258"/>
      <c r="F2349" s="258"/>
      <c r="G2349" s="258"/>
      <c r="H2349" s="258"/>
      <c r="I2349" s="258"/>
      <c r="J2349" s="438">
        <v>40431.636006944442</v>
      </c>
    </row>
    <row r="2350" spans="1:10" x14ac:dyDescent="0.25">
      <c r="A2350" s="436"/>
      <c r="B2350" s="437"/>
      <c r="C2350" s="263">
        <v>40526</v>
      </c>
      <c r="D2350" s="260" t="s">
        <v>95</v>
      </c>
      <c r="E2350" s="260"/>
      <c r="F2350" s="260"/>
      <c r="G2350" s="260"/>
      <c r="H2350" s="260"/>
      <c r="I2350" s="260"/>
      <c r="J2350" s="438"/>
    </row>
    <row r="2351" spans="1:10" x14ac:dyDescent="0.25">
      <c r="A2351" s="436"/>
      <c r="B2351" s="437"/>
      <c r="C2351" s="264"/>
      <c r="D2351" s="258" t="s">
        <v>448</v>
      </c>
      <c r="E2351" s="258"/>
      <c r="F2351" s="258"/>
      <c r="G2351" s="258"/>
      <c r="H2351" s="258"/>
      <c r="I2351" s="258"/>
      <c r="J2351" s="438"/>
    </row>
    <row r="2352" spans="1:10" x14ac:dyDescent="0.25">
      <c r="A2352" s="436"/>
      <c r="B2352" s="437"/>
      <c r="C2352" s="264"/>
      <c r="D2352" s="260">
        <v>12034</v>
      </c>
      <c r="E2352" s="260"/>
      <c r="F2352" s="260"/>
      <c r="G2352" s="260"/>
      <c r="H2352" s="260"/>
      <c r="I2352" s="260"/>
      <c r="J2352" s="438"/>
    </row>
    <row r="2353" spans="1:10" x14ac:dyDescent="0.25">
      <c r="A2353" s="436"/>
      <c r="B2353" s="437"/>
      <c r="C2353" s="264"/>
      <c r="D2353" s="258" t="s">
        <v>449</v>
      </c>
      <c r="E2353" s="258"/>
      <c r="F2353" s="258"/>
      <c r="G2353" s="258"/>
      <c r="H2353" s="258"/>
      <c r="I2353" s="258"/>
      <c r="J2353" s="438"/>
    </row>
    <row r="2354" spans="1:10" x14ac:dyDescent="0.25">
      <c r="A2354" s="436"/>
      <c r="B2354" s="437"/>
      <c r="C2354" s="264"/>
      <c r="D2354" s="260" t="s">
        <v>453</v>
      </c>
      <c r="E2354" s="260"/>
      <c r="F2354" s="260"/>
      <c r="G2354" s="260"/>
      <c r="H2354" s="260"/>
      <c r="I2354" s="260"/>
      <c r="J2354" s="438"/>
    </row>
    <row r="2355" spans="1:10" x14ac:dyDescent="0.25">
      <c r="A2355" s="436"/>
      <c r="B2355" s="437"/>
      <c r="C2355" s="264"/>
      <c r="D2355" s="258" t="s">
        <v>451</v>
      </c>
      <c r="E2355" s="258"/>
      <c r="F2355" s="258"/>
      <c r="G2355" s="258"/>
      <c r="H2355" s="258"/>
      <c r="I2355" s="258"/>
      <c r="J2355" s="438"/>
    </row>
    <row r="2356" spans="1:10" x14ac:dyDescent="0.25">
      <c r="A2356" s="436"/>
      <c r="B2356" s="437"/>
      <c r="C2356" s="264"/>
      <c r="D2356" s="260">
        <v>0</v>
      </c>
      <c r="E2356" s="260"/>
      <c r="F2356" s="260"/>
      <c r="G2356" s="260"/>
      <c r="H2356" s="260"/>
      <c r="I2356" s="260"/>
      <c r="J2356" s="438"/>
    </row>
    <row r="2357" spans="1:10" x14ac:dyDescent="0.25">
      <c r="A2357" s="436"/>
      <c r="B2357" s="437"/>
      <c r="C2357" s="264"/>
      <c r="D2357" s="261"/>
      <c r="E2357" s="261"/>
      <c r="F2357" s="261"/>
      <c r="G2357" s="261"/>
      <c r="H2357" s="261"/>
      <c r="I2357" s="261"/>
      <c r="J2357" s="438"/>
    </row>
    <row r="2358" spans="1:10" x14ac:dyDescent="0.25">
      <c r="A2358" s="436">
        <v>201010485</v>
      </c>
      <c r="B2358" s="437" t="s">
        <v>446</v>
      </c>
      <c r="C2358" s="257" t="s">
        <v>476</v>
      </c>
      <c r="D2358" s="258" t="s">
        <v>447</v>
      </c>
      <c r="E2358" s="258"/>
      <c r="F2358" s="258"/>
      <c r="G2358" s="258"/>
      <c r="H2358" s="258"/>
      <c r="I2358" s="258"/>
      <c r="J2358" s="438">
        <v>40431.611203703702</v>
      </c>
    </row>
    <row r="2359" spans="1:10" x14ac:dyDescent="0.25">
      <c r="A2359" s="436"/>
      <c r="B2359" s="437"/>
      <c r="C2359" s="263">
        <v>40526</v>
      </c>
      <c r="D2359" s="260" t="s">
        <v>95</v>
      </c>
      <c r="E2359" s="260"/>
      <c r="F2359" s="260"/>
      <c r="G2359" s="260"/>
      <c r="H2359" s="260"/>
      <c r="I2359" s="260"/>
      <c r="J2359" s="438"/>
    </row>
    <row r="2360" spans="1:10" x14ac:dyDescent="0.25">
      <c r="A2360" s="436"/>
      <c r="B2360" s="437"/>
      <c r="C2360" s="264"/>
      <c r="D2360" s="258" t="s">
        <v>448</v>
      </c>
      <c r="E2360" s="258"/>
      <c r="F2360" s="258"/>
      <c r="G2360" s="258"/>
      <c r="H2360" s="258"/>
      <c r="I2360" s="258"/>
      <c r="J2360" s="438"/>
    </row>
    <row r="2361" spans="1:10" x14ac:dyDescent="0.25">
      <c r="A2361" s="436"/>
      <c r="B2361" s="437"/>
      <c r="C2361" s="264"/>
      <c r="D2361" s="260">
        <v>12028</v>
      </c>
      <c r="E2361" s="260"/>
      <c r="F2361" s="260"/>
      <c r="G2361" s="260"/>
      <c r="H2361" s="260"/>
      <c r="I2361" s="260"/>
      <c r="J2361" s="438"/>
    </row>
    <row r="2362" spans="1:10" x14ac:dyDescent="0.25">
      <c r="A2362" s="436"/>
      <c r="B2362" s="437"/>
      <c r="C2362" s="264"/>
      <c r="D2362" s="258" t="s">
        <v>449</v>
      </c>
      <c r="E2362" s="258"/>
      <c r="F2362" s="258"/>
      <c r="G2362" s="258"/>
      <c r="H2362" s="258"/>
      <c r="I2362" s="258"/>
      <c r="J2362" s="438"/>
    </row>
    <row r="2363" spans="1:10" x14ac:dyDescent="0.25">
      <c r="A2363" s="436"/>
      <c r="B2363" s="437"/>
      <c r="C2363" s="264"/>
      <c r="D2363" s="260" t="s">
        <v>453</v>
      </c>
      <c r="E2363" s="260"/>
      <c r="F2363" s="260"/>
      <c r="G2363" s="260"/>
      <c r="H2363" s="260"/>
      <c r="I2363" s="260"/>
      <c r="J2363" s="438"/>
    </row>
    <row r="2364" spans="1:10" x14ac:dyDescent="0.25">
      <c r="A2364" s="436"/>
      <c r="B2364" s="437"/>
      <c r="C2364" s="264"/>
      <c r="D2364" s="258" t="s">
        <v>451</v>
      </c>
      <c r="E2364" s="258"/>
      <c r="F2364" s="258"/>
      <c r="G2364" s="258"/>
      <c r="H2364" s="258"/>
      <c r="I2364" s="258"/>
      <c r="J2364" s="438"/>
    </row>
    <row r="2365" spans="1:10" x14ac:dyDescent="0.25">
      <c r="A2365" s="436"/>
      <c r="B2365" s="437"/>
      <c r="C2365" s="264"/>
      <c r="D2365" s="260">
        <v>0</v>
      </c>
      <c r="E2365" s="260"/>
      <c r="F2365" s="260"/>
      <c r="G2365" s="260"/>
      <c r="H2365" s="260"/>
      <c r="I2365" s="260"/>
      <c r="J2365" s="438"/>
    </row>
    <row r="2366" spans="1:10" x14ac:dyDescent="0.25">
      <c r="A2366" s="436"/>
      <c r="B2366" s="437"/>
      <c r="C2366" s="264"/>
      <c r="D2366" s="261"/>
      <c r="E2366" s="261"/>
      <c r="F2366" s="261"/>
      <c r="G2366" s="261"/>
      <c r="H2366" s="261"/>
      <c r="I2366" s="261"/>
      <c r="J2366" s="438"/>
    </row>
    <row r="2367" spans="1:10" x14ac:dyDescent="0.25">
      <c r="A2367" s="436">
        <v>201010484</v>
      </c>
      <c r="B2367" s="437" t="s">
        <v>446</v>
      </c>
      <c r="C2367" s="257" t="s">
        <v>476</v>
      </c>
      <c r="D2367" s="258" t="s">
        <v>447</v>
      </c>
      <c r="E2367" s="258"/>
      <c r="F2367" s="258"/>
      <c r="G2367" s="258"/>
      <c r="H2367" s="258"/>
      <c r="I2367" s="258"/>
      <c r="J2367" s="438">
        <v>40431.610706018517</v>
      </c>
    </row>
    <row r="2368" spans="1:10" x14ac:dyDescent="0.25">
      <c r="A2368" s="436"/>
      <c r="B2368" s="437"/>
      <c r="C2368" s="263">
        <v>40526</v>
      </c>
      <c r="D2368" s="260" t="s">
        <v>95</v>
      </c>
      <c r="E2368" s="260"/>
      <c r="F2368" s="260"/>
      <c r="G2368" s="260"/>
      <c r="H2368" s="260"/>
      <c r="I2368" s="260"/>
      <c r="J2368" s="438"/>
    </row>
    <row r="2369" spans="1:10" x14ac:dyDescent="0.25">
      <c r="A2369" s="436"/>
      <c r="B2369" s="437"/>
      <c r="C2369" s="264"/>
      <c r="D2369" s="258" t="s">
        <v>448</v>
      </c>
      <c r="E2369" s="258"/>
      <c r="F2369" s="258"/>
      <c r="G2369" s="258"/>
      <c r="H2369" s="258"/>
      <c r="I2369" s="258"/>
      <c r="J2369" s="438"/>
    </row>
    <row r="2370" spans="1:10" x14ac:dyDescent="0.25">
      <c r="A2370" s="436"/>
      <c r="B2370" s="437"/>
      <c r="C2370" s="264"/>
      <c r="D2370" s="260">
        <v>12030</v>
      </c>
      <c r="E2370" s="260"/>
      <c r="F2370" s="260"/>
      <c r="G2370" s="260"/>
      <c r="H2370" s="260"/>
      <c r="I2370" s="260"/>
      <c r="J2370" s="438"/>
    </row>
    <row r="2371" spans="1:10" x14ac:dyDescent="0.25">
      <c r="A2371" s="436"/>
      <c r="B2371" s="437"/>
      <c r="C2371" s="264"/>
      <c r="D2371" s="258" t="s">
        <v>449</v>
      </c>
      <c r="E2371" s="258"/>
      <c r="F2371" s="258"/>
      <c r="G2371" s="258"/>
      <c r="H2371" s="258"/>
      <c r="I2371" s="258"/>
      <c r="J2371" s="438"/>
    </row>
    <row r="2372" spans="1:10" x14ac:dyDescent="0.25">
      <c r="A2372" s="436"/>
      <c r="B2372" s="437"/>
      <c r="C2372" s="264"/>
      <c r="D2372" s="260" t="s">
        <v>453</v>
      </c>
      <c r="E2372" s="260"/>
      <c r="F2372" s="260"/>
      <c r="G2372" s="260"/>
      <c r="H2372" s="260"/>
      <c r="I2372" s="260"/>
      <c r="J2372" s="438"/>
    </row>
    <row r="2373" spans="1:10" x14ac:dyDescent="0.25">
      <c r="A2373" s="436"/>
      <c r="B2373" s="437"/>
      <c r="C2373" s="264"/>
      <c r="D2373" s="258" t="s">
        <v>451</v>
      </c>
      <c r="E2373" s="258"/>
      <c r="F2373" s="258"/>
      <c r="G2373" s="258"/>
      <c r="H2373" s="258"/>
      <c r="I2373" s="258"/>
      <c r="J2373" s="438"/>
    </row>
    <row r="2374" spans="1:10" x14ac:dyDescent="0.25">
      <c r="A2374" s="436"/>
      <c r="B2374" s="437"/>
      <c r="C2374" s="264"/>
      <c r="D2374" s="260">
        <v>0</v>
      </c>
      <c r="E2374" s="260"/>
      <c r="F2374" s="260"/>
      <c r="G2374" s="260"/>
      <c r="H2374" s="260"/>
      <c r="I2374" s="260"/>
      <c r="J2374" s="438"/>
    </row>
    <row r="2375" spans="1:10" x14ac:dyDescent="0.25">
      <c r="A2375" s="436"/>
      <c r="B2375" s="437"/>
      <c r="C2375" s="264"/>
      <c r="D2375" s="261"/>
      <c r="E2375" s="261"/>
      <c r="F2375" s="261"/>
      <c r="G2375" s="261"/>
      <c r="H2375" s="261"/>
      <c r="I2375" s="261"/>
      <c r="J2375" s="438"/>
    </row>
    <row r="2376" spans="1:10" x14ac:dyDescent="0.25">
      <c r="A2376" s="436">
        <v>201010426</v>
      </c>
      <c r="B2376" s="437" t="s">
        <v>446</v>
      </c>
      <c r="C2376" s="257" t="s">
        <v>476</v>
      </c>
      <c r="D2376" s="258" t="s">
        <v>447</v>
      </c>
      <c r="E2376" s="258"/>
      <c r="F2376" s="258"/>
      <c r="G2376" s="258"/>
      <c r="H2376" s="258"/>
      <c r="I2376" s="258"/>
      <c r="J2376" s="438">
        <v>40430.672939814816</v>
      </c>
    </row>
    <row r="2377" spans="1:10" x14ac:dyDescent="0.25">
      <c r="A2377" s="436"/>
      <c r="B2377" s="437"/>
      <c r="C2377" s="263">
        <v>40521</v>
      </c>
      <c r="D2377" s="260" t="s">
        <v>433</v>
      </c>
      <c r="E2377" s="260"/>
      <c r="F2377" s="260"/>
      <c r="G2377" s="260"/>
      <c r="H2377" s="260"/>
      <c r="I2377" s="260"/>
      <c r="J2377" s="438"/>
    </row>
    <row r="2378" spans="1:10" x14ac:dyDescent="0.25">
      <c r="A2378" s="436"/>
      <c r="B2378" s="437"/>
      <c r="C2378" s="264"/>
      <c r="D2378" s="258" t="s">
        <v>448</v>
      </c>
      <c r="E2378" s="258"/>
      <c r="F2378" s="258"/>
      <c r="G2378" s="258"/>
      <c r="H2378" s="258"/>
      <c r="I2378" s="258"/>
      <c r="J2378" s="438"/>
    </row>
    <row r="2379" spans="1:10" x14ac:dyDescent="0.25">
      <c r="A2379" s="436"/>
      <c r="B2379" s="437"/>
      <c r="C2379" s="264"/>
      <c r="D2379" s="260">
        <v>11992</v>
      </c>
      <c r="E2379" s="260"/>
      <c r="F2379" s="260"/>
      <c r="G2379" s="260"/>
      <c r="H2379" s="260"/>
      <c r="I2379" s="260"/>
      <c r="J2379" s="438"/>
    </row>
    <row r="2380" spans="1:10" x14ac:dyDescent="0.25">
      <c r="A2380" s="436"/>
      <c r="B2380" s="437"/>
      <c r="C2380" s="264"/>
      <c r="D2380" s="258" t="s">
        <v>449</v>
      </c>
      <c r="E2380" s="258"/>
      <c r="F2380" s="258"/>
      <c r="G2380" s="258"/>
      <c r="H2380" s="258"/>
      <c r="I2380" s="258"/>
      <c r="J2380" s="438"/>
    </row>
    <row r="2381" spans="1:10" x14ac:dyDescent="0.25">
      <c r="A2381" s="436"/>
      <c r="B2381" s="437"/>
      <c r="C2381" s="264"/>
      <c r="D2381" s="260" t="s">
        <v>453</v>
      </c>
      <c r="E2381" s="260"/>
      <c r="F2381" s="260"/>
      <c r="G2381" s="260"/>
      <c r="H2381" s="260"/>
      <c r="I2381" s="260"/>
      <c r="J2381" s="438"/>
    </row>
    <row r="2382" spans="1:10" x14ac:dyDescent="0.25">
      <c r="A2382" s="436"/>
      <c r="B2382" s="437"/>
      <c r="C2382" s="264"/>
      <c r="D2382" s="258" t="s">
        <v>451</v>
      </c>
      <c r="E2382" s="258"/>
      <c r="F2382" s="258"/>
      <c r="G2382" s="258"/>
      <c r="H2382" s="258"/>
      <c r="I2382" s="258"/>
      <c r="J2382" s="438"/>
    </row>
    <row r="2383" spans="1:10" x14ac:dyDescent="0.25">
      <c r="A2383" s="436"/>
      <c r="B2383" s="437"/>
      <c r="C2383" s="264"/>
      <c r="D2383" s="260">
        <v>0</v>
      </c>
      <c r="E2383" s="260"/>
      <c r="F2383" s="260"/>
      <c r="G2383" s="260"/>
      <c r="H2383" s="260"/>
      <c r="I2383" s="260"/>
      <c r="J2383" s="438"/>
    </row>
    <row r="2384" spans="1:10" x14ac:dyDescent="0.25">
      <c r="A2384" s="436"/>
      <c r="B2384" s="437"/>
      <c r="C2384" s="264"/>
      <c r="D2384" s="261"/>
      <c r="E2384" s="261"/>
      <c r="F2384" s="261"/>
      <c r="G2384" s="261"/>
      <c r="H2384" s="261"/>
      <c r="I2384" s="261"/>
      <c r="J2384" s="438"/>
    </row>
    <row r="2385" spans="1:10" x14ac:dyDescent="0.25">
      <c r="A2385" s="436">
        <v>201010416</v>
      </c>
      <c r="B2385" s="437" t="s">
        <v>446</v>
      </c>
      <c r="C2385" s="257" t="s">
        <v>476</v>
      </c>
      <c r="D2385" s="258" t="s">
        <v>447</v>
      </c>
      <c r="E2385" s="258"/>
      <c r="F2385" s="258"/>
      <c r="G2385" s="258"/>
      <c r="H2385" s="258"/>
      <c r="I2385" s="258"/>
      <c r="J2385" s="438">
        <v>40430.647928240738</v>
      </c>
    </row>
    <row r="2386" spans="1:10" x14ac:dyDescent="0.25">
      <c r="A2386" s="436"/>
      <c r="B2386" s="437"/>
      <c r="C2386" s="263">
        <v>40521</v>
      </c>
      <c r="D2386" s="260" t="s">
        <v>25</v>
      </c>
      <c r="E2386" s="260"/>
      <c r="F2386" s="260"/>
      <c r="G2386" s="260"/>
      <c r="H2386" s="260"/>
      <c r="I2386" s="260"/>
      <c r="J2386" s="438"/>
    </row>
    <row r="2387" spans="1:10" x14ac:dyDescent="0.25">
      <c r="A2387" s="436"/>
      <c r="B2387" s="437"/>
      <c r="C2387" s="264"/>
      <c r="D2387" s="258" t="s">
        <v>448</v>
      </c>
      <c r="E2387" s="258"/>
      <c r="F2387" s="258"/>
      <c r="G2387" s="258"/>
      <c r="H2387" s="258"/>
      <c r="I2387" s="258"/>
      <c r="J2387" s="438"/>
    </row>
    <row r="2388" spans="1:10" x14ac:dyDescent="0.25">
      <c r="A2388" s="436"/>
      <c r="B2388" s="437"/>
      <c r="C2388" s="264"/>
      <c r="D2388" s="260">
        <v>12061</v>
      </c>
      <c r="E2388" s="260"/>
      <c r="F2388" s="260"/>
      <c r="G2388" s="260"/>
      <c r="H2388" s="260"/>
      <c r="I2388" s="260"/>
      <c r="J2388" s="438"/>
    </row>
    <row r="2389" spans="1:10" x14ac:dyDescent="0.25">
      <c r="A2389" s="436"/>
      <c r="B2389" s="437"/>
      <c r="C2389" s="264"/>
      <c r="D2389" s="258" t="s">
        <v>449</v>
      </c>
      <c r="E2389" s="258"/>
      <c r="F2389" s="258"/>
      <c r="G2389" s="258"/>
      <c r="H2389" s="258"/>
      <c r="I2389" s="258"/>
      <c r="J2389" s="438"/>
    </row>
    <row r="2390" spans="1:10" x14ac:dyDescent="0.25">
      <c r="A2390" s="436"/>
      <c r="B2390" s="437"/>
      <c r="C2390" s="264"/>
      <c r="D2390" s="260" t="s">
        <v>453</v>
      </c>
      <c r="E2390" s="260"/>
      <c r="F2390" s="260"/>
      <c r="G2390" s="260"/>
      <c r="H2390" s="260"/>
      <c r="I2390" s="260"/>
      <c r="J2390" s="438"/>
    </row>
    <row r="2391" spans="1:10" x14ac:dyDescent="0.25">
      <c r="A2391" s="436"/>
      <c r="B2391" s="437"/>
      <c r="C2391" s="264"/>
      <c r="D2391" s="258" t="s">
        <v>451</v>
      </c>
      <c r="E2391" s="258"/>
      <c r="F2391" s="258"/>
      <c r="G2391" s="258"/>
      <c r="H2391" s="258"/>
      <c r="I2391" s="258"/>
      <c r="J2391" s="438"/>
    </row>
    <row r="2392" spans="1:10" x14ac:dyDescent="0.25">
      <c r="A2392" s="436"/>
      <c r="B2392" s="437"/>
      <c r="C2392" s="264"/>
      <c r="D2392" s="260">
        <v>0</v>
      </c>
      <c r="E2392" s="260"/>
      <c r="F2392" s="260"/>
      <c r="G2392" s="260"/>
      <c r="H2392" s="260"/>
      <c r="I2392" s="260"/>
      <c r="J2392" s="438"/>
    </row>
    <row r="2393" spans="1:10" x14ac:dyDescent="0.25">
      <c r="A2393" s="436"/>
      <c r="B2393" s="437"/>
      <c r="C2393" s="264"/>
      <c r="D2393" s="261"/>
      <c r="E2393" s="261"/>
      <c r="F2393" s="261"/>
      <c r="G2393" s="261"/>
      <c r="H2393" s="261"/>
      <c r="I2393" s="261"/>
      <c r="J2393" s="438"/>
    </row>
    <row r="2394" spans="1:10" x14ac:dyDescent="0.25">
      <c r="A2394" s="436">
        <v>201010415</v>
      </c>
      <c r="B2394" s="437" t="s">
        <v>446</v>
      </c>
      <c r="C2394" s="257" t="s">
        <v>476</v>
      </c>
      <c r="D2394" s="258" t="s">
        <v>447</v>
      </c>
      <c r="E2394" s="258"/>
      <c r="F2394" s="258"/>
      <c r="G2394" s="258"/>
      <c r="H2394" s="258"/>
      <c r="I2394" s="258"/>
      <c r="J2394" s="438">
        <v>40430.635416666664</v>
      </c>
    </row>
    <row r="2395" spans="1:10" x14ac:dyDescent="0.25">
      <c r="A2395" s="436"/>
      <c r="B2395" s="437"/>
      <c r="C2395" s="263">
        <v>40521</v>
      </c>
      <c r="D2395" s="260" t="s">
        <v>499</v>
      </c>
      <c r="E2395" s="260"/>
      <c r="F2395" s="260"/>
      <c r="G2395" s="260"/>
      <c r="H2395" s="260"/>
      <c r="I2395" s="260"/>
      <c r="J2395" s="438"/>
    </row>
    <row r="2396" spans="1:10" x14ac:dyDescent="0.25">
      <c r="A2396" s="436"/>
      <c r="B2396" s="437"/>
      <c r="C2396" s="264"/>
      <c r="D2396" s="258" t="s">
        <v>448</v>
      </c>
      <c r="E2396" s="258"/>
      <c r="F2396" s="258"/>
      <c r="G2396" s="258"/>
      <c r="H2396" s="258"/>
      <c r="I2396" s="258"/>
      <c r="J2396" s="438"/>
    </row>
    <row r="2397" spans="1:10" x14ac:dyDescent="0.25">
      <c r="A2397" s="436"/>
      <c r="B2397" s="437"/>
      <c r="C2397" s="264"/>
      <c r="D2397" s="260">
        <v>12001</v>
      </c>
      <c r="E2397" s="260"/>
      <c r="F2397" s="260"/>
      <c r="G2397" s="260"/>
      <c r="H2397" s="260"/>
      <c r="I2397" s="260"/>
      <c r="J2397" s="438"/>
    </row>
    <row r="2398" spans="1:10" x14ac:dyDescent="0.25">
      <c r="A2398" s="436"/>
      <c r="B2398" s="437"/>
      <c r="C2398" s="264"/>
      <c r="D2398" s="258" t="s">
        <v>449</v>
      </c>
      <c r="E2398" s="258"/>
      <c r="F2398" s="258"/>
      <c r="G2398" s="258"/>
      <c r="H2398" s="258"/>
      <c r="I2398" s="258"/>
      <c r="J2398" s="438"/>
    </row>
    <row r="2399" spans="1:10" x14ac:dyDescent="0.25">
      <c r="A2399" s="436"/>
      <c r="B2399" s="437"/>
      <c r="C2399" s="264"/>
      <c r="D2399" s="260" t="s">
        <v>450</v>
      </c>
      <c r="E2399" s="260"/>
      <c r="F2399" s="260"/>
      <c r="G2399" s="260"/>
      <c r="H2399" s="260"/>
      <c r="I2399" s="260"/>
      <c r="J2399" s="438"/>
    </row>
    <row r="2400" spans="1:10" x14ac:dyDescent="0.25">
      <c r="A2400" s="436"/>
      <c r="B2400" s="437"/>
      <c r="C2400" s="264"/>
      <c r="D2400" s="258" t="s">
        <v>451</v>
      </c>
      <c r="E2400" s="258"/>
      <c r="F2400" s="258"/>
      <c r="G2400" s="258"/>
      <c r="H2400" s="258"/>
      <c r="I2400" s="258"/>
      <c r="J2400" s="438"/>
    </row>
    <row r="2401" spans="1:10" x14ac:dyDescent="0.25">
      <c r="A2401" s="436"/>
      <c r="B2401" s="437"/>
      <c r="C2401" s="264"/>
      <c r="D2401" s="260">
        <v>0</v>
      </c>
      <c r="E2401" s="260"/>
      <c r="F2401" s="260"/>
      <c r="G2401" s="260"/>
      <c r="H2401" s="260"/>
      <c r="I2401" s="260"/>
      <c r="J2401" s="438"/>
    </row>
    <row r="2402" spans="1:10" x14ac:dyDescent="0.25">
      <c r="A2402" s="436"/>
      <c r="B2402" s="437"/>
      <c r="C2402" s="264"/>
      <c r="D2402" s="261"/>
      <c r="E2402" s="261"/>
      <c r="F2402" s="261"/>
      <c r="G2402" s="261"/>
      <c r="H2402" s="261"/>
      <c r="I2402" s="261"/>
      <c r="J2402" s="438"/>
    </row>
    <row r="2403" spans="1:10" x14ac:dyDescent="0.25">
      <c r="A2403" s="436">
        <v>201010411</v>
      </c>
      <c r="B2403" s="437" t="s">
        <v>446</v>
      </c>
      <c r="C2403" s="257" t="s">
        <v>476</v>
      </c>
      <c r="D2403" s="258" t="s">
        <v>447</v>
      </c>
      <c r="E2403" s="258"/>
      <c r="F2403" s="258"/>
      <c r="G2403" s="258"/>
      <c r="H2403" s="258"/>
      <c r="I2403" s="258"/>
      <c r="J2403" s="438">
        <v>40430.620092592595</v>
      </c>
    </row>
    <row r="2404" spans="1:10" x14ac:dyDescent="0.25">
      <c r="A2404" s="436"/>
      <c r="B2404" s="437"/>
      <c r="C2404" s="263">
        <v>40521</v>
      </c>
      <c r="D2404" s="260" t="s">
        <v>95</v>
      </c>
      <c r="E2404" s="260"/>
      <c r="F2404" s="260"/>
      <c r="G2404" s="260"/>
      <c r="H2404" s="260"/>
      <c r="I2404" s="260"/>
      <c r="J2404" s="438"/>
    </row>
    <row r="2405" spans="1:10" x14ac:dyDescent="0.25">
      <c r="A2405" s="436"/>
      <c r="B2405" s="437"/>
      <c r="C2405" s="264"/>
      <c r="D2405" s="258" t="s">
        <v>448</v>
      </c>
      <c r="E2405" s="258"/>
      <c r="F2405" s="258"/>
      <c r="G2405" s="258"/>
      <c r="H2405" s="258"/>
      <c r="I2405" s="258"/>
      <c r="J2405" s="438"/>
    </row>
    <row r="2406" spans="1:10" x14ac:dyDescent="0.25">
      <c r="A2406" s="436"/>
      <c r="B2406" s="437"/>
      <c r="C2406" s="264"/>
      <c r="D2406" s="260">
        <v>12036</v>
      </c>
      <c r="E2406" s="260"/>
      <c r="F2406" s="260"/>
      <c r="G2406" s="260"/>
      <c r="H2406" s="260"/>
      <c r="I2406" s="260"/>
      <c r="J2406" s="438"/>
    </row>
    <row r="2407" spans="1:10" x14ac:dyDescent="0.25">
      <c r="A2407" s="436"/>
      <c r="B2407" s="437"/>
      <c r="C2407" s="264"/>
      <c r="D2407" s="258" t="s">
        <v>449</v>
      </c>
      <c r="E2407" s="258"/>
      <c r="F2407" s="258"/>
      <c r="G2407" s="258"/>
      <c r="H2407" s="258"/>
      <c r="I2407" s="258"/>
      <c r="J2407" s="438"/>
    </row>
    <row r="2408" spans="1:10" x14ac:dyDescent="0.25">
      <c r="A2408" s="436"/>
      <c r="B2408" s="437"/>
      <c r="C2408" s="264"/>
      <c r="D2408" s="260" t="s">
        <v>453</v>
      </c>
      <c r="E2408" s="260"/>
      <c r="F2408" s="260"/>
      <c r="G2408" s="260"/>
      <c r="H2408" s="260"/>
      <c r="I2408" s="260"/>
      <c r="J2408" s="438"/>
    </row>
    <row r="2409" spans="1:10" x14ac:dyDescent="0.25">
      <c r="A2409" s="436"/>
      <c r="B2409" s="437"/>
      <c r="C2409" s="264"/>
      <c r="D2409" s="258" t="s">
        <v>451</v>
      </c>
      <c r="E2409" s="258"/>
      <c r="F2409" s="258"/>
      <c r="G2409" s="258"/>
      <c r="H2409" s="258"/>
      <c r="I2409" s="258"/>
      <c r="J2409" s="438"/>
    </row>
    <row r="2410" spans="1:10" x14ac:dyDescent="0.25">
      <c r="A2410" s="436"/>
      <c r="B2410" s="437"/>
      <c r="C2410" s="264"/>
      <c r="D2410" s="260">
        <v>0</v>
      </c>
      <c r="E2410" s="260"/>
      <c r="F2410" s="260"/>
      <c r="G2410" s="260"/>
      <c r="H2410" s="260"/>
      <c r="I2410" s="260"/>
      <c r="J2410" s="438"/>
    </row>
    <row r="2411" spans="1:10" x14ac:dyDescent="0.25">
      <c r="A2411" s="436"/>
      <c r="B2411" s="437"/>
      <c r="C2411" s="264"/>
      <c r="D2411" s="261"/>
      <c r="E2411" s="261"/>
      <c r="F2411" s="261"/>
      <c r="G2411" s="261"/>
      <c r="H2411" s="261"/>
      <c r="I2411" s="261"/>
      <c r="J2411" s="438"/>
    </row>
    <row r="2412" spans="1:10" x14ac:dyDescent="0.25">
      <c r="A2412" s="436">
        <v>201010410</v>
      </c>
      <c r="B2412" s="437" t="s">
        <v>446</v>
      </c>
      <c r="C2412" s="257" t="s">
        <v>476</v>
      </c>
      <c r="D2412" s="258" t="s">
        <v>447</v>
      </c>
      <c r="E2412" s="258"/>
      <c r="F2412" s="258"/>
      <c r="G2412" s="258"/>
      <c r="H2412" s="258"/>
      <c r="I2412" s="258"/>
      <c r="J2412" s="438">
        <v>40430.619513888887</v>
      </c>
    </row>
    <row r="2413" spans="1:10" x14ac:dyDescent="0.25">
      <c r="A2413" s="436"/>
      <c r="B2413" s="437"/>
      <c r="C2413" s="263">
        <v>40521</v>
      </c>
      <c r="D2413" s="260" t="s">
        <v>95</v>
      </c>
      <c r="E2413" s="260"/>
      <c r="F2413" s="260"/>
      <c r="G2413" s="260"/>
      <c r="H2413" s="260"/>
      <c r="I2413" s="260"/>
      <c r="J2413" s="438"/>
    </row>
    <row r="2414" spans="1:10" x14ac:dyDescent="0.25">
      <c r="A2414" s="436"/>
      <c r="B2414" s="437"/>
      <c r="C2414" s="264"/>
      <c r="D2414" s="258" t="s">
        <v>448</v>
      </c>
      <c r="E2414" s="258"/>
      <c r="F2414" s="258"/>
      <c r="G2414" s="258"/>
      <c r="H2414" s="258"/>
      <c r="I2414" s="258"/>
      <c r="J2414" s="438"/>
    </row>
    <row r="2415" spans="1:10" x14ac:dyDescent="0.25">
      <c r="A2415" s="436"/>
      <c r="B2415" s="437"/>
      <c r="C2415" s="264"/>
      <c r="D2415" s="260">
        <v>18490</v>
      </c>
      <c r="E2415" s="260"/>
      <c r="F2415" s="260"/>
      <c r="G2415" s="260"/>
      <c r="H2415" s="260"/>
      <c r="I2415" s="260"/>
      <c r="J2415" s="438"/>
    </row>
    <row r="2416" spans="1:10" x14ac:dyDescent="0.25">
      <c r="A2416" s="436"/>
      <c r="B2416" s="437"/>
      <c r="C2416" s="264"/>
      <c r="D2416" s="258" t="s">
        <v>449</v>
      </c>
      <c r="E2416" s="258"/>
      <c r="F2416" s="258"/>
      <c r="G2416" s="258"/>
      <c r="H2416" s="258"/>
      <c r="I2416" s="258"/>
      <c r="J2416" s="438"/>
    </row>
    <row r="2417" spans="1:10" x14ac:dyDescent="0.25">
      <c r="A2417" s="436"/>
      <c r="B2417" s="437"/>
      <c r="C2417" s="264"/>
      <c r="D2417" s="260" t="s">
        <v>453</v>
      </c>
      <c r="E2417" s="260"/>
      <c r="F2417" s="260"/>
      <c r="G2417" s="260"/>
      <c r="H2417" s="260"/>
      <c r="I2417" s="260"/>
      <c r="J2417" s="438"/>
    </row>
    <row r="2418" spans="1:10" x14ac:dyDescent="0.25">
      <c r="A2418" s="436"/>
      <c r="B2418" s="437"/>
      <c r="C2418" s="264"/>
      <c r="D2418" s="258" t="s">
        <v>451</v>
      </c>
      <c r="E2418" s="258"/>
      <c r="F2418" s="258"/>
      <c r="G2418" s="258"/>
      <c r="H2418" s="258"/>
      <c r="I2418" s="258"/>
      <c r="J2418" s="438"/>
    </row>
    <row r="2419" spans="1:10" x14ac:dyDescent="0.25">
      <c r="A2419" s="436"/>
      <c r="B2419" s="437"/>
      <c r="C2419" s="264"/>
      <c r="D2419" s="260">
        <v>0</v>
      </c>
      <c r="E2419" s="260"/>
      <c r="F2419" s="260"/>
      <c r="G2419" s="260"/>
      <c r="H2419" s="260"/>
      <c r="I2419" s="260"/>
      <c r="J2419" s="438"/>
    </row>
    <row r="2420" spans="1:10" x14ac:dyDescent="0.25">
      <c r="A2420" s="436"/>
      <c r="B2420" s="437"/>
      <c r="C2420" s="264"/>
      <c r="D2420" s="261"/>
      <c r="E2420" s="261"/>
      <c r="F2420" s="261"/>
      <c r="G2420" s="261"/>
      <c r="H2420" s="261"/>
      <c r="I2420" s="261"/>
      <c r="J2420" s="438"/>
    </row>
    <row r="2421" spans="1:10" x14ac:dyDescent="0.25">
      <c r="A2421" s="436">
        <v>201010400</v>
      </c>
      <c r="B2421" s="437" t="s">
        <v>446</v>
      </c>
      <c r="C2421" s="257" t="s">
        <v>476</v>
      </c>
      <c r="D2421" s="258" t="s">
        <v>447</v>
      </c>
      <c r="E2421" s="258"/>
      <c r="F2421" s="258"/>
      <c r="G2421" s="258"/>
      <c r="H2421" s="258"/>
      <c r="I2421" s="258"/>
      <c r="J2421" s="438">
        <v>40430.59578703704</v>
      </c>
    </row>
    <row r="2422" spans="1:10" x14ac:dyDescent="0.25">
      <c r="A2422" s="436"/>
      <c r="B2422" s="437"/>
      <c r="C2422" s="263">
        <v>40521</v>
      </c>
      <c r="D2422" s="260" t="s">
        <v>465</v>
      </c>
      <c r="E2422" s="260"/>
      <c r="F2422" s="260"/>
      <c r="G2422" s="260"/>
      <c r="H2422" s="260"/>
      <c r="I2422" s="260"/>
      <c r="J2422" s="438"/>
    </row>
    <row r="2423" spans="1:10" x14ac:dyDescent="0.25">
      <c r="A2423" s="436"/>
      <c r="B2423" s="437"/>
      <c r="C2423" s="264"/>
      <c r="D2423" s="258" t="s">
        <v>448</v>
      </c>
      <c r="E2423" s="258"/>
      <c r="F2423" s="258"/>
      <c r="G2423" s="258"/>
      <c r="H2423" s="258"/>
      <c r="I2423" s="258"/>
      <c r="J2423" s="438"/>
    </row>
    <row r="2424" spans="1:10" x14ac:dyDescent="0.25">
      <c r="A2424" s="436"/>
      <c r="B2424" s="437"/>
      <c r="C2424" s="264"/>
      <c r="D2424" s="260">
        <v>18487</v>
      </c>
      <c r="E2424" s="260"/>
      <c r="F2424" s="260"/>
      <c r="G2424" s="260"/>
      <c r="H2424" s="260"/>
      <c r="I2424" s="260"/>
      <c r="J2424" s="438"/>
    </row>
    <row r="2425" spans="1:10" x14ac:dyDescent="0.25">
      <c r="A2425" s="436"/>
      <c r="B2425" s="437"/>
      <c r="C2425" s="264"/>
      <c r="D2425" s="258" t="s">
        <v>449</v>
      </c>
      <c r="E2425" s="258"/>
      <c r="F2425" s="258"/>
      <c r="G2425" s="258"/>
      <c r="H2425" s="258"/>
      <c r="I2425" s="258"/>
      <c r="J2425" s="438"/>
    </row>
    <row r="2426" spans="1:10" x14ac:dyDescent="0.25">
      <c r="A2426" s="436"/>
      <c r="B2426" s="437"/>
      <c r="C2426" s="264"/>
      <c r="D2426" s="260" t="s">
        <v>453</v>
      </c>
      <c r="E2426" s="260"/>
      <c r="F2426" s="260"/>
      <c r="G2426" s="260"/>
      <c r="H2426" s="260"/>
      <c r="I2426" s="260"/>
      <c r="J2426" s="438"/>
    </row>
    <row r="2427" spans="1:10" x14ac:dyDescent="0.25">
      <c r="A2427" s="436"/>
      <c r="B2427" s="437"/>
      <c r="C2427" s="264"/>
      <c r="D2427" s="258" t="s">
        <v>451</v>
      </c>
      <c r="E2427" s="258"/>
      <c r="F2427" s="258"/>
      <c r="G2427" s="258"/>
      <c r="H2427" s="258"/>
      <c r="I2427" s="258"/>
      <c r="J2427" s="438"/>
    </row>
    <row r="2428" spans="1:10" x14ac:dyDescent="0.25">
      <c r="A2428" s="436"/>
      <c r="B2428" s="437"/>
      <c r="C2428" s="264"/>
      <c r="D2428" s="260">
        <v>0</v>
      </c>
      <c r="E2428" s="260"/>
      <c r="F2428" s="260"/>
      <c r="G2428" s="260"/>
      <c r="H2428" s="260"/>
      <c r="I2428" s="260"/>
      <c r="J2428" s="438"/>
    </row>
    <row r="2429" spans="1:10" x14ac:dyDescent="0.25">
      <c r="A2429" s="436"/>
      <c r="B2429" s="437"/>
      <c r="C2429" s="264"/>
      <c r="D2429" s="261"/>
      <c r="E2429" s="261"/>
      <c r="F2429" s="261"/>
      <c r="G2429" s="261"/>
      <c r="H2429" s="261"/>
      <c r="I2429" s="261"/>
      <c r="J2429" s="438"/>
    </row>
    <row r="2430" spans="1:10" x14ac:dyDescent="0.25">
      <c r="A2430" s="436">
        <v>201010399</v>
      </c>
      <c r="B2430" s="437" t="s">
        <v>446</v>
      </c>
      <c r="C2430" s="257" t="s">
        <v>476</v>
      </c>
      <c r="D2430" s="258" t="s">
        <v>447</v>
      </c>
      <c r="E2430" s="258"/>
      <c r="F2430" s="258"/>
      <c r="G2430" s="258"/>
      <c r="H2430" s="258"/>
      <c r="I2430" s="258"/>
      <c r="J2430" s="438">
        <v>40430.59542824074</v>
      </c>
    </row>
    <row r="2431" spans="1:10" x14ac:dyDescent="0.25">
      <c r="A2431" s="436"/>
      <c r="B2431" s="437"/>
      <c r="C2431" s="263">
        <v>40521</v>
      </c>
      <c r="D2431" s="260" t="s">
        <v>465</v>
      </c>
      <c r="E2431" s="260"/>
      <c r="F2431" s="260"/>
      <c r="G2431" s="260"/>
      <c r="H2431" s="260"/>
      <c r="I2431" s="260"/>
      <c r="J2431" s="438"/>
    </row>
    <row r="2432" spans="1:10" x14ac:dyDescent="0.25">
      <c r="A2432" s="436"/>
      <c r="B2432" s="437"/>
      <c r="C2432" s="264"/>
      <c r="D2432" s="258" t="s">
        <v>448</v>
      </c>
      <c r="E2432" s="258"/>
      <c r="F2432" s="258"/>
      <c r="G2432" s="258"/>
      <c r="H2432" s="258"/>
      <c r="I2432" s="258"/>
      <c r="J2432" s="438"/>
    </row>
    <row r="2433" spans="1:10" x14ac:dyDescent="0.25">
      <c r="A2433" s="436"/>
      <c r="B2433" s="437"/>
      <c r="C2433" s="264"/>
      <c r="D2433" s="260">
        <v>12023</v>
      </c>
      <c r="E2433" s="260"/>
      <c r="F2433" s="260"/>
      <c r="G2433" s="260"/>
      <c r="H2433" s="260"/>
      <c r="I2433" s="260"/>
      <c r="J2433" s="438"/>
    </row>
    <row r="2434" spans="1:10" x14ac:dyDescent="0.25">
      <c r="A2434" s="436"/>
      <c r="B2434" s="437"/>
      <c r="C2434" s="264"/>
      <c r="D2434" s="258" t="s">
        <v>449</v>
      </c>
      <c r="E2434" s="258"/>
      <c r="F2434" s="258"/>
      <c r="G2434" s="258"/>
      <c r="H2434" s="258"/>
      <c r="I2434" s="258"/>
      <c r="J2434" s="438"/>
    </row>
    <row r="2435" spans="1:10" x14ac:dyDescent="0.25">
      <c r="A2435" s="436"/>
      <c r="B2435" s="437"/>
      <c r="C2435" s="264"/>
      <c r="D2435" s="260" t="s">
        <v>453</v>
      </c>
      <c r="E2435" s="260"/>
      <c r="F2435" s="260"/>
      <c r="G2435" s="260"/>
      <c r="H2435" s="260"/>
      <c r="I2435" s="260"/>
      <c r="J2435" s="438"/>
    </row>
    <row r="2436" spans="1:10" x14ac:dyDescent="0.25">
      <c r="A2436" s="436"/>
      <c r="B2436" s="437"/>
      <c r="C2436" s="264"/>
      <c r="D2436" s="258" t="s">
        <v>451</v>
      </c>
      <c r="E2436" s="258"/>
      <c r="F2436" s="258"/>
      <c r="G2436" s="258"/>
      <c r="H2436" s="258"/>
      <c r="I2436" s="258"/>
      <c r="J2436" s="438"/>
    </row>
    <row r="2437" spans="1:10" x14ac:dyDescent="0.25">
      <c r="A2437" s="436"/>
      <c r="B2437" s="437"/>
      <c r="C2437" s="264"/>
      <c r="D2437" s="260">
        <v>0</v>
      </c>
      <c r="E2437" s="260"/>
      <c r="F2437" s="260"/>
      <c r="G2437" s="260"/>
      <c r="H2437" s="260"/>
      <c r="I2437" s="260"/>
      <c r="J2437" s="438"/>
    </row>
    <row r="2438" spans="1:10" x14ac:dyDescent="0.25">
      <c r="A2438" s="436"/>
      <c r="B2438" s="437"/>
      <c r="C2438" s="264"/>
      <c r="D2438" s="261"/>
      <c r="E2438" s="261"/>
      <c r="F2438" s="261"/>
      <c r="G2438" s="261"/>
      <c r="H2438" s="261"/>
      <c r="I2438" s="261"/>
      <c r="J2438" s="438"/>
    </row>
    <row r="2439" spans="1:10" x14ac:dyDescent="0.25">
      <c r="A2439" s="436">
        <v>201010246</v>
      </c>
      <c r="B2439" s="437" t="s">
        <v>446</v>
      </c>
      <c r="C2439" s="257" t="s">
        <v>476</v>
      </c>
      <c r="D2439" s="258" t="s">
        <v>447</v>
      </c>
      <c r="E2439" s="258"/>
      <c r="F2439" s="258"/>
      <c r="G2439" s="258"/>
      <c r="H2439" s="258"/>
      <c r="I2439" s="258"/>
      <c r="J2439" s="438">
        <v>40424.645451388889</v>
      </c>
    </row>
    <row r="2440" spans="1:10" x14ac:dyDescent="0.25">
      <c r="A2440" s="436"/>
      <c r="B2440" s="437"/>
      <c r="C2440" s="263">
        <v>40519</v>
      </c>
      <c r="D2440" s="260" t="s">
        <v>22</v>
      </c>
      <c r="E2440" s="260"/>
      <c r="F2440" s="260"/>
      <c r="G2440" s="260"/>
      <c r="H2440" s="260"/>
      <c r="I2440" s="260"/>
      <c r="J2440" s="438"/>
    </row>
    <row r="2441" spans="1:10" x14ac:dyDescent="0.25">
      <c r="A2441" s="436"/>
      <c r="B2441" s="437"/>
      <c r="C2441" s="264"/>
      <c r="D2441" s="258" t="s">
        <v>448</v>
      </c>
      <c r="E2441" s="258"/>
      <c r="F2441" s="258"/>
      <c r="G2441" s="258"/>
      <c r="H2441" s="258"/>
      <c r="I2441" s="258"/>
      <c r="J2441" s="438"/>
    </row>
    <row r="2442" spans="1:10" x14ac:dyDescent="0.25">
      <c r="A2442" s="436"/>
      <c r="B2442" s="437"/>
      <c r="C2442" s="264"/>
      <c r="D2442" s="260">
        <v>11999</v>
      </c>
      <c r="E2442" s="260"/>
      <c r="F2442" s="260"/>
      <c r="G2442" s="260"/>
      <c r="H2442" s="260"/>
      <c r="I2442" s="260"/>
      <c r="J2442" s="438"/>
    </row>
    <row r="2443" spans="1:10" x14ac:dyDescent="0.25">
      <c r="A2443" s="436"/>
      <c r="B2443" s="437"/>
      <c r="C2443" s="264"/>
      <c r="D2443" s="258" t="s">
        <v>449</v>
      </c>
      <c r="E2443" s="258"/>
      <c r="F2443" s="258"/>
      <c r="G2443" s="258"/>
      <c r="H2443" s="258"/>
      <c r="I2443" s="258"/>
      <c r="J2443" s="438"/>
    </row>
    <row r="2444" spans="1:10" x14ac:dyDescent="0.25">
      <c r="A2444" s="436"/>
      <c r="B2444" s="437"/>
      <c r="C2444" s="264"/>
      <c r="D2444" s="260" t="s">
        <v>453</v>
      </c>
      <c r="E2444" s="260"/>
      <c r="F2444" s="260"/>
      <c r="G2444" s="260"/>
      <c r="H2444" s="260"/>
      <c r="I2444" s="260"/>
      <c r="J2444" s="438"/>
    </row>
    <row r="2445" spans="1:10" x14ac:dyDescent="0.25">
      <c r="A2445" s="436"/>
      <c r="B2445" s="437"/>
      <c r="C2445" s="264"/>
      <c r="D2445" s="258" t="s">
        <v>451</v>
      </c>
      <c r="E2445" s="258"/>
      <c r="F2445" s="258"/>
      <c r="G2445" s="258"/>
      <c r="H2445" s="258"/>
      <c r="I2445" s="258"/>
      <c r="J2445" s="438"/>
    </row>
    <row r="2446" spans="1:10" x14ac:dyDescent="0.25">
      <c r="A2446" s="436"/>
      <c r="B2446" s="437"/>
      <c r="C2446" s="264"/>
      <c r="D2446" s="260">
        <v>0</v>
      </c>
      <c r="E2446" s="260"/>
      <c r="F2446" s="260"/>
      <c r="G2446" s="260"/>
      <c r="H2446" s="260"/>
      <c r="I2446" s="260"/>
      <c r="J2446" s="438"/>
    </row>
    <row r="2447" spans="1:10" x14ac:dyDescent="0.25">
      <c r="A2447" s="436"/>
      <c r="B2447" s="437"/>
      <c r="C2447" s="264"/>
      <c r="D2447" s="261"/>
      <c r="E2447" s="261"/>
      <c r="F2447" s="261"/>
      <c r="G2447" s="261"/>
      <c r="H2447" s="261"/>
      <c r="I2447" s="261"/>
      <c r="J2447" s="438"/>
    </row>
    <row r="2448" spans="1:10" x14ac:dyDescent="0.25">
      <c r="A2448" s="436">
        <v>201010242</v>
      </c>
      <c r="B2448" s="437" t="s">
        <v>446</v>
      </c>
      <c r="C2448" s="257" t="s">
        <v>476</v>
      </c>
      <c r="D2448" s="258" t="s">
        <v>447</v>
      </c>
      <c r="E2448" s="258"/>
      <c r="F2448" s="258"/>
      <c r="G2448" s="258"/>
      <c r="H2448" s="258"/>
      <c r="I2448" s="258"/>
      <c r="J2448" s="438">
        <v>40424.610520833332</v>
      </c>
    </row>
    <row r="2449" spans="1:10" x14ac:dyDescent="0.25">
      <c r="A2449" s="436"/>
      <c r="B2449" s="437"/>
      <c r="C2449" s="263">
        <v>40519</v>
      </c>
      <c r="D2449" s="260" t="s">
        <v>22</v>
      </c>
      <c r="E2449" s="260"/>
      <c r="F2449" s="260"/>
      <c r="G2449" s="260"/>
      <c r="H2449" s="260"/>
      <c r="I2449" s="260"/>
      <c r="J2449" s="438"/>
    </row>
    <row r="2450" spans="1:10" x14ac:dyDescent="0.25">
      <c r="A2450" s="436"/>
      <c r="B2450" s="437"/>
      <c r="C2450" s="264"/>
      <c r="D2450" s="258" t="s">
        <v>448</v>
      </c>
      <c r="E2450" s="258"/>
      <c r="F2450" s="258"/>
      <c r="G2450" s="258"/>
      <c r="H2450" s="258"/>
      <c r="I2450" s="258"/>
      <c r="J2450" s="438"/>
    </row>
    <row r="2451" spans="1:10" x14ac:dyDescent="0.25">
      <c r="A2451" s="436"/>
      <c r="B2451" s="437"/>
      <c r="C2451" s="264"/>
      <c r="D2451" s="260">
        <v>12037</v>
      </c>
      <c r="E2451" s="260"/>
      <c r="F2451" s="260"/>
      <c r="G2451" s="260"/>
      <c r="H2451" s="260"/>
      <c r="I2451" s="260"/>
      <c r="J2451" s="438"/>
    </row>
    <row r="2452" spans="1:10" x14ac:dyDescent="0.25">
      <c r="A2452" s="436"/>
      <c r="B2452" s="437"/>
      <c r="C2452" s="264"/>
      <c r="D2452" s="258" t="s">
        <v>449</v>
      </c>
      <c r="E2452" s="258"/>
      <c r="F2452" s="258"/>
      <c r="G2452" s="258"/>
      <c r="H2452" s="258"/>
      <c r="I2452" s="258"/>
      <c r="J2452" s="438"/>
    </row>
    <row r="2453" spans="1:10" x14ac:dyDescent="0.25">
      <c r="A2453" s="436"/>
      <c r="B2453" s="437"/>
      <c r="C2453" s="264"/>
      <c r="D2453" s="260" t="s">
        <v>453</v>
      </c>
      <c r="E2453" s="260"/>
      <c r="F2453" s="260"/>
      <c r="G2453" s="260"/>
      <c r="H2453" s="260"/>
      <c r="I2453" s="260"/>
      <c r="J2453" s="438"/>
    </row>
    <row r="2454" spans="1:10" x14ac:dyDescent="0.25">
      <c r="A2454" s="436"/>
      <c r="B2454" s="437"/>
      <c r="C2454" s="264"/>
      <c r="D2454" s="258" t="s">
        <v>451</v>
      </c>
      <c r="E2454" s="258"/>
      <c r="F2454" s="258"/>
      <c r="G2454" s="258"/>
      <c r="H2454" s="258"/>
      <c r="I2454" s="258"/>
      <c r="J2454" s="438"/>
    </row>
    <row r="2455" spans="1:10" x14ac:dyDescent="0.25">
      <c r="A2455" s="436"/>
      <c r="B2455" s="437"/>
      <c r="C2455" s="264"/>
      <c r="D2455" s="260">
        <v>0</v>
      </c>
      <c r="E2455" s="260"/>
      <c r="F2455" s="260"/>
      <c r="G2455" s="260"/>
      <c r="H2455" s="260"/>
      <c r="I2455" s="260"/>
      <c r="J2455" s="438"/>
    </row>
    <row r="2456" spans="1:10" x14ac:dyDescent="0.25">
      <c r="A2456" s="436"/>
      <c r="B2456" s="437"/>
      <c r="C2456" s="264"/>
      <c r="D2456" s="261"/>
      <c r="E2456" s="261"/>
      <c r="F2456" s="261"/>
      <c r="G2456" s="261"/>
      <c r="H2456" s="261"/>
      <c r="I2456" s="261"/>
      <c r="J2456" s="438"/>
    </row>
    <row r="2457" spans="1:10" x14ac:dyDescent="0.25">
      <c r="A2457" s="436">
        <v>201010194</v>
      </c>
      <c r="B2457" s="437" t="s">
        <v>446</v>
      </c>
      <c r="C2457" s="257" t="s">
        <v>476</v>
      </c>
      <c r="D2457" s="258" t="s">
        <v>447</v>
      </c>
      <c r="E2457" s="258"/>
      <c r="F2457" s="258"/>
      <c r="G2457" s="258"/>
      <c r="H2457" s="258"/>
      <c r="I2457" s="258"/>
      <c r="J2457" s="438">
        <v>40423.657152777778</v>
      </c>
    </row>
    <row r="2458" spans="1:10" x14ac:dyDescent="0.25">
      <c r="A2458" s="436"/>
      <c r="B2458" s="437"/>
      <c r="C2458" s="263">
        <v>40514</v>
      </c>
      <c r="D2458" s="260" t="s">
        <v>452</v>
      </c>
      <c r="E2458" s="260"/>
      <c r="F2458" s="260"/>
      <c r="G2458" s="260"/>
      <c r="H2458" s="260"/>
      <c r="I2458" s="260"/>
      <c r="J2458" s="438"/>
    </row>
    <row r="2459" spans="1:10" x14ac:dyDescent="0.25">
      <c r="A2459" s="436"/>
      <c r="B2459" s="437"/>
      <c r="C2459" s="264"/>
      <c r="D2459" s="258" t="s">
        <v>448</v>
      </c>
      <c r="E2459" s="258"/>
      <c r="F2459" s="258"/>
      <c r="G2459" s="258"/>
      <c r="H2459" s="258"/>
      <c r="I2459" s="258"/>
      <c r="J2459" s="438"/>
    </row>
    <row r="2460" spans="1:10" x14ac:dyDescent="0.25">
      <c r="A2460" s="436"/>
      <c r="B2460" s="437"/>
      <c r="C2460" s="264"/>
      <c r="D2460" s="260">
        <v>11994</v>
      </c>
      <c r="E2460" s="260"/>
      <c r="F2460" s="260"/>
      <c r="G2460" s="260"/>
      <c r="H2460" s="260"/>
      <c r="I2460" s="260"/>
      <c r="J2460" s="438"/>
    </row>
    <row r="2461" spans="1:10" x14ac:dyDescent="0.25">
      <c r="A2461" s="436"/>
      <c r="B2461" s="437"/>
      <c r="C2461" s="264"/>
      <c r="D2461" s="258" t="s">
        <v>449</v>
      </c>
      <c r="E2461" s="258"/>
      <c r="F2461" s="258"/>
      <c r="G2461" s="258"/>
      <c r="H2461" s="258"/>
      <c r="I2461" s="258"/>
      <c r="J2461" s="438"/>
    </row>
    <row r="2462" spans="1:10" x14ac:dyDescent="0.25">
      <c r="A2462" s="436"/>
      <c r="B2462" s="437"/>
      <c r="C2462" s="264"/>
      <c r="D2462" s="260" t="s">
        <v>453</v>
      </c>
      <c r="E2462" s="260"/>
      <c r="F2462" s="260"/>
      <c r="G2462" s="260"/>
      <c r="H2462" s="260"/>
      <c r="I2462" s="260"/>
      <c r="J2462" s="438"/>
    </row>
    <row r="2463" spans="1:10" x14ac:dyDescent="0.25">
      <c r="A2463" s="436"/>
      <c r="B2463" s="437"/>
      <c r="C2463" s="264"/>
      <c r="D2463" s="258" t="s">
        <v>451</v>
      </c>
      <c r="E2463" s="258"/>
      <c r="F2463" s="258"/>
      <c r="G2463" s="258"/>
      <c r="H2463" s="258"/>
      <c r="I2463" s="258"/>
      <c r="J2463" s="438"/>
    </row>
    <row r="2464" spans="1:10" x14ac:dyDescent="0.25">
      <c r="A2464" s="436"/>
      <c r="B2464" s="437"/>
      <c r="C2464" s="264"/>
      <c r="D2464" s="260">
        <v>0</v>
      </c>
      <c r="E2464" s="260"/>
      <c r="F2464" s="260"/>
      <c r="G2464" s="260"/>
      <c r="H2464" s="260"/>
      <c r="I2464" s="260"/>
      <c r="J2464" s="438"/>
    </row>
    <row r="2465" spans="1:10" x14ac:dyDescent="0.25">
      <c r="A2465" s="436"/>
      <c r="B2465" s="437"/>
      <c r="C2465" s="264"/>
      <c r="D2465" s="261"/>
      <c r="E2465" s="261"/>
      <c r="F2465" s="261"/>
      <c r="G2465" s="261"/>
      <c r="H2465" s="261"/>
      <c r="I2465" s="261"/>
      <c r="J2465" s="438"/>
    </row>
    <row r="2466" spans="1:10" x14ac:dyDescent="0.25">
      <c r="A2466" s="436">
        <v>201010177</v>
      </c>
      <c r="B2466" s="437" t="s">
        <v>446</v>
      </c>
      <c r="C2466" s="257" t="s">
        <v>476</v>
      </c>
      <c r="D2466" s="258" t="s">
        <v>447</v>
      </c>
      <c r="E2466" s="258"/>
      <c r="F2466" s="258"/>
      <c r="G2466" s="258"/>
      <c r="H2466" s="258"/>
      <c r="I2466" s="258"/>
      <c r="J2466" s="438">
        <v>40423.598356481481</v>
      </c>
    </row>
    <row r="2467" spans="1:10" x14ac:dyDescent="0.25">
      <c r="A2467" s="436"/>
      <c r="B2467" s="437"/>
      <c r="C2467" s="263">
        <v>40514</v>
      </c>
      <c r="D2467" s="260" t="s">
        <v>25</v>
      </c>
      <c r="E2467" s="260"/>
      <c r="F2467" s="260"/>
      <c r="G2467" s="260"/>
      <c r="H2467" s="260"/>
      <c r="I2467" s="260"/>
      <c r="J2467" s="438"/>
    </row>
    <row r="2468" spans="1:10" x14ac:dyDescent="0.25">
      <c r="A2468" s="436"/>
      <c r="B2468" s="437"/>
      <c r="C2468" s="264"/>
      <c r="D2468" s="258" t="s">
        <v>448</v>
      </c>
      <c r="E2468" s="258"/>
      <c r="F2468" s="258"/>
      <c r="G2468" s="258"/>
      <c r="H2468" s="258"/>
      <c r="I2468" s="258"/>
      <c r="J2468" s="438"/>
    </row>
    <row r="2469" spans="1:10" x14ac:dyDescent="0.25">
      <c r="A2469" s="436"/>
      <c r="B2469" s="437"/>
      <c r="C2469" s="264"/>
      <c r="D2469" s="260">
        <v>53089</v>
      </c>
      <c r="E2469" s="260"/>
      <c r="F2469" s="260"/>
      <c r="G2469" s="260"/>
      <c r="H2469" s="260"/>
      <c r="I2469" s="260"/>
      <c r="J2469" s="438"/>
    </row>
    <row r="2470" spans="1:10" x14ac:dyDescent="0.25">
      <c r="A2470" s="436"/>
      <c r="B2470" s="437"/>
      <c r="C2470" s="264"/>
      <c r="D2470" s="258" t="s">
        <v>449</v>
      </c>
      <c r="E2470" s="258"/>
      <c r="F2470" s="258"/>
      <c r="G2470" s="258"/>
      <c r="H2470" s="258"/>
      <c r="I2470" s="258"/>
      <c r="J2470" s="438"/>
    </row>
    <row r="2471" spans="1:10" x14ac:dyDescent="0.25">
      <c r="A2471" s="436"/>
      <c r="B2471" s="437"/>
      <c r="C2471" s="264"/>
      <c r="D2471" s="260" t="s">
        <v>453</v>
      </c>
      <c r="E2471" s="260"/>
      <c r="F2471" s="260"/>
      <c r="G2471" s="260"/>
      <c r="H2471" s="260"/>
      <c r="I2471" s="260"/>
      <c r="J2471" s="438"/>
    </row>
    <row r="2472" spans="1:10" x14ac:dyDescent="0.25">
      <c r="A2472" s="436"/>
      <c r="B2472" s="437"/>
      <c r="C2472" s="264"/>
      <c r="D2472" s="258" t="s">
        <v>451</v>
      </c>
      <c r="E2472" s="258"/>
      <c r="F2472" s="258"/>
      <c r="G2472" s="258"/>
      <c r="H2472" s="258"/>
      <c r="I2472" s="258"/>
      <c r="J2472" s="438"/>
    </row>
    <row r="2473" spans="1:10" x14ac:dyDescent="0.25">
      <c r="A2473" s="436"/>
      <c r="B2473" s="437"/>
      <c r="C2473" s="264"/>
      <c r="D2473" s="260">
        <v>0</v>
      </c>
      <c r="E2473" s="260"/>
      <c r="F2473" s="260"/>
      <c r="G2473" s="260"/>
      <c r="H2473" s="260"/>
      <c r="I2473" s="260"/>
      <c r="J2473" s="438"/>
    </row>
    <row r="2474" spans="1:10" x14ac:dyDescent="0.25">
      <c r="A2474" s="436"/>
      <c r="B2474" s="437"/>
      <c r="C2474" s="264"/>
      <c r="D2474" s="261"/>
      <c r="E2474" s="261"/>
      <c r="F2474" s="261"/>
      <c r="G2474" s="261"/>
      <c r="H2474" s="261"/>
      <c r="I2474" s="261"/>
      <c r="J2474" s="438"/>
    </row>
    <row r="2475" spans="1:10" x14ac:dyDescent="0.25">
      <c r="A2475" s="436">
        <v>201010078</v>
      </c>
      <c r="B2475" s="437" t="s">
        <v>446</v>
      </c>
      <c r="C2475" s="257" t="s">
        <v>476</v>
      </c>
      <c r="D2475" s="258" t="s">
        <v>447</v>
      </c>
      <c r="E2475" s="258"/>
      <c r="F2475" s="258"/>
      <c r="G2475" s="258"/>
      <c r="H2475" s="258"/>
      <c r="I2475" s="258"/>
      <c r="J2475" s="438">
        <v>40421.645567129628</v>
      </c>
    </row>
    <row r="2476" spans="1:10" x14ac:dyDescent="0.25">
      <c r="A2476" s="436"/>
      <c r="B2476" s="437"/>
      <c r="C2476" s="263">
        <v>40514</v>
      </c>
      <c r="D2476" s="260" t="s">
        <v>25</v>
      </c>
      <c r="E2476" s="260"/>
      <c r="F2476" s="260"/>
      <c r="G2476" s="260"/>
      <c r="H2476" s="260"/>
      <c r="I2476" s="260"/>
      <c r="J2476" s="438"/>
    </row>
    <row r="2477" spans="1:10" x14ac:dyDescent="0.25">
      <c r="A2477" s="436"/>
      <c r="B2477" s="437"/>
      <c r="C2477" s="264"/>
      <c r="D2477" s="258" t="s">
        <v>448</v>
      </c>
      <c r="E2477" s="258"/>
      <c r="F2477" s="258"/>
      <c r="G2477" s="258"/>
      <c r="H2477" s="258"/>
      <c r="I2477" s="258"/>
      <c r="J2477" s="438"/>
    </row>
    <row r="2478" spans="1:10" x14ac:dyDescent="0.25">
      <c r="A2478" s="436"/>
      <c r="B2478" s="437"/>
      <c r="C2478" s="264"/>
      <c r="D2478" s="260">
        <v>12085</v>
      </c>
      <c r="E2478" s="260"/>
      <c r="F2478" s="260"/>
      <c r="G2478" s="260"/>
      <c r="H2478" s="260"/>
      <c r="I2478" s="260"/>
      <c r="J2478" s="438"/>
    </row>
    <row r="2479" spans="1:10" x14ac:dyDescent="0.25">
      <c r="A2479" s="436"/>
      <c r="B2479" s="437"/>
      <c r="C2479" s="264"/>
      <c r="D2479" s="258" t="s">
        <v>449</v>
      </c>
      <c r="E2479" s="258"/>
      <c r="F2479" s="258"/>
      <c r="G2479" s="258"/>
      <c r="H2479" s="258"/>
      <c r="I2479" s="258"/>
      <c r="J2479" s="438"/>
    </row>
    <row r="2480" spans="1:10" x14ac:dyDescent="0.25">
      <c r="A2480" s="436"/>
      <c r="B2480" s="437"/>
      <c r="C2480" s="264"/>
      <c r="D2480" s="260" t="s">
        <v>453</v>
      </c>
      <c r="E2480" s="260"/>
      <c r="F2480" s="260"/>
      <c r="G2480" s="260"/>
      <c r="H2480" s="260"/>
      <c r="I2480" s="260"/>
      <c r="J2480" s="438"/>
    </row>
    <row r="2481" spans="1:10" x14ac:dyDescent="0.25">
      <c r="A2481" s="436"/>
      <c r="B2481" s="437"/>
      <c r="C2481" s="264"/>
      <c r="D2481" s="258" t="s">
        <v>451</v>
      </c>
      <c r="E2481" s="258"/>
      <c r="F2481" s="258"/>
      <c r="G2481" s="258"/>
      <c r="H2481" s="258"/>
      <c r="I2481" s="258"/>
      <c r="J2481" s="438"/>
    </row>
    <row r="2482" spans="1:10" x14ac:dyDescent="0.25">
      <c r="A2482" s="436"/>
      <c r="B2482" s="437"/>
      <c r="C2482" s="264"/>
      <c r="D2482" s="260">
        <v>0</v>
      </c>
      <c r="E2482" s="260"/>
      <c r="F2482" s="260"/>
      <c r="G2482" s="260"/>
      <c r="H2482" s="260"/>
      <c r="I2482" s="260"/>
      <c r="J2482" s="438"/>
    </row>
    <row r="2483" spans="1:10" x14ac:dyDescent="0.25">
      <c r="A2483" s="436"/>
      <c r="B2483" s="437"/>
      <c r="C2483" s="264"/>
      <c r="D2483" s="261"/>
      <c r="E2483" s="261"/>
      <c r="F2483" s="261"/>
      <c r="G2483" s="261"/>
      <c r="H2483" s="261"/>
      <c r="I2483" s="261"/>
      <c r="J2483" s="438"/>
    </row>
    <row r="2484" spans="1:10" x14ac:dyDescent="0.25">
      <c r="A2484" s="436">
        <v>201009998</v>
      </c>
      <c r="B2484" s="437" t="s">
        <v>462</v>
      </c>
      <c r="C2484" s="257" t="s">
        <v>476</v>
      </c>
      <c r="D2484" s="258" t="s">
        <v>447</v>
      </c>
      <c r="E2484" s="258"/>
      <c r="F2484" s="258"/>
      <c r="G2484" s="258"/>
      <c r="H2484" s="258"/>
      <c r="I2484" s="258"/>
      <c r="J2484" s="438">
        <v>40420.588854166665</v>
      </c>
    </row>
    <row r="2485" spans="1:10" x14ac:dyDescent="0.25">
      <c r="A2485" s="436"/>
      <c r="B2485" s="437"/>
      <c r="C2485" s="263">
        <v>40514</v>
      </c>
      <c r="D2485" s="260" t="s">
        <v>500</v>
      </c>
      <c r="E2485" s="260"/>
      <c r="F2485" s="260"/>
      <c r="G2485" s="260"/>
      <c r="H2485" s="260"/>
      <c r="I2485" s="260"/>
      <c r="J2485" s="438"/>
    </row>
    <row r="2486" spans="1:10" x14ac:dyDescent="0.25">
      <c r="A2486" s="436"/>
      <c r="B2486" s="437"/>
      <c r="C2486" s="264"/>
      <c r="D2486" s="258" t="s">
        <v>449</v>
      </c>
      <c r="E2486" s="258"/>
      <c r="F2486" s="258"/>
      <c r="G2486" s="258"/>
      <c r="H2486" s="258"/>
      <c r="I2486" s="258"/>
      <c r="J2486" s="438"/>
    </row>
    <row r="2487" spans="1:10" x14ac:dyDescent="0.25">
      <c r="A2487" s="436"/>
      <c r="B2487" s="437"/>
      <c r="C2487" s="264"/>
      <c r="D2487" s="260" t="s">
        <v>453</v>
      </c>
      <c r="E2487" s="260"/>
      <c r="F2487" s="260"/>
      <c r="G2487" s="260"/>
      <c r="H2487" s="260"/>
      <c r="I2487" s="260"/>
      <c r="J2487" s="438"/>
    </row>
    <row r="2488" spans="1:10" x14ac:dyDescent="0.25">
      <c r="A2488" s="436"/>
      <c r="B2488" s="437"/>
      <c r="C2488" s="264"/>
      <c r="D2488" s="258" t="s">
        <v>451</v>
      </c>
      <c r="E2488" s="258"/>
      <c r="F2488" s="258"/>
      <c r="G2488" s="258"/>
      <c r="H2488" s="258"/>
      <c r="I2488" s="258"/>
      <c r="J2488" s="438"/>
    </row>
    <row r="2489" spans="1:10" x14ac:dyDescent="0.25">
      <c r="A2489" s="436"/>
      <c r="B2489" s="437"/>
      <c r="C2489" s="264"/>
      <c r="D2489" s="260">
        <v>0</v>
      </c>
      <c r="E2489" s="260"/>
      <c r="F2489" s="260"/>
      <c r="G2489" s="260"/>
      <c r="H2489" s="260"/>
      <c r="I2489" s="260"/>
      <c r="J2489" s="438"/>
    </row>
    <row r="2490" spans="1:10" x14ac:dyDescent="0.25">
      <c r="A2490" s="436"/>
      <c r="B2490" s="437"/>
      <c r="C2490" s="264"/>
      <c r="D2490" s="261"/>
      <c r="E2490" s="261"/>
      <c r="F2490" s="261"/>
      <c r="G2490" s="261"/>
      <c r="H2490" s="261"/>
      <c r="I2490" s="261"/>
      <c r="J2490" s="438"/>
    </row>
    <row r="2491" spans="1:10" x14ac:dyDescent="0.25">
      <c r="A2491" s="436">
        <v>201009100</v>
      </c>
      <c r="B2491" s="437" t="s">
        <v>446</v>
      </c>
      <c r="C2491" s="257" t="s">
        <v>476</v>
      </c>
      <c r="D2491" s="258" t="s">
        <v>447</v>
      </c>
      <c r="E2491" s="258"/>
      <c r="F2491" s="258"/>
      <c r="G2491" s="258"/>
      <c r="H2491" s="258"/>
      <c r="I2491" s="258"/>
      <c r="J2491" s="438">
        <v>40401.621145833335</v>
      </c>
    </row>
    <row r="2492" spans="1:10" x14ac:dyDescent="0.25">
      <c r="A2492" s="436"/>
      <c r="B2492" s="437"/>
      <c r="C2492" s="263">
        <v>40514</v>
      </c>
      <c r="D2492" s="260" t="s">
        <v>25</v>
      </c>
      <c r="E2492" s="260"/>
      <c r="F2492" s="260"/>
      <c r="G2492" s="260"/>
      <c r="H2492" s="260"/>
      <c r="I2492" s="260"/>
      <c r="J2492" s="438"/>
    </row>
    <row r="2493" spans="1:10" x14ac:dyDescent="0.25">
      <c r="A2493" s="436"/>
      <c r="B2493" s="437"/>
      <c r="C2493" s="264"/>
      <c r="D2493" s="258" t="s">
        <v>448</v>
      </c>
      <c r="E2493" s="258"/>
      <c r="F2493" s="258"/>
      <c r="G2493" s="258"/>
      <c r="H2493" s="258"/>
      <c r="I2493" s="258"/>
      <c r="J2493" s="438"/>
    </row>
    <row r="2494" spans="1:10" x14ac:dyDescent="0.25">
      <c r="A2494" s="436"/>
      <c r="B2494" s="437"/>
      <c r="C2494" s="264"/>
      <c r="D2494" s="260">
        <v>12069</v>
      </c>
      <c r="E2494" s="260"/>
      <c r="F2494" s="260"/>
      <c r="G2494" s="260"/>
      <c r="H2494" s="260"/>
      <c r="I2494" s="260"/>
      <c r="J2494" s="438"/>
    </row>
    <row r="2495" spans="1:10" x14ac:dyDescent="0.25">
      <c r="A2495" s="436"/>
      <c r="B2495" s="437"/>
      <c r="C2495" s="264"/>
      <c r="D2495" s="258" t="s">
        <v>449</v>
      </c>
      <c r="E2495" s="258"/>
      <c r="F2495" s="258"/>
      <c r="G2495" s="258"/>
      <c r="H2495" s="258"/>
      <c r="I2495" s="258"/>
      <c r="J2495" s="438"/>
    </row>
    <row r="2496" spans="1:10" x14ac:dyDescent="0.25">
      <c r="A2496" s="436"/>
      <c r="B2496" s="437"/>
      <c r="C2496" s="264"/>
      <c r="D2496" s="260" t="s">
        <v>453</v>
      </c>
      <c r="E2496" s="260"/>
      <c r="F2496" s="260"/>
      <c r="G2496" s="260"/>
      <c r="H2496" s="260"/>
      <c r="I2496" s="260"/>
      <c r="J2496" s="438"/>
    </row>
    <row r="2497" spans="1:10" x14ac:dyDescent="0.25">
      <c r="A2497" s="436"/>
      <c r="B2497" s="437"/>
      <c r="C2497" s="264"/>
      <c r="D2497" s="258" t="s">
        <v>451</v>
      </c>
      <c r="E2497" s="258"/>
      <c r="F2497" s="258"/>
      <c r="G2497" s="258"/>
      <c r="H2497" s="258"/>
      <c r="I2497" s="258"/>
      <c r="J2497" s="438"/>
    </row>
    <row r="2498" spans="1:10" x14ac:dyDescent="0.25">
      <c r="A2498" s="436"/>
      <c r="B2498" s="437"/>
      <c r="C2498" s="264"/>
      <c r="D2498" s="260">
        <v>0</v>
      </c>
      <c r="E2498" s="260"/>
      <c r="F2498" s="260"/>
      <c r="G2498" s="260"/>
      <c r="H2498" s="260"/>
      <c r="I2498" s="260"/>
      <c r="J2498" s="438"/>
    </row>
    <row r="2499" spans="1:10" x14ac:dyDescent="0.25">
      <c r="A2499" s="436"/>
      <c r="B2499" s="437"/>
      <c r="C2499" s="264"/>
      <c r="D2499" s="261"/>
      <c r="E2499" s="261"/>
      <c r="F2499" s="261"/>
      <c r="G2499" s="261"/>
      <c r="H2499" s="261"/>
      <c r="I2499" s="261"/>
      <c r="J2499" s="438"/>
    </row>
    <row r="2500" spans="1:10" x14ac:dyDescent="0.25">
      <c r="A2500" s="436">
        <v>200911911</v>
      </c>
      <c r="B2500" s="437" t="s">
        <v>458</v>
      </c>
      <c r="C2500" s="257" t="s">
        <v>476</v>
      </c>
      <c r="D2500" s="258" t="s">
        <v>447</v>
      </c>
      <c r="E2500" s="258"/>
      <c r="F2500" s="258"/>
      <c r="G2500" s="258"/>
      <c r="H2500" s="258"/>
      <c r="I2500" s="258"/>
      <c r="J2500" s="438">
        <v>40113.59988425926</v>
      </c>
    </row>
    <row r="2501" spans="1:10" x14ac:dyDescent="0.25">
      <c r="A2501" s="436"/>
      <c r="B2501" s="437"/>
      <c r="C2501" s="263">
        <v>40514</v>
      </c>
      <c r="D2501" s="260" t="s">
        <v>25</v>
      </c>
      <c r="E2501" s="260"/>
      <c r="F2501" s="260"/>
      <c r="G2501" s="260"/>
      <c r="H2501" s="260"/>
      <c r="I2501" s="260"/>
      <c r="J2501" s="438"/>
    </row>
    <row r="2502" spans="1:10" x14ac:dyDescent="0.25">
      <c r="A2502" s="436"/>
      <c r="B2502" s="437"/>
      <c r="C2502" s="264"/>
      <c r="D2502" s="258" t="s">
        <v>448</v>
      </c>
      <c r="E2502" s="258"/>
      <c r="F2502" s="258"/>
      <c r="G2502" s="258"/>
      <c r="H2502" s="258"/>
      <c r="I2502" s="258"/>
      <c r="J2502" s="438"/>
    </row>
    <row r="2503" spans="1:10" x14ac:dyDescent="0.25">
      <c r="A2503" s="436"/>
      <c r="B2503" s="437"/>
      <c r="C2503" s="264"/>
      <c r="D2503" s="260">
        <v>12111</v>
      </c>
      <c r="E2503" s="260"/>
      <c r="F2503" s="260"/>
      <c r="G2503" s="260"/>
      <c r="H2503" s="260"/>
      <c r="I2503" s="260"/>
      <c r="J2503" s="438"/>
    </row>
    <row r="2504" spans="1:10" x14ac:dyDescent="0.25">
      <c r="A2504" s="436"/>
      <c r="B2504" s="437"/>
      <c r="C2504" s="264"/>
      <c r="D2504" s="258" t="s">
        <v>449</v>
      </c>
      <c r="E2504" s="258"/>
      <c r="F2504" s="258"/>
      <c r="G2504" s="258"/>
      <c r="H2504" s="258"/>
      <c r="I2504" s="258"/>
      <c r="J2504" s="438"/>
    </row>
    <row r="2505" spans="1:10" x14ac:dyDescent="0.25">
      <c r="A2505" s="436"/>
      <c r="B2505" s="437"/>
      <c r="C2505" s="264"/>
      <c r="D2505" s="260" t="s">
        <v>453</v>
      </c>
      <c r="E2505" s="260"/>
      <c r="F2505" s="260"/>
      <c r="G2505" s="260"/>
      <c r="H2505" s="260"/>
      <c r="I2505" s="260"/>
      <c r="J2505" s="438"/>
    </row>
    <row r="2506" spans="1:10" x14ac:dyDescent="0.25">
      <c r="A2506" s="436"/>
      <c r="B2506" s="437"/>
      <c r="C2506" s="264"/>
      <c r="D2506" s="258" t="s">
        <v>451</v>
      </c>
      <c r="E2506" s="258"/>
      <c r="F2506" s="258"/>
      <c r="G2506" s="258"/>
      <c r="H2506" s="258"/>
      <c r="I2506" s="258"/>
      <c r="J2506" s="438"/>
    </row>
    <row r="2507" spans="1:10" x14ac:dyDescent="0.25">
      <c r="A2507" s="436"/>
      <c r="B2507" s="437"/>
      <c r="C2507" s="264"/>
      <c r="D2507" s="260">
        <v>0</v>
      </c>
      <c r="E2507" s="260"/>
      <c r="F2507" s="260"/>
      <c r="G2507" s="260"/>
      <c r="H2507" s="260"/>
      <c r="I2507" s="260"/>
      <c r="J2507" s="438"/>
    </row>
    <row r="2508" spans="1:10" x14ac:dyDescent="0.25">
      <c r="A2508" s="436"/>
      <c r="B2508" s="437"/>
      <c r="C2508" s="264"/>
      <c r="D2508" s="261"/>
      <c r="E2508" s="261"/>
      <c r="F2508" s="261"/>
      <c r="G2508" s="261"/>
      <c r="H2508" s="261"/>
      <c r="I2508" s="261"/>
      <c r="J2508" s="438"/>
    </row>
    <row r="2509" spans="1:10" x14ac:dyDescent="0.25">
      <c r="A2509" s="436">
        <v>200911906</v>
      </c>
      <c r="B2509" s="437" t="s">
        <v>458</v>
      </c>
      <c r="C2509" s="257" t="s">
        <v>476</v>
      </c>
      <c r="D2509" s="258" t="s">
        <v>447</v>
      </c>
      <c r="E2509" s="258"/>
      <c r="F2509" s="258"/>
      <c r="G2509" s="258"/>
      <c r="H2509" s="258"/>
      <c r="I2509" s="258"/>
      <c r="J2509" s="438">
        <v>40113.597037037034</v>
      </c>
    </row>
    <row r="2510" spans="1:10" x14ac:dyDescent="0.25">
      <c r="A2510" s="436"/>
      <c r="B2510" s="437"/>
      <c r="C2510" s="263">
        <v>40514</v>
      </c>
      <c r="D2510" s="260" t="s">
        <v>95</v>
      </c>
      <c r="E2510" s="260"/>
      <c r="F2510" s="260"/>
      <c r="G2510" s="260"/>
      <c r="H2510" s="260"/>
      <c r="I2510" s="260"/>
      <c r="J2510" s="438"/>
    </row>
    <row r="2511" spans="1:10" x14ac:dyDescent="0.25">
      <c r="A2511" s="436"/>
      <c r="B2511" s="437"/>
      <c r="C2511" s="264"/>
      <c r="D2511" s="258" t="s">
        <v>501</v>
      </c>
      <c r="E2511" s="258"/>
      <c r="F2511" s="258"/>
      <c r="G2511" s="258"/>
      <c r="H2511" s="258"/>
      <c r="I2511" s="258"/>
      <c r="J2511" s="438"/>
    </row>
    <row r="2512" spans="1:10" x14ac:dyDescent="0.25">
      <c r="A2512" s="436"/>
      <c r="B2512" s="437"/>
      <c r="C2512" s="264"/>
      <c r="D2512" s="260" t="s">
        <v>502</v>
      </c>
      <c r="E2512" s="260"/>
      <c r="F2512" s="260"/>
      <c r="G2512" s="260"/>
      <c r="H2512" s="260"/>
      <c r="I2512" s="260"/>
      <c r="J2512" s="438"/>
    </row>
    <row r="2513" spans="1:10" x14ac:dyDescent="0.25">
      <c r="A2513" s="436"/>
      <c r="B2513" s="437"/>
      <c r="C2513" s="264"/>
      <c r="D2513" s="258" t="s">
        <v>448</v>
      </c>
      <c r="E2513" s="258"/>
      <c r="F2513" s="258"/>
      <c r="G2513" s="258"/>
      <c r="H2513" s="258"/>
      <c r="I2513" s="258"/>
      <c r="J2513" s="438"/>
    </row>
    <row r="2514" spans="1:10" x14ac:dyDescent="0.25">
      <c r="A2514" s="436"/>
      <c r="B2514" s="437"/>
      <c r="C2514" s="264"/>
      <c r="D2514" s="260">
        <v>18490</v>
      </c>
      <c r="E2514" s="260"/>
      <c r="F2514" s="260"/>
      <c r="G2514" s="260"/>
      <c r="H2514" s="260"/>
      <c r="I2514" s="260"/>
      <c r="J2514" s="438"/>
    </row>
    <row r="2515" spans="1:10" x14ac:dyDescent="0.25">
      <c r="A2515" s="436"/>
      <c r="B2515" s="437"/>
      <c r="C2515" s="264"/>
      <c r="D2515" s="258" t="s">
        <v>449</v>
      </c>
      <c r="E2515" s="258"/>
      <c r="F2515" s="258"/>
      <c r="G2515" s="258"/>
      <c r="H2515" s="258"/>
      <c r="I2515" s="258"/>
      <c r="J2515" s="438"/>
    </row>
    <row r="2516" spans="1:10" x14ac:dyDescent="0.25">
      <c r="A2516" s="436"/>
      <c r="B2516" s="437"/>
      <c r="C2516" s="264"/>
      <c r="D2516" s="260" t="s">
        <v>453</v>
      </c>
      <c r="E2516" s="260"/>
      <c r="F2516" s="260"/>
      <c r="G2516" s="260"/>
      <c r="H2516" s="260"/>
      <c r="I2516" s="260"/>
      <c r="J2516" s="438"/>
    </row>
    <row r="2517" spans="1:10" x14ac:dyDescent="0.25">
      <c r="A2517" s="436"/>
      <c r="B2517" s="437"/>
      <c r="C2517" s="264"/>
      <c r="D2517" s="258" t="s">
        <v>451</v>
      </c>
      <c r="E2517" s="258"/>
      <c r="F2517" s="258"/>
      <c r="G2517" s="258"/>
      <c r="H2517" s="258"/>
      <c r="I2517" s="258"/>
      <c r="J2517" s="438"/>
    </row>
    <row r="2518" spans="1:10" x14ac:dyDescent="0.25">
      <c r="A2518" s="436"/>
      <c r="B2518" s="437"/>
      <c r="C2518" s="264"/>
      <c r="D2518" s="260">
        <v>0</v>
      </c>
      <c r="E2518" s="260"/>
      <c r="F2518" s="260"/>
      <c r="G2518" s="260"/>
      <c r="H2518" s="260"/>
      <c r="I2518" s="260"/>
      <c r="J2518" s="438"/>
    </row>
    <row r="2519" spans="1:10" x14ac:dyDescent="0.25">
      <c r="A2519" s="436"/>
      <c r="B2519" s="437"/>
      <c r="C2519" s="264"/>
      <c r="D2519" s="261"/>
      <c r="E2519" s="261"/>
      <c r="F2519" s="261"/>
      <c r="G2519" s="261"/>
      <c r="H2519" s="261"/>
      <c r="I2519" s="261"/>
      <c r="J2519" s="438"/>
    </row>
    <row r="2520" spans="1:10" x14ac:dyDescent="0.25">
      <c r="A2520" s="436">
        <v>200911904</v>
      </c>
      <c r="B2520" s="437" t="s">
        <v>446</v>
      </c>
      <c r="C2520" s="257" t="s">
        <v>476</v>
      </c>
      <c r="D2520" s="258" t="s">
        <v>447</v>
      </c>
      <c r="E2520" s="258"/>
      <c r="F2520" s="258"/>
      <c r="G2520" s="258"/>
      <c r="H2520" s="258"/>
      <c r="I2520" s="258"/>
      <c r="J2520" s="438">
        <v>40113.594965277778</v>
      </c>
    </row>
    <row r="2521" spans="1:10" x14ac:dyDescent="0.25">
      <c r="A2521" s="436"/>
      <c r="B2521" s="437"/>
      <c r="C2521" s="263">
        <v>40514</v>
      </c>
      <c r="D2521" s="260" t="s">
        <v>3</v>
      </c>
      <c r="E2521" s="260"/>
      <c r="F2521" s="260"/>
      <c r="G2521" s="260"/>
      <c r="H2521" s="260"/>
      <c r="I2521" s="260"/>
      <c r="J2521" s="438"/>
    </row>
    <row r="2522" spans="1:10" x14ac:dyDescent="0.25">
      <c r="A2522" s="436"/>
      <c r="B2522" s="437"/>
      <c r="C2522" s="264"/>
      <c r="D2522" s="258" t="s">
        <v>448</v>
      </c>
      <c r="E2522" s="258"/>
      <c r="F2522" s="258"/>
      <c r="G2522" s="258"/>
      <c r="H2522" s="258"/>
      <c r="I2522" s="258"/>
      <c r="J2522" s="438"/>
    </row>
    <row r="2523" spans="1:10" x14ac:dyDescent="0.25">
      <c r="A2523" s="436"/>
      <c r="B2523" s="437"/>
      <c r="C2523" s="264"/>
      <c r="D2523" s="260">
        <v>12006</v>
      </c>
      <c r="E2523" s="260"/>
      <c r="F2523" s="260"/>
      <c r="G2523" s="260"/>
      <c r="H2523" s="260"/>
      <c r="I2523" s="260"/>
      <c r="J2523" s="438"/>
    </row>
    <row r="2524" spans="1:10" x14ac:dyDescent="0.25">
      <c r="A2524" s="436"/>
      <c r="B2524" s="437"/>
      <c r="C2524" s="264"/>
      <c r="D2524" s="258" t="s">
        <v>449</v>
      </c>
      <c r="E2524" s="258"/>
      <c r="F2524" s="258"/>
      <c r="G2524" s="258"/>
      <c r="H2524" s="258"/>
      <c r="I2524" s="258"/>
      <c r="J2524" s="438"/>
    </row>
    <row r="2525" spans="1:10" x14ac:dyDescent="0.25">
      <c r="A2525" s="436"/>
      <c r="B2525" s="437"/>
      <c r="C2525" s="264"/>
      <c r="D2525" s="260" t="s">
        <v>450</v>
      </c>
      <c r="E2525" s="260"/>
      <c r="F2525" s="260"/>
      <c r="G2525" s="260"/>
      <c r="H2525" s="260"/>
      <c r="I2525" s="260"/>
      <c r="J2525" s="438"/>
    </row>
    <row r="2526" spans="1:10" x14ac:dyDescent="0.25">
      <c r="A2526" s="436"/>
      <c r="B2526" s="437"/>
      <c r="C2526" s="264"/>
      <c r="D2526" s="258" t="s">
        <v>451</v>
      </c>
      <c r="E2526" s="258"/>
      <c r="F2526" s="258"/>
      <c r="G2526" s="258"/>
      <c r="H2526" s="258"/>
      <c r="I2526" s="258"/>
      <c r="J2526" s="438"/>
    </row>
    <row r="2527" spans="1:10" x14ac:dyDescent="0.25">
      <c r="A2527" s="436"/>
      <c r="B2527" s="437"/>
      <c r="C2527" s="264"/>
      <c r="D2527" s="260">
        <v>0</v>
      </c>
      <c r="E2527" s="260"/>
      <c r="F2527" s="260"/>
      <c r="G2527" s="260"/>
      <c r="H2527" s="260"/>
      <c r="I2527" s="260"/>
      <c r="J2527" s="438"/>
    </row>
    <row r="2528" spans="1:10" x14ac:dyDescent="0.25">
      <c r="A2528" s="436"/>
      <c r="B2528" s="437"/>
      <c r="C2528" s="264"/>
      <c r="D2528" s="261"/>
      <c r="E2528" s="261"/>
      <c r="F2528" s="261"/>
      <c r="G2528" s="261"/>
      <c r="H2528" s="261"/>
      <c r="I2528" s="261"/>
      <c r="J2528" s="438"/>
    </row>
    <row r="2529" spans="1:10" x14ac:dyDescent="0.25">
      <c r="A2529" s="436">
        <v>200911903</v>
      </c>
      <c r="B2529" s="437" t="s">
        <v>446</v>
      </c>
      <c r="C2529" s="257" t="s">
        <v>476</v>
      </c>
      <c r="D2529" s="258" t="s">
        <v>447</v>
      </c>
      <c r="E2529" s="258"/>
      <c r="F2529" s="258"/>
      <c r="G2529" s="258"/>
      <c r="H2529" s="258"/>
      <c r="I2529" s="258"/>
      <c r="J2529" s="438">
        <v>40113.594548611109</v>
      </c>
    </row>
    <row r="2530" spans="1:10" x14ac:dyDescent="0.25">
      <c r="A2530" s="436"/>
      <c r="B2530" s="437"/>
      <c r="C2530" s="263">
        <v>40514</v>
      </c>
      <c r="D2530" s="260" t="s">
        <v>9</v>
      </c>
      <c r="E2530" s="260"/>
      <c r="F2530" s="260"/>
      <c r="G2530" s="260"/>
      <c r="H2530" s="260"/>
      <c r="I2530" s="260"/>
      <c r="J2530" s="438"/>
    </row>
    <row r="2531" spans="1:10" x14ac:dyDescent="0.25">
      <c r="A2531" s="436"/>
      <c r="B2531" s="437"/>
      <c r="C2531" s="264"/>
      <c r="D2531" s="258" t="s">
        <v>448</v>
      </c>
      <c r="E2531" s="258"/>
      <c r="F2531" s="258"/>
      <c r="G2531" s="258"/>
      <c r="H2531" s="258"/>
      <c r="I2531" s="258"/>
      <c r="J2531" s="438"/>
    </row>
    <row r="2532" spans="1:10" x14ac:dyDescent="0.25">
      <c r="A2532" s="436"/>
      <c r="B2532" s="437"/>
      <c r="C2532" s="264"/>
      <c r="D2532" s="260">
        <v>12004</v>
      </c>
      <c r="E2532" s="260"/>
      <c r="F2532" s="260"/>
      <c r="G2532" s="260"/>
      <c r="H2532" s="260"/>
      <c r="I2532" s="260"/>
      <c r="J2532" s="438"/>
    </row>
    <row r="2533" spans="1:10" x14ac:dyDescent="0.25">
      <c r="A2533" s="436"/>
      <c r="B2533" s="437"/>
      <c r="C2533" s="264"/>
      <c r="D2533" s="258" t="s">
        <v>449</v>
      </c>
      <c r="E2533" s="258"/>
      <c r="F2533" s="258"/>
      <c r="G2533" s="258"/>
      <c r="H2533" s="258"/>
      <c r="I2533" s="258"/>
      <c r="J2533" s="438"/>
    </row>
    <row r="2534" spans="1:10" x14ac:dyDescent="0.25">
      <c r="A2534" s="436"/>
      <c r="B2534" s="437"/>
      <c r="C2534" s="264"/>
      <c r="D2534" s="260" t="s">
        <v>450</v>
      </c>
      <c r="E2534" s="260"/>
      <c r="F2534" s="260"/>
      <c r="G2534" s="260"/>
      <c r="H2534" s="260"/>
      <c r="I2534" s="260"/>
      <c r="J2534" s="438"/>
    </row>
    <row r="2535" spans="1:10" x14ac:dyDescent="0.25">
      <c r="A2535" s="436"/>
      <c r="B2535" s="437"/>
      <c r="C2535" s="264"/>
      <c r="D2535" s="258" t="s">
        <v>451</v>
      </c>
      <c r="E2535" s="258"/>
      <c r="F2535" s="258"/>
      <c r="G2535" s="258"/>
      <c r="H2535" s="258"/>
      <c r="I2535" s="258"/>
      <c r="J2535" s="438"/>
    </row>
    <row r="2536" spans="1:10" x14ac:dyDescent="0.25">
      <c r="A2536" s="436"/>
      <c r="B2536" s="437"/>
      <c r="C2536" s="264"/>
      <c r="D2536" s="260">
        <v>0</v>
      </c>
      <c r="E2536" s="260"/>
      <c r="F2536" s="260"/>
      <c r="G2536" s="260"/>
      <c r="H2536" s="260"/>
      <c r="I2536" s="260"/>
      <c r="J2536" s="438"/>
    </row>
    <row r="2537" spans="1:10" x14ac:dyDescent="0.25">
      <c r="A2537" s="436"/>
      <c r="B2537" s="437"/>
      <c r="C2537" s="264"/>
      <c r="D2537" s="261"/>
      <c r="E2537" s="261"/>
      <c r="F2537" s="261"/>
      <c r="G2537" s="261"/>
      <c r="H2537" s="261"/>
      <c r="I2537" s="261"/>
      <c r="J2537" s="438"/>
    </row>
    <row r="2538" spans="1:10" x14ac:dyDescent="0.25">
      <c r="A2538" s="436">
        <v>200911901</v>
      </c>
      <c r="B2538" s="437" t="s">
        <v>458</v>
      </c>
      <c r="C2538" s="257" t="s">
        <v>476</v>
      </c>
      <c r="D2538" s="258" t="s">
        <v>447</v>
      </c>
      <c r="E2538" s="258"/>
      <c r="F2538" s="258"/>
      <c r="G2538" s="258"/>
      <c r="H2538" s="258"/>
      <c r="I2538" s="258"/>
      <c r="J2538" s="438">
        <v>40113.592453703706</v>
      </c>
    </row>
    <row r="2539" spans="1:10" x14ac:dyDescent="0.25">
      <c r="A2539" s="436"/>
      <c r="B2539" s="437"/>
      <c r="C2539" s="263">
        <v>40514</v>
      </c>
      <c r="D2539" s="260" t="s">
        <v>465</v>
      </c>
      <c r="E2539" s="260"/>
      <c r="F2539" s="260"/>
      <c r="G2539" s="260"/>
      <c r="H2539" s="260"/>
      <c r="I2539" s="260"/>
      <c r="J2539" s="438"/>
    </row>
    <row r="2540" spans="1:10" x14ac:dyDescent="0.25">
      <c r="A2540" s="436"/>
      <c r="B2540" s="437"/>
      <c r="C2540" s="264"/>
      <c r="D2540" s="258" t="s">
        <v>448</v>
      </c>
      <c r="E2540" s="258"/>
      <c r="F2540" s="258"/>
      <c r="G2540" s="258"/>
      <c r="H2540" s="258"/>
      <c r="I2540" s="258"/>
      <c r="J2540" s="438"/>
    </row>
    <row r="2541" spans="1:10" x14ac:dyDescent="0.25">
      <c r="A2541" s="436"/>
      <c r="B2541" s="437"/>
      <c r="C2541" s="264"/>
      <c r="D2541" s="260">
        <v>18491</v>
      </c>
      <c r="E2541" s="260"/>
      <c r="F2541" s="260"/>
      <c r="G2541" s="260"/>
      <c r="H2541" s="260"/>
      <c r="I2541" s="260"/>
      <c r="J2541" s="438"/>
    </row>
    <row r="2542" spans="1:10" x14ac:dyDescent="0.25">
      <c r="A2542" s="436"/>
      <c r="B2542" s="437"/>
      <c r="C2542" s="264"/>
      <c r="D2542" s="258" t="s">
        <v>449</v>
      </c>
      <c r="E2542" s="258"/>
      <c r="F2542" s="258"/>
      <c r="G2542" s="258"/>
      <c r="H2542" s="258"/>
      <c r="I2542" s="258"/>
      <c r="J2542" s="438"/>
    </row>
    <row r="2543" spans="1:10" x14ac:dyDescent="0.25">
      <c r="A2543" s="436"/>
      <c r="B2543" s="437"/>
      <c r="C2543" s="264"/>
      <c r="D2543" s="260" t="s">
        <v>453</v>
      </c>
      <c r="E2543" s="260"/>
      <c r="F2543" s="260"/>
      <c r="G2543" s="260"/>
      <c r="H2543" s="260"/>
      <c r="I2543" s="260"/>
      <c r="J2543" s="438"/>
    </row>
    <row r="2544" spans="1:10" x14ac:dyDescent="0.25">
      <c r="A2544" s="436"/>
      <c r="B2544" s="437"/>
      <c r="C2544" s="264"/>
      <c r="D2544" s="258" t="s">
        <v>451</v>
      </c>
      <c r="E2544" s="258"/>
      <c r="F2544" s="258"/>
      <c r="G2544" s="258"/>
      <c r="H2544" s="258"/>
      <c r="I2544" s="258"/>
      <c r="J2544" s="438"/>
    </row>
    <row r="2545" spans="1:10" x14ac:dyDescent="0.25">
      <c r="A2545" s="436"/>
      <c r="B2545" s="437"/>
      <c r="C2545" s="264"/>
      <c r="D2545" s="260">
        <v>0</v>
      </c>
      <c r="E2545" s="260"/>
      <c r="F2545" s="260"/>
      <c r="G2545" s="260"/>
      <c r="H2545" s="260"/>
      <c r="I2545" s="260"/>
      <c r="J2545" s="438"/>
    </row>
    <row r="2546" spans="1:10" x14ac:dyDescent="0.25">
      <c r="A2546" s="436"/>
      <c r="B2546" s="437"/>
      <c r="C2546" s="264"/>
      <c r="D2546" s="261"/>
      <c r="E2546" s="261"/>
      <c r="F2546" s="261"/>
      <c r="G2546" s="261"/>
      <c r="H2546" s="261"/>
      <c r="I2546" s="261"/>
      <c r="J2546" s="438"/>
    </row>
    <row r="2547" spans="1:10" x14ac:dyDescent="0.25">
      <c r="A2547" s="436">
        <v>200911635</v>
      </c>
      <c r="B2547" s="437" t="s">
        <v>446</v>
      </c>
      <c r="C2547" s="257" t="s">
        <v>476</v>
      </c>
      <c r="D2547" s="258" t="s">
        <v>447</v>
      </c>
      <c r="E2547" s="258"/>
      <c r="F2547" s="258"/>
      <c r="G2547" s="258"/>
      <c r="H2547" s="258"/>
      <c r="I2547" s="258"/>
      <c r="J2547" s="438">
        <v>40107.767916666664</v>
      </c>
    </row>
    <row r="2548" spans="1:10" x14ac:dyDescent="0.25">
      <c r="A2548" s="436"/>
      <c r="B2548" s="437"/>
      <c r="C2548" s="263">
        <v>40514</v>
      </c>
      <c r="D2548" s="260" t="s">
        <v>163</v>
      </c>
      <c r="E2548" s="260"/>
      <c r="F2548" s="260"/>
      <c r="G2548" s="260"/>
      <c r="H2548" s="260"/>
      <c r="I2548" s="260"/>
      <c r="J2548" s="438"/>
    </row>
    <row r="2549" spans="1:10" x14ac:dyDescent="0.25">
      <c r="A2549" s="436"/>
      <c r="B2549" s="437"/>
      <c r="C2549" s="264"/>
      <c r="D2549" s="258" t="s">
        <v>448</v>
      </c>
      <c r="E2549" s="258"/>
      <c r="F2549" s="258"/>
      <c r="G2549" s="258"/>
      <c r="H2549" s="258"/>
      <c r="I2549" s="258"/>
      <c r="J2549" s="438"/>
    </row>
    <row r="2550" spans="1:10" x14ac:dyDescent="0.25">
      <c r="A2550" s="436"/>
      <c r="B2550" s="437"/>
      <c r="C2550" s="264"/>
      <c r="D2550" s="260">
        <v>12003</v>
      </c>
      <c r="E2550" s="260"/>
      <c r="F2550" s="260"/>
      <c r="G2550" s="260"/>
      <c r="H2550" s="260"/>
      <c r="I2550" s="260"/>
      <c r="J2550" s="438"/>
    </row>
    <row r="2551" spans="1:10" x14ac:dyDescent="0.25">
      <c r="A2551" s="436"/>
      <c r="B2551" s="437"/>
      <c r="C2551" s="264"/>
      <c r="D2551" s="258" t="s">
        <v>449</v>
      </c>
      <c r="E2551" s="258"/>
      <c r="F2551" s="258"/>
      <c r="G2551" s="258"/>
      <c r="H2551" s="258"/>
      <c r="I2551" s="258"/>
      <c r="J2551" s="438"/>
    </row>
    <row r="2552" spans="1:10" x14ac:dyDescent="0.25">
      <c r="A2552" s="436"/>
      <c r="B2552" s="437"/>
      <c r="C2552" s="264"/>
      <c r="D2552" s="260" t="s">
        <v>450</v>
      </c>
      <c r="E2552" s="260"/>
      <c r="F2552" s="260"/>
      <c r="G2552" s="260"/>
      <c r="H2552" s="260"/>
      <c r="I2552" s="260"/>
      <c r="J2552" s="438"/>
    </row>
    <row r="2553" spans="1:10" x14ac:dyDescent="0.25">
      <c r="A2553" s="436"/>
      <c r="B2553" s="437"/>
      <c r="C2553" s="264"/>
      <c r="D2553" s="258" t="s">
        <v>451</v>
      </c>
      <c r="E2553" s="258"/>
      <c r="F2553" s="258"/>
      <c r="G2553" s="258"/>
      <c r="H2553" s="258"/>
      <c r="I2553" s="258"/>
      <c r="J2553" s="438"/>
    </row>
    <row r="2554" spans="1:10" x14ac:dyDescent="0.25">
      <c r="A2554" s="436"/>
      <c r="B2554" s="437"/>
      <c r="C2554" s="264"/>
      <c r="D2554" s="260">
        <v>0</v>
      </c>
      <c r="E2554" s="260"/>
      <c r="F2554" s="260"/>
      <c r="G2554" s="260"/>
      <c r="H2554" s="260"/>
      <c r="I2554" s="260"/>
      <c r="J2554" s="438"/>
    </row>
    <row r="2555" spans="1:10" x14ac:dyDescent="0.25">
      <c r="A2555" s="436"/>
      <c r="B2555" s="437"/>
      <c r="C2555" s="264"/>
      <c r="D2555" s="261"/>
      <c r="E2555" s="261"/>
      <c r="F2555" s="261"/>
      <c r="G2555" s="261"/>
      <c r="H2555" s="261"/>
      <c r="I2555" s="261"/>
      <c r="J2555" s="438"/>
    </row>
    <row r="2556" spans="1:10" x14ac:dyDescent="0.25">
      <c r="A2556" s="436">
        <v>200907973</v>
      </c>
      <c r="B2556" s="437" t="s">
        <v>446</v>
      </c>
      <c r="C2556" s="257" t="s">
        <v>476</v>
      </c>
      <c r="D2556" s="258" t="s">
        <v>447</v>
      </c>
      <c r="E2556" s="258"/>
      <c r="F2556" s="258"/>
      <c r="G2556" s="258"/>
      <c r="H2556" s="258"/>
      <c r="I2556" s="258"/>
      <c r="J2556" s="438">
        <v>40001.645833333336</v>
      </c>
    </row>
    <row r="2557" spans="1:10" x14ac:dyDescent="0.25">
      <c r="A2557" s="436"/>
      <c r="B2557" s="437"/>
      <c r="C2557" s="263">
        <v>40514</v>
      </c>
      <c r="D2557" s="260" t="s">
        <v>314</v>
      </c>
      <c r="E2557" s="260"/>
      <c r="F2557" s="260"/>
      <c r="G2557" s="260"/>
      <c r="H2557" s="260"/>
      <c r="I2557" s="260"/>
      <c r="J2557" s="438"/>
    </row>
    <row r="2558" spans="1:10" x14ac:dyDescent="0.25">
      <c r="A2558" s="436"/>
      <c r="B2558" s="437"/>
      <c r="C2558" s="264"/>
      <c r="D2558" s="258" t="s">
        <v>448</v>
      </c>
      <c r="E2558" s="258"/>
      <c r="F2558" s="258"/>
      <c r="G2558" s="258"/>
      <c r="H2558" s="258"/>
      <c r="I2558" s="258"/>
      <c r="J2558" s="438"/>
    </row>
    <row r="2559" spans="1:10" x14ac:dyDescent="0.25">
      <c r="A2559" s="436"/>
      <c r="B2559" s="437"/>
      <c r="C2559" s="264"/>
      <c r="D2559" s="260">
        <v>12014</v>
      </c>
      <c r="E2559" s="260"/>
      <c r="F2559" s="260"/>
      <c r="G2559" s="260"/>
      <c r="H2559" s="260"/>
      <c r="I2559" s="260"/>
      <c r="J2559" s="438"/>
    </row>
    <row r="2560" spans="1:10" x14ac:dyDescent="0.25">
      <c r="A2560" s="436"/>
      <c r="B2560" s="437"/>
      <c r="C2560" s="264"/>
      <c r="D2560" s="258" t="s">
        <v>449</v>
      </c>
      <c r="E2560" s="258"/>
      <c r="F2560" s="258"/>
      <c r="G2560" s="258"/>
      <c r="H2560" s="258"/>
      <c r="I2560" s="258"/>
      <c r="J2560" s="438"/>
    </row>
    <row r="2561" spans="1:10" x14ac:dyDescent="0.25">
      <c r="A2561" s="436"/>
      <c r="B2561" s="437"/>
      <c r="C2561" s="264"/>
      <c r="D2561" s="260" t="s">
        <v>450</v>
      </c>
      <c r="E2561" s="260"/>
      <c r="F2561" s="260"/>
      <c r="G2561" s="260"/>
      <c r="H2561" s="260"/>
      <c r="I2561" s="260"/>
      <c r="J2561" s="438"/>
    </row>
    <row r="2562" spans="1:10" x14ac:dyDescent="0.25">
      <c r="A2562" s="436"/>
      <c r="B2562" s="437"/>
      <c r="C2562" s="264"/>
      <c r="D2562" s="258" t="s">
        <v>451</v>
      </c>
      <c r="E2562" s="258"/>
      <c r="F2562" s="258"/>
      <c r="G2562" s="258"/>
      <c r="H2562" s="258"/>
      <c r="I2562" s="258"/>
      <c r="J2562" s="438"/>
    </row>
    <row r="2563" spans="1:10" x14ac:dyDescent="0.25">
      <c r="A2563" s="436"/>
      <c r="B2563" s="437"/>
      <c r="C2563" s="264"/>
      <c r="D2563" s="260">
        <v>0</v>
      </c>
      <c r="E2563" s="260"/>
      <c r="F2563" s="260"/>
      <c r="G2563" s="260"/>
      <c r="H2563" s="260"/>
      <c r="I2563" s="260"/>
      <c r="J2563" s="438"/>
    </row>
    <row r="2564" spans="1:10" x14ac:dyDescent="0.25">
      <c r="A2564" s="436"/>
      <c r="B2564" s="437"/>
      <c r="C2564" s="264"/>
      <c r="D2564" s="261"/>
      <c r="E2564" s="261"/>
      <c r="F2564" s="261"/>
      <c r="G2564" s="261"/>
      <c r="H2564" s="261"/>
      <c r="I2564" s="261"/>
      <c r="J2564" s="438"/>
    </row>
    <row r="2565" spans="1:10" x14ac:dyDescent="0.25">
      <c r="A2565" s="436">
        <v>200907097</v>
      </c>
      <c r="B2565" s="437" t="s">
        <v>446</v>
      </c>
      <c r="C2565" s="257" t="s">
        <v>476</v>
      </c>
      <c r="D2565" s="258" t="s">
        <v>447</v>
      </c>
      <c r="E2565" s="258"/>
      <c r="F2565" s="258"/>
      <c r="G2565" s="258"/>
      <c r="H2565" s="258"/>
      <c r="I2565" s="258"/>
      <c r="J2565" s="438">
        <v>39968.715150462966</v>
      </c>
    </row>
    <row r="2566" spans="1:10" x14ac:dyDescent="0.25">
      <c r="A2566" s="436"/>
      <c r="B2566" s="437"/>
      <c r="C2566" s="263">
        <v>40514</v>
      </c>
      <c r="D2566" s="260" t="s">
        <v>348</v>
      </c>
      <c r="E2566" s="260"/>
      <c r="F2566" s="260"/>
      <c r="G2566" s="260"/>
      <c r="H2566" s="260"/>
      <c r="I2566" s="260"/>
      <c r="J2566" s="438"/>
    </row>
    <row r="2567" spans="1:10" x14ac:dyDescent="0.25">
      <c r="A2567" s="436"/>
      <c r="B2567" s="437"/>
      <c r="C2567" s="264"/>
      <c r="D2567" s="258" t="s">
        <v>448</v>
      </c>
      <c r="E2567" s="258"/>
      <c r="F2567" s="258"/>
      <c r="G2567" s="258"/>
      <c r="H2567" s="258"/>
      <c r="I2567" s="258"/>
      <c r="J2567" s="438"/>
    </row>
    <row r="2568" spans="1:10" x14ac:dyDescent="0.25">
      <c r="A2568" s="436"/>
      <c r="B2568" s="437"/>
      <c r="C2568" s="264"/>
      <c r="D2568" s="260">
        <v>53202</v>
      </c>
      <c r="E2568" s="260"/>
      <c r="F2568" s="260"/>
      <c r="G2568" s="260"/>
      <c r="H2568" s="260"/>
      <c r="I2568" s="260"/>
      <c r="J2568" s="438"/>
    </row>
    <row r="2569" spans="1:10" x14ac:dyDescent="0.25">
      <c r="A2569" s="436"/>
      <c r="B2569" s="437"/>
      <c r="C2569" s="264"/>
      <c r="D2569" s="258" t="s">
        <v>449</v>
      </c>
      <c r="E2569" s="258"/>
      <c r="F2569" s="258"/>
      <c r="G2569" s="258"/>
      <c r="H2569" s="258"/>
      <c r="I2569" s="258"/>
      <c r="J2569" s="438"/>
    </row>
    <row r="2570" spans="1:10" x14ac:dyDescent="0.25">
      <c r="A2570" s="436"/>
      <c r="B2570" s="437"/>
      <c r="C2570" s="264"/>
      <c r="D2570" s="260" t="s">
        <v>450</v>
      </c>
      <c r="E2570" s="260"/>
      <c r="F2570" s="260"/>
      <c r="G2570" s="260"/>
      <c r="H2570" s="260"/>
      <c r="I2570" s="260"/>
      <c r="J2570" s="438"/>
    </row>
    <row r="2571" spans="1:10" x14ac:dyDescent="0.25">
      <c r="A2571" s="436"/>
      <c r="B2571" s="437"/>
      <c r="C2571" s="264"/>
      <c r="D2571" s="258" t="s">
        <v>451</v>
      </c>
      <c r="E2571" s="258"/>
      <c r="F2571" s="258"/>
      <c r="G2571" s="258"/>
      <c r="H2571" s="258"/>
      <c r="I2571" s="258"/>
      <c r="J2571" s="438"/>
    </row>
    <row r="2572" spans="1:10" x14ac:dyDescent="0.25">
      <c r="A2572" s="436"/>
      <c r="B2572" s="437"/>
      <c r="C2572" s="264"/>
      <c r="D2572" s="260">
        <v>0</v>
      </c>
      <c r="E2572" s="260"/>
      <c r="F2572" s="260"/>
      <c r="G2572" s="260"/>
      <c r="H2572" s="260"/>
      <c r="I2572" s="260"/>
      <c r="J2572" s="438"/>
    </row>
    <row r="2573" spans="1:10" x14ac:dyDescent="0.25">
      <c r="A2573" s="436"/>
      <c r="B2573" s="437"/>
      <c r="C2573" s="264"/>
      <c r="D2573" s="261"/>
      <c r="E2573" s="261"/>
      <c r="F2573" s="261"/>
      <c r="G2573" s="261"/>
      <c r="H2573" s="261"/>
      <c r="I2573" s="261"/>
      <c r="J2573" s="438"/>
    </row>
    <row r="2574" spans="1:10" x14ac:dyDescent="0.25">
      <c r="A2574" s="436">
        <v>200907096</v>
      </c>
      <c r="B2574" s="437" t="s">
        <v>468</v>
      </c>
      <c r="C2574" s="257" t="s">
        <v>476</v>
      </c>
      <c r="D2574" s="258" t="s">
        <v>447</v>
      </c>
      <c r="E2574" s="258"/>
      <c r="F2574" s="258"/>
      <c r="G2574" s="258"/>
      <c r="H2574" s="258"/>
      <c r="I2574" s="258"/>
      <c r="J2574" s="438">
        <v>39968.71162037037</v>
      </c>
    </row>
    <row r="2575" spans="1:10" x14ac:dyDescent="0.25">
      <c r="A2575" s="436"/>
      <c r="B2575" s="437"/>
      <c r="C2575" s="263">
        <v>40514</v>
      </c>
      <c r="D2575" s="260" t="s">
        <v>465</v>
      </c>
      <c r="E2575" s="260"/>
      <c r="F2575" s="260"/>
      <c r="G2575" s="260"/>
      <c r="H2575" s="260"/>
      <c r="I2575" s="260"/>
      <c r="J2575" s="438"/>
    </row>
    <row r="2576" spans="1:10" x14ac:dyDescent="0.25">
      <c r="A2576" s="436"/>
      <c r="B2576" s="437"/>
      <c r="C2576" s="264"/>
      <c r="D2576" s="258" t="s">
        <v>448</v>
      </c>
      <c r="E2576" s="258"/>
      <c r="F2576" s="258"/>
      <c r="G2576" s="258"/>
      <c r="H2576" s="258"/>
      <c r="I2576" s="258"/>
      <c r="J2576" s="438"/>
    </row>
    <row r="2577" spans="1:10" x14ac:dyDescent="0.25">
      <c r="A2577" s="436"/>
      <c r="B2577" s="437"/>
      <c r="C2577" s="264"/>
      <c r="D2577" s="260">
        <v>114825</v>
      </c>
      <c r="E2577" s="260"/>
      <c r="F2577" s="260"/>
      <c r="G2577" s="260"/>
      <c r="H2577" s="260"/>
      <c r="I2577" s="260"/>
      <c r="J2577" s="438"/>
    </row>
    <row r="2578" spans="1:10" x14ac:dyDescent="0.25">
      <c r="A2578" s="436"/>
      <c r="B2578" s="437"/>
      <c r="C2578" s="264"/>
      <c r="D2578" s="258" t="s">
        <v>449</v>
      </c>
      <c r="E2578" s="258"/>
      <c r="F2578" s="258"/>
      <c r="G2578" s="258"/>
      <c r="H2578" s="258"/>
      <c r="I2578" s="258"/>
      <c r="J2578" s="438"/>
    </row>
    <row r="2579" spans="1:10" x14ac:dyDescent="0.25">
      <c r="A2579" s="436"/>
      <c r="B2579" s="437"/>
      <c r="C2579" s="264"/>
      <c r="D2579" s="260" t="s">
        <v>453</v>
      </c>
      <c r="E2579" s="260"/>
      <c r="F2579" s="260"/>
      <c r="G2579" s="260"/>
      <c r="H2579" s="260"/>
      <c r="I2579" s="260"/>
      <c r="J2579" s="438"/>
    </row>
    <row r="2580" spans="1:10" x14ac:dyDescent="0.25">
      <c r="A2580" s="436"/>
      <c r="B2580" s="437"/>
      <c r="C2580" s="264"/>
      <c r="D2580" s="258" t="s">
        <v>451</v>
      </c>
      <c r="E2580" s="258"/>
      <c r="F2580" s="258"/>
      <c r="G2580" s="258"/>
      <c r="H2580" s="258"/>
      <c r="I2580" s="258"/>
      <c r="J2580" s="438"/>
    </row>
    <row r="2581" spans="1:10" x14ac:dyDescent="0.25">
      <c r="A2581" s="436"/>
      <c r="B2581" s="437"/>
      <c r="C2581" s="264"/>
      <c r="D2581" s="260">
        <v>0</v>
      </c>
      <c r="E2581" s="260"/>
      <c r="F2581" s="260"/>
      <c r="G2581" s="260"/>
      <c r="H2581" s="260"/>
      <c r="I2581" s="260"/>
      <c r="J2581" s="438"/>
    </row>
    <row r="2582" spans="1:10" x14ac:dyDescent="0.25">
      <c r="A2582" s="436"/>
      <c r="B2582" s="437"/>
      <c r="C2582" s="264"/>
      <c r="D2582" s="261"/>
      <c r="E2582" s="261"/>
      <c r="F2582" s="261"/>
      <c r="G2582" s="261"/>
      <c r="H2582" s="261"/>
      <c r="I2582" s="261"/>
      <c r="J2582" s="438"/>
    </row>
    <row r="2583" spans="1:10" x14ac:dyDescent="0.25">
      <c r="A2583" s="436">
        <v>200907095</v>
      </c>
      <c r="B2583" s="437" t="s">
        <v>446</v>
      </c>
      <c r="C2583" s="257" t="s">
        <v>476</v>
      </c>
      <c r="D2583" s="258" t="s">
        <v>447</v>
      </c>
      <c r="E2583" s="258"/>
      <c r="F2583" s="258"/>
      <c r="G2583" s="258"/>
      <c r="H2583" s="258"/>
      <c r="I2583" s="258"/>
      <c r="J2583" s="438">
        <v>39968.706597222219</v>
      </c>
    </row>
    <row r="2584" spans="1:10" x14ac:dyDescent="0.25">
      <c r="A2584" s="436"/>
      <c r="B2584" s="437"/>
      <c r="C2584" s="263">
        <v>40514</v>
      </c>
      <c r="D2584" s="260" t="s">
        <v>173</v>
      </c>
      <c r="E2584" s="260"/>
      <c r="F2584" s="260"/>
      <c r="G2584" s="260"/>
      <c r="H2584" s="260"/>
      <c r="I2584" s="260"/>
      <c r="J2584" s="438"/>
    </row>
    <row r="2585" spans="1:10" x14ac:dyDescent="0.25">
      <c r="A2585" s="436"/>
      <c r="B2585" s="437"/>
      <c r="C2585" s="264"/>
      <c r="D2585" s="258" t="s">
        <v>448</v>
      </c>
      <c r="E2585" s="258"/>
      <c r="F2585" s="258"/>
      <c r="G2585" s="258"/>
      <c r="H2585" s="258"/>
      <c r="I2585" s="258"/>
      <c r="J2585" s="438"/>
    </row>
    <row r="2586" spans="1:10" x14ac:dyDescent="0.25">
      <c r="A2586" s="436"/>
      <c r="B2586" s="437"/>
      <c r="C2586" s="264"/>
      <c r="D2586" s="260">
        <v>11990</v>
      </c>
      <c r="E2586" s="260"/>
      <c r="F2586" s="260"/>
      <c r="G2586" s="260"/>
      <c r="H2586" s="260"/>
      <c r="I2586" s="260"/>
      <c r="J2586" s="438"/>
    </row>
    <row r="2587" spans="1:10" x14ac:dyDescent="0.25">
      <c r="A2587" s="436"/>
      <c r="B2587" s="437"/>
      <c r="C2587" s="264"/>
      <c r="D2587" s="258" t="s">
        <v>449</v>
      </c>
      <c r="E2587" s="258"/>
      <c r="F2587" s="258"/>
      <c r="G2587" s="258"/>
      <c r="H2587" s="258"/>
      <c r="I2587" s="258"/>
      <c r="J2587" s="438"/>
    </row>
    <row r="2588" spans="1:10" x14ac:dyDescent="0.25">
      <c r="A2588" s="436"/>
      <c r="B2588" s="437"/>
      <c r="C2588" s="264"/>
      <c r="D2588" s="260" t="s">
        <v>450</v>
      </c>
      <c r="E2588" s="260"/>
      <c r="F2588" s="260"/>
      <c r="G2588" s="260"/>
      <c r="H2588" s="260"/>
      <c r="I2588" s="260"/>
      <c r="J2588" s="438"/>
    </row>
    <row r="2589" spans="1:10" x14ac:dyDescent="0.25">
      <c r="A2589" s="436"/>
      <c r="B2589" s="437"/>
      <c r="C2589" s="264"/>
      <c r="D2589" s="258" t="s">
        <v>451</v>
      </c>
      <c r="E2589" s="258"/>
      <c r="F2589" s="258"/>
      <c r="G2589" s="258"/>
      <c r="H2589" s="258"/>
      <c r="I2589" s="258"/>
      <c r="J2589" s="438"/>
    </row>
    <row r="2590" spans="1:10" x14ac:dyDescent="0.25">
      <c r="A2590" s="436"/>
      <c r="B2590" s="437"/>
      <c r="C2590" s="264"/>
      <c r="D2590" s="260">
        <v>0</v>
      </c>
      <c r="E2590" s="260"/>
      <c r="F2590" s="260"/>
      <c r="G2590" s="260"/>
      <c r="H2590" s="260"/>
      <c r="I2590" s="260"/>
      <c r="J2590" s="438"/>
    </row>
    <row r="2591" spans="1:10" x14ac:dyDescent="0.25">
      <c r="A2591" s="436"/>
      <c r="B2591" s="437"/>
      <c r="C2591" s="264"/>
      <c r="D2591" s="261"/>
      <c r="E2591" s="261"/>
      <c r="F2591" s="261"/>
      <c r="G2591" s="261"/>
      <c r="H2591" s="261"/>
      <c r="I2591" s="261"/>
      <c r="J2591" s="438"/>
    </row>
    <row r="2592" spans="1:10" x14ac:dyDescent="0.25">
      <c r="A2592" s="436">
        <v>200907084</v>
      </c>
      <c r="B2592" s="437" t="s">
        <v>446</v>
      </c>
      <c r="C2592" s="257" t="s">
        <v>476</v>
      </c>
      <c r="D2592" s="258" t="s">
        <v>447</v>
      </c>
      <c r="E2592" s="258"/>
      <c r="F2592" s="258"/>
      <c r="G2592" s="258"/>
      <c r="H2592" s="258"/>
      <c r="I2592" s="258"/>
      <c r="J2592" s="438">
        <v>39968.648773148147</v>
      </c>
    </row>
    <row r="2593" spans="1:10" x14ac:dyDescent="0.25">
      <c r="A2593" s="436"/>
      <c r="B2593" s="437"/>
      <c r="C2593" s="263">
        <v>40514</v>
      </c>
      <c r="D2593" s="260" t="s">
        <v>342</v>
      </c>
      <c r="E2593" s="260"/>
      <c r="F2593" s="260"/>
      <c r="G2593" s="260"/>
      <c r="H2593" s="260"/>
      <c r="I2593" s="260"/>
      <c r="J2593" s="438"/>
    </row>
    <row r="2594" spans="1:10" x14ac:dyDescent="0.25">
      <c r="A2594" s="436"/>
      <c r="B2594" s="437"/>
      <c r="C2594" s="264"/>
      <c r="D2594" s="258" t="s">
        <v>501</v>
      </c>
      <c r="E2594" s="258"/>
      <c r="F2594" s="258"/>
      <c r="G2594" s="258"/>
      <c r="H2594" s="258"/>
      <c r="I2594" s="258"/>
      <c r="J2594" s="438"/>
    </row>
    <row r="2595" spans="1:10" x14ac:dyDescent="0.25">
      <c r="A2595" s="436"/>
      <c r="B2595" s="437"/>
      <c r="C2595" s="264"/>
      <c r="D2595" s="260" t="s">
        <v>503</v>
      </c>
      <c r="E2595" s="260"/>
      <c r="F2595" s="260"/>
      <c r="G2595" s="260"/>
      <c r="H2595" s="260"/>
      <c r="I2595" s="260"/>
      <c r="J2595" s="438"/>
    </row>
    <row r="2596" spans="1:10" x14ac:dyDescent="0.25">
      <c r="A2596" s="436"/>
      <c r="B2596" s="437"/>
      <c r="C2596" s="264"/>
      <c r="D2596" s="258" t="s">
        <v>448</v>
      </c>
      <c r="E2596" s="258"/>
      <c r="F2596" s="258"/>
      <c r="G2596" s="258"/>
      <c r="H2596" s="258"/>
      <c r="I2596" s="258"/>
      <c r="J2596" s="438"/>
    </row>
    <row r="2597" spans="1:10" x14ac:dyDescent="0.25">
      <c r="A2597" s="436"/>
      <c r="B2597" s="437"/>
      <c r="C2597" s="264"/>
      <c r="D2597" s="260">
        <v>12016</v>
      </c>
      <c r="E2597" s="260"/>
      <c r="F2597" s="260"/>
      <c r="G2597" s="260"/>
      <c r="H2597" s="260"/>
      <c r="I2597" s="260"/>
      <c r="J2597" s="438"/>
    </row>
    <row r="2598" spans="1:10" x14ac:dyDescent="0.25">
      <c r="A2598" s="436"/>
      <c r="B2598" s="437"/>
      <c r="C2598" s="264"/>
      <c r="D2598" s="258" t="s">
        <v>449</v>
      </c>
      <c r="E2598" s="258"/>
      <c r="F2598" s="258"/>
      <c r="G2598" s="258"/>
      <c r="H2598" s="258"/>
      <c r="I2598" s="258"/>
      <c r="J2598" s="438"/>
    </row>
    <row r="2599" spans="1:10" x14ac:dyDescent="0.25">
      <c r="A2599" s="436"/>
      <c r="B2599" s="437"/>
      <c r="C2599" s="264"/>
      <c r="D2599" s="260" t="s">
        <v>450</v>
      </c>
      <c r="E2599" s="260"/>
      <c r="F2599" s="260"/>
      <c r="G2599" s="260"/>
      <c r="H2599" s="260"/>
      <c r="I2599" s="260"/>
      <c r="J2599" s="438"/>
    </row>
    <row r="2600" spans="1:10" x14ac:dyDescent="0.25">
      <c r="A2600" s="436"/>
      <c r="B2600" s="437"/>
      <c r="C2600" s="264"/>
      <c r="D2600" s="258" t="s">
        <v>451</v>
      </c>
      <c r="E2600" s="258"/>
      <c r="F2600" s="258"/>
      <c r="G2600" s="258"/>
      <c r="H2600" s="258"/>
      <c r="I2600" s="258"/>
      <c r="J2600" s="438"/>
    </row>
    <row r="2601" spans="1:10" x14ac:dyDescent="0.25">
      <c r="A2601" s="436"/>
      <c r="B2601" s="437"/>
      <c r="C2601" s="264"/>
      <c r="D2601" s="260">
        <v>0</v>
      </c>
      <c r="E2601" s="260"/>
      <c r="F2601" s="260"/>
      <c r="G2601" s="260"/>
      <c r="H2601" s="260"/>
      <c r="I2601" s="260"/>
      <c r="J2601" s="438"/>
    </row>
    <row r="2602" spans="1:10" x14ac:dyDescent="0.25">
      <c r="A2602" s="436"/>
      <c r="B2602" s="437"/>
      <c r="C2602" s="264"/>
      <c r="D2602" s="261"/>
      <c r="E2602" s="261"/>
      <c r="F2602" s="261"/>
      <c r="G2602" s="261"/>
      <c r="H2602" s="261"/>
      <c r="I2602" s="261"/>
      <c r="J2602" s="438"/>
    </row>
    <row r="2603" spans="1:10" x14ac:dyDescent="0.25">
      <c r="A2603" s="436">
        <v>200906539</v>
      </c>
      <c r="B2603" s="437" t="s">
        <v>446</v>
      </c>
      <c r="C2603" s="257" t="s">
        <v>476</v>
      </c>
      <c r="D2603" s="258" t="s">
        <v>447</v>
      </c>
      <c r="E2603" s="258"/>
      <c r="F2603" s="258"/>
      <c r="G2603" s="258"/>
      <c r="H2603" s="258"/>
      <c r="I2603" s="258"/>
      <c r="J2603" s="438">
        <v>39955.460324074076</v>
      </c>
    </row>
    <row r="2604" spans="1:10" x14ac:dyDescent="0.25">
      <c r="A2604" s="436"/>
      <c r="B2604" s="437"/>
      <c r="C2604" s="263">
        <v>40514</v>
      </c>
      <c r="D2604" s="260" t="s">
        <v>350</v>
      </c>
      <c r="E2604" s="260"/>
      <c r="F2604" s="260"/>
      <c r="G2604" s="260"/>
      <c r="H2604" s="260"/>
      <c r="I2604" s="260"/>
      <c r="J2604" s="438"/>
    </row>
    <row r="2605" spans="1:10" x14ac:dyDescent="0.25">
      <c r="A2605" s="436"/>
      <c r="B2605" s="437"/>
      <c r="C2605" s="264"/>
      <c r="D2605" s="258" t="s">
        <v>448</v>
      </c>
      <c r="E2605" s="258"/>
      <c r="F2605" s="258"/>
      <c r="G2605" s="258"/>
      <c r="H2605" s="258"/>
      <c r="I2605" s="258"/>
      <c r="J2605" s="438"/>
    </row>
    <row r="2606" spans="1:10" x14ac:dyDescent="0.25">
      <c r="A2606" s="436"/>
      <c r="B2606" s="437"/>
      <c r="C2606" s="264"/>
      <c r="D2606" s="260">
        <v>21848</v>
      </c>
      <c r="E2606" s="260"/>
      <c r="F2606" s="260"/>
      <c r="G2606" s="260"/>
      <c r="H2606" s="260"/>
      <c r="I2606" s="260"/>
      <c r="J2606" s="438"/>
    </row>
    <row r="2607" spans="1:10" x14ac:dyDescent="0.25">
      <c r="A2607" s="436"/>
      <c r="B2607" s="437"/>
      <c r="C2607" s="264"/>
      <c r="D2607" s="258" t="s">
        <v>449</v>
      </c>
      <c r="E2607" s="258"/>
      <c r="F2607" s="258"/>
      <c r="G2607" s="258"/>
      <c r="H2607" s="258"/>
      <c r="I2607" s="258"/>
      <c r="J2607" s="438"/>
    </row>
    <row r="2608" spans="1:10" x14ac:dyDescent="0.25">
      <c r="A2608" s="436"/>
      <c r="B2608" s="437"/>
      <c r="C2608" s="264"/>
      <c r="D2608" s="260" t="s">
        <v>450</v>
      </c>
      <c r="E2608" s="260"/>
      <c r="F2608" s="260"/>
      <c r="G2608" s="260"/>
      <c r="H2608" s="260"/>
      <c r="I2608" s="260"/>
      <c r="J2608" s="438"/>
    </row>
    <row r="2609" spans="1:10" x14ac:dyDescent="0.25">
      <c r="A2609" s="436"/>
      <c r="B2609" s="437"/>
      <c r="C2609" s="264"/>
      <c r="D2609" s="258" t="s">
        <v>451</v>
      </c>
      <c r="E2609" s="258"/>
      <c r="F2609" s="258"/>
      <c r="G2609" s="258"/>
      <c r="H2609" s="258"/>
      <c r="I2609" s="258"/>
      <c r="J2609" s="438"/>
    </row>
    <row r="2610" spans="1:10" x14ac:dyDescent="0.25">
      <c r="A2610" s="436"/>
      <c r="B2610" s="437"/>
      <c r="C2610" s="264"/>
      <c r="D2610" s="260">
        <v>0</v>
      </c>
      <c r="E2610" s="260"/>
      <c r="F2610" s="260"/>
      <c r="G2610" s="260"/>
      <c r="H2610" s="260"/>
      <c r="I2610" s="260"/>
      <c r="J2610" s="438"/>
    </row>
    <row r="2611" spans="1:10" x14ac:dyDescent="0.25">
      <c r="A2611" s="436"/>
      <c r="B2611" s="437"/>
      <c r="C2611" s="264"/>
      <c r="D2611" s="261"/>
      <c r="E2611" s="261"/>
      <c r="F2611" s="261"/>
      <c r="G2611" s="261"/>
      <c r="H2611" s="261"/>
      <c r="I2611" s="261"/>
      <c r="J2611" s="438"/>
    </row>
    <row r="2612" spans="1:10" x14ac:dyDescent="0.25">
      <c r="A2612" s="436">
        <v>200905480</v>
      </c>
      <c r="B2612" s="437" t="s">
        <v>446</v>
      </c>
      <c r="C2612" s="257" t="s">
        <v>476</v>
      </c>
      <c r="D2612" s="258" t="s">
        <v>447</v>
      </c>
      <c r="E2612" s="258"/>
      <c r="F2612" s="258"/>
      <c r="G2612" s="258"/>
      <c r="H2612" s="258"/>
      <c r="I2612" s="258"/>
      <c r="J2612" s="438">
        <v>39944.634444444448</v>
      </c>
    </row>
    <row r="2613" spans="1:10" x14ac:dyDescent="0.25">
      <c r="A2613" s="436"/>
      <c r="B2613" s="437"/>
      <c r="C2613" s="263">
        <v>40514</v>
      </c>
      <c r="D2613" s="260" t="s">
        <v>323</v>
      </c>
      <c r="E2613" s="260"/>
      <c r="F2613" s="260"/>
      <c r="G2613" s="260"/>
      <c r="H2613" s="260"/>
      <c r="I2613" s="260"/>
      <c r="J2613" s="438"/>
    </row>
    <row r="2614" spans="1:10" x14ac:dyDescent="0.25">
      <c r="A2614" s="436"/>
      <c r="B2614" s="437"/>
      <c r="C2614" s="264"/>
      <c r="D2614" s="258" t="s">
        <v>448</v>
      </c>
      <c r="E2614" s="258"/>
      <c r="F2614" s="258"/>
      <c r="G2614" s="258"/>
      <c r="H2614" s="258"/>
      <c r="I2614" s="258"/>
      <c r="J2614" s="438"/>
    </row>
    <row r="2615" spans="1:10" x14ac:dyDescent="0.25">
      <c r="A2615" s="436"/>
      <c r="B2615" s="437"/>
      <c r="C2615" s="264"/>
      <c r="D2615" s="260">
        <v>12017</v>
      </c>
      <c r="E2615" s="260"/>
      <c r="F2615" s="260"/>
      <c r="G2615" s="260"/>
      <c r="H2615" s="260"/>
      <c r="I2615" s="260"/>
      <c r="J2615" s="438"/>
    </row>
    <row r="2616" spans="1:10" x14ac:dyDescent="0.25">
      <c r="A2616" s="436"/>
      <c r="B2616" s="437"/>
      <c r="C2616" s="264"/>
      <c r="D2616" s="258" t="s">
        <v>449</v>
      </c>
      <c r="E2616" s="258"/>
      <c r="F2616" s="258"/>
      <c r="G2616" s="258"/>
      <c r="H2616" s="258"/>
      <c r="I2616" s="258"/>
      <c r="J2616" s="438"/>
    </row>
    <row r="2617" spans="1:10" x14ac:dyDescent="0.25">
      <c r="A2617" s="436"/>
      <c r="B2617" s="437"/>
      <c r="C2617" s="264"/>
      <c r="D2617" s="260" t="s">
        <v>450</v>
      </c>
      <c r="E2617" s="260"/>
      <c r="F2617" s="260"/>
      <c r="G2617" s="260"/>
      <c r="H2617" s="260"/>
      <c r="I2617" s="260"/>
      <c r="J2617" s="438"/>
    </row>
    <row r="2618" spans="1:10" x14ac:dyDescent="0.25">
      <c r="A2618" s="436"/>
      <c r="B2618" s="437"/>
      <c r="C2618" s="264"/>
      <c r="D2618" s="258" t="s">
        <v>451</v>
      </c>
      <c r="E2618" s="258"/>
      <c r="F2618" s="258"/>
      <c r="G2618" s="258"/>
      <c r="H2618" s="258"/>
      <c r="I2618" s="258"/>
      <c r="J2618" s="438"/>
    </row>
    <row r="2619" spans="1:10" x14ac:dyDescent="0.25">
      <c r="A2619" s="436"/>
      <c r="B2619" s="437"/>
      <c r="C2619" s="264"/>
      <c r="D2619" s="260">
        <v>0</v>
      </c>
      <c r="E2619" s="260"/>
      <c r="F2619" s="260"/>
      <c r="G2619" s="260"/>
      <c r="H2619" s="260"/>
      <c r="I2619" s="260"/>
      <c r="J2619" s="438"/>
    </row>
    <row r="2620" spans="1:10" x14ac:dyDescent="0.25">
      <c r="A2620" s="436"/>
      <c r="B2620" s="437"/>
      <c r="C2620" s="264"/>
      <c r="D2620" s="261"/>
      <c r="E2620" s="261"/>
      <c r="F2620" s="261"/>
      <c r="G2620" s="261"/>
      <c r="H2620" s="261"/>
      <c r="I2620" s="261"/>
      <c r="J2620" s="438"/>
    </row>
    <row r="2621" spans="1:10" x14ac:dyDescent="0.25">
      <c r="A2621" s="436">
        <v>200905479</v>
      </c>
      <c r="B2621" s="437" t="s">
        <v>446</v>
      </c>
      <c r="C2621" s="257" t="s">
        <v>476</v>
      </c>
      <c r="D2621" s="258" t="s">
        <v>447</v>
      </c>
      <c r="E2621" s="258"/>
      <c r="F2621" s="258"/>
      <c r="G2621" s="258"/>
      <c r="H2621" s="258"/>
      <c r="I2621" s="258"/>
      <c r="J2621" s="438">
        <v>39944.632916666669</v>
      </c>
    </row>
    <row r="2622" spans="1:10" x14ac:dyDescent="0.25">
      <c r="A2622" s="436"/>
      <c r="B2622" s="437"/>
      <c r="C2622" s="263">
        <v>40514</v>
      </c>
      <c r="D2622" s="260" t="s">
        <v>176</v>
      </c>
      <c r="E2622" s="260"/>
      <c r="F2622" s="260"/>
      <c r="G2622" s="260"/>
      <c r="H2622" s="260"/>
      <c r="I2622" s="260"/>
      <c r="J2622" s="438"/>
    </row>
    <row r="2623" spans="1:10" x14ac:dyDescent="0.25">
      <c r="A2623" s="436"/>
      <c r="B2623" s="437"/>
      <c r="C2623" s="264"/>
      <c r="D2623" s="258" t="s">
        <v>448</v>
      </c>
      <c r="E2623" s="258"/>
      <c r="F2623" s="258"/>
      <c r="G2623" s="258"/>
      <c r="H2623" s="258"/>
      <c r="I2623" s="258"/>
      <c r="J2623" s="438"/>
    </row>
    <row r="2624" spans="1:10" x14ac:dyDescent="0.25">
      <c r="A2624" s="436"/>
      <c r="B2624" s="437"/>
      <c r="C2624" s="264"/>
      <c r="D2624" s="260">
        <v>53101</v>
      </c>
      <c r="E2624" s="260"/>
      <c r="F2624" s="260"/>
      <c r="G2624" s="260"/>
      <c r="H2624" s="260"/>
      <c r="I2624" s="260"/>
      <c r="J2624" s="438"/>
    </row>
    <row r="2625" spans="1:10" x14ac:dyDescent="0.25">
      <c r="A2625" s="436"/>
      <c r="B2625" s="437"/>
      <c r="C2625" s="264"/>
      <c r="D2625" s="258" t="s">
        <v>449</v>
      </c>
      <c r="E2625" s="258"/>
      <c r="F2625" s="258"/>
      <c r="G2625" s="258"/>
      <c r="H2625" s="258"/>
      <c r="I2625" s="258"/>
      <c r="J2625" s="438"/>
    </row>
    <row r="2626" spans="1:10" x14ac:dyDescent="0.25">
      <c r="A2626" s="436"/>
      <c r="B2626" s="437"/>
      <c r="C2626" s="264"/>
      <c r="D2626" s="260" t="s">
        <v>450</v>
      </c>
      <c r="E2626" s="260"/>
      <c r="F2626" s="260"/>
      <c r="G2626" s="260"/>
      <c r="H2626" s="260"/>
      <c r="I2626" s="260"/>
      <c r="J2626" s="438"/>
    </row>
    <row r="2627" spans="1:10" x14ac:dyDescent="0.25">
      <c r="A2627" s="436"/>
      <c r="B2627" s="437"/>
      <c r="C2627" s="264"/>
      <c r="D2627" s="258" t="s">
        <v>451</v>
      </c>
      <c r="E2627" s="258"/>
      <c r="F2627" s="258"/>
      <c r="G2627" s="258"/>
      <c r="H2627" s="258"/>
      <c r="I2627" s="258"/>
      <c r="J2627" s="438"/>
    </row>
    <row r="2628" spans="1:10" x14ac:dyDescent="0.25">
      <c r="A2628" s="436"/>
      <c r="B2628" s="437"/>
      <c r="C2628" s="264"/>
      <c r="D2628" s="260">
        <v>0</v>
      </c>
      <c r="E2628" s="260"/>
      <c r="F2628" s="260"/>
      <c r="G2628" s="260"/>
      <c r="H2628" s="260"/>
      <c r="I2628" s="260"/>
      <c r="J2628" s="438"/>
    </row>
    <row r="2629" spans="1:10" x14ac:dyDescent="0.25">
      <c r="A2629" s="436"/>
      <c r="B2629" s="437"/>
      <c r="C2629" s="264"/>
      <c r="D2629" s="261"/>
      <c r="E2629" s="261"/>
      <c r="F2629" s="261"/>
      <c r="G2629" s="261"/>
      <c r="H2629" s="261"/>
      <c r="I2629" s="261"/>
      <c r="J2629" s="438"/>
    </row>
    <row r="2630" spans="1:10" x14ac:dyDescent="0.25">
      <c r="A2630" s="436">
        <v>200810068</v>
      </c>
      <c r="B2630" s="437" t="s">
        <v>493</v>
      </c>
      <c r="C2630" s="257" t="s">
        <v>476</v>
      </c>
      <c r="D2630" s="258" t="s">
        <v>451</v>
      </c>
      <c r="E2630" s="258"/>
      <c r="F2630" s="258"/>
      <c r="G2630" s="258"/>
      <c r="H2630" s="258"/>
      <c r="I2630" s="258"/>
      <c r="J2630" s="438">
        <v>39658.494537037041</v>
      </c>
    </row>
    <row r="2631" spans="1:10" x14ac:dyDescent="0.25">
      <c r="A2631" s="436"/>
      <c r="B2631" s="437"/>
      <c r="C2631" s="263">
        <v>40514</v>
      </c>
      <c r="D2631" s="260">
        <v>0</v>
      </c>
      <c r="E2631" s="260"/>
      <c r="F2631" s="260"/>
      <c r="G2631" s="260"/>
      <c r="H2631" s="260"/>
      <c r="I2631" s="260"/>
      <c r="J2631" s="438"/>
    </row>
    <row r="2632" spans="1:10" x14ac:dyDescent="0.25">
      <c r="A2632" s="436"/>
      <c r="B2632" s="437"/>
      <c r="C2632" s="264"/>
      <c r="D2632" s="261"/>
      <c r="E2632" s="261"/>
      <c r="F2632" s="261"/>
      <c r="G2632" s="261"/>
      <c r="H2632" s="261"/>
      <c r="I2632" s="261"/>
      <c r="J2632" s="438"/>
    </row>
    <row r="2633" spans="1:10" x14ac:dyDescent="0.25">
      <c r="A2633" s="436">
        <v>202314511</v>
      </c>
      <c r="B2633" s="437" t="s">
        <v>504</v>
      </c>
      <c r="C2633" s="437" t="s">
        <v>505</v>
      </c>
      <c r="D2633" s="258" t="s">
        <v>447</v>
      </c>
      <c r="E2633" s="258"/>
      <c r="F2633" s="258"/>
      <c r="G2633" s="258"/>
      <c r="H2633" s="258"/>
      <c r="I2633" s="258"/>
      <c r="J2633" s="438">
        <v>45099.80263888889</v>
      </c>
    </row>
    <row r="2634" spans="1:10" x14ac:dyDescent="0.25">
      <c r="A2634" s="436"/>
      <c r="B2634" s="437"/>
      <c r="C2634" s="437"/>
      <c r="D2634" s="260" t="s">
        <v>25</v>
      </c>
      <c r="E2634" s="260"/>
      <c r="F2634" s="260"/>
      <c r="G2634" s="260"/>
      <c r="H2634" s="260"/>
      <c r="I2634" s="260"/>
      <c r="J2634" s="438"/>
    </row>
    <row r="2635" spans="1:10" x14ac:dyDescent="0.25">
      <c r="A2635" s="436"/>
      <c r="B2635" s="437"/>
      <c r="C2635" s="437"/>
      <c r="D2635" s="258" t="s">
        <v>448</v>
      </c>
      <c r="E2635" s="258"/>
      <c r="F2635" s="258"/>
      <c r="G2635" s="258"/>
      <c r="H2635" s="258"/>
      <c r="I2635" s="258"/>
      <c r="J2635" s="438"/>
    </row>
    <row r="2636" spans="1:10" x14ac:dyDescent="0.25">
      <c r="A2636" s="436"/>
      <c r="B2636" s="437"/>
      <c r="C2636" s="437"/>
      <c r="D2636" s="260">
        <v>12085</v>
      </c>
      <c r="E2636" s="260"/>
      <c r="F2636" s="260"/>
      <c r="G2636" s="260"/>
      <c r="H2636" s="260"/>
      <c r="I2636" s="260"/>
      <c r="J2636" s="438"/>
    </row>
    <row r="2637" spans="1:10" x14ac:dyDescent="0.25">
      <c r="A2637" s="436"/>
      <c r="B2637" s="437"/>
      <c r="C2637" s="437"/>
      <c r="D2637" s="258" t="s">
        <v>449</v>
      </c>
      <c r="E2637" s="258"/>
      <c r="F2637" s="258"/>
      <c r="G2637" s="258"/>
      <c r="H2637" s="258"/>
      <c r="I2637" s="258"/>
      <c r="J2637" s="438"/>
    </row>
    <row r="2638" spans="1:10" x14ac:dyDescent="0.25">
      <c r="A2638" s="436"/>
      <c r="B2638" s="437"/>
      <c r="C2638" s="437"/>
      <c r="D2638" s="260" t="s">
        <v>453</v>
      </c>
      <c r="E2638" s="260"/>
      <c r="F2638" s="260"/>
      <c r="G2638" s="260"/>
      <c r="H2638" s="260"/>
      <c r="I2638" s="260"/>
      <c r="J2638" s="438"/>
    </row>
    <row r="2639" spans="1:10" x14ac:dyDescent="0.25">
      <c r="A2639" s="436"/>
      <c r="B2639" s="437"/>
      <c r="C2639" s="437"/>
      <c r="D2639" s="258" t="s">
        <v>451</v>
      </c>
      <c r="E2639" s="258"/>
      <c r="F2639" s="258"/>
      <c r="G2639" s="258"/>
      <c r="H2639" s="258"/>
      <c r="I2639" s="258"/>
      <c r="J2639" s="438"/>
    </row>
    <row r="2640" spans="1:10" x14ac:dyDescent="0.25">
      <c r="A2640" s="436"/>
      <c r="B2640" s="437"/>
      <c r="C2640" s="437"/>
      <c r="D2640" s="260">
        <v>0</v>
      </c>
      <c r="E2640" s="260"/>
      <c r="F2640" s="260"/>
      <c r="G2640" s="260"/>
      <c r="H2640" s="260"/>
      <c r="I2640" s="260"/>
      <c r="J2640" s="438"/>
    </row>
    <row r="2641" spans="1:10" x14ac:dyDescent="0.25">
      <c r="A2641" s="436"/>
      <c r="B2641" s="437"/>
      <c r="C2641" s="437"/>
      <c r="D2641" s="261"/>
      <c r="E2641" s="261"/>
      <c r="F2641" s="261"/>
      <c r="G2641" s="261"/>
      <c r="H2641" s="261"/>
      <c r="I2641" s="261"/>
      <c r="J2641" s="438"/>
    </row>
    <row r="2642" spans="1:10" x14ac:dyDescent="0.25">
      <c r="A2642" s="436">
        <v>202313366</v>
      </c>
      <c r="B2642" s="437" t="s">
        <v>481</v>
      </c>
      <c r="C2642" s="437" t="s">
        <v>505</v>
      </c>
      <c r="D2642" s="258" t="s">
        <v>447</v>
      </c>
      <c r="E2642" s="258"/>
      <c r="F2642" s="258"/>
      <c r="G2642" s="258"/>
      <c r="H2642" s="258"/>
      <c r="I2642" s="258"/>
      <c r="J2642" s="438">
        <v>45089.529293981483</v>
      </c>
    </row>
    <row r="2643" spans="1:10" x14ac:dyDescent="0.25">
      <c r="A2643" s="436"/>
      <c r="B2643" s="437"/>
      <c r="C2643" s="437"/>
      <c r="D2643" s="260" t="s">
        <v>465</v>
      </c>
      <c r="E2643" s="260"/>
      <c r="F2643" s="260"/>
      <c r="G2643" s="260"/>
      <c r="H2643" s="260"/>
      <c r="I2643" s="260"/>
      <c r="J2643" s="438"/>
    </row>
    <row r="2644" spans="1:10" x14ac:dyDescent="0.25">
      <c r="A2644" s="436"/>
      <c r="B2644" s="437"/>
      <c r="C2644" s="437"/>
      <c r="D2644" s="258" t="s">
        <v>448</v>
      </c>
      <c r="E2644" s="258"/>
      <c r="F2644" s="258"/>
      <c r="G2644" s="258"/>
      <c r="H2644" s="258"/>
      <c r="I2644" s="258"/>
      <c r="J2644" s="438"/>
    </row>
    <row r="2645" spans="1:10" x14ac:dyDescent="0.25">
      <c r="A2645" s="436"/>
      <c r="B2645" s="437"/>
      <c r="C2645" s="437"/>
      <c r="D2645" s="260">
        <v>1148030</v>
      </c>
      <c r="E2645" s="260"/>
      <c r="F2645" s="260"/>
      <c r="G2645" s="260"/>
      <c r="H2645" s="260"/>
      <c r="I2645" s="260"/>
      <c r="J2645" s="438"/>
    </row>
    <row r="2646" spans="1:10" x14ac:dyDescent="0.25">
      <c r="A2646" s="436"/>
      <c r="B2646" s="437"/>
      <c r="C2646" s="437"/>
      <c r="D2646" s="258" t="s">
        <v>449</v>
      </c>
      <c r="E2646" s="258"/>
      <c r="F2646" s="258"/>
      <c r="G2646" s="258"/>
      <c r="H2646" s="258"/>
      <c r="I2646" s="258"/>
      <c r="J2646" s="438"/>
    </row>
    <row r="2647" spans="1:10" x14ac:dyDescent="0.25">
      <c r="A2647" s="436"/>
      <c r="B2647" s="437"/>
      <c r="C2647" s="437"/>
      <c r="D2647" s="260" t="s">
        <v>453</v>
      </c>
      <c r="E2647" s="260"/>
      <c r="F2647" s="260"/>
      <c r="G2647" s="260"/>
      <c r="H2647" s="260"/>
      <c r="I2647" s="260"/>
      <c r="J2647" s="438"/>
    </row>
    <row r="2648" spans="1:10" x14ac:dyDescent="0.25">
      <c r="A2648" s="436"/>
      <c r="B2648" s="437"/>
      <c r="C2648" s="437"/>
      <c r="D2648" s="258" t="s">
        <v>451</v>
      </c>
      <c r="E2648" s="258"/>
      <c r="F2648" s="258"/>
      <c r="G2648" s="258"/>
      <c r="H2648" s="258"/>
      <c r="I2648" s="258"/>
      <c r="J2648" s="438"/>
    </row>
    <row r="2649" spans="1:10" x14ac:dyDescent="0.25">
      <c r="A2649" s="436"/>
      <c r="B2649" s="437"/>
      <c r="C2649" s="437"/>
      <c r="D2649" s="260">
        <v>0</v>
      </c>
      <c r="E2649" s="260"/>
      <c r="F2649" s="260"/>
      <c r="G2649" s="260"/>
      <c r="H2649" s="260"/>
      <c r="I2649" s="260"/>
      <c r="J2649" s="438"/>
    </row>
    <row r="2650" spans="1:10" x14ac:dyDescent="0.25">
      <c r="A2650" s="436"/>
      <c r="B2650" s="437"/>
      <c r="C2650" s="437"/>
      <c r="D2650" s="261"/>
      <c r="E2650" s="261"/>
      <c r="F2650" s="261"/>
      <c r="G2650" s="261"/>
      <c r="H2650" s="261"/>
      <c r="I2650" s="261"/>
      <c r="J2650" s="438"/>
    </row>
    <row r="2651" spans="1:10" x14ac:dyDescent="0.25">
      <c r="A2651" s="436"/>
      <c r="B2651" s="437"/>
      <c r="C2651" s="437"/>
      <c r="D2651" s="262" t="s">
        <v>506</v>
      </c>
      <c r="E2651" s="262"/>
      <c r="F2651" s="262"/>
      <c r="G2651" s="262"/>
      <c r="H2651" s="262"/>
      <c r="I2651" s="262"/>
      <c r="J2651" s="438"/>
    </row>
    <row r="2652" spans="1:10" x14ac:dyDescent="0.25">
      <c r="A2652" s="436">
        <v>202313309</v>
      </c>
      <c r="B2652" s="437" t="s">
        <v>481</v>
      </c>
      <c r="C2652" s="437" t="s">
        <v>505</v>
      </c>
      <c r="D2652" s="258" t="s">
        <v>447</v>
      </c>
      <c r="E2652" s="258"/>
      <c r="F2652" s="258"/>
      <c r="G2652" s="258"/>
      <c r="H2652" s="258"/>
      <c r="I2652" s="258"/>
      <c r="J2652" s="438">
        <v>45089.529293981483</v>
      </c>
    </row>
    <row r="2653" spans="1:10" x14ac:dyDescent="0.25">
      <c r="A2653" s="436"/>
      <c r="B2653" s="437"/>
      <c r="C2653" s="437"/>
      <c r="D2653" s="260" t="s">
        <v>346</v>
      </c>
      <c r="E2653" s="260"/>
      <c r="F2653" s="260"/>
      <c r="G2653" s="260"/>
      <c r="H2653" s="260"/>
      <c r="I2653" s="260"/>
      <c r="J2653" s="438"/>
    </row>
    <row r="2654" spans="1:10" x14ac:dyDescent="0.25">
      <c r="A2654" s="436"/>
      <c r="B2654" s="437"/>
      <c r="C2654" s="437"/>
      <c r="D2654" s="258" t="s">
        <v>448</v>
      </c>
      <c r="E2654" s="258"/>
      <c r="F2654" s="258"/>
      <c r="G2654" s="258"/>
      <c r="H2654" s="258"/>
      <c r="I2654" s="258"/>
      <c r="J2654" s="438"/>
    </row>
    <row r="2655" spans="1:10" x14ac:dyDescent="0.25">
      <c r="A2655" s="436"/>
      <c r="B2655" s="437"/>
      <c r="C2655" s="437"/>
      <c r="D2655" s="260">
        <v>115161</v>
      </c>
      <c r="E2655" s="260"/>
      <c r="F2655" s="260"/>
      <c r="G2655" s="260"/>
      <c r="H2655" s="260"/>
      <c r="I2655" s="260"/>
      <c r="J2655" s="438"/>
    </row>
    <row r="2656" spans="1:10" x14ac:dyDescent="0.25">
      <c r="A2656" s="436"/>
      <c r="B2656" s="437"/>
      <c r="C2656" s="437"/>
      <c r="D2656" s="258" t="s">
        <v>449</v>
      </c>
      <c r="E2656" s="258"/>
      <c r="F2656" s="258"/>
      <c r="G2656" s="258"/>
      <c r="H2656" s="258"/>
      <c r="I2656" s="258"/>
      <c r="J2656" s="438"/>
    </row>
    <row r="2657" spans="1:10" x14ac:dyDescent="0.25">
      <c r="A2657" s="436"/>
      <c r="B2657" s="437"/>
      <c r="C2657" s="437"/>
      <c r="D2657" s="260" t="s">
        <v>453</v>
      </c>
      <c r="E2657" s="260"/>
      <c r="F2657" s="260"/>
      <c r="G2657" s="260"/>
      <c r="H2657" s="260"/>
      <c r="I2657" s="260"/>
      <c r="J2657" s="438"/>
    </row>
    <row r="2658" spans="1:10" x14ac:dyDescent="0.25">
      <c r="A2658" s="436"/>
      <c r="B2658" s="437"/>
      <c r="C2658" s="437"/>
      <c r="D2658" s="258" t="s">
        <v>451</v>
      </c>
      <c r="E2658" s="258"/>
      <c r="F2658" s="258"/>
      <c r="G2658" s="258"/>
      <c r="H2658" s="258"/>
      <c r="I2658" s="258"/>
      <c r="J2658" s="438"/>
    </row>
    <row r="2659" spans="1:10" x14ac:dyDescent="0.25">
      <c r="A2659" s="436"/>
      <c r="B2659" s="437"/>
      <c r="C2659" s="437"/>
      <c r="D2659" s="260">
        <v>0</v>
      </c>
      <c r="E2659" s="260"/>
      <c r="F2659" s="260"/>
      <c r="G2659" s="260"/>
      <c r="H2659" s="260"/>
      <c r="I2659" s="260"/>
      <c r="J2659" s="438"/>
    </row>
    <row r="2660" spans="1:10" x14ac:dyDescent="0.25">
      <c r="A2660" s="436"/>
      <c r="B2660" s="437"/>
      <c r="C2660" s="437"/>
      <c r="D2660" s="261"/>
      <c r="E2660" s="261"/>
      <c r="F2660" s="261"/>
      <c r="G2660" s="261"/>
      <c r="H2660" s="261"/>
      <c r="I2660" s="261"/>
      <c r="J2660" s="438"/>
    </row>
    <row r="2661" spans="1:10" x14ac:dyDescent="0.25">
      <c r="A2661" s="436"/>
      <c r="B2661" s="437"/>
      <c r="C2661" s="437"/>
      <c r="D2661" s="262" t="s">
        <v>506</v>
      </c>
      <c r="E2661" s="262"/>
      <c r="F2661" s="262"/>
      <c r="G2661" s="262"/>
      <c r="H2661" s="262"/>
      <c r="I2661" s="262"/>
      <c r="J2661" s="438"/>
    </row>
    <row r="2662" spans="1:10" x14ac:dyDescent="0.25">
      <c r="A2662" s="436">
        <v>202313308</v>
      </c>
      <c r="B2662" s="437" t="s">
        <v>481</v>
      </c>
      <c r="C2662" s="437" t="s">
        <v>505</v>
      </c>
      <c r="D2662" s="258" t="s">
        <v>447</v>
      </c>
      <c r="E2662" s="258"/>
      <c r="F2662" s="258"/>
      <c r="G2662" s="258"/>
      <c r="H2662" s="258"/>
      <c r="I2662" s="258"/>
      <c r="J2662" s="438">
        <v>45089.529293981483</v>
      </c>
    </row>
    <row r="2663" spans="1:10" x14ac:dyDescent="0.25">
      <c r="A2663" s="436"/>
      <c r="B2663" s="437"/>
      <c r="C2663" s="437"/>
      <c r="D2663" s="260" t="s">
        <v>407</v>
      </c>
      <c r="E2663" s="260"/>
      <c r="F2663" s="260"/>
      <c r="G2663" s="260"/>
      <c r="H2663" s="260"/>
      <c r="I2663" s="260"/>
      <c r="J2663" s="438"/>
    </row>
    <row r="2664" spans="1:10" x14ac:dyDescent="0.25">
      <c r="A2664" s="436"/>
      <c r="B2664" s="437"/>
      <c r="C2664" s="437"/>
      <c r="D2664" s="258" t="s">
        <v>448</v>
      </c>
      <c r="E2664" s="258"/>
      <c r="F2664" s="258"/>
      <c r="G2664" s="258"/>
      <c r="H2664" s="258"/>
      <c r="I2664" s="258"/>
      <c r="J2664" s="438"/>
    </row>
    <row r="2665" spans="1:10" x14ac:dyDescent="0.25">
      <c r="A2665" s="436"/>
      <c r="B2665" s="437"/>
      <c r="C2665" s="437"/>
      <c r="D2665" s="260">
        <v>114892</v>
      </c>
      <c r="E2665" s="260"/>
      <c r="F2665" s="260"/>
      <c r="G2665" s="260"/>
      <c r="H2665" s="260"/>
      <c r="I2665" s="260"/>
      <c r="J2665" s="438"/>
    </row>
    <row r="2666" spans="1:10" x14ac:dyDescent="0.25">
      <c r="A2666" s="436"/>
      <c r="B2666" s="437"/>
      <c r="C2666" s="437"/>
      <c r="D2666" s="258" t="s">
        <v>449</v>
      </c>
      <c r="E2666" s="258"/>
      <c r="F2666" s="258"/>
      <c r="G2666" s="258"/>
      <c r="H2666" s="258"/>
      <c r="I2666" s="258"/>
      <c r="J2666" s="438"/>
    </row>
    <row r="2667" spans="1:10" x14ac:dyDescent="0.25">
      <c r="A2667" s="436"/>
      <c r="B2667" s="437"/>
      <c r="C2667" s="437"/>
      <c r="D2667" s="260" t="s">
        <v>453</v>
      </c>
      <c r="E2667" s="260"/>
      <c r="F2667" s="260"/>
      <c r="G2667" s="260"/>
      <c r="H2667" s="260"/>
      <c r="I2667" s="260"/>
      <c r="J2667" s="438"/>
    </row>
    <row r="2668" spans="1:10" x14ac:dyDescent="0.25">
      <c r="A2668" s="436"/>
      <c r="B2668" s="437"/>
      <c r="C2668" s="437"/>
      <c r="D2668" s="258" t="s">
        <v>451</v>
      </c>
      <c r="E2668" s="258"/>
      <c r="F2668" s="258"/>
      <c r="G2668" s="258"/>
      <c r="H2668" s="258"/>
      <c r="I2668" s="258"/>
      <c r="J2668" s="438"/>
    </row>
    <row r="2669" spans="1:10" x14ac:dyDescent="0.25">
      <c r="A2669" s="436"/>
      <c r="B2669" s="437"/>
      <c r="C2669" s="437"/>
      <c r="D2669" s="260">
        <v>0</v>
      </c>
      <c r="E2669" s="260"/>
      <c r="F2669" s="260"/>
      <c r="G2669" s="260"/>
      <c r="H2669" s="260"/>
      <c r="I2669" s="260"/>
      <c r="J2669" s="438"/>
    </row>
    <row r="2670" spans="1:10" x14ac:dyDescent="0.25">
      <c r="A2670" s="436"/>
      <c r="B2670" s="437"/>
      <c r="C2670" s="437"/>
      <c r="D2670" s="261"/>
      <c r="E2670" s="261"/>
      <c r="F2670" s="261"/>
      <c r="G2670" s="261"/>
      <c r="H2670" s="261"/>
      <c r="I2670" s="261"/>
      <c r="J2670" s="438"/>
    </row>
    <row r="2671" spans="1:10" x14ac:dyDescent="0.25">
      <c r="A2671" s="436"/>
      <c r="B2671" s="437"/>
      <c r="C2671" s="437"/>
      <c r="D2671" s="262" t="s">
        <v>506</v>
      </c>
      <c r="E2671" s="262"/>
      <c r="F2671" s="262"/>
      <c r="G2671" s="262"/>
      <c r="H2671" s="262"/>
      <c r="I2671" s="262"/>
      <c r="J2671" s="438"/>
    </row>
    <row r="2672" spans="1:10" x14ac:dyDescent="0.25">
      <c r="A2672" s="436">
        <v>202312881</v>
      </c>
      <c r="B2672" s="437" t="s">
        <v>446</v>
      </c>
      <c r="C2672" s="437" t="s">
        <v>505</v>
      </c>
      <c r="D2672" s="258" t="s">
        <v>447</v>
      </c>
      <c r="E2672" s="258"/>
      <c r="F2672" s="258"/>
      <c r="G2672" s="258"/>
      <c r="H2672" s="258"/>
      <c r="I2672" s="258"/>
      <c r="J2672" s="438">
        <v>45089.502500000002</v>
      </c>
    </row>
    <row r="2673" spans="1:10" x14ac:dyDescent="0.25">
      <c r="A2673" s="436"/>
      <c r="B2673" s="437"/>
      <c r="C2673" s="437"/>
      <c r="D2673" s="260" t="s">
        <v>130</v>
      </c>
      <c r="E2673" s="260"/>
      <c r="F2673" s="260"/>
      <c r="G2673" s="260"/>
      <c r="H2673" s="260"/>
      <c r="I2673" s="260"/>
      <c r="J2673" s="438"/>
    </row>
    <row r="2674" spans="1:10" x14ac:dyDescent="0.25">
      <c r="A2674" s="436"/>
      <c r="B2674" s="437"/>
      <c r="C2674" s="437"/>
      <c r="D2674" s="258" t="s">
        <v>448</v>
      </c>
      <c r="E2674" s="258"/>
      <c r="F2674" s="258"/>
      <c r="G2674" s="258"/>
      <c r="H2674" s="258"/>
      <c r="I2674" s="258"/>
      <c r="J2674" s="438"/>
    </row>
    <row r="2675" spans="1:10" x14ac:dyDescent="0.25">
      <c r="A2675" s="436"/>
      <c r="B2675" s="437"/>
      <c r="C2675" s="437"/>
      <c r="D2675" s="260">
        <v>1194057</v>
      </c>
      <c r="E2675" s="260"/>
      <c r="F2675" s="260"/>
      <c r="G2675" s="260"/>
      <c r="H2675" s="260"/>
      <c r="I2675" s="260"/>
      <c r="J2675" s="438"/>
    </row>
    <row r="2676" spans="1:10" x14ac:dyDescent="0.25">
      <c r="A2676" s="436"/>
      <c r="B2676" s="437"/>
      <c r="C2676" s="437"/>
      <c r="D2676" s="258" t="s">
        <v>449</v>
      </c>
      <c r="E2676" s="258"/>
      <c r="F2676" s="258"/>
      <c r="G2676" s="258"/>
      <c r="H2676" s="258"/>
      <c r="I2676" s="258"/>
      <c r="J2676" s="438"/>
    </row>
    <row r="2677" spans="1:10" x14ac:dyDescent="0.25">
      <c r="A2677" s="436"/>
      <c r="B2677" s="437"/>
      <c r="C2677" s="437"/>
      <c r="D2677" s="260" t="s">
        <v>453</v>
      </c>
      <c r="E2677" s="260"/>
      <c r="F2677" s="260"/>
      <c r="G2677" s="260"/>
      <c r="H2677" s="260"/>
      <c r="I2677" s="260"/>
      <c r="J2677" s="438"/>
    </row>
    <row r="2678" spans="1:10" x14ac:dyDescent="0.25">
      <c r="A2678" s="436"/>
      <c r="B2678" s="437"/>
      <c r="C2678" s="437"/>
      <c r="D2678" s="258" t="s">
        <v>451</v>
      </c>
      <c r="E2678" s="258"/>
      <c r="F2678" s="258"/>
      <c r="G2678" s="258"/>
      <c r="H2678" s="258"/>
      <c r="I2678" s="258"/>
      <c r="J2678" s="438"/>
    </row>
    <row r="2679" spans="1:10" x14ac:dyDescent="0.25">
      <c r="A2679" s="436"/>
      <c r="B2679" s="437"/>
      <c r="C2679" s="437"/>
      <c r="D2679" s="260">
        <v>0</v>
      </c>
      <c r="E2679" s="260"/>
      <c r="F2679" s="260"/>
      <c r="G2679" s="260"/>
      <c r="H2679" s="260"/>
      <c r="I2679" s="260"/>
      <c r="J2679" s="438"/>
    </row>
    <row r="2680" spans="1:10" x14ac:dyDescent="0.25">
      <c r="A2680" s="436"/>
      <c r="B2680" s="437"/>
      <c r="C2680" s="437"/>
      <c r="D2680" s="261"/>
      <c r="E2680" s="261"/>
      <c r="F2680" s="261"/>
      <c r="G2680" s="261"/>
      <c r="H2680" s="261"/>
      <c r="I2680" s="261"/>
      <c r="J2680" s="438"/>
    </row>
    <row r="2681" spans="1:10" x14ac:dyDescent="0.25">
      <c r="A2681" s="436"/>
      <c r="B2681" s="437"/>
      <c r="C2681" s="437"/>
      <c r="D2681" s="262" t="s">
        <v>506</v>
      </c>
      <c r="E2681" s="262"/>
      <c r="F2681" s="262"/>
      <c r="G2681" s="262"/>
      <c r="H2681" s="262"/>
      <c r="I2681" s="262"/>
      <c r="J2681" s="438"/>
    </row>
    <row r="2682" spans="1:10" x14ac:dyDescent="0.25">
      <c r="A2682" s="436">
        <v>202312807</v>
      </c>
      <c r="B2682" s="437" t="s">
        <v>446</v>
      </c>
      <c r="C2682" s="437" t="s">
        <v>505</v>
      </c>
      <c r="D2682" s="258" t="s">
        <v>447</v>
      </c>
      <c r="E2682" s="258"/>
      <c r="F2682" s="258"/>
      <c r="G2682" s="258"/>
      <c r="H2682" s="258"/>
      <c r="I2682" s="258"/>
      <c r="J2682" s="438">
        <v>45089.502500000002</v>
      </c>
    </row>
    <row r="2683" spans="1:10" x14ac:dyDescent="0.25">
      <c r="A2683" s="436"/>
      <c r="B2683" s="437"/>
      <c r="C2683" s="437"/>
      <c r="D2683" s="260" t="s">
        <v>495</v>
      </c>
      <c r="E2683" s="260"/>
      <c r="F2683" s="260"/>
      <c r="G2683" s="260"/>
      <c r="H2683" s="260"/>
      <c r="I2683" s="260"/>
      <c r="J2683" s="438"/>
    </row>
    <row r="2684" spans="1:10" x14ac:dyDescent="0.25">
      <c r="A2684" s="436"/>
      <c r="B2684" s="437"/>
      <c r="C2684" s="437"/>
      <c r="D2684" s="258" t="s">
        <v>448</v>
      </c>
      <c r="E2684" s="258"/>
      <c r="F2684" s="258"/>
      <c r="G2684" s="258"/>
      <c r="H2684" s="258"/>
      <c r="I2684" s="258"/>
      <c r="J2684" s="438"/>
    </row>
    <row r="2685" spans="1:10" x14ac:dyDescent="0.25">
      <c r="A2685" s="436"/>
      <c r="B2685" s="437"/>
      <c r="C2685" s="437"/>
      <c r="D2685" s="260">
        <v>1180773</v>
      </c>
      <c r="E2685" s="260"/>
      <c r="F2685" s="260"/>
      <c r="G2685" s="260"/>
      <c r="H2685" s="260"/>
      <c r="I2685" s="260"/>
      <c r="J2685" s="438"/>
    </row>
    <row r="2686" spans="1:10" x14ac:dyDescent="0.25">
      <c r="A2686" s="436"/>
      <c r="B2686" s="437"/>
      <c r="C2686" s="437"/>
      <c r="D2686" s="258" t="s">
        <v>449</v>
      </c>
      <c r="E2686" s="258"/>
      <c r="F2686" s="258"/>
      <c r="G2686" s="258"/>
      <c r="H2686" s="258"/>
      <c r="I2686" s="258"/>
      <c r="J2686" s="438"/>
    </row>
    <row r="2687" spans="1:10" x14ac:dyDescent="0.25">
      <c r="A2687" s="436"/>
      <c r="B2687" s="437"/>
      <c r="C2687" s="437"/>
      <c r="D2687" s="260" t="s">
        <v>450</v>
      </c>
      <c r="E2687" s="260"/>
      <c r="F2687" s="260"/>
      <c r="G2687" s="260"/>
      <c r="H2687" s="260"/>
      <c r="I2687" s="260"/>
      <c r="J2687" s="438"/>
    </row>
    <row r="2688" spans="1:10" x14ac:dyDescent="0.25">
      <c r="A2688" s="436"/>
      <c r="B2688" s="437"/>
      <c r="C2688" s="437"/>
      <c r="D2688" s="258" t="s">
        <v>451</v>
      </c>
      <c r="E2688" s="258"/>
      <c r="F2688" s="258"/>
      <c r="G2688" s="258"/>
      <c r="H2688" s="258"/>
      <c r="I2688" s="258"/>
      <c r="J2688" s="438"/>
    </row>
    <row r="2689" spans="1:10" x14ac:dyDescent="0.25">
      <c r="A2689" s="436"/>
      <c r="B2689" s="437"/>
      <c r="C2689" s="437"/>
      <c r="D2689" s="260">
        <v>0</v>
      </c>
      <c r="E2689" s="260"/>
      <c r="F2689" s="260"/>
      <c r="G2689" s="260"/>
      <c r="H2689" s="260"/>
      <c r="I2689" s="260"/>
      <c r="J2689" s="438"/>
    </row>
    <row r="2690" spans="1:10" x14ac:dyDescent="0.25">
      <c r="A2690" s="436"/>
      <c r="B2690" s="437"/>
      <c r="C2690" s="437"/>
      <c r="D2690" s="261"/>
      <c r="E2690" s="261"/>
      <c r="F2690" s="261"/>
      <c r="G2690" s="261"/>
      <c r="H2690" s="261"/>
      <c r="I2690" s="261"/>
      <c r="J2690" s="438"/>
    </row>
    <row r="2691" spans="1:10" x14ac:dyDescent="0.25">
      <c r="A2691" s="436"/>
      <c r="B2691" s="437"/>
      <c r="C2691" s="437"/>
      <c r="D2691" s="262" t="s">
        <v>506</v>
      </c>
      <c r="E2691" s="262"/>
      <c r="F2691" s="262"/>
      <c r="G2691" s="262"/>
      <c r="H2691" s="262"/>
      <c r="I2691" s="262"/>
      <c r="J2691" s="438"/>
    </row>
    <row r="2692" spans="1:10" x14ac:dyDescent="0.25">
      <c r="A2692" s="436">
        <v>202312510</v>
      </c>
      <c r="B2692" s="437" t="s">
        <v>446</v>
      </c>
      <c r="C2692" s="437" t="s">
        <v>505</v>
      </c>
      <c r="D2692" s="258" t="s">
        <v>447</v>
      </c>
      <c r="E2692" s="258"/>
      <c r="F2692" s="258"/>
      <c r="G2692" s="258"/>
      <c r="H2692" s="258"/>
      <c r="I2692" s="258"/>
      <c r="J2692" s="438">
        <v>45089.502500000002</v>
      </c>
    </row>
    <row r="2693" spans="1:10" x14ac:dyDescent="0.25">
      <c r="A2693" s="436"/>
      <c r="B2693" s="437"/>
      <c r="C2693" s="437"/>
      <c r="D2693" s="260" t="s">
        <v>38</v>
      </c>
      <c r="E2693" s="260"/>
      <c r="F2693" s="260"/>
      <c r="G2693" s="260"/>
      <c r="H2693" s="260"/>
      <c r="I2693" s="260"/>
      <c r="J2693" s="438"/>
    </row>
    <row r="2694" spans="1:10" x14ac:dyDescent="0.25">
      <c r="A2694" s="436"/>
      <c r="B2694" s="437"/>
      <c r="C2694" s="437"/>
      <c r="D2694" s="258" t="s">
        <v>448</v>
      </c>
      <c r="E2694" s="258"/>
      <c r="F2694" s="258"/>
      <c r="G2694" s="258"/>
      <c r="H2694" s="258"/>
      <c r="I2694" s="258"/>
      <c r="J2694" s="438"/>
    </row>
    <row r="2695" spans="1:10" x14ac:dyDescent="0.25">
      <c r="A2695" s="436"/>
      <c r="B2695" s="437"/>
      <c r="C2695" s="437"/>
      <c r="D2695" s="260">
        <v>1113582</v>
      </c>
      <c r="E2695" s="260"/>
      <c r="F2695" s="260"/>
      <c r="G2695" s="260"/>
      <c r="H2695" s="260"/>
      <c r="I2695" s="260"/>
      <c r="J2695" s="438"/>
    </row>
    <row r="2696" spans="1:10" x14ac:dyDescent="0.25">
      <c r="A2696" s="436"/>
      <c r="B2696" s="437"/>
      <c r="C2696" s="437"/>
      <c r="D2696" s="258" t="s">
        <v>449</v>
      </c>
      <c r="E2696" s="258"/>
      <c r="F2696" s="258"/>
      <c r="G2696" s="258"/>
      <c r="H2696" s="258"/>
      <c r="I2696" s="258"/>
      <c r="J2696" s="438"/>
    </row>
    <row r="2697" spans="1:10" x14ac:dyDescent="0.25">
      <c r="A2697" s="436"/>
      <c r="B2697" s="437"/>
      <c r="C2697" s="437"/>
      <c r="D2697" s="260" t="s">
        <v>450</v>
      </c>
      <c r="E2697" s="260"/>
      <c r="F2697" s="260"/>
      <c r="G2697" s="260"/>
      <c r="H2697" s="260"/>
      <c r="I2697" s="260"/>
      <c r="J2697" s="438"/>
    </row>
    <row r="2698" spans="1:10" x14ac:dyDescent="0.25">
      <c r="A2698" s="436"/>
      <c r="B2698" s="437"/>
      <c r="C2698" s="437"/>
      <c r="D2698" s="258" t="s">
        <v>451</v>
      </c>
      <c r="E2698" s="258"/>
      <c r="F2698" s="258"/>
      <c r="G2698" s="258"/>
      <c r="H2698" s="258"/>
      <c r="I2698" s="258"/>
      <c r="J2698" s="438"/>
    </row>
    <row r="2699" spans="1:10" x14ac:dyDescent="0.25">
      <c r="A2699" s="436"/>
      <c r="B2699" s="437"/>
      <c r="C2699" s="437"/>
      <c r="D2699" s="260">
        <v>0</v>
      </c>
      <c r="E2699" s="260"/>
      <c r="F2699" s="260"/>
      <c r="G2699" s="260"/>
      <c r="H2699" s="260"/>
      <c r="I2699" s="260"/>
      <c r="J2699" s="438"/>
    </row>
    <row r="2700" spans="1:10" x14ac:dyDescent="0.25">
      <c r="A2700" s="436"/>
      <c r="B2700" s="437"/>
      <c r="C2700" s="437"/>
      <c r="D2700" s="261"/>
      <c r="E2700" s="261"/>
      <c r="F2700" s="261"/>
      <c r="G2700" s="261"/>
      <c r="H2700" s="261"/>
      <c r="I2700" s="261"/>
      <c r="J2700" s="438"/>
    </row>
    <row r="2701" spans="1:10" x14ac:dyDescent="0.25">
      <c r="A2701" s="436"/>
      <c r="B2701" s="437"/>
      <c r="C2701" s="437"/>
      <c r="D2701" s="262" t="s">
        <v>506</v>
      </c>
      <c r="E2701" s="262"/>
      <c r="F2701" s="262"/>
      <c r="G2701" s="262"/>
      <c r="H2701" s="262"/>
      <c r="I2701" s="262"/>
      <c r="J2701" s="438"/>
    </row>
    <row r="2702" spans="1:10" x14ac:dyDescent="0.25">
      <c r="A2702" s="436">
        <v>202312234</v>
      </c>
      <c r="B2702" s="437" t="s">
        <v>446</v>
      </c>
      <c r="C2702" s="437" t="s">
        <v>505</v>
      </c>
      <c r="D2702" s="258" t="s">
        <v>447</v>
      </c>
      <c r="E2702" s="258"/>
      <c r="F2702" s="258"/>
      <c r="G2702" s="258"/>
      <c r="H2702" s="258"/>
      <c r="I2702" s="258"/>
      <c r="J2702" s="438">
        <v>45089.502500000002</v>
      </c>
    </row>
    <row r="2703" spans="1:10" x14ac:dyDescent="0.25">
      <c r="A2703" s="436"/>
      <c r="B2703" s="437"/>
      <c r="C2703" s="437"/>
      <c r="D2703" s="260" t="s">
        <v>433</v>
      </c>
      <c r="E2703" s="260"/>
      <c r="F2703" s="260"/>
      <c r="G2703" s="260"/>
      <c r="H2703" s="260"/>
      <c r="I2703" s="260"/>
      <c r="J2703" s="438"/>
    </row>
    <row r="2704" spans="1:10" x14ac:dyDescent="0.25">
      <c r="A2704" s="436"/>
      <c r="B2704" s="437"/>
      <c r="C2704" s="437"/>
      <c r="D2704" s="258" t="s">
        <v>448</v>
      </c>
      <c r="E2704" s="258"/>
      <c r="F2704" s="258"/>
      <c r="G2704" s="258"/>
      <c r="H2704" s="258"/>
      <c r="I2704" s="258"/>
      <c r="J2704" s="438"/>
    </row>
    <row r="2705" spans="1:10" x14ac:dyDescent="0.25">
      <c r="A2705" s="436"/>
      <c r="B2705" s="437"/>
      <c r="C2705" s="437"/>
      <c r="D2705" s="260">
        <v>311992</v>
      </c>
      <c r="E2705" s="260"/>
      <c r="F2705" s="260"/>
      <c r="G2705" s="260"/>
      <c r="H2705" s="260"/>
      <c r="I2705" s="260"/>
      <c r="J2705" s="438"/>
    </row>
    <row r="2706" spans="1:10" x14ac:dyDescent="0.25">
      <c r="A2706" s="436"/>
      <c r="B2706" s="437"/>
      <c r="C2706" s="437"/>
      <c r="D2706" s="258" t="s">
        <v>449</v>
      </c>
      <c r="E2706" s="258"/>
      <c r="F2706" s="258"/>
      <c r="G2706" s="258"/>
      <c r="H2706" s="258"/>
      <c r="I2706" s="258"/>
      <c r="J2706" s="438"/>
    </row>
    <row r="2707" spans="1:10" x14ac:dyDescent="0.25">
      <c r="A2707" s="436"/>
      <c r="B2707" s="437"/>
      <c r="C2707" s="437"/>
      <c r="D2707" s="260" t="s">
        <v>450</v>
      </c>
      <c r="E2707" s="260"/>
      <c r="F2707" s="260"/>
      <c r="G2707" s="260"/>
      <c r="H2707" s="260"/>
      <c r="I2707" s="260"/>
      <c r="J2707" s="438"/>
    </row>
    <row r="2708" spans="1:10" x14ac:dyDescent="0.25">
      <c r="A2708" s="436"/>
      <c r="B2708" s="437"/>
      <c r="C2708" s="437"/>
      <c r="D2708" s="258" t="s">
        <v>451</v>
      </c>
      <c r="E2708" s="258"/>
      <c r="F2708" s="258"/>
      <c r="G2708" s="258"/>
      <c r="H2708" s="258"/>
      <c r="I2708" s="258"/>
      <c r="J2708" s="438"/>
    </row>
    <row r="2709" spans="1:10" x14ac:dyDescent="0.25">
      <c r="A2709" s="436"/>
      <c r="B2709" s="437"/>
      <c r="C2709" s="437"/>
      <c r="D2709" s="260">
        <v>0</v>
      </c>
      <c r="E2709" s="260"/>
      <c r="F2709" s="260"/>
      <c r="G2709" s="260"/>
      <c r="H2709" s="260"/>
      <c r="I2709" s="260"/>
      <c r="J2709" s="438"/>
    </row>
    <row r="2710" spans="1:10" x14ac:dyDescent="0.25">
      <c r="A2710" s="436"/>
      <c r="B2710" s="437"/>
      <c r="C2710" s="437"/>
      <c r="D2710" s="261"/>
      <c r="E2710" s="261"/>
      <c r="F2710" s="261"/>
      <c r="G2710" s="261"/>
      <c r="H2710" s="261"/>
      <c r="I2710" s="261"/>
      <c r="J2710" s="438"/>
    </row>
    <row r="2711" spans="1:10" x14ac:dyDescent="0.25">
      <c r="A2711" s="436"/>
      <c r="B2711" s="437"/>
      <c r="C2711" s="437"/>
      <c r="D2711" s="262" t="s">
        <v>506</v>
      </c>
      <c r="E2711" s="262"/>
      <c r="F2711" s="262"/>
      <c r="G2711" s="262"/>
      <c r="H2711" s="262"/>
      <c r="I2711" s="262"/>
      <c r="J2711" s="438"/>
    </row>
    <row r="2712" spans="1:10" x14ac:dyDescent="0.25">
      <c r="A2712" s="436">
        <v>202312233</v>
      </c>
      <c r="B2712" s="437" t="s">
        <v>446</v>
      </c>
      <c r="C2712" s="437" t="s">
        <v>505</v>
      </c>
      <c r="D2712" s="258" t="s">
        <v>447</v>
      </c>
      <c r="E2712" s="258"/>
      <c r="F2712" s="258"/>
      <c r="G2712" s="258"/>
      <c r="H2712" s="258"/>
      <c r="I2712" s="258"/>
      <c r="J2712" s="438">
        <v>45089.502500000002</v>
      </c>
    </row>
    <row r="2713" spans="1:10" x14ac:dyDescent="0.25">
      <c r="A2713" s="436"/>
      <c r="B2713" s="437"/>
      <c r="C2713" s="437"/>
      <c r="D2713" s="260" t="s">
        <v>130</v>
      </c>
      <c r="E2713" s="260"/>
      <c r="F2713" s="260"/>
      <c r="G2713" s="260"/>
      <c r="H2713" s="260"/>
      <c r="I2713" s="260"/>
      <c r="J2713" s="438"/>
    </row>
    <row r="2714" spans="1:10" x14ac:dyDescent="0.25">
      <c r="A2714" s="436"/>
      <c r="B2714" s="437"/>
      <c r="C2714" s="437"/>
      <c r="D2714" s="258" t="s">
        <v>448</v>
      </c>
      <c r="E2714" s="258"/>
      <c r="F2714" s="258"/>
      <c r="G2714" s="258"/>
      <c r="H2714" s="258"/>
      <c r="I2714" s="258"/>
      <c r="J2714" s="438"/>
    </row>
    <row r="2715" spans="1:10" x14ac:dyDescent="0.25">
      <c r="A2715" s="436"/>
      <c r="B2715" s="437"/>
      <c r="C2715" s="437"/>
      <c r="D2715" s="260">
        <v>311991</v>
      </c>
      <c r="E2715" s="260"/>
      <c r="F2715" s="260"/>
      <c r="G2715" s="260"/>
      <c r="H2715" s="260"/>
      <c r="I2715" s="260"/>
      <c r="J2715" s="438"/>
    </row>
    <row r="2716" spans="1:10" x14ac:dyDescent="0.25">
      <c r="A2716" s="436"/>
      <c r="B2716" s="437"/>
      <c r="C2716" s="437"/>
      <c r="D2716" s="258" t="s">
        <v>449</v>
      </c>
      <c r="E2716" s="258"/>
      <c r="F2716" s="258"/>
      <c r="G2716" s="258"/>
      <c r="H2716" s="258"/>
      <c r="I2716" s="258"/>
      <c r="J2716" s="438"/>
    </row>
    <row r="2717" spans="1:10" x14ac:dyDescent="0.25">
      <c r="A2717" s="436"/>
      <c r="B2717" s="437"/>
      <c r="C2717" s="437"/>
      <c r="D2717" s="260" t="s">
        <v>450</v>
      </c>
      <c r="E2717" s="260"/>
      <c r="F2717" s="260"/>
      <c r="G2717" s="260"/>
      <c r="H2717" s="260"/>
      <c r="I2717" s="260"/>
      <c r="J2717" s="438"/>
    </row>
    <row r="2718" spans="1:10" x14ac:dyDescent="0.25">
      <c r="A2718" s="436"/>
      <c r="B2718" s="437"/>
      <c r="C2718" s="437"/>
      <c r="D2718" s="258" t="s">
        <v>451</v>
      </c>
      <c r="E2718" s="258"/>
      <c r="F2718" s="258"/>
      <c r="G2718" s="258"/>
      <c r="H2718" s="258"/>
      <c r="I2718" s="258"/>
      <c r="J2718" s="438"/>
    </row>
    <row r="2719" spans="1:10" x14ac:dyDescent="0.25">
      <c r="A2719" s="436"/>
      <c r="B2719" s="437"/>
      <c r="C2719" s="437"/>
      <c r="D2719" s="260">
        <v>0</v>
      </c>
      <c r="E2719" s="260"/>
      <c r="F2719" s="260"/>
      <c r="G2719" s="260"/>
      <c r="H2719" s="260"/>
      <c r="I2719" s="260"/>
      <c r="J2719" s="438"/>
    </row>
    <row r="2720" spans="1:10" x14ac:dyDescent="0.25">
      <c r="A2720" s="436"/>
      <c r="B2720" s="437"/>
      <c r="C2720" s="437"/>
      <c r="D2720" s="261"/>
      <c r="E2720" s="261"/>
      <c r="F2720" s="261"/>
      <c r="G2720" s="261"/>
      <c r="H2720" s="261"/>
      <c r="I2720" s="261"/>
      <c r="J2720" s="438"/>
    </row>
    <row r="2721" spans="1:10" x14ac:dyDescent="0.25">
      <c r="A2721" s="436"/>
      <c r="B2721" s="437"/>
      <c r="C2721" s="437"/>
      <c r="D2721" s="262" t="s">
        <v>506</v>
      </c>
      <c r="E2721" s="262"/>
      <c r="F2721" s="262"/>
      <c r="G2721" s="262"/>
      <c r="H2721" s="262"/>
      <c r="I2721" s="262"/>
      <c r="J2721" s="438"/>
    </row>
    <row r="2722" spans="1:10" x14ac:dyDescent="0.25">
      <c r="A2722" s="436">
        <v>202311997</v>
      </c>
      <c r="B2722" s="437" t="s">
        <v>446</v>
      </c>
      <c r="C2722" s="437" t="s">
        <v>505</v>
      </c>
      <c r="D2722" s="258" t="s">
        <v>447</v>
      </c>
      <c r="E2722" s="258"/>
      <c r="F2722" s="258"/>
      <c r="G2722" s="258"/>
      <c r="H2722" s="258"/>
      <c r="I2722" s="258"/>
      <c r="J2722" s="438">
        <v>45089.502500000002</v>
      </c>
    </row>
    <row r="2723" spans="1:10" x14ac:dyDescent="0.25">
      <c r="A2723" s="436"/>
      <c r="B2723" s="437"/>
      <c r="C2723" s="437"/>
      <c r="D2723" s="260" t="s">
        <v>346</v>
      </c>
      <c r="E2723" s="260"/>
      <c r="F2723" s="260"/>
      <c r="G2723" s="260"/>
      <c r="H2723" s="260"/>
      <c r="I2723" s="260"/>
      <c r="J2723" s="438"/>
    </row>
    <row r="2724" spans="1:10" x14ac:dyDescent="0.25">
      <c r="A2724" s="436"/>
      <c r="B2724" s="437"/>
      <c r="C2724" s="437"/>
      <c r="D2724" s="258" t="s">
        <v>448</v>
      </c>
      <c r="E2724" s="258"/>
      <c r="F2724" s="258"/>
      <c r="G2724" s="258"/>
      <c r="H2724" s="258"/>
      <c r="I2724" s="258"/>
      <c r="J2724" s="438"/>
    </row>
    <row r="2725" spans="1:10" x14ac:dyDescent="0.25">
      <c r="A2725" s="436"/>
      <c r="B2725" s="437"/>
      <c r="C2725" s="437"/>
      <c r="D2725" s="260">
        <v>115013</v>
      </c>
      <c r="E2725" s="260"/>
      <c r="F2725" s="260"/>
      <c r="G2725" s="260"/>
      <c r="H2725" s="260"/>
      <c r="I2725" s="260"/>
      <c r="J2725" s="438"/>
    </row>
    <row r="2726" spans="1:10" x14ac:dyDescent="0.25">
      <c r="A2726" s="436"/>
      <c r="B2726" s="437"/>
      <c r="C2726" s="437"/>
      <c r="D2726" s="258" t="s">
        <v>449</v>
      </c>
      <c r="E2726" s="258"/>
      <c r="F2726" s="258"/>
      <c r="G2726" s="258"/>
      <c r="H2726" s="258"/>
      <c r="I2726" s="258"/>
      <c r="J2726" s="438"/>
    </row>
    <row r="2727" spans="1:10" x14ac:dyDescent="0.25">
      <c r="A2727" s="436"/>
      <c r="B2727" s="437"/>
      <c r="C2727" s="437"/>
      <c r="D2727" s="260" t="s">
        <v>453</v>
      </c>
      <c r="E2727" s="260"/>
      <c r="F2727" s="260"/>
      <c r="G2727" s="260"/>
      <c r="H2727" s="260"/>
      <c r="I2727" s="260"/>
      <c r="J2727" s="438"/>
    </row>
    <row r="2728" spans="1:10" x14ac:dyDescent="0.25">
      <c r="A2728" s="436"/>
      <c r="B2728" s="437"/>
      <c r="C2728" s="437"/>
      <c r="D2728" s="258" t="s">
        <v>451</v>
      </c>
      <c r="E2728" s="258"/>
      <c r="F2728" s="258"/>
      <c r="G2728" s="258"/>
      <c r="H2728" s="258"/>
      <c r="I2728" s="258"/>
      <c r="J2728" s="438"/>
    </row>
    <row r="2729" spans="1:10" x14ac:dyDescent="0.25">
      <c r="A2729" s="436"/>
      <c r="B2729" s="437"/>
      <c r="C2729" s="437"/>
      <c r="D2729" s="260">
        <v>0</v>
      </c>
      <c r="E2729" s="260"/>
      <c r="F2729" s="260"/>
      <c r="G2729" s="260"/>
      <c r="H2729" s="260"/>
      <c r="I2729" s="260"/>
      <c r="J2729" s="438"/>
    </row>
    <row r="2730" spans="1:10" x14ac:dyDescent="0.25">
      <c r="A2730" s="436"/>
      <c r="B2730" s="437"/>
      <c r="C2730" s="437"/>
      <c r="D2730" s="261"/>
      <c r="E2730" s="261"/>
      <c r="F2730" s="261"/>
      <c r="G2730" s="261"/>
      <c r="H2730" s="261"/>
      <c r="I2730" s="261"/>
      <c r="J2730" s="438"/>
    </row>
    <row r="2731" spans="1:10" x14ac:dyDescent="0.25">
      <c r="A2731" s="436"/>
      <c r="B2731" s="437"/>
      <c r="C2731" s="437"/>
      <c r="D2731" s="262" t="s">
        <v>506</v>
      </c>
      <c r="E2731" s="262"/>
      <c r="F2731" s="262"/>
      <c r="G2731" s="262"/>
      <c r="H2731" s="262"/>
      <c r="I2731" s="262"/>
      <c r="J2731" s="438"/>
    </row>
    <row r="2732" spans="1:10" x14ac:dyDescent="0.25">
      <c r="A2732" s="436">
        <v>202311995</v>
      </c>
      <c r="B2732" s="437" t="s">
        <v>446</v>
      </c>
      <c r="C2732" s="437" t="s">
        <v>505</v>
      </c>
      <c r="D2732" s="258" t="s">
        <v>447</v>
      </c>
      <c r="E2732" s="258"/>
      <c r="F2732" s="258"/>
      <c r="G2732" s="258"/>
      <c r="H2732" s="258"/>
      <c r="I2732" s="258"/>
      <c r="J2732" s="438">
        <v>45089.502500000002</v>
      </c>
    </row>
    <row r="2733" spans="1:10" x14ac:dyDescent="0.25">
      <c r="A2733" s="436"/>
      <c r="B2733" s="437"/>
      <c r="C2733" s="437"/>
      <c r="D2733" s="260" t="s">
        <v>19</v>
      </c>
      <c r="E2733" s="260"/>
      <c r="F2733" s="260"/>
      <c r="G2733" s="260"/>
      <c r="H2733" s="260"/>
      <c r="I2733" s="260"/>
      <c r="J2733" s="438"/>
    </row>
    <row r="2734" spans="1:10" x14ac:dyDescent="0.25">
      <c r="A2734" s="436"/>
      <c r="B2734" s="437"/>
      <c r="C2734" s="437"/>
      <c r="D2734" s="258" t="s">
        <v>448</v>
      </c>
      <c r="E2734" s="258"/>
      <c r="F2734" s="258"/>
      <c r="G2734" s="258"/>
      <c r="H2734" s="258"/>
      <c r="I2734" s="258"/>
      <c r="J2734" s="438"/>
    </row>
    <row r="2735" spans="1:10" x14ac:dyDescent="0.25">
      <c r="A2735" s="436"/>
      <c r="B2735" s="437"/>
      <c r="C2735" s="437"/>
      <c r="D2735" s="260">
        <v>114950</v>
      </c>
      <c r="E2735" s="260"/>
      <c r="F2735" s="260"/>
      <c r="G2735" s="260"/>
      <c r="H2735" s="260"/>
      <c r="I2735" s="260"/>
      <c r="J2735" s="438"/>
    </row>
    <row r="2736" spans="1:10" x14ac:dyDescent="0.25">
      <c r="A2736" s="436"/>
      <c r="B2736" s="437"/>
      <c r="C2736" s="437"/>
      <c r="D2736" s="258" t="s">
        <v>449</v>
      </c>
      <c r="E2736" s="258"/>
      <c r="F2736" s="258"/>
      <c r="G2736" s="258"/>
      <c r="H2736" s="258"/>
      <c r="I2736" s="258"/>
      <c r="J2736" s="438"/>
    </row>
    <row r="2737" spans="1:10" x14ac:dyDescent="0.25">
      <c r="A2737" s="436"/>
      <c r="B2737" s="437"/>
      <c r="C2737" s="437"/>
      <c r="D2737" s="260" t="s">
        <v>453</v>
      </c>
      <c r="E2737" s="260"/>
      <c r="F2737" s="260"/>
      <c r="G2737" s="260"/>
      <c r="H2737" s="260"/>
      <c r="I2737" s="260"/>
      <c r="J2737" s="438"/>
    </row>
    <row r="2738" spans="1:10" x14ac:dyDescent="0.25">
      <c r="A2738" s="436"/>
      <c r="B2738" s="437"/>
      <c r="C2738" s="437"/>
      <c r="D2738" s="258" t="s">
        <v>451</v>
      </c>
      <c r="E2738" s="258"/>
      <c r="F2738" s="258"/>
      <c r="G2738" s="258"/>
      <c r="H2738" s="258"/>
      <c r="I2738" s="258"/>
      <c r="J2738" s="438"/>
    </row>
    <row r="2739" spans="1:10" x14ac:dyDescent="0.25">
      <c r="A2739" s="436"/>
      <c r="B2739" s="437"/>
      <c r="C2739" s="437"/>
      <c r="D2739" s="260">
        <v>0</v>
      </c>
      <c r="E2739" s="260"/>
      <c r="F2739" s="260"/>
      <c r="G2739" s="260"/>
      <c r="H2739" s="260"/>
      <c r="I2739" s="260"/>
      <c r="J2739" s="438"/>
    </row>
    <row r="2740" spans="1:10" x14ac:dyDescent="0.25">
      <c r="A2740" s="436"/>
      <c r="B2740" s="437"/>
      <c r="C2740" s="437"/>
      <c r="D2740" s="261"/>
      <c r="E2740" s="261"/>
      <c r="F2740" s="261"/>
      <c r="G2740" s="261"/>
      <c r="H2740" s="261"/>
      <c r="I2740" s="261"/>
      <c r="J2740" s="438"/>
    </row>
    <row r="2741" spans="1:10" x14ac:dyDescent="0.25">
      <c r="A2741" s="436"/>
      <c r="B2741" s="437"/>
      <c r="C2741" s="437"/>
      <c r="D2741" s="262" t="s">
        <v>506</v>
      </c>
      <c r="E2741" s="262"/>
      <c r="F2741" s="262"/>
      <c r="G2741" s="262"/>
      <c r="H2741" s="262"/>
      <c r="I2741" s="262"/>
      <c r="J2741" s="438"/>
    </row>
    <row r="2742" spans="1:10" x14ac:dyDescent="0.25">
      <c r="A2742" s="436">
        <v>202311992</v>
      </c>
      <c r="B2742" s="437" t="s">
        <v>446</v>
      </c>
      <c r="C2742" s="437" t="s">
        <v>505</v>
      </c>
      <c r="D2742" s="258" t="s">
        <v>447</v>
      </c>
      <c r="E2742" s="258"/>
      <c r="F2742" s="258"/>
      <c r="G2742" s="258"/>
      <c r="H2742" s="258"/>
      <c r="I2742" s="258"/>
      <c r="J2742" s="438">
        <v>45089.502500000002</v>
      </c>
    </row>
    <row r="2743" spans="1:10" x14ac:dyDescent="0.25">
      <c r="A2743" s="436"/>
      <c r="B2743" s="437"/>
      <c r="C2743" s="437"/>
      <c r="D2743" s="260" t="s">
        <v>344</v>
      </c>
      <c r="E2743" s="260"/>
      <c r="F2743" s="260"/>
      <c r="G2743" s="260"/>
      <c r="H2743" s="260"/>
      <c r="I2743" s="260"/>
      <c r="J2743" s="438"/>
    </row>
    <row r="2744" spans="1:10" x14ac:dyDescent="0.25">
      <c r="A2744" s="436"/>
      <c r="B2744" s="437"/>
      <c r="C2744" s="437"/>
      <c r="D2744" s="258" t="s">
        <v>448</v>
      </c>
      <c r="E2744" s="258"/>
      <c r="F2744" s="258"/>
      <c r="G2744" s="258"/>
      <c r="H2744" s="258"/>
      <c r="I2744" s="258"/>
      <c r="J2744" s="438"/>
    </row>
    <row r="2745" spans="1:10" x14ac:dyDescent="0.25">
      <c r="A2745" s="436"/>
      <c r="B2745" s="437"/>
      <c r="C2745" s="437"/>
      <c r="D2745" s="260">
        <v>114877</v>
      </c>
      <c r="E2745" s="260"/>
      <c r="F2745" s="260"/>
      <c r="G2745" s="260"/>
      <c r="H2745" s="260"/>
      <c r="I2745" s="260"/>
      <c r="J2745" s="438"/>
    </row>
    <row r="2746" spans="1:10" x14ac:dyDescent="0.25">
      <c r="A2746" s="436"/>
      <c r="B2746" s="437"/>
      <c r="C2746" s="437"/>
      <c r="D2746" s="258" t="s">
        <v>449</v>
      </c>
      <c r="E2746" s="258"/>
      <c r="F2746" s="258"/>
      <c r="G2746" s="258"/>
      <c r="H2746" s="258"/>
      <c r="I2746" s="258"/>
      <c r="J2746" s="438"/>
    </row>
    <row r="2747" spans="1:10" x14ac:dyDescent="0.25">
      <c r="A2747" s="436"/>
      <c r="B2747" s="437"/>
      <c r="C2747" s="437"/>
      <c r="D2747" s="260" t="s">
        <v>453</v>
      </c>
      <c r="E2747" s="260"/>
      <c r="F2747" s="260"/>
      <c r="G2747" s="260"/>
      <c r="H2747" s="260"/>
      <c r="I2747" s="260"/>
      <c r="J2747" s="438"/>
    </row>
    <row r="2748" spans="1:10" x14ac:dyDescent="0.25">
      <c r="A2748" s="436"/>
      <c r="B2748" s="437"/>
      <c r="C2748" s="437"/>
      <c r="D2748" s="258" t="s">
        <v>451</v>
      </c>
      <c r="E2748" s="258"/>
      <c r="F2748" s="258"/>
      <c r="G2748" s="258"/>
      <c r="H2748" s="258"/>
      <c r="I2748" s="258"/>
      <c r="J2748" s="438"/>
    </row>
    <row r="2749" spans="1:10" x14ac:dyDescent="0.25">
      <c r="A2749" s="436"/>
      <c r="B2749" s="437"/>
      <c r="C2749" s="437"/>
      <c r="D2749" s="260">
        <v>0</v>
      </c>
      <c r="E2749" s="260"/>
      <c r="F2749" s="260"/>
      <c r="G2749" s="260"/>
      <c r="H2749" s="260"/>
      <c r="I2749" s="260"/>
      <c r="J2749" s="438"/>
    </row>
    <row r="2750" spans="1:10" x14ac:dyDescent="0.25">
      <c r="A2750" s="436"/>
      <c r="B2750" s="437"/>
      <c r="C2750" s="437"/>
      <c r="D2750" s="261"/>
      <c r="E2750" s="261"/>
      <c r="F2750" s="261"/>
      <c r="G2750" s="261"/>
      <c r="H2750" s="261"/>
      <c r="I2750" s="261"/>
      <c r="J2750" s="438"/>
    </row>
    <row r="2751" spans="1:10" x14ac:dyDescent="0.25">
      <c r="A2751" s="436"/>
      <c r="B2751" s="437"/>
      <c r="C2751" s="437"/>
      <c r="D2751" s="262" t="s">
        <v>506</v>
      </c>
      <c r="E2751" s="262"/>
      <c r="F2751" s="262"/>
      <c r="G2751" s="262"/>
      <c r="H2751" s="262"/>
      <c r="I2751" s="262"/>
      <c r="J2751" s="438"/>
    </row>
    <row r="2752" spans="1:10" x14ac:dyDescent="0.25">
      <c r="A2752" s="436">
        <v>202311991</v>
      </c>
      <c r="B2752" s="437" t="s">
        <v>446</v>
      </c>
      <c r="C2752" s="437" t="s">
        <v>505</v>
      </c>
      <c r="D2752" s="258" t="s">
        <v>447</v>
      </c>
      <c r="E2752" s="258"/>
      <c r="F2752" s="258"/>
      <c r="G2752" s="258"/>
      <c r="H2752" s="258"/>
      <c r="I2752" s="258"/>
      <c r="J2752" s="438">
        <v>45089.502500000002</v>
      </c>
    </row>
    <row r="2753" spans="1:10" x14ac:dyDescent="0.25">
      <c r="A2753" s="436"/>
      <c r="B2753" s="437"/>
      <c r="C2753" s="437"/>
      <c r="D2753" s="260" t="s">
        <v>346</v>
      </c>
      <c r="E2753" s="260"/>
      <c r="F2753" s="260"/>
      <c r="G2753" s="260"/>
      <c r="H2753" s="260"/>
      <c r="I2753" s="260"/>
      <c r="J2753" s="438"/>
    </row>
    <row r="2754" spans="1:10" x14ac:dyDescent="0.25">
      <c r="A2754" s="436"/>
      <c r="B2754" s="437"/>
      <c r="C2754" s="437"/>
      <c r="D2754" s="258" t="s">
        <v>448</v>
      </c>
      <c r="E2754" s="258"/>
      <c r="F2754" s="258"/>
      <c r="G2754" s="258"/>
      <c r="H2754" s="258"/>
      <c r="I2754" s="258"/>
      <c r="J2754" s="438"/>
    </row>
    <row r="2755" spans="1:10" x14ac:dyDescent="0.25">
      <c r="A2755" s="436"/>
      <c r="B2755" s="437"/>
      <c r="C2755" s="437"/>
      <c r="D2755" s="260">
        <v>114876</v>
      </c>
      <c r="E2755" s="260"/>
      <c r="F2755" s="260"/>
      <c r="G2755" s="260"/>
      <c r="H2755" s="260"/>
      <c r="I2755" s="260"/>
      <c r="J2755" s="438"/>
    </row>
    <row r="2756" spans="1:10" x14ac:dyDescent="0.25">
      <c r="A2756" s="436"/>
      <c r="B2756" s="437"/>
      <c r="C2756" s="437"/>
      <c r="D2756" s="258" t="s">
        <v>449</v>
      </c>
      <c r="E2756" s="258"/>
      <c r="F2756" s="258"/>
      <c r="G2756" s="258"/>
      <c r="H2756" s="258"/>
      <c r="I2756" s="258"/>
      <c r="J2756" s="438"/>
    </row>
    <row r="2757" spans="1:10" x14ac:dyDescent="0.25">
      <c r="A2757" s="436"/>
      <c r="B2757" s="437"/>
      <c r="C2757" s="437"/>
      <c r="D2757" s="260" t="s">
        <v>453</v>
      </c>
      <c r="E2757" s="260"/>
      <c r="F2757" s="260"/>
      <c r="G2757" s="260"/>
      <c r="H2757" s="260"/>
      <c r="I2757" s="260"/>
      <c r="J2757" s="438"/>
    </row>
    <row r="2758" spans="1:10" x14ac:dyDescent="0.25">
      <c r="A2758" s="436"/>
      <c r="B2758" s="437"/>
      <c r="C2758" s="437"/>
      <c r="D2758" s="258" t="s">
        <v>451</v>
      </c>
      <c r="E2758" s="258"/>
      <c r="F2758" s="258"/>
      <c r="G2758" s="258"/>
      <c r="H2758" s="258"/>
      <c r="I2758" s="258"/>
      <c r="J2758" s="438"/>
    </row>
    <row r="2759" spans="1:10" x14ac:dyDescent="0.25">
      <c r="A2759" s="436"/>
      <c r="B2759" s="437"/>
      <c r="C2759" s="437"/>
      <c r="D2759" s="260">
        <v>0</v>
      </c>
      <c r="E2759" s="260"/>
      <c r="F2759" s="260"/>
      <c r="G2759" s="260"/>
      <c r="H2759" s="260"/>
      <c r="I2759" s="260"/>
      <c r="J2759" s="438"/>
    </row>
    <row r="2760" spans="1:10" x14ac:dyDescent="0.25">
      <c r="A2760" s="436"/>
      <c r="B2760" s="437"/>
      <c r="C2760" s="437"/>
      <c r="D2760" s="261"/>
      <c r="E2760" s="261"/>
      <c r="F2760" s="261"/>
      <c r="G2760" s="261"/>
      <c r="H2760" s="261"/>
      <c r="I2760" s="261"/>
      <c r="J2760" s="438"/>
    </row>
    <row r="2761" spans="1:10" x14ac:dyDescent="0.25">
      <c r="A2761" s="436"/>
      <c r="B2761" s="437"/>
      <c r="C2761" s="437"/>
      <c r="D2761" s="262" t="s">
        <v>506</v>
      </c>
      <c r="E2761" s="262"/>
      <c r="F2761" s="262"/>
      <c r="G2761" s="262"/>
      <c r="H2761" s="262"/>
      <c r="I2761" s="262"/>
      <c r="J2761" s="438"/>
    </row>
    <row r="2762" spans="1:10" x14ac:dyDescent="0.25">
      <c r="A2762" s="436">
        <v>202311990</v>
      </c>
      <c r="B2762" s="437" t="s">
        <v>446</v>
      </c>
      <c r="C2762" s="437" t="s">
        <v>505</v>
      </c>
      <c r="D2762" s="258" t="s">
        <v>447</v>
      </c>
      <c r="E2762" s="258"/>
      <c r="F2762" s="258"/>
      <c r="G2762" s="258"/>
      <c r="H2762" s="258"/>
      <c r="I2762" s="258"/>
      <c r="J2762" s="438">
        <v>45089.502500000002</v>
      </c>
    </row>
    <row r="2763" spans="1:10" x14ac:dyDescent="0.25">
      <c r="A2763" s="436"/>
      <c r="B2763" s="437"/>
      <c r="C2763" s="437"/>
      <c r="D2763" s="260" t="s">
        <v>344</v>
      </c>
      <c r="E2763" s="260"/>
      <c r="F2763" s="260"/>
      <c r="G2763" s="260"/>
      <c r="H2763" s="260"/>
      <c r="I2763" s="260"/>
      <c r="J2763" s="438"/>
    </row>
    <row r="2764" spans="1:10" x14ac:dyDescent="0.25">
      <c r="A2764" s="436"/>
      <c r="B2764" s="437"/>
      <c r="C2764" s="437"/>
      <c r="D2764" s="258" t="s">
        <v>448</v>
      </c>
      <c r="E2764" s="258"/>
      <c r="F2764" s="258"/>
      <c r="G2764" s="258"/>
      <c r="H2764" s="258"/>
      <c r="I2764" s="258"/>
      <c r="J2764" s="438"/>
    </row>
    <row r="2765" spans="1:10" x14ac:dyDescent="0.25">
      <c r="A2765" s="436"/>
      <c r="B2765" s="437"/>
      <c r="C2765" s="437"/>
      <c r="D2765" s="260">
        <v>114875</v>
      </c>
      <c r="E2765" s="260"/>
      <c r="F2765" s="260"/>
      <c r="G2765" s="260"/>
      <c r="H2765" s="260"/>
      <c r="I2765" s="260"/>
      <c r="J2765" s="438"/>
    </row>
    <row r="2766" spans="1:10" x14ac:dyDescent="0.25">
      <c r="A2766" s="436"/>
      <c r="B2766" s="437"/>
      <c r="C2766" s="437"/>
      <c r="D2766" s="258" t="s">
        <v>449</v>
      </c>
      <c r="E2766" s="258"/>
      <c r="F2766" s="258"/>
      <c r="G2766" s="258"/>
      <c r="H2766" s="258"/>
      <c r="I2766" s="258"/>
      <c r="J2766" s="438"/>
    </row>
    <row r="2767" spans="1:10" x14ac:dyDescent="0.25">
      <c r="A2767" s="436"/>
      <c r="B2767" s="437"/>
      <c r="C2767" s="437"/>
      <c r="D2767" s="260" t="s">
        <v>453</v>
      </c>
      <c r="E2767" s="260"/>
      <c r="F2767" s="260"/>
      <c r="G2767" s="260"/>
      <c r="H2767" s="260"/>
      <c r="I2767" s="260"/>
      <c r="J2767" s="438"/>
    </row>
    <row r="2768" spans="1:10" x14ac:dyDescent="0.25">
      <c r="A2768" s="436"/>
      <c r="B2768" s="437"/>
      <c r="C2768" s="437"/>
      <c r="D2768" s="258" t="s">
        <v>451</v>
      </c>
      <c r="E2768" s="258"/>
      <c r="F2768" s="258"/>
      <c r="G2768" s="258"/>
      <c r="H2768" s="258"/>
      <c r="I2768" s="258"/>
      <c r="J2768" s="438"/>
    </row>
    <row r="2769" spans="1:10" x14ac:dyDescent="0.25">
      <c r="A2769" s="436"/>
      <c r="B2769" s="437"/>
      <c r="C2769" s="437"/>
      <c r="D2769" s="260">
        <v>0</v>
      </c>
      <c r="E2769" s="260"/>
      <c r="F2769" s="260"/>
      <c r="G2769" s="260"/>
      <c r="H2769" s="260"/>
      <c r="I2769" s="260"/>
      <c r="J2769" s="438"/>
    </row>
    <row r="2770" spans="1:10" x14ac:dyDescent="0.25">
      <c r="A2770" s="436"/>
      <c r="B2770" s="437"/>
      <c r="C2770" s="437"/>
      <c r="D2770" s="261"/>
      <c r="E2770" s="261"/>
      <c r="F2770" s="261"/>
      <c r="G2770" s="261"/>
      <c r="H2770" s="261"/>
      <c r="I2770" s="261"/>
      <c r="J2770" s="438"/>
    </row>
    <row r="2771" spans="1:10" x14ac:dyDescent="0.25">
      <c r="A2771" s="436"/>
      <c r="B2771" s="437"/>
      <c r="C2771" s="437"/>
      <c r="D2771" s="262" t="s">
        <v>506</v>
      </c>
      <c r="E2771" s="262"/>
      <c r="F2771" s="262"/>
      <c r="G2771" s="262"/>
      <c r="H2771" s="262"/>
      <c r="I2771" s="262"/>
      <c r="J2771" s="438"/>
    </row>
    <row r="2772" spans="1:10" x14ac:dyDescent="0.25">
      <c r="A2772" s="436">
        <v>202311988</v>
      </c>
      <c r="B2772" s="437" t="s">
        <v>446</v>
      </c>
      <c r="C2772" s="437" t="s">
        <v>505</v>
      </c>
      <c r="D2772" s="258" t="s">
        <v>447</v>
      </c>
      <c r="E2772" s="258"/>
      <c r="F2772" s="258"/>
      <c r="G2772" s="258"/>
      <c r="H2772" s="258"/>
      <c r="I2772" s="258"/>
      <c r="J2772" s="438">
        <v>45089.502500000002</v>
      </c>
    </row>
    <row r="2773" spans="1:10" x14ac:dyDescent="0.25">
      <c r="A2773" s="436"/>
      <c r="B2773" s="437"/>
      <c r="C2773" s="437"/>
      <c r="D2773" s="260" t="s">
        <v>346</v>
      </c>
      <c r="E2773" s="260"/>
      <c r="F2773" s="260"/>
      <c r="G2773" s="260"/>
      <c r="H2773" s="260"/>
      <c r="I2773" s="260"/>
      <c r="J2773" s="438"/>
    </row>
    <row r="2774" spans="1:10" x14ac:dyDescent="0.25">
      <c r="A2774" s="436"/>
      <c r="B2774" s="437"/>
      <c r="C2774" s="437"/>
      <c r="D2774" s="258" t="s">
        <v>448</v>
      </c>
      <c r="E2774" s="258"/>
      <c r="F2774" s="258"/>
      <c r="G2774" s="258"/>
      <c r="H2774" s="258"/>
      <c r="I2774" s="258"/>
      <c r="J2774" s="438"/>
    </row>
    <row r="2775" spans="1:10" x14ac:dyDescent="0.25">
      <c r="A2775" s="436"/>
      <c r="B2775" s="437"/>
      <c r="C2775" s="437"/>
      <c r="D2775" s="260">
        <v>114857</v>
      </c>
      <c r="E2775" s="260"/>
      <c r="F2775" s="260"/>
      <c r="G2775" s="260"/>
      <c r="H2775" s="260"/>
      <c r="I2775" s="260"/>
      <c r="J2775" s="438"/>
    </row>
    <row r="2776" spans="1:10" x14ac:dyDescent="0.25">
      <c r="A2776" s="436"/>
      <c r="B2776" s="437"/>
      <c r="C2776" s="437"/>
      <c r="D2776" s="258" t="s">
        <v>449</v>
      </c>
      <c r="E2776" s="258"/>
      <c r="F2776" s="258"/>
      <c r="G2776" s="258"/>
      <c r="H2776" s="258"/>
      <c r="I2776" s="258"/>
      <c r="J2776" s="438"/>
    </row>
    <row r="2777" spans="1:10" x14ac:dyDescent="0.25">
      <c r="A2777" s="436"/>
      <c r="B2777" s="437"/>
      <c r="C2777" s="437"/>
      <c r="D2777" s="260" t="s">
        <v>453</v>
      </c>
      <c r="E2777" s="260"/>
      <c r="F2777" s="260"/>
      <c r="G2777" s="260"/>
      <c r="H2777" s="260"/>
      <c r="I2777" s="260"/>
      <c r="J2777" s="438"/>
    </row>
    <row r="2778" spans="1:10" x14ac:dyDescent="0.25">
      <c r="A2778" s="436"/>
      <c r="B2778" s="437"/>
      <c r="C2778" s="437"/>
      <c r="D2778" s="258" t="s">
        <v>451</v>
      </c>
      <c r="E2778" s="258"/>
      <c r="F2778" s="258"/>
      <c r="G2778" s="258"/>
      <c r="H2778" s="258"/>
      <c r="I2778" s="258"/>
      <c r="J2778" s="438"/>
    </row>
    <row r="2779" spans="1:10" x14ac:dyDescent="0.25">
      <c r="A2779" s="436"/>
      <c r="B2779" s="437"/>
      <c r="C2779" s="437"/>
      <c r="D2779" s="260">
        <v>0</v>
      </c>
      <c r="E2779" s="260"/>
      <c r="F2779" s="260"/>
      <c r="G2779" s="260"/>
      <c r="H2779" s="260"/>
      <c r="I2779" s="260"/>
      <c r="J2779" s="438"/>
    </row>
    <row r="2780" spans="1:10" x14ac:dyDescent="0.25">
      <c r="A2780" s="436"/>
      <c r="B2780" s="437"/>
      <c r="C2780" s="437"/>
      <c r="D2780" s="261"/>
      <c r="E2780" s="261"/>
      <c r="F2780" s="261"/>
      <c r="G2780" s="261"/>
      <c r="H2780" s="261"/>
      <c r="I2780" s="261"/>
      <c r="J2780" s="438"/>
    </row>
    <row r="2781" spans="1:10" x14ac:dyDescent="0.25">
      <c r="A2781" s="436"/>
      <c r="B2781" s="437"/>
      <c r="C2781" s="437"/>
      <c r="D2781" s="262" t="s">
        <v>506</v>
      </c>
      <c r="E2781" s="262"/>
      <c r="F2781" s="262"/>
      <c r="G2781" s="262"/>
      <c r="H2781" s="262"/>
      <c r="I2781" s="262"/>
      <c r="J2781" s="438"/>
    </row>
    <row r="2782" spans="1:10" x14ac:dyDescent="0.25">
      <c r="A2782" s="436">
        <v>202311987</v>
      </c>
      <c r="B2782" s="437" t="s">
        <v>446</v>
      </c>
      <c r="C2782" s="437" t="s">
        <v>505</v>
      </c>
      <c r="D2782" s="258" t="s">
        <v>447</v>
      </c>
      <c r="E2782" s="258"/>
      <c r="F2782" s="258"/>
      <c r="G2782" s="258"/>
      <c r="H2782" s="258"/>
      <c r="I2782" s="258"/>
      <c r="J2782" s="438">
        <v>45089.502500000002</v>
      </c>
    </row>
    <row r="2783" spans="1:10" x14ac:dyDescent="0.25">
      <c r="A2783" s="436"/>
      <c r="B2783" s="437"/>
      <c r="C2783" s="437"/>
      <c r="D2783" s="260" t="s">
        <v>22</v>
      </c>
      <c r="E2783" s="260"/>
      <c r="F2783" s="260"/>
      <c r="G2783" s="260"/>
      <c r="H2783" s="260"/>
      <c r="I2783" s="260"/>
      <c r="J2783" s="438"/>
    </row>
    <row r="2784" spans="1:10" x14ac:dyDescent="0.25">
      <c r="A2784" s="436"/>
      <c r="B2784" s="437"/>
      <c r="C2784" s="437"/>
      <c r="D2784" s="258" t="s">
        <v>448</v>
      </c>
      <c r="E2784" s="258"/>
      <c r="F2784" s="258"/>
      <c r="G2784" s="258"/>
      <c r="H2784" s="258"/>
      <c r="I2784" s="258"/>
      <c r="J2784" s="438"/>
    </row>
    <row r="2785" spans="1:10" x14ac:dyDescent="0.25">
      <c r="A2785" s="436"/>
      <c r="B2785" s="437"/>
      <c r="C2785" s="437"/>
      <c r="D2785" s="260">
        <v>114853</v>
      </c>
      <c r="E2785" s="260"/>
      <c r="F2785" s="260"/>
      <c r="G2785" s="260"/>
      <c r="H2785" s="260"/>
      <c r="I2785" s="260"/>
      <c r="J2785" s="438"/>
    </row>
    <row r="2786" spans="1:10" x14ac:dyDescent="0.25">
      <c r="A2786" s="436"/>
      <c r="B2786" s="437"/>
      <c r="C2786" s="437"/>
      <c r="D2786" s="258" t="s">
        <v>449</v>
      </c>
      <c r="E2786" s="258"/>
      <c r="F2786" s="258"/>
      <c r="G2786" s="258"/>
      <c r="H2786" s="258"/>
      <c r="I2786" s="258"/>
      <c r="J2786" s="438"/>
    </row>
    <row r="2787" spans="1:10" x14ac:dyDescent="0.25">
      <c r="A2787" s="436"/>
      <c r="B2787" s="437"/>
      <c r="C2787" s="437"/>
      <c r="D2787" s="260" t="s">
        <v>453</v>
      </c>
      <c r="E2787" s="260"/>
      <c r="F2787" s="260"/>
      <c r="G2787" s="260"/>
      <c r="H2787" s="260"/>
      <c r="I2787" s="260"/>
      <c r="J2787" s="438"/>
    </row>
    <row r="2788" spans="1:10" x14ac:dyDescent="0.25">
      <c r="A2788" s="436"/>
      <c r="B2788" s="437"/>
      <c r="C2788" s="437"/>
      <c r="D2788" s="258" t="s">
        <v>451</v>
      </c>
      <c r="E2788" s="258"/>
      <c r="F2788" s="258"/>
      <c r="G2788" s="258"/>
      <c r="H2788" s="258"/>
      <c r="I2788" s="258"/>
      <c r="J2788" s="438"/>
    </row>
    <row r="2789" spans="1:10" x14ac:dyDescent="0.25">
      <c r="A2789" s="436"/>
      <c r="B2789" s="437"/>
      <c r="C2789" s="437"/>
      <c r="D2789" s="260">
        <v>0</v>
      </c>
      <c r="E2789" s="260"/>
      <c r="F2789" s="260"/>
      <c r="G2789" s="260"/>
      <c r="H2789" s="260"/>
      <c r="I2789" s="260"/>
      <c r="J2789" s="438"/>
    </row>
    <row r="2790" spans="1:10" x14ac:dyDescent="0.25">
      <c r="A2790" s="436"/>
      <c r="B2790" s="437"/>
      <c r="C2790" s="437"/>
      <c r="D2790" s="261"/>
      <c r="E2790" s="261"/>
      <c r="F2790" s="261"/>
      <c r="G2790" s="261"/>
      <c r="H2790" s="261"/>
      <c r="I2790" s="261"/>
      <c r="J2790" s="438"/>
    </row>
    <row r="2791" spans="1:10" x14ac:dyDescent="0.25">
      <c r="A2791" s="436"/>
      <c r="B2791" s="437"/>
      <c r="C2791" s="437"/>
      <c r="D2791" s="262" t="s">
        <v>506</v>
      </c>
      <c r="E2791" s="262"/>
      <c r="F2791" s="262"/>
      <c r="G2791" s="262"/>
      <c r="H2791" s="262"/>
      <c r="I2791" s="262"/>
      <c r="J2791" s="438"/>
    </row>
    <row r="2792" spans="1:10" x14ac:dyDescent="0.25">
      <c r="A2792" s="436">
        <v>202311986</v>
      </c>
      <c r="B2792" s="437" t="s">
        <v>446</v>
      </c>
      <c r="C2792" s="437" t="s">
        <v>505</v>
      </c>
      <c r="D2792" s="258" t="s">
        <v>447</v>
      </c>
      <c r="E2792" s="258"/>
      <c r="F2792" s="258"/>
      <c r="G2792" s="258"/>
      <c r="H2792" s="258"/>
      <c r="I2792" s="258"/>
      <c r="J2792" s="438">
        <v>45089.502500000002</v>
      </c>
    </row>
    <row r="2793" spans="1:10" x14ac:dyDescent="0.25">
      <c r="A2793" s="436"/>
      <c r="B2793" s="437"/>
      <c r="C2793" s="437"/>
      <c r="D2793" s="260" t="s">
        <v>346</v>
      </c>
      <c r="E2793" s="260"/>
      <c r="F2793" s="260"/>
      <c r="G2793" s="260"/>
      <c r="H2793" s="260"/>
      <c r="I2793" s="260"/>
      <c r="J2793" s="438"/>
    </row>
    <row r="2794" spans="1:10" x14ac:dyDescent="0.25">
      <c r="A2794" s="436"/>
      <c r="B2794" s="437"/>
      <c r="C2794" s="437"/>
      <c r="D2794" s="258" t="s">
        <v>448</v>
      </c>
      <c r="E2794" s="258"/>
      <c r="F2794" s="258"/>
      <c r="G2794" s="258"/>
      <c r="H2794" s="258"/>
      <c r="I2794" s="258"/>
      <c r="J2794" s="438"/>
    </row>
    <row r="2795" spans="1:10" x14ac:dyDescent="0.25">
      <c r="A2795" s="436"/>
      <c r="B2795" s="437"/>
      <c r="C2795" s="437"/>
      <c r="D2795" s="260">
        <v>114850</v>
      </c>
      <c r="E2795" s="260"/>
      <c r="F2795" s="260"/>
      <c r="G2795" s="260"/>
      <c r="H2795" s="260"/>
      <c r="I2795" s="260"/>
      <c r="J2795" s="438"/>
    </row>
    <row r="2796" spans="1:10" x14ac:dyDescent="0.25">
      <c r="A2796" s="436"/>
      <c r="B2796" s="437"/>
      <c r="C2796" s="437"/>
      <c r="D2796" s="258" t="s">
        <v>449</v>
      </c>
      <c r="E2796" s="258"/>
      <c r="F2796" s="258"/>
      <c r="G2796" s="258"/>
      <c r="H2796" s="258"/>
      <c r="I2796" s="258"/>
      <c r="J2796" s="438"/>
    </row>
    <row r="2797" spans="1:10" x14ac:dyDescent="0.25">
      <c r="A2797" s="436"/>
      <c r="B2797" s="437"/>
      <c r="C2797" s="437"/>
      <c r="D2797" s="260" t="s">
        <v>453</v>
      </c>
      <c r="E2797" s="260"/>
      <c r="F2797" s="260"/>
      <c r="G2797" s="260"/>
      <c r="H2797" s="260"/>
      <c r="I2797" s="260"/>
      <c r="J2797" s="438"/>
    </row>
    <row r="2798" spans="1:10" x14ac:dyDescent="0.25">
      <c r="A2798" s="436"/>
      <c r="B2798" s="437"/>
      <c r="C2798" s="437"/>
      <c r="D2798" s="258" t="s">
        <v>451</v>
      </c>
      <c r="E2798" s="258"/>
      <c r="F2798" s="258"/>
      <c r="G2798" s="258"/>
      <c r="H2798" s="258"/>
      <c r="I2798" s="258"/>
      <c r="J2798" s="438"/>
    </row>
    <row r="2799" spans="1:10" x14ac:dyDescent="0.25">
      <c r="A2799" s="436"/>
      <c r="B2799" s="437"/>
      <c r="C2799" s="437"/>
      <c r="D2799" s="260">
        <v>0</v>
      </c>
      <c r="E2799" s="260"/>
      <c r="F2799" s="260"/>
      <c r="G2799" s="260"/>
      <c r="H2799" s="260"/>
      <c r="I2799" s="260"/>
      <c r="J2799" s="438"/>
    </row>
    <row r="2800" spans="1:10" x14ac:dyDescent="0.25">
      <c r="A2800" s="436"/>
      <c r="B2800" s="437"/>
      <c r="C2800" s="437"/>
      <c r="D2800" s="261"/>
      <c r="E2800" s="261"/>
      <c r="F2800" s="261"/>
      <c r="G2800" s="261"/>
      <c r="H2800" s="261"/>
      <c r="I2800" s="261"/>
      <c r="J2800" s="438"/>
    </row>
    <row r="2801" spans="1:10" x14ac:dyDescent="0.25">
      <c r="A2801" s="436"/>
      <c r="B2801" s="437"/>
      <c r="C2801" s="437"/>
      <c r="D2801" s="262" t="s">
        <v>506</v>
      </c>
      <c r="E2801" s="262"/>
      <c r="F2801" s="262"/>
      <c r="G2801" s="262"/>
      <c r="H2801" s="262"/>
      <c r="I2801" s="262"/>
      <c r="J2801" s="438"/>
    </row>
    <row r="2802" spans="1:10" x14ac:dyDescent="0.25">
      <c r="A2802" s="436">
        <v>202311985</v>
      </c>
      <c r="B2802" s="437" t="s">
        <v>446</v>
      </c>
      <c r="C2802" s="437" t="s">
        <v>505</v>
      </c>
      <c r="D2802" s="258" t="s">
        <v>447</v>
      </c>
      <c r="E2802" s="258"/>
      <c r="F2802" s="258"/>
      <c r="G2802" s="258"/>
      <c r="H2802" s="258"/>
      <c r="I2802" s="258"/>
      <c r="J2802" s="438">
        <v>45089.502500000002</v>
      </c>
    </row>
    <row r="2803" spans="1:10" x14ac:dyDescent="0.25">
      <c r="A2803" s="436"/>
      <c r="B2803" s="437"/>
      <c r="C2803" s="437"/>
      <c r="D2803" s="260" t="s">
        <v>344</v>
      </c>
      <c r="E2803" s="260"/>
      <c r="F2803" s="260"/>
      <c r="G2803" s="260"/>
      <c r="H2803" s="260"/>
      <c r="I2803" s="260"/>
      <c r="J2803" s="438"/>
    </row>
    <row r="2804" spans="1:10" x14ac:dyDescent="0.25">
      <c r="A2804" s="436"/>
      <c r="B2804" s="437"/>
      <c r="C2804" s="437"/>
      <c r="D2804" s="258" t="s">
        <v>448</v>
      </c>
      <c r="E2804" s="258"/>
      <c r="F2804" s="258"/>
      <c r="G2804" s="258"/>
      <c r="H2804" s="258"/>
      <c r="I2804" s="258"/>
      <c r="J2804" s="438"/>
    </row>
    <row r="2805" spans="1:10" x14ac:dyDescent="0.25">
      <c r="A2805" s="436"/>
      <c r="B2805" s="437"/>
      <c r="C2805" s="437"/>
      <c r="D2805" s="260">
        <v>114847</v>
      </c>
      <c r="E2805" s="260"/>
      <c r="F2805" s="260"/>
      <c r="G2805" s="260"/>
      <c r="H2805" s="260"/>
      <c r="I2805" s="260"/>
      <c r="J2805" s="438"/>
    </row>
    <row r="2806" spans="1:10" x14ac:dyDescent="0.25">
      <c r="A2806" s="436"/>
      <c r="B2806" s="437"/>
      <c r="C2806" s="437"/>
      <c r="D2806" s="258" t="s">
        <v>449</v>
      </c>
      <c r="E2806" s="258"/>
      <c r="F2806" s="258"/>
      <c r="G2806" s="258"/>
      <c r="H2806" s="258"/>
      <c r="I2806" s="258"/>
      <c r="J2806" s="438"/>
    </row>
    <row r="2807" spans="1:10" x14ac:dyDescent="0.25">
      <c r="A2807" s="436"/>
      <c r="B2807" s="437"/>
      <c r="C2807" s="437"/>
      <c r="D2807" s="260" t="s">
        <v>453</v>
      </c>
      <c r="E2807" s="260"/>
      <c r="F2807" s="260"/>
      <c r="G2807" s="260"/>
      <c r="H2807" s="260"/>
      <c r="I2807" s="260"/>
      <c r="J2807" s="438"/>
    </row>
    <row r="2808" spans="1:10" x14ac:dyDescent="0.25">
      <c r="A2808" s="436"/>
      <c r="B2808" s="437"/>
      <c r="C2808" s="437"/>
      <c r="D2808" s="258" t="s">
        <v>451</v>
      </c>
      <c r="E2808" s="258"/>
      <c r="F2808" s="258"/>
      <c r="G2808" s="258"/>
      <c r="H2808" s="258"/>
      <c r="I2808" s="258"/>
      <c r="J2808" s="438"/>
    </row>
    <row r="2809" spans="1:10" x14ac:dyDescent="0.25">
      <c r="A2809" s="436"/>
      <c r="B2809" s="437"/>
      <c r="C2809" s="437"/>
      <c r="D2809" s="260">
        <v>0</v>
      </c>
      <c r="E2809" s="260"/>
      <c r="F2809" s="260"/>
      <c r="G2809" s="260"/>
      <c r="H2809" s="260"/>
      <c r="I2809" s="260"/>
      <c r="J2809" s="438"/>
    </row>
    <row r="2810" spans="1:10" x14ac:dyDescent="0.25">
      <c r="A2810" s="436"/>
      <c r="B2810" s="437"/>
      <c r="C2810" s="437"/>
      <c r="D2810" s="261"/>
      <c r="E2810" s="261"/>
      <c r="F2810" s="261"/>
      <c r="G2810" s="261"/>
      <c r="H2810" s="261"/>
      <c r="I2810" s="261"/>
      <c r="J2810" s="438"/>
    </row>
    <row r="2811" spans="1:10" x14ac:dyDescent="0.25">
      <c r="A2811" s="436"/>
      <c r="B2811" s="437"/>
      <c r="C2811" s="437"/>
      <c r="D2811" s="262" t="s">
        <v>506</v>
      </c>
      <c r="E2811" s="262"/>
      <c r="F2811" s="262"/>
      <c r="G2811" s="262"/>
      <c r="H2811" s="262"/>
      <c r="I2811" s="262"/>
      <c r="J2811" s="438"/>
    </row>
    <row r="2812" spans="1:10" x14ac:dyDescent="0.25">
      <c r="A2812" s="436">
        <v>202311854</v>
      </c>
      <c r="B2812" s="437" t="s">
        <v>446</v>
      </c>
      <c r="C2812" s="437" t="s">
        <v>505</v>
      </c>
      <c r="D2812" s="258" t="s">
        <v>447</v>
      </c>
      <c r="E2812" s="258"/>
      <c r="F2812" s="258"/>
      <c r="G2812" s="258"/>
      <c r="H2812" s="258"/>
      <c r="I2812" s="258"/>
      <c r="J2812" s="438">
        <v>45089.502500000002</v>
      </c>
    </row>
    <row r="2813" spans="1:10" x14ac:dyDescent="0.25">
      <c r="A2813" s="436"/>
      <c r="B2813" s="437"/>
      <c r="C2813" s="437"/>
      <c r="D2813" s="260" t="s">
        <v>465</v>
      </c>
      <c r="E2813" s="260"/>
      <c r="F2813" s="260"/>
      <c r="G2813" s="260"/>
      <c r="H2813" s="260"/>
      <c r="I2813" s="260"/>
      <c r="J2813" s="438"/>
    </row>
    <row r="2814" spans="1:10" x14ac:dyDescent="0.25">
      <c r="A2814" s="436"/>
      <c r="B2814" s="437"/>
      <c r="C2814" s="437"/>
      <c r="D2814" s="258" t="s">
        <v>448</v>
      </c>
      <c r="E2814" s="258"/>
      <c r="F2814" s="258"/>
      <c r="G2814" s="258"/>
      <c r="H2814" s="258"/>
      <c r="I2814" s="258"/>
      <c r="J2814" s="438"/>
    </row>
    <row r="2815" spans="1:10" x14ac:dyDescent="0.25">
      <c r="A2815" s="436"/>
      <c r="B2815" s="437"/>
      <c r="C2815" s="437"/>
      <c r="D2815" s="260">
        <v>104640</v>
      </c>
      <c r="E2815" s="260"/>
      <c r="F2815" s="260"/>
      <c r="G2815" s="260"/>
      <c r="H2815" s="260"/>
      <c r="I2815" s="260"/>
      <c r="J2815" s="438"/>
    </row>
    <row r="2816" spans="1:10" x14ac:dyDescent="0.25">
      <c r="A2816" s="436"/>
      <c r="B2816" s="437"/>
      <c r="C2816" s="437"/>
      <c r="D2816" s="258" t="s">
        <v>449</v>
      </c>
      <c r="E2816" s="258"/>
      <c r="F2816" s="258"/>
      <c r="G2816" s="258"/>
      <c r="H2816" s="258"/>
      <c r="I2816" s="258"/>
      <c r="J2816" s="438"/>
    </row>
    <row r="2817" spans="1:10" x14ac:dyDescent="0.25">
      <c r="A2817" s="436"/>
      <c r="B2817" s="437"/>
      <c r="C2817" s="437"/>
      <c r="D2817" s="260" t="s">
        <v>453</v>
      </c>
      <c r="E2817" s="260"/>
      <c r="F2817" s="260"/>
      <c r="G2817" s="260"/>
      <c r="H2817" s="260"/>
      <c r="I2817" s="260"/>
      <c r="J2817" s="438"/>
    </row>
    <row r="2818" spans="1:10" x14ac:dyDescent="0.25">
      <c r="A2818" s="436"/>
      <c r="B2818" s="437"/>
      <c r="C2818" s="437"/>
      <c r="D2818" s="258" t="s">
        <v>451</v>
      </c>
      <c r="E2818" s="258"/>
      <c r="F2818" s="258"/>
      <c r="G2818" s="258"/>
      <c r="H2818" s="258"/>
      <c r="I2818" s="258"/>
      <c r="J2818" s="438"/>
    </row>
    <row r="2819" spans="1:10" x14ac:dyDescent="0.25">
      <c r="A2819" s="436"/>
      <c r="B2819" s="437"/>
      <c r="C2819" s="437"/>
      <c r="D2819" s="260">
        <v>0</v>
      </c>
      <c r="E2819" s="260"/>
      <c r="F2819" s="260"/>
      <c r="G2819" s="260"/>
      <c r="H2819" s="260"/>
      <c r="I2819" s="260"/>
      <c r="J2819" s="438"/>
    </row>
    <row r="2820" spans="1:10" x14ac:dyDescent="0.25">
      <c r="A2820" s="436"/>
      <c r="B2820" s="437"/>
      <c r="C2820" s="437"/>
      <c r="D2820" s="261"/>
      <c r="E2820" s="261"/>
      <c r="F2820" s="261"/>
      <c r="G2820" s="261"/>
      <c r="H2820" s="261"/>
      <c r="I2820" s="261"/>
      <c r="J2820" s="438"/>
    </row>
    <row r="2821" spans="1:10" x14ac:dyDescent="0.25">
      <c r="A2821" s="436"/>
      <c r="B2821" s="437"/>
      <c r="C2821" s="437"/>
      <c r="D2821" s="262" t="s">
        <v>506</v>
      </c>
      <c r="E2821" s="262"/>
      <c r="F2821" s="262"/>
      <c r="G2821" s="262"/>
      <c r="H2821" s="262"/>
      <c r="I2821" s="262"/>
      <c r="J2821" s="438"/>
    </row>
    <row r="2822" spans="1:10" x14ac:dyDescent="0.25">
      <c r="A2822" s="436">
        <v>202311853</v>
      </c>
      <c r="B2822" s="437" t="s">
        <v>446</v>
      </c>
      <c r="C2822" s="437" t="s">
        <v>505</v>
      </c>
      <c r="D2822" s="258" t="s">
        <v>447</v>
      </c>
      <c r="E2822" s="258"/>
      <c r="F2822" s="258"/>
      <c r="G2822" s="258"/>
      <c r="H2822" s="258"/>
      <c r="I2822" s="258"/>
      <c r="J2822" s="438">
        <v>45089.502500000002</v>
      </c>
    </row>
    <row r="2823" spans="1:10" x14ac:dyDescent="0.25">
      <c r="A2823" s="436"/>
      <c r="B2823" s="437"/>
      <c r="C2823" s="437"/>
      <c r="D2823" s="260" t="s">
        <v>361</v>
      </c>
      <c r="E2823" s="260"/>
      <c r="F2823" s="260"/>
      <c r="G2823" s="260"/>
      <c r="H2823" s="260"/>
      <c r="I2823" s="260"/>
      <c r="J2823" s="438"/>
    </row>
    <row r="2824" spans="1:10" x14ac:dyDescent="0.25">
      <c r="A2824" s="436"/>
      <c r="B2824" s="437"/>
      <c r="C2824" s="437"/>
      <c r="D2824" s="258" t="s">
        <v>448</v>
      </c>
      <c r="E2824" s="258"/>
      <c r="F2824" s="258"/>
      <c r="G2824" s="258"/>
      <c r="H2824" s="258"/>
      <c r="I2824" s="258"/>
      <c r="J2824" s="438"/>
    </row>
    <row r="2825" spans="1:10" x14ac:dyDescent="0.25">
      <c r="A2825" s="436"/>
      <c r="B2825" s="437"/>
      <c r="C2825" s="437"/>
      <c r="D2825" s="260">
        <v>104598</v>
      </c>
      <c r="E2825" s="260"/>
      <c r="F2825" s="260"/>
      <c r="G2825" s="260"/>
      <c r="H2825" s="260"/>
      <c r="I2825" s="260"/>
      <c r="J2825" s="438"/>
    </row>
    <row r="2826" spans="1:10" x14ac:dyDescent="0.25">
      <c r="A2826" s="436"/>
      <c r="B2826" s="437"/>
      <c r="C2826" s="437"/>
      <c r="D2826" s="258" t="s">
        <v>449</v>
      </c>
      <c r="E2826" s="258"/>
      <c r="F2826" s="258"/>
      <c r="G2826" s="258"/>
      <c r="H2826" s="258"/>
      <c r="I2826" s="258"/>
      <c r="J2826" s="438"/>
    </row>
    <row r="2827" spans="1:10" x14ac:dyDescent="0.25">
      <c r="A2827" s="436"/>
      <c r="B2827" s="437"/>
      <c r="C2827" s="437"/>
      <c r="D2827" s="260" t="s">
        <v>453</v>
      </c>
      <c r="E2827" s="260"/>
      <c r="F2827" s="260"/>
      <c r="G2827" s="260"/>
      <c r="H2827" s="260"/>
      <c r="I2827" s="260"/>
      <c r="J2827" s="438"/>
    </row>
    <row r="2828" spans="1:10" x14ac:dyDescent="0.25">
      <c r="A2828" s="436"/>
      <c r="B2828" s="437"/>
      <c r="C2828" s="437"/>
      <c r="D2828" s="258" t="s">
        <v>451</v>
      </c>
      <c r="E2828" s="258"/>
      <c r="F2828" s="258"/>
      <c r="G2828" s="258"/>
      <c r="H2828" s="258"/>
      <c r="I2828" s="258"/>
      <c r="J2828" s="438"/>
    </row>
    <row r="2829" spans="1:10" x14ac:dyDescent="0.25">
      <c r="A2829" s="436"/>
      <c r="B2829" s="437"/>
      <c r="C2829" s="437"/>
      <c r="D2829" s="260">
        <v>0</v>
      </c>
      <c r="E2829" s="260"/>
      <c r="F2829" s="260"/>
      <c r="G2829" s="260"/>
      <c r="H2829" s="260"/>
      <c r="I2829" s="260"/>
      <c r="J2829" s="438"/>
    </row>
    <row r="2830" spans="1:10" x14ac:dyDescent="0.25">
      <c r="A2830" s="436"/>
      <c r="B2830" s="437"/>
      <c r="C2830" s="437"/>
      <c r="D2830" s="261"/>
      <c r="E2830" s="261"/>
      <c r="F2830" s="261"/>
      <c r="G2830" s="261"/>
      <c r="H2830" s="261"/>
      <c r="I2830" s="261"/>
      <c r="J2830" s="438"/>
    </row>
    <row r="2831" spans="1:10" x14ac:dyDescent="0.25">
      <c r="A2831" s="436"/>
      <c r="B2831" s="437"/>
      <c r="C2831" s="437"/>
      <c r="D2831" s="262" t="s">
        <v>506</v>
      </c>
      <c r="E2831" s="262"/>
      <c r="F2831" s="262"/>
      <c r="G2831" s="262"/>
      <c r="H2831" s="262"/>
      <c r="I2831" s="262"/>
      <c r="J2831" s="438"/>
    </row>
    <row r="2832" spans="1:10" x14ac:dyDescent="0.25">
      <c r="A2832" s="436">
        <v>202311653</v>
      </c>
      <c r="B2832" s="437" t="s">
        <v>446</v>
      </c>
      <c r="C2832" s="437" t="s">
        <v>505</v>
      </c>
      <c r="D2832" s="258" t="s">
        <v>447</v>
      </c>
      <c r="E2832" s="258"/>
      <c r="F2832" s="258"/>
      <c r="G2832" s="258"/>
      <c r="H2832" s="258"/>
      <c r="I2832" s="258"/>
      <c r="J2832" s="438">
        <v>45089.502500000002</v>
      </c>
    </row>
    <row r="2833" spans="1:10" x14ac:dyDescent="0.25">
      <c r="A2833" s="436"/>
      <c r="B2833" s="437"/>
      <c r="C2833" s="437"/>
      <c r="D2833" s="260" t="s">
        <v>344</v>
      </c>
      <c r="E2833" s="260"/>
      <c r="F2833" s="260"/>
      <c r="G2833" s="260"/>
      <c r="H2833" s="260"/>
      <c r="I2833" s="260"/>
      <c r="J2833" s="438"/>
    </row>
    <row r="2834" spans="1:10" x14ac:dyDescent="0.25">
      <c r="A2834" s="436"/>
      <c r="B2834" s="437"/>
      <c r="C2834" s="437"/>
      <c r="D2834" s="258" t="s">
        <v>448</v>
      </c>
      <c r="E2834" s="258"/>
      <c r="F2834" s="258"/>
      <c r="G2834" s="258"/>
      <c r="H2834" s="258"/>
      <c r="I2834" s="258"/>
      <c r="J2834" s="438"/>
    </row>
    <row r="2835" spans="1:10" x14ac:dyDescent="0.25">
      <c r="A2835" s="436"/>
      <c r="B2835" s="437"/>
      <c r="C2835" s="437"/>
      <c r="D2835" s="260">
        <v>95652</v>
      </c>
      <c r="E2835" s="260"/>
      <c r="F2835" s="260"/>
      <c r="G2835" s="260"/>
      <c r="H2835" s="260"/>
      <c r="I2835" s="260"/>
      <c r="J2835" s="438"/>
    </row>
    <row r="2836" spans="1:10" x14ac:dyDescent="0.25">
      <c r="A2836" s="436"/>
      <c r="B2836" s="437"/>
      <c r="C2836" s="437"/>
      <c r="D2836" s="258" t="s">
        <v>449</v>
      </c>
      <c r="E2836" s="258"/>
      <c r="F2836" s="258"/>
      <c r="G2836" s="258"/>
      <c r="H2836" s="258"/>
      <c r="I2836" s="258"/>
      <c r="J2836" s="438"/>
    </row>
    <row r="2837" spans="1:10" x14ac:dyDescent="0.25">
      <c r="A2837" s="436"/>
      <c r="B2837" s="437"/>
      <c r="C2837" s="437"/>
      <c r="D2837" s="260" t="s">
        <v>453</v>
      </c>
      <c r="E2837" s="260"/>
      <c r="F2837" s="260"/>
      <c r="G2837" s="260"/>
      <c r="H2837" s="260"/>
      <c r="I2837" s="260"/>
      <c r="J2837" s="438"/>
    </row>
    <row r="2838" spans="1:10" x14ac:dyDescent="0.25">
      <c r="A2838" s="436"/>
      <c r="B2838" s="437"/>
      <c r="C2838" s="437"/>
      <c r="D2838" s="258" t="s">
        <v>451</v>
      </c>
      <c r="E2838" s="258"/>
      <c r="F2838" s="258"/>
      <c r="G2838" s="258"/>
      <c r="H2838" s="258"/>
      <c r="I2838" s="258"/>
      <c r="J2838" s="438"/>
    </row>
    <row r="2839" spans="1:10" x14ac:dyDescent="0.25">
      <c r="A2839" s="436"/>
      <c r="B2839" s="437"/>
      <c r="C2839" s="437"/>
      <c r="D2839" s="260">
        <v>0</v>
      </c>
      <c r="E2839" s="260"/>
      <c r="F2839" s="260"/>
      <c r="G2839" s="260"/>
      <c r="H2839" s="260"/>
      <c r="I2839" s="260"/>
      <c r="J2839" s="438"/>
    </row>
    <row r="2840" spans="1:10" x14ac:dyDescent="0.25">
      <c r="A2840" s="436"/>
      <c r="B2840" s="437"/>
      <c r="C2840" s="437"/>
      <c r="D2840" s="261"/>
      <c r="E2840" s="261"/>
      <c r="F2840" s="261"/>
      <c r="G2840" s="261"/>
      <c r="H2840" s="261"/>
      <c r="I2840" s="261"/>
      <c r="J2840" s="438"/>
    </row>
    <row r="2841" spans="1:10" x14ac:dyDescent="0.25">
      <c r="A2841" s="436"/>
      <c r="B2841" s="437"/>
      <c r="C2841" s="437"/>
      <c r="D2841" s="262" t="s">
        <v>506</v>
      </c>
      <c r="E2841" s="262"/>
      <c r="F2841" s="262"/>
      <c r="G2841" s="262"/>
      <c r="H2841" s="262"/>
      <c r="I2841" s="262"/>
      <c r="J2841" s="438"/>
    </row>
    <row r="2842" spans="1:10" x14ac:dyDescent="0.25">
      <c r="A2842" s="436">
        <v>202311630</v>
      </c>
      <c r="B2842" s="437" t="s">
        <v>446</v>
      </c>
      <c r="C2842" s="437" t="s">
        <v>505</v>
      </c>
      <c r="D2842" s="258" t="s">
        <v>447</v>
      </c>
      <c r="E2842" s="258"/>
      <c r="F2842" s="258"/>
      <c r="G2842" s="258"/>
      <c r="H2842" s="258"/>
      <c r="I2842" s="258"/>
      <c r="J2842" s="438">
        <v>45089.502500000002</v>
      </c>
    </row>
    <row r="2843" spans="1:10" x14ac:dyDescent="0.25">
      <c r="A2843" s="436"/>
      <c r="B2843" s="437"/>
      <c r="C2843" s="437"/>
      <c r="D2843" s="260" t="s">
        <v>364</v>
      </c>
      <c r="E2843" s="260"/>
      <c r="F2843" s="260"/>
      <c r="G2843" s="260"/>
      <c r="H2843" s="260"/>
      <c r="I2843" s="260"/>
      <c r="J2843" s="438"/>
    </row>
    <row r="2844" spans="1:10" x14ac:dyDescent="0.25">
      <c r="A2844" s="436"/>
      <c r="B2844" s="437"/>
      <c r="C2844" s="437"/>
      <c r="D2844" s="258" t="s">
        <v>448</v>
      </c>
      <c r="E2844" s="258"/>
      <c r="F2844" s="258"/>
      <c r="G2844" s="258"/>
      <c r="H2844" s="258"/>
      <c r="I2844" s="258"/>
      <c r="J2844" s="438"/>
    </row>
    <row r="2845" spans="1:10" x14ac:dyDescent="0.25">
      <c r="A2845" s="436"/>
      <c r="B2845" s="437"/>
      <c r="C2845" s="437"/>
      <c r="D2845" s="260">
        <v>92851</v>
      </c>
      <c r="E2845" s="260"/>
      <c r="F2845" s="260"/>
      <c r="G2845" s="260"/>
      <c r="H2845" s="260"/>
      <c r="I2845" s="260"/>
      <c r="J2845" s="438"/>
    </row>
    <row r="2846" spans="1:10" x14ac:dyDescent="0.25">
      <c r="A2846" s="436"/>
      <c r="B2846" s="437"/>
      <c r="C2846" s="437"/>
      <c r="D2846" s="258" t="s">
        <v>449</v>
      </c>
      <c r="E2846" s="258"/>
      <c r="F2846" s="258"/>
      <c r="G2846" s="258"/>
      <c r="H2846" s="258"/>
      <c r="I2846" s="258"/>
      <c r="J2846" s="438"/>
    </row>
    <row r="2847" spans="1:10" x14ac:dyDescent="0.25">
      <c r="A2847" s="436"/>
      <c r="B2847" s="437"/>
      <c r="C2847" s="437"/>
      <c r="D2847" s="260" t="s">
        <v>453</v>
      </c>
      <c r="E2847" s="260"/>
      <c r="F2847" s="260"/>
      <c r="G2847" s="260"/>
      <c r="H2847" s="260"/>
      <c r="I2847" s="260"/>
      <c r="J2847" s="438"/>
    </row>
    <row r="2848" spans="1:10" x14ac:dyDescent="0.25">
      <c r="A2848" s="436"/>
      <c r="B2848" s="437"/>
      <c r="C2848" s="437"/>
      <c r="D2848" s="258" t="s">
        <v>451</v>
      </c>
      <c r="E2848" s="258"/>
      <c r="F2848" s="258"/>
      <c r="G2848" s="258"/>
      <c r="H2848" s="258"/>
      <c r="I2848" s="258"/>
      <c r="J2848" s="438"/>
    </row>
    <row r="2849" spans="1:10" x14ac:dyDescent="0.25">
      <c r="A2849" s="436"/>
      <c r="B2849" s="437"/>
      <c r="C2849" s="437"/>
      <c r="D2849" s="260">
        <v>0</v>
      </c>
      <c r="E2849" s="260"/>
      <c r="F2849" s="260"/>
      <c r="G2849" s="260"/>
      <c r="H2849" s="260"/>
      <c r="I2849" s="260"/>
      <c r="J2849" s="438"/>
    </row>
    <row r="2850" spans="1:10" x14ac:dyDescent="0.25">
      <c r="A2850" s="436"/>
      <c r="B2850" s="437"/>
      <c r="C2850" s="437"/>
      <c r="D2850" s="261"/>
      <c r="E2850" s="261"/>
      <c r="F2850" s="261"/>
      <c r="G2850" s="261"/>
      <c r="H2850" s="261"/>
      <c r="I2850" s="261"/>
      <c r="J2850" s="438"/>
    </row>
    <row r="2851" spans="1:10" x14ac:dyDescent="0.25">
      <c r="A2851" s="436"/>
      <c r="B2851" s="437"/>
      <c r="C2851" s="437"/>
      <c r="D2851" s="262" t="s">
        <v>506</v>
      </c>
      <c r="E2851" s="262"/>
      <c r="F2851" s="262"/>
      <c r="G2851" s="262"/>
      <c r="H2851" s="262"/>
      <c r="I2851" s="262"/>
      <c r="J2851" s="438"/>
    </row>
    <row r="2852" spans="1:10" x14ac:dyDescent="0.25">
      <c r="A2852" s="436">
        <v>202311356</v>
      </c>
      <c r="B2852" s="437" t="s">
        <v>446</v>
      </c>
      <c r="C2852" s="437" t="s">
        <v>505</v>
      </c>
      <c r="D2852" s="258" t="s">
        <v>447</v>
      </c>
      <c r="E2852" s="258"/>
      <c r="F2852" s="258"/>
      <c r="G2852" s="258"/>
      <c r="H2852" s="258"/>
      <c r="I2852" s="258"/>
      <c r="J2852" s="438">
        <v>45089.502500000002</v>
      </c>
    </row>
    <row r="2853" spans="1:10" x14ac:dyDescent="0.25">
      <c r="A2853" s="436"/>
      <c r="B2853" s="437"/>
      <c r="C2853" s="437"/>
      <c r="D2853" s="260" t="s">
        <v>495</v>
      </c>
      <c r="E2853" s="260"/>
      <c r="F2853" s="260"/>
      <c r="G2853" s="260"/>
      <c r="H2853" s="260"/>
      <c r="I2853" s="260"/>
      <c r="J2853" s="438"/>
    </row>
    <row r="2854" spans="1:10" x14ac:dyDescent="0.25">
      <c r="A2854" s="436"/>
      <c r="B2854" s="437"/>
      <c r="C2854" s="437"/>
      <c r="D2854" s="258" t="s">
        <v>448</v>
      </c>
      <c r="E2854" s="258"/>
      <c r="F2854" s="258"/>
      <c r="G2854" s="258"/>
      <c r="H2854" s="258"/>
      <c r="I2854" s="258"/>
      <c r="J2854" s="438"/>
    </row>
    <row r="2855" spans="1:10" x14ac:dyDescent="0.25">
      <c r="A2855" s="436"/>
      <c r="B2855" s="437"/>
      <c r="C2855" s="437"/>
      <c r="D2855" s="260">
        <v>60886</v>
      </c>
      <c r="E2855" s="260"/>
      <c r="F2855" s="260"/>
      <c r="G2855" s="260"/>
      <c r="H2855" s="260"/>
      <c r="I2855" s="260"/>
      <c r="J2855" s="438"/>
    </row>
    <row r="2856" spans="1:10" x14ac:dyDescent="0.25">
      <c r="A2856" s="436"/>
      <c r="B2856" s="437"/>
      <c r="C2856" s="437"/>
      <c r="D2856" s="258" t="s">
        <v>449</v>
      </c>
      <c r="E2856" s="258"/>
      <c r="F2856" s="258"/>
      <c r="G2856" s="258"/>
      <c r="H2856" s="258"/>
      <c r="I2856" s="258"/>
      <c r="J2856" s="438"/>
    </row>
    <row r="2857" spans="1:10" x14ac:dyDescent="0.25">
      <c r="A2857" s="436"/>
      <c r="B2857" s="437"/>
      <c r="C2857" s="437"/>
      <c r="D2857" s="260" t="s">
        <v>450</v>
      </c>
      <c r="E2857" s="260"/>
      <c r="F2857" s="260"/>
      <c r="G2857" s="260"/>
      <c r="H2857" s="260"/>
      <c r="I2857" s="260"/>
      <c r="J2857" s="438"/>
    </row>
    <row r="2858" spans="1:10" x14ac:dyDescent="0.25">
      <c r="A2858" s="436"/>
      <c r="B2858" s="437"/>
      <c r="C2858" s="437"/>
      <c r="D2858" s="258" t="s">
        <v>451</v>
      </c>
      <c r="E2858" s="258"/>
      <c r="F2858" s="258"/>
      <c r="G2858" s="258"/>
      <c r="H2858" s="258"/>
      <c r="I2858" s="258"/>
      <c r="J2858" s="438"/>
    </row>
    <row r="2859" spans="1:10" x14ac:dyDescent="0.25">
      <c r="A2859" s="436"/>
      <c r="B2859" s="437"/>
      <c r="C2859" s="437"/>
      <c r="D2859" s="260">
        <v>0</v>
      </c>
      <c r="E2859" s="260"/>
      <c r="F2859" s="260"/>
      <c r="G2859" s="260"/>
      <c r="H2859" s="260"/>
      <c r="I2859" s="260"/>
      <c r="J2859" s="438"/>
    </row>
    <row r="2860" spans="1:10" x14ac:dyDescent="0.25">
      <c r="A2860" s="436"/>
      <c r="B2860" s="437"/>
      <c r="C2860" s="437"/>
      <c r="D2860" s="261"/>
      <c r="E2860" s="261"/>
      <c r="F2860" s="261"/>
      <c r="G2860" s="261"/>
      <c r="H2860" s="261"/>
      <c r="I2860" s="261"/>
      <c r="J2860" s="438"/>
    </row>
    <row r="2861" spans="1:10" x14ac:dyDescent="0.25">
      <c r="A2861" s="436"/>
      <c r="B2861" s="437"/>
      <c r="C2861" s="437"/>
      <c r="D2861" s="262" t="s">
        <v>506</v>
      </c>
      <c r="E2861" s="262"/>
      <c r="F2861" s="262"/>
      <c r="G2861" s="262"/>
      <c r="H2861" s="262"/>
      <c r="I2861" s="262"/>
      <c r="J2861" s="438"/>
    </row>
    <row r="2862" spans="1:10" x14ac:dyDescent="0.25">
      <c r="A2862" s="436">
        <v>202311076</v>
      </c>
      <c r="B2862" s="437" t="s">
        <v>446</v>
      </c>
      <c r="C2862" s="437" t="s">
        <v>505</v>
      </c>
      <c r="D2862" s="258" t="s">
        <v>447</v>
      </c>
      <c r="E2862" s="258"/>
      <c r="F2862" s="258"/>
      <c r="G2862" s="258"/>
      <c r="H2862" s="258"/>
      <c r="I2862" s="258"/>
      <c r="J2862" s="438">
        <v>45089.502500000002</v>
      </c>
    </row>
    <row r="2863" spans="1:10" x14ac:dyDescent="0.25">
      <c r="A2863" s="436"/>
      <c r="B2863" s="437"/>
      <c r="C2863" s="437"/>
      <c r="D2863" s="260" t="s">
        <v>494</v>
      </c>
      <c r="E2863" s="260"/>
      <c r="F2863" s="260"/>
      <c r="G2863" s="260"/>
      <c r="H2863" s="260"/>
      <c r="I2863" s="260"/>
      <c r="J2863" s="438"/>
    </row>
    <row r="2864" spans="1:10" x14ac:dyDescent="0.25">
      <c r="A2864" s="436"/>
      <c r="B2864" s="437"/>
      <c r="C2864" s="437"/>
      <c r="D2864" s="258" t="s">
        <v>448</v>
      </c>
      <c r="E2864" s="258"/>
      <c r="F2864" s="258"/>
      <c r="G2864" s="258"/>
      <c r="H2864" s="258"/>
      <c r="I2864" s="258"/>
      <c r="J2864" s="438"/>
    </row>
    <row r="2865" spans="1:10" x14ac:dyDescent="0.25">
      <c r="A2865" s="436"/>
      <c r="B2865" s="437"/>
      <c r="C2865" s="437"/>
      <c r="D2865" s="260">
        <v>27645</v>
      </c>
      <c r="E2865" s="260"/>
      <c r="F2865" s="260"/>
      <c r="G2865" s="260"/>
      <c r="H2865" s="260"/>
      <c r="I2865" s="260"/>
      <c r="J2865" s="438"/>
    </row>
    <row r="2866" spans="1:10" x14ac:dyDescent="0.25">
      <c r="A2866" s="436"/>
      <c r="B2866" s="437"/>
      <c r="C2866" s="437"/>
      <c r="D2866" s="258" t="s">
        <v>449</v>
      </c>
      <c r="E2866" s="258"/>
      <c r="F2866" s="258"/>
      <c r="G2866" s="258"/>
      <c r="H2866" s="258"/>
      <c r="I2866" s="258"/>
      <c r="J2866" s="438"/>
    </row>
    <row r="2867" spans="1:10" x14ac:dyDescent="0.25">
      <c r="A2867" s="436"/>
      <c r="B2867" s="437"/>
      <c r="C2867" s="437"/>
      <c r="D2867" s="260" t="s">
        <v>453</v>
      </c>
      <c r="E2867" s="260"/>
      <c r="F2867" s="260"/>
      <c r="G2867" s="260"/>
      <c r="H2867" s="260"/>
      <c r="I2867" s="260"/>
      <c r="J2867" s="438"/>
    </row>
    <row r="2868" spans="1:10" x14ac:dyDescent="0.25">
      <c r="A2868" s="436"/>
      <c r="B2868" s="437"/>
      <c r="C2868" s="437"/>
      <c r="D2868" s="258" t="s">
        <v>451</v>
      </c>
      <c r="E2868" s="258"/>
      <c r="F2868" s="258"/>
      <c r="G2868" s="258"/>
      <c r="H2868" s="258"/>
      <c r="I2868" s="258"/>
      <c r="J2868" s="438"/>
    </row>
    <row r="2869" spans="1:10" x14ac:dyDescent="0.25">
      <c r="A2869" s="436"/>
      <c r="B2869" s="437"/>
      <c r="C2869" s="437"/>
      <c r="D2869" s="260">
        <v>0</v>
      </c>
      <c r="E2869" s="260"/>
      <c r="F2869" s="260"/>
      <c r="G2869" s="260"/>
      <c r="H2869" s="260"/>
      <c r="I2869" s="260"/>
      <c r="J2869" s="438"/>
    </row>
    <row r="2870" spans="1:10" x14ac:dyDescent="0.25">
      <c r="A2870" s="436"/>
      <c r="B2870" s="437"/>
      <c r="C2870" s="437"/>
      <c r="D2870" s="261"/>
      <c r="E2870" s="261"/>
      <c r="F2870" s="261"/>
      <c r="G2870" s="261"/>
      <c r="H2870" s="261"/>
      <c r="I2870" s="261"/>
      <c r="J2870" s="438"/>
    </row>
    <row r="2871" spans="1:10" x14ac:dyDescent="0.25">
      <c r="A2871" s="436"/>
      <c r="B2871" s="437"/>
      <c r="C2871" s="437"/>
      <c r="D2871" s="262" t="s">
        <v>506</v>
      </c>
      <c r="E2871" s="262"/>
      <c r="F2871" s="262"/>
      <c r="G2871" s="262"/>
      <c r="H2871" s="262"/>
      <c r="I2871" s="262"/>
      <c r="J2871" s="438"/>
    </row>
    <row r="2872" spans="1:10" x14ac:dyDescent="0.25">
      <c r="A2872" s="436">
        <v>202311066</v>
      </c>
      <c r="B2872" s="437" t="s">
        <v>446</v>
      </c>
      <c r="C2872" s="437" t="s">
        <v>505</v>
      </c>
      <c r="D2872" s="258" t="s">
        <v>447</v>
      </c>
      <c r="E2872" s="258"/>
      <c r="F2872" s="258"/>
      <c r="G2872" s="258"/>
      <c r="H2872" s="258"/>
      <c r="I2872" s="258"/>
      <c r="J2872" s="438">
        <v>45089.502500000002</v>
      </c>
    </row>
    <row r="2873" spans="1:10" x14ac:dyDescent="0.25">
      <c r="A2873" s="436"/>
      <c r="B2873" s="437"/>
      <c r="C2873" s="437"/>
      <c r="D2873" s="260" t="s">
        <v>344</v>
      </c>
      <c r="E2873" s="260"/>
      <c r="F2873" s="260"/>
      <c r="G2873" s="260"/>
      <c r="H2873" s="260"/>
      <c r="I2873" s="260"/>
      <c r="J2873" s="438"/>
    </row>
    <row r="2874" spans="1:10" x14ac:dyDescent="0.25">
      <c r="A2874" s="436"/>
      <c r="B2874" s="437"/>
      <c r="C2874" s="437"/>
      <c r="D2874" s="258" t="s">
        <v>448</v>
      </c>
      <c r="E2874" s="258"/>
      <c r="F2874" s="258"/>
      <c r="G2874" s="258"/>
      <c r="H2874" s="258"/>
      <c r="I2874" s="258"/>
      <c r="J2874" s="438"/>
    </row>
    <row r="2875" spans="1:10" x14ac:dyDescent="0.25">
      <c r="A2875" s="436"/>
      <c r="B2875" s="437"/>
      <c r="C2875" s="437"/>
      <c r="D2875" s="260">
        <v>23777</v>
      </c>
      <c r="E2875" s="260"/>
      <c r="F2875" s="260"/>
      <c r="G2875" s="260"/>
      <c r="H2875" s="260"/>
      <c r="I2875" s="260"/>
      <c r="J2875" s="438"/>
    </row>
    <row r="2876" spans="1:10" x14ac:dyDescent="0.25">
      <c r="A2876" s="436"/>
      <c r="B2876" s="437"/>
      <c r="C2876" s="437"/>
      <c r="D2876" s="258" t="s">
        <v>449</v>
      </c>
      <c r="E2876" s="258"/>
      <c r="F2876" s="258"/>
      <c r="G2876" s="258"/>
      <c r="H2876" s="258"/>
      <c r="I2876" s="258"/>
      <c r="J2876" s="438"/>
    </row>
    <row r="2877" spans="1:10" x14ac:dyDescent="0.25">
      <c r="A2877" s="436"/>
      <c r="B2877" s="437"/>
      <c r="C2877" s="437"/>
      <c r="D2877" s="260" t="s">
        <v>453</v>
      </c>
      <c r="E2877" s="260"/>
      <c r="F2877" s="260"/>
      <c r="G2877" s="260"/>
      <c r="H2877" s="260"/>
      <c r="I2877" s="260"/>
      <c r="J2877" s="438"/>
    </row>
    <row r="2878" spans="1:10" x14ac:dyDescent="0.25">
      <c r="A2878" s="436"/>
      <c r="B2878" s="437"/>
      <c r="C2878" s="437"/>
      <c r="D2878" s="258" t="s">
        <v>451</v>
      </c>
      <c r="E2878" s="258"/>
      <c r="F2878" s="258"/>
      <c r="G2878" s="258"/>
      <c r="H2878" s="258"/>
      <c r="I2878" s="258"/>
      <c r="J2878" s="438"/>
    </row>
    <row r="2879" spans="1:10" x14ac:dyDescent="0.25">
      <c r="A2879" s="436"/>
      <c r="B2879" s="437"/>
      <c r="C2879" s="437"/>
      <c r="D2879" s="260">
        <v>0</v>
      </c>
      <c r="E2879" s="260"/>
      <c r="F2879" s="260"/>
      <c r="G2879" s="260"/>
      <c r="H2879" s="260"/>
      <c r="I2879" s="260"/>
      <c r="J2879" s="438"/>
    </row>
    <row r="2880" spans="1:10" x14ac:dyDescent="0.25">
      <c r="A2880" s="436"/>
      <c r="B2880" s="437"/>
      <c r="C2880" s="437"/>
      <c r="D2880" s="261"/>
      <c r="E2880" s="261"/>
      <c r="F2880" s="261"/>
      <c r="G2880" s="261"/>
      <c r="H2880" s="261"/>
      <c r="I2880" s="261"/>
      <c r="J2880" s="438"/>
    </row>
    <row r="2881" spans="1:10" x14ac:dyDescent="0.25">
      <c r="A2881" s="436"/>
      <c r="B2881" s="437"/>
      <c r="C2881" s="437"/>
      <c r="D2881" s="262" t="s">
        <v>506</v>
      </c>
      <c r="E2881" s="262"/>
      <c r="F2881" s="262"/>
      <c r="G2881" s="262"/>
      <c r="H2881" s="262"/>
      <c r="I2881" s="262"/>
      <c r="J2881" s="438"/>
    </row>
    <row r="2882" spans="1:10" x14ac:dyDescent="0.25">
      <c r="A2882" s="436">
        <v>202311042</v>
      </c>
      <c r="B2882" s="437" t="s">
        <v>446</v>
      </c>
      <c r="C2882" s="437" t="s">
        <v>505</v>
      </c>
      <c r="D2882" s="258" t="s">
        <v>447</v>
      </c>
      <c r="E2882" s="258"/>
      <c r="F2882" s="258"/>
      <c r="G2882" s="258"/>
      <c r="H2882" s="258"/>
      <c r="I2882" s="258"/>
      <c r="J2882" s="438">
        <v>45089.502500000002</v>
      </c>
    </row>
    <row r="2883" spans="1:10" x14ac:dyDescent="0.25">
      <c r="A2883" s="436"/>
      <c r="B2883" s="437"/>
      <c r="C2883" s="437"/>
      <c r="D2883" s="260" t="s">
        <v>361</v>
      </c>
      <c r="E2883" s="260"/>
      <c r="F2883" s="260"/>
      <c r="G2883" s="260"/>
      <c r="H2883" s="260"/>
      <c r="I2883" s="260"/>
      <c r="J2883" s="438"/>
    </row>
    <row r="2884" spans="1:10" x14ac:dyDescent="0.25">
      <c r="A2884" s="436"/>
      <c r="B2884" s="437"/>
      <c r="C2884" s="437"/>
      <c r="D2884" s="258" t="s">
        <v>448</v>
      </c>
      <c r="E2884" s="258"/>
      <c r="F2884" s="258"/>
      <c r="G2884" s="258"/>
      <c r="H2884" s="258"/>
      <c r="I2884" s="258"/>
      <c r="J2884" s="438"/>
    </row>
    <row r="2885" spans="1:10" x14ac:dyDescent="0.25">
      <c r="A2885" s="436"/>
      <c r="B2885" s="437"/>
      <c r="C2885" s="437"/>
      <c r="D2885" s="260">
        <v>21849</v>
      </c>
      <c r="E2885" s="260"/>
      <c r="F2885" s="260"/>
      <c r="G2885" s="260"/>
      <c r="H2885" s="260"/>
      <c r="I2885" s="260"/>
      <c r="J2885" s="438"/>
    </row>
    <row r="2886" spans="1:10" x14ac:dyDescent="0.25">
      <c r="A2886" s="436"/>
      <c r="B2886" s="437"/>
      <c r="C2886" s="437"/>
      <c r="D2886" s="258" t="s">
        <v>449</v>
      </c>
      <c r="E2886" s="258"/>
      <c r="F2886" s="258"/>
      <c r="G2886" s="258"/>
      <c r="H2886" s="258"/>
      <c r="I2886" s="258"/>
      <c r="J2886" s="438"/>
    </row>
    <row r="2887" spans="1:10" x14ac:dyDescent="0.25">
      <c r="A2887" s="436"/>
      <c r="B2887" s="437"/>
      <c r="C2887" s="437"/>
      <c r="D2887" s="260" t="s">
        <v>453</v>
      </c>
      <c r="E2887" s="260"/>
      <c r="F2887" s="260"/>
      <c r="G2887" s="260"/>
      <c r="H2887" s="260"/>
      <c r="I2887" s="260"/>
      <c r="J2887" s="438"/>
    </row>
    <row r="2888" spans="1:10" x14ac:dyDescent="0.25">
      <c r="A2888" s="436"/>
      <c r="B2888" s="437"/>
      <c r="C2888" s="437"/>
      <c r="D2888" s="258" t="s">
        <v>451</v>
      </c>
      <c r="E2888" s="258"/>
      <c r="F2888" s="258"/>
      <c r="G2888" s="258"/>
      <c r="H2888" s="258"/>
      <c r="I2888" s="258"/>
      <c r="J2888" s="438"/>
    </row>
    <row r="2889" spans="1:10" x14ac:dyDescent="0.25">
      <c r="A2889" s="436"/>
      <c r="B2889" s="437"/>
      <c r="C2889" s="437"/>
      <c r="D2889" s="260">
        <v>0</v>
      </c>
      <c r="E2889" s="260"/>
      <c r="F2889" s="260"/>
      <c r="G2889" s="260"/>
      <c r="H2889" s="260"/>
      <c r="I2889" s="260"/>
      <c r="J2889" s="438"/>
    </row>
    <row r="2890" spans="1:10" x14ac:dyDescent="0.25">
      <c r="A2890" s="436"/>
      <c r="B2890" s="437"/>
      <c r="C2890" s="437"/>
      <c r="D2890" s="261"/>
      <c r="E2890" s="261"/>
      <c r="F2890" s="261"/>
      <c r="G2890" s="261"/>
      <c r="H2890" s="261"/>
      <c r="I2890" s="261"/>
      <c r="J2890" s="438"/>
    </row>
    <row r="2891" spans="1:10" x14ac:dyDescent="0.25">
      <c r="A2891" s="436"/>
      <c r="B2891" s="437"/>
      <c r="C2891" s="437"/>
      <c r="D2891" s="262" t="s">
        <v>506</v>
      </c>
      <c r="E2891" s="262"/>
      <c r="F2891" s="262"/>
      <c r="G2891" s="262"/>
      <c r="H2891" s="262"/>
      <c r="I2891" s="262"/>
      <c r="J2891" s="438"/>
    </row>
    <row r="2892" spans="1:10" x14ac:dyDescent="0.25">
      <c r="A2892" s="436">
        <v>202310943</v>
      </c>
      <c r="B2892" s="437" t="s">
        <v>446</v>
      </c>
      <c r="C2892" s="437" t="s">
        <v>505</v>
      </c>
      <c r="D2892" s="258" t="s">
        <v>447</v>
      </c>
      <c r="E2892" s="258"/>
      <c r="F2892" s="258"/>
      <c r="G2892" s="258"/>
      <c r="H2892" s="258"/>
      <c r="I2892" s="258"/>
      <c r="J2892" s="438">
        <v>45089.502500000002</v>
      </c>
    </row>
    <row r="2893" spans="1:10" x14ac:dyDescent="0.25">
      <c r="A2893" s="436"/>
      <c r="B2893" s="437"/>
      <c r="C2893" s="437"/>
      <c r="D2893" s="260" t="s">
        <v>465</v>
      </c>
      <c r="E2893" s="260"/>
      <c r="F2893" s="260"/>
      <c r="G2893" s="260"/>
      <c r="H2893" s="260"/>
      <c r="I2893" s="260"/>
      <c r="J2893" s="438"/>
    </row>
    <row r="2894" spans="1:10" x14ac:dyDescent="0.25">
      <c r="A2894" s="436"/>
      <c r="B2894" s="437"/>
      <c r="C2894" s="437"/>
      <c r="D2894" s="258" t="s">
        <v>448</v>
      </c>
      <c r="E2894" s="258"/>
      <c r="F2894" s="258"/>
      <c r="G2894" s="258"/>
      <c r="H2894" s="258"/>
      <c r="I2894" s="258"/>
      <c r="J2894" s="438"/>
    </row>
    <row r="2895" spans="1:10" x14ac:dyDescent="0.25">
      <c r="A2895" s="436"/>
      <c r="B2895" s="437"/>
      <c r="C2895" s="437"/>
      <c r="D2895" s="260">
        <v>18491</v>
      </c>
      <c r="E2895" s="260"/>
      <c r="F2895" s="260"/>
      <c r="G2895" s="260"/>
      <c r="H2895" s="260"/>
      <c r="I2895" s="260"/>
      <c r="J2895" s="438"/>
    </row>
    <row r="2896" spans="1:10" x14ac:dyDescent="0.25">
      <c r="A2896" s="436"/>
      <c r="B2896" s="437"/>
      <c r="C2896" s="437"/>
      <c r="D2896" s="258" t="s">
        <v>449</v>
      </c>
      <c r="E2896" s="258"/>
      <c r="F2896" s="258"/>
      <c r="G2896" s="258"/>
      <c r="H2896" s="258"/>
      <c r="I2896" s="258"/>
      <c r="J2896" s="438"/>
    </row>
    <row r="2897" spans="1:10" x14ac:dyDescent="0.25">
      <c r="A2897" s="436"/>
      <c r="B2897" s="437"/>
      <c r="C2897" s="437"/>
      <c r="D2897" s="260" t="s">
        <v>453</v>
      </c>
      <c r="E2897" s="260"/>
      <c r="F2897" s="260"/>
      <c r="G2897" s="260"/>
      <c r="H2897" s="260"/>
      <c r="I2897" s="260"/>
      <c r="J2897" s="438"/>
    </row>
    <row r="2898" spans="1:10" x14ac:dyDescent="0.25">
      <c r="A2898" s="436"/>
      <c r="B2898" s="437"/>
      <c r="C2898" s="437"/>
      <c r="D2898" s="258" t="s">
        <v>451</v>
      </c>
      <c r="E2898" s="258"/>
      <c r="F2898" s="258"/>
      <c r="G2898" s="258"/>
      <c r="H2898" s="258"/>
      <c r="I2898" s="258"/>
      <c r="J2898" s="438"/>
    </row>
    <row r="2899" spans="1:10" x14ac:dyDescent="0.25">
      <c r="A2899" s="436"/>
      <c r="B2899" s="437"/>
      <c r="C2899" s="437"/>
      <c r="D2899" s="260">
        <v>0</v>
      </c>
      <c r="E2899" s="260"/>
      <c r="F2899" s="260"/>
      <c r="G2899" s="260"/>
      <c r="H2899" s="260"/>
      <c r="I2899" s="260"/>
      <c r="J2899" s="438"/>
    </row>
    <row r="2900" spans="1:10" x14ac:dyDescent="0.25">
      <c r="A2900" s="436"/>
      <c r="B2900" s="437"/>
      <c r="C2900" s="437"/>
      <c r="D2900" s="261"/>
      <c r="E2900" s="261"/>
      <c r="F2900" s="261"/>
      <c r="G2900" s="261"/>
      <c r="H2900" s="261"/>
      <c r="I2900" s="261"/>
      <c r="J2900" s="438"/>
    </row>
    <row r="2901" spans="1:10" x14ac:dyDescent="0.25">
      <c r="A2901" s="436"/>
      <c r="B2901" s="437"/>
      <c r="C2901" s="437"/>
      <c r="D2901" s="262" t="s">
        <v>506</v>
      </c>
      <c r="E2901" s="262"/>
      <c r="F2901" s="262"/>
      <c r="G2901" s="262"/>
      <c r="H2901" s="262"/>
      <c r="I2901" s="262"/>
      <c r="J2901" s="438"/>
    </row>
    <row r="2902" spans="1:10" x14ac:dyDescent="0.25">
      <c r="A2902" s="436">
        <v>202310820</v>
      </c>
      <c r="B2902" s="437" t="s">
        <v>446</v>
      </c>
      <c r="C2902" s="437" t="s">
        <v>505</v>
      </c>
      <c r="D2902" s="258" t="s">
        <v>447</v>
      </c>
      <c r="E2902" s="258"/>
      <c r="F2902" s="258"/>
      <c r="G2902" s="258"/>
      <c r="H2902" s="258"/>
      <c r="I2902" s="258"/>
      <c r="J2902" s="438">
        <v>45089.502500000002</v>
      </c>
    </row>
    <row r="2903" spans="1:10" x14ac:dyDescent="0.25">
      <c r="A2903" s="436"/>
      <c r="B2903" s="437"/>
      <c r="C2903" s="437"/>
      <c r="D2903" s="260" t="s">
        <v>48</v>
      </c>
      <c r="E2903" s="260"/>
      <c r="F2903" s="260"/>
      <c r="G2903" s="260"/>
      <c r="H2903" s="260"/>
      <c r="I2903" s="260"/>
      <c r="J2903" s="438"/>
    </row>
    <row r="2904" spans="1:10" x14ac:dyDescent="0.25">
      <c r="A2904" s="436"/>
      <c r="B2904" s="437"/>
      <c r="C2904" s="437"/>
      <c r="D2904" s="258" t="s">
        <v>448</v>
      </c>
      <c r="E2904" s="258"/>
      <c r="F2904" s="258"/>
      <c r="G2904" s="258"/>
      <c r="H2904" s="258"/>
      <c r="I2904" s="258"/>
      <c r="J2904" s="438"/>
    </row>
    <row r="2905" spans="1:10" x14ac:dyDescent="0.25">
      <c r="A2905" s="436"/>
      <c r="B2905" s="437"/>
      <c r="C2905" s="437"/>
      <c r="D2905" s="260">
        <v>12073</v>
      </c>
      <c r="E2905" s="260"/>
      <c r="F2905" s="260"/>
      <c r="G2905" s="260"/>
      <c r="H2905" s="260"/>
      <c r="I2905" s="260"/>
      <c r="J2905" s="438"/>
    </row>
    <row r="2906" spans="1:10" x14ac:dyDescent="0.25">
      <c r="A2906" s="436"/>
      <c r="B2906" s="437"/>
      <c r="C2906" s="437"/>
      <c r="D2906" s="258" t="s">
        <v>449</v>
      </c>
      <c r="E2906" s="258"/>
      <c r="F2906" s="258"/>
      <c r="G2906" s="258"/>
      <c r="H2906" s="258"/>
      <c r="I2906" s="258"/>
      <c r="J2906" s="438"/>
    </row>
    <row r="2907" spans="1:10" x14ac:dyDescent="0.25">
      <c r="A2907" s="436"/>
      <c r="B2907" s="437"/>
      <c r="C2907" s="437"/>
      <c r="D2907" s="260" t="s">
        <v>453</v>
      </c>
      <c r="E2907" s="260"/>
      <c r="F2907" s="260"/>
      <c r="G2907" s="260"/>
      <c r="H2907" s="260"/>
      <c r="I2907" s="260"/>
      <c r="J2907" s="438"/>
    </row>
    <row r="2908" spans="1:10" x14ac:dyDescent="0.25">
      <c r="A2908" s="436"/>
      <c r="B2908" s="437"/>
      <c r="C2908" s="437"/>
      <c r="D2908" s="258" t="s">
        <v>451</v>
      </c>
      <c r="E2908" s="258"/>
      <c r="F2908" s="258"/>
      <c r="G2908" s="258"/>
      <c r="H2908" s="258"/>
      <c r="I2908" s="258"/>
      <c r="J2908" s="438"/>
    </row>
    <row r="2909" spans="1:10" x14ac:dyDescent="0.25">
      <c r="A2909" s="436"/>
      <c r="B2909" s="437"/>
      <c r="C2909" s="437"/>
      <c r="D2909" s="260">
        <v>0</v>
      </c>
      <c r="E2909" s="260"/>
      <c r="F2909" s="260"/>
      <c r="G2909" s="260"/>
      <c r="H2909" s="260"/>
      <c r="I2909" s="260"/>
      <c r="J2909" s="438"/>
    </row>
    <row r="2910" spans="1:10" x14ac:dyDescent="0.25">
      <c r="A2910" s="436"/>
      <c r="B2910" s="437"/>
      <c r="C2910" s="437"/>
      <c r="D2910" s="261"/>
      <c r="E2910" s="261"/>
      <c r="F2910" s="261"/>
      <c r="G2910" s="261"/>
      <c r="H2910" s="261"/>
      <c r="I2910" s="261"/>
      <c r="J2910" s="438"/>
    </row>
    <row r="2911" spans="1:10" x14ac:dyDescent="0.25">
      <c r="A2911" s="436"/>
      <c r="B2911" s="437"/>
      <c r="C2911" s="437"/>
      <c r="D2911" s="262" t="s">
        <v>506</v>
      </c>
      <c r="E2911" s="262"/>
      <c r="F2911" s="262"/>
      <c r="G2911" s="262"/>
      <c r="H2911" s="262"/>
      <c r="I2911" s="262"/>
      <c r="J2911" s="438"/>
    </row>
    <row r="2912" spans="1:10" x14ac:dyDescent="0.25">
      <c r="A2912" s="436">
        <v>202310819</v>
      </c>
      <c r="B2912" s="437" t="s">
        <v>446</v>
      </c>
      <c r="C2912" s="437" t="s">
        <v>505</v>
      </c>
      <c r="D2912" s="258" t="s">
        <v>447</v>
      </c>
      <c r="E2912" s="258"/>
      <c r="F2912" s="258"/>
      <c r="G2912" s="258"/>
      <c r="H2912" s="258"/>
      <c r="I2912" s="258"/>
      <c r="J2912" s="438">
        <v>45089.502500000002</v>
      </c>
    </row>
    <row r="2913" spans="1:10" x14ac:dyDescent="0.25">
      <c r="A2913" s="436"/>
      <c r="B2913" s="437"/>
      <c r="C2913" s="437"/>
      <c r="D2913" s="260" t="s">
        <v>48</v>
      </c>
      <c r="E2913" s="260"/>
      <c r="F2913" s="260"/>
      <c r="G2913" s="260"/>
      <c r="H2913" s="260"/>
      <c r="I2913" s="260"/>
      <c r="J2913" s="438"/>
    </row>
    <row r="2914" spans="1:10" x14ac:dyDescent="0.25">
      <c r="A2914" s="436"/>
      <c r="B2914" s="437"/>
      <c r="C2914" s="437"/>
      <c r="D2914" s="258" t="s">
        <v>448</v>
      </c>
      <c r="E2914" s="258"/>
      <c r="F2914" s="258"/>
      <c r="G2914" s="258"/>
      <c r="H2914" s="258"/>
      <c r="I2914" s="258"/>
      <c r="J2914" s="438"/>
    </row>
    <row r="2915" spans="1:10" x14ac:dyDescent="0.25">
      <c r="A2915" s="436"/>
      <c r="B2915" s="437"/>
      <c r="C2915" s="437"/>
      <c r="D2915" s="260">
        <v>12065</v>
      </c>
      <c r="E2915" s="260"/>
      <c r="F2915" s="260"/>
      <c r="G2915" s="260"/>
      <c r="H2915" s="260"/>
      <c r="I2915" s="260"/>
      <c r="J2915" s="438"/>
    </row>
    <row r="2916" spans="1:10" x14ac:dyDescent="0.25">
      <c r="A2916" s="436"/>
      <c r="B2916" s="437"/>
      <c r="C2916" s="437"/>
      <c r="D2916" s="258" t="s">
        <v>449</v>
      </c>
      <c r="E2916" s="258"/>
      <c r="F2916" s="258"/>
      <c r="G2916" s="258"/>
      <c r="H2916" s="258"/>
      <c r="I2916" s="258"/>
      <c r="J2916" s="438"/>
    </row>
    <row r="2917" spans="1:10" x14ac:dyDescent="0.25">
      <c r="A2917" s="436"/>
      <c r="B2917" s="437"/>
      <c r="C2917" s="437"/>
      <c r="D2917" s="260" t="s">
        <v>453</v>
      </c>
      <c r="E2917" s="260"/>
      <c r="F2917" s="260"/>
      <c r="G2917" s="260"/>
      <c r="H2917" s="260"/>
      <c r="I2917" s="260"/>
      <c r="J2917" s="438"/>
    </row>
    <row r="2918" spans="1:10" x14ac:dyDescent="0.25">
      <c r="A2918" s="436"/>
      <c r="B2918" s="437"/>
      <c r="C2918" s="437"/>
      <c r="D2918" s="258" t="s">
        <v>451</v>
      </c>
      <c r="E2918" s="258"/>
      <c r="F2918" s="258"/>
      <c r="G2918" s="258"/>
      <c r="H2918" s="258"/>
      <c r="I2918" s="258"/>
      <c r="J2918" s="438"/>
    </row>
    <row r="2919" spans="1:10" x14ac:dyDescent="0.25">
      <c r="A2919" s="436"/>
      <c r="B2919" s="437"/>
      <c r="C2919" s="437"/>
      <c r="D2919" s="260">
        <v>0</v>
      </c>
      <c r="E2919" s="260"/>
      <c r="F2919" s="260"/>
      <c r="G2919" s="260"/>
      <c r="H2919" s="260"/>
      <c r="I2919" s="260"/>
      <c r="J2919" s="438"/>
    </row>
    <row r="2920" spans="1:10" x14ac:dyDescent="0.25">
      <c r="A2920" s="436"/>
      <c r="B2920" s="437"/>
      <c r="C2920" s="437"/>
      <c r="D2920" s="261"/>
      <c r="E2920" s="261"/>
      <c r="F2920" s="261"/>
      <c r="G2920" s="261"/>
      <c r="H2920" s="261"/>
      <c r="I2920" s="261"/>
      <c r="J2920" s="438"/>
    </row>
    <row r="2921" spans="1:10" x14ac:dyDescent="0.25">
      <c r="A2921" s="436"/>
      <c r="B2921" s="437"/>
      <c r="C2921" s="437"/>
      <c r="D2921" s="262" t="s">
        <v>506</v>
      </c>
      <c r="E2921" s="262"/>
      <c r="F2921" s="262"/>
      <c r="G2921" s="262"/>
      <c r="H2921" s="262"/>
      <c r="I2921" s="262"/>
      <c r="J2921" s="438"/>
    </row>
    <row r="2922" spans="1:10" x14ac:dyDescent="0.25">
      <c r="A2922" s="436">
        <v>202310818</v>
      </c>
      <c r="B2922" s="437" t="s">
        <v>446</v>
      </c>
      <c r="C2922" s="437" t="s">
        <v>505</v>
      </c>
      <c r="D2922" s="258" t="s">
        <v>447</v>
      </c>
      <c r="E2922" s="258"/>
      <c r="F2922" s="258"/>
      <c r="G2922" s="258"/>
      <c r="H2922" s="258"/>
      <c r="I2922" s="258"/>
      <c r="J2922" s="438">
        <v>45089.502500000002</v>
      </c>
    </row>
    <row r="2923" spans="1:10" x14ac:dyDescent="0.25">
      <c r="A2923" s="436"/>
      <c r="B2923" s="437"/>
      <c r="C2923" s="437"/>
      <c r="D2923" s="260" t="s">
        <v>25</v>
      </c>
      <c r="E2923" s="260"/>
      <c r="F2923" s="260"/>
      <c r="G2923" s="260"/>
      <c r="H2923" s="260"/>
      <c r="I2923" s="260"/>
      <c r="J2923" s="438"/>
    </row>
    <row r="2924" spans="1:10" x14ac:dyDescent="0.25">
      <c r="A2924" s="436"/>
      <c r="B2924" s="437"/>
      <c r="C2924" s="437"/>
      <c r="D2924" s="258" t="s">
        <v>448</v>
      </c>
      <c r="E2924" s="258"/>
      <c r="F2924" s="258"/>
      <c r="G2924" s="258"/>
      <c r="H2924" s="258"/>
      <c r="I2924" s="258"/>
      <c r="J2924" s="438"/>
    </row>
    <row r="2925" spans="1:10" x14ac:dyDescent="0.25">
      <c r="A2925" s="436"/>
      <c r="B2925" s="437"/>
      <c r="C2925" s="437"/>
      <c r="D2925" s="260">
        <v>12061</v>
      </c>
      <c r="E2925" s="260"/>
      <c r="F2925" s="260"/>
      <c r="G2925" s="260"/>
      <c r="H2925" s="260"/>
      <c r="I2925" s="260"/>
      <c r="J2925" s="438"/>
    </row>
    <row r="2926" spans="1:10" x14ac:dyDescent="0.25">
      <c r="A2926" s="436"/>
      <c r="B2926" s="437"/>
      <c r="C2926" s="437"/>
      <c r="D2926" s="258" t="s">
        <v>449</v>
      </c>
      <c r="E2926" s="258"/>
      <c r="F2926" s="258"/>
      <c r="G2926" s="258"/>
      <c r="H2926" s="258"/>
      <c r="I2926" s="258"/>
      <c r="J2926" s="438"/>
    </row>
    <row r="2927" spans="1:10" x14ac:dyDescent="0.25">
      <c r="A2927" s="436"/>
      <c r="B2927" s="437"/>
      <c r="C2927" s="437"/>
      <c r="D2927" s="260" t="s">
        <v>453</v>
      </c>
      <c r="E2927" s="260"/>
      <c r="F2927" s="260"/>
      <c r="G2927" s="260"/>
      <c r="H2927" s="260"/>
      <c r="I2927" s="260"/>
      <c r="J2927" s="438"/>
    </row>
    <row r="2928" spans="1:10" x14ac:dyDescent="0.25">
      <c r="A2928" s="436"/>
      <c r="B2928" s="437"/>
      <c r="C2928" s="437"/>
      <c r="D2928" s="258" t="s">
        <v>451</v>
      </c>
      <c r="E2928" s="258"/>
      <c r="F2928" s="258"/>
      <c r="G2928" s="258"/>
      <c r="H2928" s="258"/>
      <c r="I2928" s="258"/>
      <c r="J2928" s="438"/>
    </row>
    <row r="2929" spans="1:10" x14ac:dyDescent="0.25">
      <c r="A2929" s="436"/>
      <c r="B2929" s="437"/>
      <c r="C2929" s="437"/>
      <c r="D2929" s="260">
        <v>0</v>
      </c>
      <c r="E2929" s="260"/>
      <c r="F2929" s="260"/>
      <c r="G2929" s="260"/>
      <c r="H2929" s="260"/>
      <c r="I2929" s="260"/>
      <c r="J2929" s="438"/>
    </row>
    <row r="2930" spans="1:10" x14ac:dyDescent="0.25">
      <c r="A2930" s="436"/>
      <c r="B2930" s="437"/>
      <c r="C2930" s="437"/>
      <c r="D2930" s="261"/>
      <c r="E2930" s="261"/>
      <c r="F2930" s="261"/>
      <c r="G2930" s="261"/>
      <c r="H2930" s="261"/>
      <c r="I2930" s="261"/>
      <c r="J2930" s="438"/>
    </row>
    <row r="2931" spans="1:10" x14ac:dyDescent="0.25">
      <c r="A2931" s="436"/>
      <c r="B2931" s="437"/>
      <c r="C2931" s="437"/>
      <c r="D2931" s="262" t="s">
        <v>506</v>
      </c>
      <c r="E2931" s="262"/>
      <c r="F2931" s="262"/>
      <c r="G2931" s="262"/>
      <c r="H2931" s="262"/>
      <c r="I2931" s="262"/>
      <c r="J2931" s="438"/>
    </row>
    <row r="2932" spans="1:10" x14ac:dyDescent="0.25">
      <c r="A2932" s="436">
        <v>202310817</v>
      </c>
      <c r="B2932" s="437" t="s">
        <v>446</v>
      </c>
      <c r="C2932" s="437" t="s">
        <v>505</v>
      </c>
      <c r="D2932" s="258" t="s">
        <v>447</v>
      </c>
      <c r="E2932" s="258"/>
      <c r="F2932" s="258"/>
      <c r="G2932" s="258"/>
      <c r="H2932" s="258"/>
      <c r="I2932" s="258"/>
      <c r="J2932" s="438">
        <v>45089.502500000002</v>
      </c>
    </row>
    <row r="2933" spans="1:10" x14ac:dyDescent="0.25">
      <c r="A2933" s="436"/>
      <c r="B2933" s="437"/>
      <c r="C2933" s="437"/>
      <c r="D2933" s="260" t="s">
        <v>130</v>
      </c>
      <c r="E2933" s="260"/>
      <c r="F2933" s="260"/>
      <c r="G2933" s="260"/>
      <c r="H2933" s="260"/>
      <c r="I2933" s="260"/>
      <c r="J2933" s="438"/>
    </row>
    <row r="2934" spans="1:10" x14ac:dyDescent="0.25">
      <c r="A2934" s="436"/>
      <c r="B2934" s="437"/>
      <c r="C2934" s="437"/>
      <c r="D2934" s="258" t="s">
        <v>448</v>
      </c>
      <c r="E2934" s="258"/>
      <c r="F2934" s="258"/>
      <c r="G2934" s="258"/>
      <c r="H2934" s="258"/>
      <c r="I2934" s="258"/>
      <c r="J2934" s="438"/>
    </row>
    <row r="2935" spans="1:10" x14ac:dyDescent="0.25">
      <c r="A2935" s="436"/>
      <c r="B2935" s="437"/>
      <c r="C2935" s="437"/>
      <c r="D2935" s="260">
        <v>12052</v>
      </c>
      <c r="E2935" s="260"/>
      <c r="F2935" s="260"/>
      <c r="G2935" s="260"/>
      <c r="H2935" s="260"/>
      <c r="I2935" s="260"/>
      <c r="J2935" s="438"/>
    </row>
    <row r="2936" spans="1:10" x14ac:dyDescent="0.25">
      <c r="A2936" s="436"/>
      <c r="B2936" s="437"/>
      <c r="C2936" s="437"/>
      <c r="D2936" s="258" t="s">
        <v>449</v>
      </c>
      <c r="E2936" s="258"/>
      <c r="F2936" s="258"/>
      <c r="G2936" s="258"/>
      <c r="H2936" s="258"/>
      <c r="I2936" s="258"/>
      <c r="J2936" s="438"/>
    </row>
    <row r="2937" spans="1:10" x14ac:dyDescent="0.25">
      <c r="A2937" s="436"/>
      <c r="B2937" s="437"/>
      <c r="C2937" s="437"/>
      <c r="D2937" s="260" t="s">
        <v>453</v>
      </c>
      <c r="E2937" s="260"/>
      <c r="F2937" s="260"/>
      <c r="G2937" s="260"/>
      <c r="H2937" s="260"/>
      <c r="I2937" s="260"/>
      <c r="J2937" s="438"/>
    </row>
    <row r="2938" spans="1:10" x14ac:dyDescent="0.25">
      <c r="A2938" s="436"/>
      <c r="B2938" s="437"/>
      <c r="C2938" s="437"/>
      <c r="D2938" s="258" t="s">
        <v>451</v>
      </c>
      <c r="E2938" s="258"/>
      <c r="F2938" s="258"/>
      <c r="G2938" s="258"/>
      <c r="H2938" s="258"/>
      <c r="I2938" s="258"/>
      <c r="J2938" s="438"/>
    </row>
    <row r="2939" spans="1:10" x14ac:dyDescent="0.25">
      <c r="A2939" s="436"/>
      <c r="B2939" s="437"/>
      <c r="C2939" s="437"/>
      <c r="D2939" s="260">
        <v>0</v>
      </c>
      <c r="E2939" s="260"/>
      <c r="F2939" s="260"/>
      <c r="G2939" s="260"/>
      <c r="H2939" s="260"/>
      <c r="I2939" s="260"/>
      <c r="J2939" s="438"/>
    </row>
    <row r="2940" spans="1:10" x14ac:dyDescent="0.25">
      <c r="A2940" s="436"/>
      <c r="B2940" s="437"/>
      <c r="C2940" s="437"/>
      <c r="D2940" s="261"/>
      <c r="E2940" s="261"/>
      <c r="F2940" s="261"/>
      <c r="G2940" s="261"/>
      <c r="H2940" s="261"/>
      <c r="I2940" s="261"/>
      <c r="J2940" s="438"/>
    </row>
    <row r="2941" spans="1:10" x14ac:dyDescent="0.25">
      <c r="A2941" s="436"/>
      <c r="B2941" s="437"/>
      <c r="C2941" s="437"/>
      <c r="D2941" s="262" t="s">
        <v>506</v>
      </c>
      <c r="E2941" s="262"/>
      <c r="F2941" s="262"/>
      <c r="G2941" s="262"/>
      <c r="H2941" s="262"/>
      <c r="I2941" s="262"/>
      <c r="J2941" s="438"/>
    </row>
    <row r="2942" spans="1:10" x14ac:dyDescent="0.25">
      <c r="A2942" s="436">
        <v>202310814</v>
      </c>
      <c r="B2942" s="437" t="s">
        <v>446</v>
      </c>
      <c r="C2942" s="437" t="s">
        <v>505</v>
      </c>
      <c r="D2942" s="258" t="s">
        <v>447</v>
      </c>
      <c r="E2942" s="258"/>
      <c r="F2942" s="258"/>
      <c r="G2942" s="258"/>
      <c r="H2942" s="258"/>
      <c r="I2942" s="258"/>
      <c r="J2942" s="438">
        <v>45089.502500000002</v>
      </c>
    </row>
    <row r="2943" spans="1:10" x14ac:dyDescent="0.25">
      <c r="A2943" s="436"/>
      <c r="B2943" s="437"/>
      <c r="C2943" s="437"/>
      <c r="D2943" s="260" t="s">
        <v>22</v>
      </c>
      <c r="E2943" s="260"/>
      <c r="F2943" s="260"/>
      <c r="G2943" s="260"/>
      <c r="H2943" s="260"/>
      <c r="I2943" s="260"/>
      <c r="J2943" s="438"/>
    </row>
    <row r="2944" spans="1:10" x14ac:dyDescent="0.25">
      <c r="A2944" s="436"/>
      <c r="B2944" s="437"/>
      <c r="C2944" s="437"/>
      <c r="D2944" s="258" t="s">
        <v>448</v>
      </c>
      <c r="E2944" s="258"/>
      <c r="F2944" s="258"/>
      <c r="G2944" s="258"/>
      <c r="H2944" s="258"/>
      <c r="I2944" s="258"/>
      <c r="J2944" s="438"/>
    </row>
    <row r="2945" spans="1:10" x14ac:dyDescent="0.25">
      <c r="A2945" s="436"/>
      <c r="B2945" s="437"/>
      <c r="C2945" s="437"/>
      <c r="D2945" s="260">
        <v>12033</v>
      </c>
      <c r="E2945" s="260"/>
      <c r="F2945" s="260"/>
      <c r="G2945" s="260"/>
      <c r="H2945" s="260"/>
      <c r="I2945" s="260"/>
      <c r="J2945" s="438"/>
    </row>
    <row r="2946" spans="1:10" x14ac:dyDescent="0.25">
      <c r="A2946" s="436"/>
      <c r="B2946" s="437"/>
      <c r="C2946" s="437"/>
      <c r="D2946" s="258" t="s">
        <v>449</v>
      </c>
      <c r="E2946" s="258"/>
      <c r="F2946" s="258"/>
      <c r="G2946" s="258"/>
      <c r="H2946" s="258"/>
      <c r="I2946" s="258"/>
      <c r="J2946" s="438"/>
    </row>
    <row r="2947" spans="1:10" x14ac:dyDescent="0.25">
      <c r="A2947" s="436"/>
      <c r="B2947" s="437"/>
      <c r="C2947" s="437"/>
      <c r="D2947" s="260" t="s">
        <v>453</v>
      </c>
      <c r="E2947" s="260"/>
      <c r="F2947" s="260"/>
      <c r="G2947" s="260"/>
      <c r="H2947" s="260"/>
      <c r="I2947" s="260"/>
      <c r="J2947" s="438"/>
    </row>
    <row r="2948" spans="1:10" x14ac:dyDescent="0.25">
      <c r="A2948" s="436"/>
      <c r="B2948" s="437"/>
      <c r="C2948" s="437"/>
      <c r="D2948" s="258" t="s">
        <v>451</v>
      </c>
      <c r="E2948" s="258"/>
      <c r="F2948" s="258"/>
      <c r="G2948" s="258"/>
      <c r="H2948" s="258"/>
      <c r="I2948" s="258"/>
      <c r="J2948" s="438"/>
    </row>
    <row r="2949" spans="1:10" x14ac:dyDescent="0.25">
      <c r="A2949" s="436"/>
      <c r="B2949" s="437"/>
      <c r="C2949" s="437"/>
      <c r="D2949" s="260">
        <v>0</v>
      </c>
      <c r="E2949" s="260"/>
      <c r="F2949" s="260"/>
      <c r="G2949" s="260"/>
      <c r="H2949" s="260"/>
      <c r="I2949" s="260"/>
      <c r="J2949" s="438"/>
    </row>
    <row r="2950" spans="1:10" x14ac:dyDescent="0.25">
      <c r="A2950" s="436"/>
      <c r="B2950" s="437"/>
      <c r="C2950" s="437"/>
      <c r="D2950" s="261"/>
      <c r="E2950" s="261"/>
      <c r="F2950" s="261"/>
      <c r="G2950" s="261"/>
      <c r="H2950" s="261"/>
      <c r="I2950" s="261"/>
      <c r="J2950" s="438"/>
    </row>
    <row r="2951" spans="1:10" x14ac:dyDescent="0.25">
      <c r="A2951" s="436"/>
      <c r="B2951" s="437"/>
      <c r="C2951" s="437"/>
      <c r="D2951" s="262" t="s">
        <v>506</v>
      </c>
      <c r="E2951" s="262"/>
      <c r="F2951" s="262"/>
      <c r="G2951" s="262"/>
      <c r="H2951" s="262"/>
      <c r="I2951" s="262"/>
      <c r="J2951" s="438"/>
    </row>
    <row r="2952" spans="1:10" x14ac:dyDescent="0.25">
      <c r="A2952" s="436">
        <v>202310813</v>
      </c>
      <c r="B2952" s="437" t="s">
        <v>446</v>
      </c>
      <c r="C2952" s="437" t="s">
        <v>505</v>
      </c>
      <c r="D2952" s="258" t="s">
        <v>447</v>
      </c>
      <c r="E2952" s="258"/>
      <c r="F2952" s="258"/>
      <c r="G2952" s="258"/>
      <c r="H2952" s="258"/>
      <c r="I2952" s="258"/>
      <c r="J2952" s="438">
        <v>45089.502500000002</v>
      </c>
    </row>
    <row r="2953" spans="1:10" x14ac:dyDescent="0.25">
      <c r="A2953" s="436"/>
      <c r="B2953" s="437"/>
      <c r="C2953" s="437"/>
      <c r="D2953" s="260" t="s">
        <v>364</v>
      </c>
      <c r="E2953" s="260"/>
      <c r="F2953" s="260"/>
      <c r="G2953" s="260"/>
      <c r="H2953" s="260"/>
      <c r="I2953" s="260"/>
      <c r="J2953" s="438"/>
    </row>
    <row r="2954" spans="1:10" x14ac:dyDescent="0.25">
      <c r="A2954" s="436"/>
      <c r="B2954" s="437"/>
      <c r="C2954" s="437"/>
      <c r="D2954" s="258" t="s">
        <v>448</v>
      </c>
      <c r="E2954" s="258"/>
      <c r="F2954" s="258"/>
      <c r="G2954" s="258"/>
      <c r="H2954" s="258"/>
      <c r="I2954" s="258"/>
      <c r="J2954" s="438"/>
    </row>
    <row r="2955" spans="1:10" x14ac:dyDescent="0.25">
      <c r="A2955" s="436"/>
      <c r="B2955" s="437"/>
      <c r="C2955" s="437"/>
      <c r="D2955" s="260">
        <v>12022</v>
      </c>
      <c r="E2955" s="260"/>
      <c r="F2955" s="260"/>
      <c r="G2955" s="260"/>
      <c r="H2955" s="260"/>
      <c r="I2955" s="260"/>
      <c r="J2955" s="438"/>
    </row>
    <row r="2956" spans="1:10" x14ac:dyDescent="0.25">
      <c r="A2956" s="436"/>
      <c r="B2956" s="437"/>
      <c r="C2956" s="437"/>
      <c r="D2956" s="258" t="s">
        <v>449</v>
      </c>
      <c r="E2956" s="258"/>
      <c r="F2956" s="258"/>
      <c r="G2956" s="258"/>
      <c r="H2956" s="258"/>
      <c r="I2956" s="258"/>
      <c r="J2956" s="438"/>
    </row>
    <row r="2957" spans="1:10" x14ac:dyDescent="0.25">
      <c r="A2957" s="436"/>
      <c r="B2957" s="437"/>
      <c r="C2957" s="437"/>
      <c r="D2957" s="260" t="s">
        <v>453</v>
      </c>
      <c r="E2957" s="260"/>
      <c r="F2957" s="260"/>
      <c r="G2957" s="260"/>
      <c r="H2957" s="260"/>
      <c r="I2957" s="260"/>
      <c r="J2957" s="438"/>
    </row>
    <row r="2958" spans="1:10" x14ac:dyDescent="0.25">
      <c r="A2958" s="436"/>
      <c r="B2958" s="437"/>
      <c r="C2958" s="437"/>
      <c r="D2958" s="258" t="s">
        <v>451</v>
      </c>
      <c r="E2958" s="258"/>
      <c r="F2958" s="258"/>
      <c r="G2958" s="258"/>
      <c r="H2958" s="258"/>
      <c r="I2958" s="258"/>
      <c r="J2958" s="438"/>
    </row>
    <row r="2959" spans="1:10" x14ac:dyDescent="0.25">
      <c r="A2959" s="436"/>
      <c r="B2959" s="437"/>
      <c r="C2959" s="437"/>
      <c r="D2959" s="260">
        <v>0</v>
      </c>
      <c r="E2959" s="260"/>
      <c r="F2959" s="260"/>
      <c r="G2959" s="260"/>
      <c r="H2959" s="260"/>
      <c r="I2959" s="260"/>
      <c r="J2959" s="438"/>
    </row>
    <row r="2960" spans="1:10" x14ac:dyDescent="0.25">
      <c r="A2960" s="436"/>
      <c r="B2960" s="437"/>
      <c r="C2960" s="437"/>
      <c r="D2960" s="261"/>
      <c r="E2960" s="261"/>
      <c r="F2960" s="261"/>
      <c r="G2960" s="261"/>
      <c r="H2960" s="261"/>
      <c r="I2960" s="261"/>
      <c r="J2960" s="438"/>
    </row>
    <row r="2961" spans="1:10" x14ac:dyDescent="0.25">
      <c r="A2961" s="436"/>
      <c r="B2961" s="437"/>
      <c r="C2961" s="437"/>
      <c r="D2961" s="262" t="s">
        <v>506</v>
      </c>
      <c r="E2961" s="262"/>
      <c r="F2961" s="262"/>
      <c r="G2961" s="262"/>
      <c r="H2961" s="262"/>
      <c r="I2961" s="262"/>
      <c r="J2961" s="438"/>
    </row>
    <row r="2962" spans="1:10" x14ac:dyDescent="0.25">
      <c r="A2962" s="436">
        <v>202310812</v>
      </c>
      <c r="B2962" s="437" t="s">
        <v>446</v>
      </c>
      <c r="C2962" s="437" t="s">
        <v>505</v>
      </c>
      <c r="D2962" s="258" t="s">
        <v>447</v>
      </c>
      <c r="E2962" s="258"/>
      <c r="F2962" s="258"/>
      <c r="G2962" s="258"/>
      <c r="H2962" s="258"/>
      <c r="I2962" s="258"/>
      <c r="J2962" s="438">
        <v>45089.502500000002</v>
      </c>
    </row>
    <row r="2963" spans="1:10" x14ac:dyDescent="0.25">
      <c r="A2963" s="436"/>
      <c r="B2963" s="437"/>
      <c r="C2963" s="437"/>
      <c r="D2963" s="260" t="s">
        <v>433</v>
      </c>
      <c r="E2963" s="260"/>
      <c r="F2963" s="260"/>
      <c r="G2963" s="260"/>
      <c r="H2963" s="260"/>
      <c r="I2963" s="260"/>
      <c r="J2963" s="438"/>
    </row>
    <row r="2964" spans="1:10" x14ac:dyDescent="0.25">
      <c r="A2964" s="436"/>
      <c r="B2964" s="437"/>
      <c r="C2964" s="437"/>
      <c r="D2964" s="258" t="s">
        <v>448</v>
      </c>
      <c r="E2964" s="258"/>
      <c r="F2964" s="258"/>
      <c r="G2964" s="258"/>
      <c r="H2964" s="258"/>
      <c r="I2964" s="258"/>
      <c r="J2964" s="438"/>
    </row>
    <row r="2965" spans="1:10" x14ac:dyDescent="0.25">
      <c r="A2965" s="436"/>
      <c r="B2965" s="437"/>
      <c r="C2965" s="437"/>
      <c r="D2965" s="260">
        <v>11992</v>
      </c>
      <c r="E2965" s="260"/>
      <c r="F2965" s="260"/>
      <c r="G2965" s="260"/>
      <c r="H2965" s="260"/>
      <c r="I2965" s="260"/>
      <c r="J2965" s="438"/>
    </row>
    <row r="2966" spans="1:10" x14ac:dyDescent="0.25">
      <c r="A2966" s="436"/>
      <c r="B2966" s="437"/>
      <c r="C2966" s="437"/>
      <c r="D2966" s="258" t="s">
        <v>449</v>
      </c>
      <c r="E2966" s="258"/>
      <c r="F2966" s="258"/>
      <c r="G2966" s="258"/>
      <c r="H2966" s="258"/>
      <c r="I2966" s="258"/>
      <c r="J2966" s="438"/>
    </row>
    <row r="2967" spans="1:10" x14ac:dyDescent="0.25">
      <c r="A2967" s="436"/>
      <c r="B2967" s="437"/>
      <c r="C2967" s="437"/>
      <c r="D2967" s="260" t="s">
        <v>453</v>
      </c>
      <c r="E2967" s="260"/>
      <c r="F2967" s="260"/>
      <c r="G2967" s="260"/>
      <c r="H2967" s="260"/>
      <c r="I2967" s="260"/>
      <c r="J2967" s="438"/>
    </row>
    <row r="2968" spans="1:10" x14ac:dyDescent="0.25">
      <c r="A2968" s="436"/>
      <c r="B2968" s="437"/>
      <c r="C2968" s="437"/>
      <c r="D2968" s="258" t="s">
        <v>451</v>
      </c>
      <c r="E2968" s="258"/>
      <c r="F2968" s="258"/>
      <c r="G2968" s="258"/>
      <c r="H2968" s="258"/>
      <c r="I2968" s="258"/>
      <c r="J2968" s="438"/>
    </row>
    <row r="2969" spans="1:10" x14ac:dyDescent="0.25">
      <c r="A2969" s="436"/>
      <c r="B2969" s="437"/>
      <c r="C2969" s="437"/>
      <c r="D2969" s="260">
        <v>0</v>
      </c>
      <c r="E2969" s="260"/>
      <c r="F2969" s="260"/>
      <c r="G2969" s="260"/>
      <c r="H2969" s="260"/>
      <c r="I2969" s="260"/>
      <c r="J2969" s="438"/>
    </row>
    <row r="2970" spans="1:10" x14ac:dyDescent="0.25">
      <c r="A2970" s="436"/>
      <c r="B2970" s="437"/>
      <c r="C2970" s="437"/>
      <c r="D2970" s="261"/>
      <c r="E2970" s="261"/>
      <c r="F2970" s="261"/>
      <c r="G2970" s="261"/>
      <c r="H2970" s="261"/>
      <c r="I2970" s="261"/>
      <c r="J2970" s="438"/>
    </row>
    <row r="2971" spans="1:10" x14ac:dyDescent="0.25">
      <c r="A2971" s="436"/>
      <c r="B2971" s="437"/>
      <c r="C2971" s="437"/>
      <c r="D2971" s="262" t="s">
        <v>506</v>
      </c>
      <c r="E2971" s="262"/>
      <c r="F2971" s="262"/>
      <c r="G2971" s="262"/>
      <c r="H2971" s="262"/>
      <c r="I2971" s="262"/>
      <c r="J2971" s="438"/>
    </row>
    <row r="2972" spans="1:10" x14ac:dyDescent="0.25">
      <c r="A2972" s="436">
        <v>202310811</v>
      </c>
      <c r="B2972" s="437" t="s">
        <v>446</v>
      </c>
      <c r="C2972" s="437" t="s">
        <v>505</v>
      </c>
      <c r="D2972" s="258" t="s">
        <v>447</v>
      </c>
      <c r="E2972" s="258"/>
      <c r="F2972" s="258"/>
      <c r="G2972" s="258"/>
      <c r="H2972" s="258"/>
      <c r="I2972" s="258"/>
      <c r="J2972" s="438">
        <v>45089.502500000002</v>
      </c>
    </row>
    <row r="2973" spans="1:10" x14ac:dyDescent="0.25">
      <c r="A2973" s="436"/>
      <c r="B2973" s="437"/>
      <c r="C2973" s="437"/>
      <c r="D2973" s="260" t="s">
        <v>130</v>
      </c>
      <c r="E2973" s="260"/>
      <c r="F2973" s="260"/>
      <c r="G2973" s="260"/>
      <c r="H2973" s="260"/>
      <c r="I2973" s="260"/>
      <c r="J2973" s="438"/>
    </row>
    <row r="2974" spans="1:10" x14ac:dyDescent="0.25">
      <c r="A2974" s="436"/>
      <c r="B2974" s="437"/>
      <c r="C2974" s="437"/>
      <c r="D2974" s="258" t="s">
        <v>448</v>
      </c>
      <c r="E2974" s="258"/>
      <c r="F2974" s="258"/>
      <c r="G2974" s="258"/>
      <c r="H2974" s="258"/>
      <c r="I2974" s="258"/>
      <c r="J2974" s="438"/>
    </row>
    <row r="2975" spans="1:10" x14ac:dyDescent="0.25">
      <c r="A2975" s="436"/>
      <c r="B2975" s="437"/>
      <c r="C2975" s="437"/>
      <c r="D2975" s="260">
        <v>11991</v>
      </c>
      <c r="E2975" s="260"/>
      <c r="F2975" s="260"/>
      <c r="G2975" s="260"/>
      <c r="H2975" s="260"/>
      <c r="I2975" s="260"/>
      <c r="J2975" s="438"/>
    </row>
    <row r="2976" spans="1:10" x14ac:dyDescent="0.25">
      <c r="A2976" s="436"/>
      <c r="B2976" s="437"/>
      <c r="C2976" s="437"/>
      <c r="D2976" s="258" t="s">
        <v>449</v>
      </c>
      <c r="E2976" s="258"/>
      <c r="F2976" s="258"/>
      <c r="G2976" s="258"/>
      <c r="H2976" s="258"/>
      <c r="I2976" s="258"/>
      <c r="J2976" s="438"/>
    </row>
    <row r="2977" spans="1:10" x14ac:dyDescent="0.25">
      <c r="A2977" s="436"/>
      <c r="B2977" s="437"/>
      <c r="C2977" s="437"/>
      <c r="D2977" s="260" t="s">
        <v>453</v>
      </c>
      <c r="E2977" s="260"/>
      <c r="F2977" s="260"/>
      <c r="G2977" s="260"/>
      <c r="H2977" s="260"/>
      <c r="I2977" s="260"/>
      <c r="J2977" s="438"/>
    </row>
    <row r="2978" spans="1:10" x14ac:dyDescent="0.25">
      <c r="A2978" s="436"/>
      <c r="B2978" s="437"/>
      <c r="C2978" s="437"/>
      <c r="D2978" s="258" t="s">
        <v>451</v>
      </c>
      <c r="E2978" s="258"/>
      <c r="F2978" s="258"/>
      <c r="G2978" s="258"/>
      <c r="H2978" s="258"/>
      <c r="I2978" s="258"/>
      <c r="J2978" s="438"/>
    </row>
    <row r="2979" spans="1:10" x14ac:dyDescent="0.25">
      <c r="A2979" s="436"/>
      <c r="B2979" s="437"/>
      <c r="C2979" s="437"/>
      <c r="D2979" s="260">
        <v>0</v>
      </c>
      <c r="E2979" s="260"/>
      <c r="F2979" s="260"/>
      <c r="G2979" s="260"/>
      <c r="H2979" s="260"/>
      <c r="I2979" s="260"/>
      <c r="J2979" s="438"/>
    </row>
    <row r="2980" spans="1:10" x14ac:dyDescent="0.25">
      <c r="A2980" s="436"/>
      <c r="B2980" s="437"/>
      <c r="C2980" s="437"/>
      <c r="D2980" s="261"/>
      <c r="E2980" s="261"/>
      <c r="F2980" s="261"/>
      <c r="G2980" s="261"/>
      <c r="H2980" s="261"/>
      <c r="I2980" s="261"/>
      <c r="J2980" s="438"/>
    </row>
    <row r="2981" spans="1:10" x14ac:dyDescent="0.25">
      <c r="A2981" s="436"/>
      <c r="B2981" s="437"/>
      <c r="C2981" s="437"/>
      <c r="D2981" s="262" t="s">
        <v>506</v>
      </c>
      <c r="E2981" s="262"/>
      <c r="F2981" s="262"/>
      <c r="G2981" s="262"/>
      <c r="H2981" s="262"/>
      <c r="I2981" s="262"/>
      <c r="J2981" s="438"/>
    </row>
    <row r="2982" spans="1:10" x14ac:dyDescent="0.25">
      <c r="A2982" s="436">
        <v>202309163</v>
      </c>
      <c r="B2982" s="437" t="s">
        <v>507</v>
      </c>
      <c r="C2982" s="437" t="s">
        <v>505</v>
      </c>
      <c r="D2982" s="258" t="s">
        <v>447</v>
      </c>
      <c r="E2982" s="258"/>
      <c r="F2982" s="258"/>
      <c r="G2982" s="258"/>
      <c r="H2982" s="258"/>
      <c r="I2982" s="258"/>
      <c r="J2982" s="438">
        <v>45064.754756944443</v>
      </c>
    </row>
    <row r="2983" spans="1:10" x14ac:dyDescent="0.25">
      <c r="A2983" s="436"/>
      <c r="B2983" s="437"/>
      <c r="C2983" s="437"/>
      <c r="D2983" s="260" t="s">
        <v>182</v>
      </c>
      <c r="E2983" s="260"/>
      <c r="F2983" s="260"/>
      <c r="G2983" s="260"/>
      <c r="H2983" s="260"/>
      <c r="I2983" s="260"/>
      <c r="J2983" s="438"/>
    </row>
    <row r="2984" spans="1:10" x14ac:dyDescent="0.25">
      <c r="A2984" s="436"/>
      <c r="B2984" s="437"/>
      <c r="C2984" s="437"/>
      <c r="D2984" s="258" t="s">
        <v>448</v>
      </c>
      <c r="E2984" s="258"/>
      <c r="F2984" s="258"/>
      <c r="G2984" s="258"/>
      <c r="H2984" s="258"/>
      <c r="I2984" s="258"/>
      <c r="J2984" s="438"/>
    </row>
    <row r="2985" spans="1:10" x14ac:dyDescent="0.25">
      <c r="A2985" s="436"/>
      <c r="B2985" s="437"/>
      <c r="C2985" s="437"/>
      <c r="D2985" s="260">
        <v>1164805</v>
      </c>
      <c r="E2985" s="260"/>
      <c r="F2985" s="260"/>
      <c r="G2985" s="260"/>
      <c r="H2985" s="260"/>
      <c r="I2985" s="260"/>
      <c r="J2985" s="438"/>
    </row>
    <row r="2986" spans="1:10" x14ac:dyDescent="0.25">
      <c r="A2986" s="436"/>
      <c r="B2986" s="437"/>
      <c r="C2986" s="437"/>
      <c r="D2986" s="258" t="s">
        <v>449</v>
      </c>
      <c r="E2986" s="258"/>
      <c r="F2986" s="258"/>
      <c r="G2986" s="258"/>
      <c r="H2986" s="258"/>
      <c r="I2986" s="258"/>
      <c r="J2986" s="438"/>
    </row>
    <row r="2987" spans="1:10" x14ac:dyDescent="0.25">
      <c r="A2987" s="436"/>
      <c r="B2987" s="437"/>
      <c r="C2987" s="437"/>
      <c r="D2987" s="260" t="s">
        <v>450</v>
      </c>
      <c r="E2987" s="260"/>
      <c r="F2987" s="260"/>
      <c r="G2987" s="260"/>
      <c r="H2987" s="260"/>
      <c r="I2987" s="260"/>
      <c r="J2987" s="438"/>
    </row>
    <row r="2988" spans="1:10" x14ac:dyDescent="0.25">
      <c r="A2988" s="436"/>
      <c r="B2988" s="437"/>
      <c r="C2988" s="437"/>
      <c r="D2988" s="258" t="s">
        <v>451</v>
      </c>
      <c r="E2988" s="258"/>
      <c r="F2988" s="258"/>
      <c r="G2988" s="258"/>
      <c r="H2988" s="258"/>
      <c r="I2988" s="258"/>
      <c r="J2988" s="438"/>
    </row>
    <row r="2989" spans="1:10" x14ac:dyDescent="0.25">
      <c r="A2989" s="436"/>
      <c r="B2989" s="437"/>
      <c r="C2989" s="437"/>
      <c r="D2989" s="260">
        <v>0</v>
      </c>
      <c r="E2989" s="260"/>
      <c r="F2989" s="260"/>
      <c r="G2989" s="260"/>
      <c r="H2989" s="260"/>
      <c r="I2989" s="260"/>
      <c r="J2989" s="438"/>
    </row>
    <row r="2990" spans="1:10" x14ac:dyDescent="0.25">
      <c r="A2990" s="436"/>
      <c r="B2990" s="437"/>
      <c r="C2990" s="437"/>
      <c r="D2990" s="261"/>
      <c r="E2990" s="261"/>
      <c r="F2990" s="261"/>
      <c r="G2990" s="261"/>
      <c r="H2990" s="261"/>
      <c r="I2990" s="261"/>
      <c r="J2990" s="438"/>
    </row>
    <row r="2991" spans="1:10" x14ac:dyDescent="0.25">
      <c r="A2991" s="436">
        <v>202207371</v>
      </c>
      <c r="B2991" s="437" t="s">
        <v>508</v>
      </c>
      <c r="C2991" s="437" t="s">
        <v>505</v>
      </c>
      <c r="D2991" s="258" t="s">
        <v>447</v>
      </c>
      <c r="E2991" s="258"/>
      <c r="F2991" s="258"/>
      <c r="G2991" s="258"/>
      <c r="H2991" s="258"/>
      <c r="I2991" s="258"/>
      <c r="J2991" s="438">
        <v>44701.710798611108</v>
      </c>
    </row>
    <row r="2992" spans="1:10" x14ac:dyDescent="0.25">
      <c r="A2992" s="436"/>
      <c r="B2992" s="437"/>
      <c r="C2992" s="437"/>
      <c r="D2992" s="260" t="s">
        <v>364</v>
      </c>
      <c r="E2992" s="260"/>
      <c r="F2992" s="260"/>
      <c r="G2992" s="260"/>
      <c r="H2992" s="260"/>
      <c r="I2992" s="260"/>
      <c r="J2992" s="438"/>
    </row>
    <row r="2993" spans="1:10" x14ac:dyDescent="0.25">
      <c r="A2993" s="436"/>
      <c r="B2993" s="437"/>
      <c r="C2993" s="437"/>
      <c r="D2993" s="258" t="s">
        <v>448</v>
      </c>
      <c r="E2993" s="258"/>
      <c r="F2993" s="258"/>
      <c r="G2993" s="258"/>
      <c r="H2993" s="258"/>
      <c r="I2993" s="258"/>
      <c r="J2993" s="438"/>
    </row>
    <row r="2994" spans="1:10" x14ac:dyDescent="0.25">
      <c r="A2994" s="436"/>
      <c r="B2994" s="437"/>
      <c r="C2994" s="437"/>
      <c r="D2994" s="260">
        <v>1364837</v>
      </c>
      <c r="E2994" s="260"/>
      <c r="F2994" s="260"/>
      <c r="G2994" s="260"/>
      <c r="H2994" s="260"/>
      <c r="I2994" s="260"/>
      <c r="J2994" s="438"/>
    </row>
    <row r="2995" spans="1:10" x14ac:dyDescent="0.25">
      <c r="A2995" s="436"/>
      <c r="B2995" s="437"/>
      <c r="C2995" s="437"/>
      <c r="D2995" s="258" t="s">
        <v>449</v>
      </c>
      <c r="E2995" s="258"/>
      <c r="F2995" s="258"/>
      <c r="G2995" s="258"/>
      <c r="H2995" s="258"/>
      <c r="I2995" s="258"/>
      <c r="J2995" s="438"/>
    </row>
    <row r="2996" spans="1:10" x14ac:dyDescent="0.25">
      <c r="A2996" s="436"/>
      <c r="B2996" s="437"/>
      <c r="C2996" s="437"/>
      <c r="D2996" s="260" t="s">
        <v>453</v>
      </c>
      <c r="E2996" s="260"/>
      <c r="F2996" s="260"/>
      <c r="G2996" s="260"/>
      <c r="H2996" s="260"/>
      <c r="I2996" s="260"/>
      <c r="J2996" s="438"/>
    </row>
    <row r="2997" spans="1:10" x14ac:dyDescent="0.25">
      <c r="A2997" s="436"/>
      <c r="B2997" s="437"/>
      <c r="C2997" s="437"/>
      <c r="D2997" s="258" t="s">
        <v>451</v>
      </c>
      <c r="E2997" s="258"/>
      <c r="F2997" s="258"/>
      <c r="G2997" s="258"/>
      <c r="H2997" s="258"/>
      <c r="I2997" s="258"/>
      <c r="J2997" s="438"/>
    </row>
    <row r="2998" spans="1:10" x14ac:dyDescent="0.25">
      <c r="A2998" s="436"/>
      <c r="B2998" s="437"/>
      <c r="C2998" s="437"/>
      <c r="D2998" s="260">
        <v>0</v>
      </c>
      <c r="E2998" s="260"/>
      <c r="F2998" s="260"/>
      <c r="G2998" s="260"/>
      <c r="H2998" s="260"/>
      <c r="I2998" s="260"/>
      <c r="J2998" s="438"/>
    </row>
    <row r="2999" spans="1:10" x14ac:dyDescent="0.25">
      <c r="A2999" s="436"/>
      <c r="B2999" s="437"/>
      <c r="C2999" s="437"/>
      <c r="D2999" s="261"/>
      <c r="E2999" s="261"/>
      <c r="F2999" s="261"/>
      <c r="G2999" s="261"/>
      <c r="H2999" s="261"/>
      <c r="I2999" s="261"/>
      <c r="J2999" s="438"/>
    </row>
    <row r="3000" spans="1:10" x14ac:dyDescent="0.25">
      <c r="A3000" s="436">
        <v>202129122</v>
      </c>
      <c r="B3000" s="437" t="s">
        <v>508</v>
      </c>
      <c r="C3000" s="437" t="s">
        <v>505</v>
      </c>
      <c r="D3000" s="258" t="s">
        <v>447</v>
      </c>
      <c r="E3000" s="258"/>
      <c r="F3000" s="258"/>
      <c r="G3000" s="258"/>
      <c r="H3000" s="258"/>
      <c r="I3000" s="258"/>
      <c r="J3000" s="438">
        <v>44543.441041666665</v>
      </c>
    </row>
    <row r="3001" spans="1:10" x14ac:dyDescent="0.25">
      <c r="A3001" s="436"/>
      <c r="B3001" s="437"/>
      <c r="C3001" s="437"/>
      <c r="D3001" s="260" t="s">
        <v>509</v>
      </c>
      <c r="E3001" s="260"/>
      <c r="F3001" s="260"/>
      <c r="G3001" s="260"/>
      <c r="H3001" s="260"/>
      <c r="I3001" s="260"/>
      <c r="J3001" s="438"/>
    </row>
    <row r="3002" spans="1:10" x14ac:dyDescent="0.25">
      <c r="A3002" s="436"/>
      <c r="B3002" s="437"/>
      <c r="C3002" s="437"/>
      <c r="D3002" s="258" t="s">
        <v>448</v>
      </c>
      <c r="E3002" s="258"/>
      <c r="F3002" s="258"/>
      <c r="G3002" s="258"/>
      <c r="H3002" s="258"/>
      <c r="I3002" s="258"/>
      <c r="J3002" s="438"/>
    </row>
    <row r="3003" spans="1:10" x14ac:dyDescent="0.25">
      <c r="A3003" s="436"/>
      <c r="B3003" s="437"/>
      <c r="C3003" s="437"/>
      <c r="D3003" s="260">
        <v>1299455</v>
      </c>
      <c r="E3003" s="260"/>
      <c r="F3003" s="260"/>
      <c r="G3003" s="260"/>
      <c r="H3003" s="260"/>
      <c r="I3003" s="260"/>
      <c r="J3003" s="438"/>
    </row>
    <row r="3004" spans="1:10" x14ac:dyDescent="0.25">
      <c r="A3004" s="436"/>
      <c r="B3004" s="437"/>
      <c r="C3004" s="437"/>
      <c r="D3004" s="258" t="s">
        <v>449</v>
      </c>
      <c r="E3004" s="258"/>
      <c r="F3004" s="258"/>
      <c r="G3004" s="258"/>
      <c r="H3004" s="258"/>
      <c r="I3004" s="258"/>
      <c r="J3004" s="438"/>
    </row>
    <row r="3005" spans="1:10" x14ac:dyDescent="0.25">
      <c r="A3005" s="436"/>
      <c r="B3005" s="437"/>
      <c r="C3005" s="437"/>
      <c r="D3005" s="260" t="s">
        <v>450</v>
      </c>
      <c r="E3005" s="260"/>
      <c r="F3005" s="260"/>
      <c r="G3005" s="260"/>
      <c r="H3005" s="260"/>
      <c r="I3005" s="260"/>
      <c r="J3005" s="438"/>
    </row>
    <row r="3006" spans="1:10" x14ac:dyDescent="0.25">
      <c r="A3006" s="436"/>
      <c r="B3006" s="437"/>
      <c r="C3006" s="437"/>
      <c r="D3006" s="258" t="s">
        <v>451</v>
      </c>
      <c r="E3006" s="258"/>
      <c r="F3006" s="258"/>
      <c r="G3006" s="258"/>
      <c r="H3006" s="258"/>
      <c r="I3006" s="258"/>
      <c r="J3006" s="438"/>
    </row>
    <row r="3007" spans="1:10" x14ac:dyDescent="0.25">
      <c r="A3007" s="436"/>
      <c r="B3007" s="437"/>
      <c r="C3007" s="437"/>
      <c r="D3007" s="260">
        <v>0</v>
      </c>
      <c r="E3007" s="260"/>
      <c r="F3007" s="260"/>
      <c r="G3007" s="260"/>
      <c r="H3007" s="260"/>
      <c r="I3007" s="260"/>
      <c r="J3007" s="438"/>
    </row>
    <row r="3008" spans="1:10" x14ac:dyDescent="0.25">
      <c r="A3008" s="436"/>
      <c r="B3008" s="437"/>
      <c r="C3008" s="437"/>
      <c r="D3008" s="261"/>
      <c r="E3008" s="261"/>
      <c r="F3008" s="261"/>
      <c r="G3008" s="261"/>
      <c r="H3008" s="261"/>
      <c r="I3008" s="261"/>
      <c r="J3008" s="438"/>
    </row>
    <row r="3009" spans="1:10" x14ac:dyDescent="0.25">
      <c r="A3009" s="436">
        <v>202117774</v>
      </c>
      <c r="B3009" s="437" t="s">
        <v>510</v>
      </c>
      <c r="C3009" s="437" t="s">
        <v>505</v>
      </c>
      <c r="D3009" s="258" t="s">
        <v>448</v>
      </c>
      <c r="E3009" s="258"/>
      <c r="F3009" s="258"/>
      <c r="G3009" s="258"/>
      <c r="H3009" s="258"/>
      <c r="I3009" s="258"/>
      <c r="J3009" s="438">
        <v>44403.677060185182</v>
      </c>
    </row>
    <row r="3010" spans="1:10" x14ac:dyDescent="0.25">
      <c r="A3010" s="436"/>
      <c r="B3010" s="437"/>
      <c r="C3010" s="437"/>
      <c r="D3010" s="258" t="s">
        <v>449</v>
      </c>
      <c r="E3010" s="258"/>
      <c r="F3010" s="258"/>
      <c r="G3010" s="258"/>
      <c r="H3010" s="258"/>
      <c r="I3010" s="258"/>
      <c r="J3010" s="438"/>
    </row>
    <row r="3011" spans="1:10" x14ac:dyDescent="0.25">
      <c r="A3011" s="436"/>
      <c r="B3011" s="437"/>
      <c r="C3011" s="437"/>
      <c r="D3011" s="258" t="s">
        <v>451</v>
      </c>
      <c r="E3011" s="258"/>
      <c r="F3011" s="258"/>
      <c r="G3011" s="258"/>
      <c r="H3011" s="258"/>
      <c r="I3011" s="258"/>
      <c r="J3011" s="438"/>
    </row>
    <row r="3012" spans="1:10" x14ac:dyDescent="0.25">
      <c r="A3012" s="436"/>
      <c r="B3012" s="437"/>
      <c r="C3012" s="437"/>
      <c r="D3012" s="260">
        <v>0</v>
      </c>
      <c r="E3012" s="260"/>
      <c r="F3012" s="260"/>
      <c r="G3012" s="260"/>
      <c r="H3012" s="260"/>
      <c r="I3012" s="260"/>
      <c r="J3012" s="438"/>
    </row>
    <row r="3013" spans="1:10" x14ac:dyDescent="0.25">
      <c r="A3013" s="436"/>
      <c r="B3013" s="437"/>
      <c r="C3013" s="437"/>
      <c r="D3013" s="261"/>
      <c r="E3013" s="261"/>
      <c r="F3013" s="261"/>
      <c r="G3013" s="261"/>
      <c r="H3013" s="261"/>
      <c r="I3013" s="261"/>
      <c r="J3013" s="438"/>
    </row>
    <row r="3014" spans="1:10" x14ac:dyDescent="0.25">
      <c r="A3014" s="436">
        <v>202117773</v>
      </c>
      <c r="B3014" s="437" t="s">
        <v>510</v>
      </c>
      <c r="C3014" s="437" t="s">
        <v>505</v>
      </c>
      <c r="D3014" s="258" t="s">
        <v>448</v>
      </c>
      <c r="E3014" s="258"/>
      <c r="F3014" s="258"/>
      <c r="G3014" s="258"/>
      <c r="H3014" s="258"/>
      <c r="I3014" s="258"/>
      <c r="J3014" s="438">
        <v>44403.660312499997</v>
      </c>
    </row>
    <row r="3015" spans="1:10" x14ac:dyDescent="0.25">
      <c r="A3015" s="436"/>
      <c r="B3015" s="437"/>
      <c r="C3015" s="437"/>
      <c r="D3015" s="258" t="s">
        <v>449</v>
      </c>
      <c r="E3015" s="258"/>
      <c r="F3015" s="258"/>
      <c r="G3015" s="258"/>
      <c r="H3015" s="258"/>
      <c r="I3015" s="258"/>
      <c r="J3015" s="438"/>
    </row>
    <row r="3016" spans="1:10" x14ac:dyDescent="0.25">
      <c r="A3016" s="436"/>
      <c r="B3016" s="437"/>
      <c r="C3016" s="437"/>
      <c r="D3016" s="258" t="s">
        <v>451</v>
      </c>
      <c r="E3016" s="258"/>
      <c r="F3016" s="258"/>
      <c r="G3016" s="258"/>
      <c r="H3016" s="258"/>
      <c r="I3016" s="258"/>
      <c r="J3016" s="438"/>
    </row>
    <row r="3017" spans="1:10" x14ac:dyDescent="0.25">
      <c r="A3017" s="436"/>
      <c r="B3017" s="437"/>
      <c r="C3017" s="437"/>
      <c r="D3017" s="260">
        <v>0</v>
      </c>
      <c r="E3017" s="260"/>
      <c r="F3017" s="260"/>
      <c r="G3017" s="260"/>
      <c r="H3017" s="260"/>
      <c r="I3017" s="260"/>
      <c r="J3017" s="438"/>
    </row>
    <row r="3018" spans="1:10" x14ac:dyDescent="0.25">
      <c r="A3018" s="436"/>
      <c r="B3018" s="437"/>
      <c r="C3018" s="437"/>
      <c r="D3018" s="261"/>
      <c r="E3018" s="261"/>
      <c r="F3018" s="261"/>
      <c r="G3018" s="261"/>
      <c r="H3018" s="261"/>
      <c r="I3018" s="261"/>
      <c r="J3018" s="438"/>
    </row>
    <row r="3019" spans="1:10" x14ac:dyDescent="0.25">
      <c r="A3019" s="436">
        <v>202117758</v>
      </c>
      <c r="B3019" s="437" t="s">
        <v>510</v>
      </c>
      <c r="C3019" s="437" t="s">
        <v>505</v>
      </c>
      <c r="D3019" s="258" t="s">
        <v>448</v>
      </c>
      <c r="E3019" s="258"/>
      <c r="F3019" s="258"/>
      <c r="G3019" s="258"/>
      <c r="H3019" s="258"/>
      <c r="I3019" s="258"/>
      <c r="J3019" s="438">
        <v>44401.956550925926</v>
      </c>
    </row>
    <row r="3020" spans="1:10" x14ac:dyDescent="0.25">
      <c r="A3020" s="436"/>
      <c r="B3020" s="437"/>
      <c r="C3020" s="437"/>
      <c r="D3020" s="258" t="s">
        <v>449</v>
      </c>
      <c r="E3020" s="258"/>
      <c r="F3020" s="258"/>
      <c r="G3020" s="258"/>
      <c r="H3020" s="258"/>
      <c r="I3020" s="258"/>
      <c r="J3020" s="438"/>
    </row>
    <row r="3021" spans="1:10" x14ac:dyDescent="0.25">
      <c r="A3021" s="436"/>
      <c r="B3021" s="437"/>
      <c r="C3021" s="437"/>
      <c r="D3021" s="258" t="s">
        <v>451</v>
      </c>
      <c r="E3021" s="258"/>
      <c r="F3021" s="258"/>
      <c r="G3021" s="258"/>
      <c r="H3021" s="258"/>
      <c r="I3021" s="258"/>
      <c r="J3021" s="438"/>
    </row>
    <row r="3022" spans="1:10" x14ac:dyDescent="0.25">
      <c r="A3022" s="436"/>
      <c r="B3022" s="437"/>
      <c r="C3022" s="437"/>
      <c r="D3022" s="260">
        <v>0</v>
      </c>
      <c r="E3022" s="260"/>
      <c r="F3022" s="260"/>
      <c r="G3022" s="260"/>
      <c r="H3022" s="260"/>
      <c r="I3022" s="260"/>
      <c r="J3022" s="438"/>
    </row>
    <row r="3023" spans="1:10" x14ac:dyDescent="0.25">
      <c r="A3023" s="436"/>
      <c r="B3023" s="437"/>
      <c r="C3023" s="437"/>
      <c r="D3023" s="261"/>
      <c r="E3023" s="261"/>
      <c r="F3023" s="261"/>
      <c r="G3023" s="261"/>
      <c r="H3023" s="261"/>
      <c r="I3023" s="261"/>
      <c r="J3023" s="438"/>
    </row>
    <row r="3024" spans="1:10" x14ac:dyDescent="0.25">
      <c r="A3024" s="436">
        <v>202116195</v>
      </c>
      <c r="B3024" s="437" t="s">
        <v>508</v>
      </c>
      <c r="C3024" s="437" t="s">
        <v>505</v>
      </c>
      <c r="D3024" s="258" t="s">
        <v>447</v>
      </c>
      <c r="E3024" s="258"/>
      <c r="F3024" s="258"/>
      <c r="G3024" s="258"/>
      <c r="H3024" s="258"/>
      <c r="I3024" s="258"/>
      <c r="J3024" s="438">
        <v>44369.819930555554</v>
      </c>
    </row>
    <row r="3025" spans="1:10" x14ac:dyDescent="0.25">
      <c r="A3025" s="436"/>
      <c r="B3025" s="437"/>
      <c r="C3025" s="437"/>
      <c r="D3025" s="260" t="s">
        <v>407</v>
      </c>
      <c r="E3025" s="260"/>
      <c r="F3025" s="260"/>
      <c r="G3025" s="260"/>
      <c r="H3025" s="260"/>
      <c r="I3025" s="260"/>
      <c r="J3025" s="438"/>
    </row>
    <row r="3026" spans="1:10" x14ac:dyDescent="0.25">
      <c r="A3026" s="436"/>
      <c r="B3026" s="437"/>
      <c r="C3026" s="437"/>
      <c r="D3026" s="258" t="s">
        <v>448</v>
      </c>
      <c r="E3026" s="258"/>
      <c r="F3026" s="258"/>
      <c r="G3026" s="258"/>
      <c r="H3026" s="258"/>
      <c r="I3026" s="258"/>
      <c r="J3026" s="438"/>
    </row>
    <row r="3027" spans="1:10" x14ac:dyDescent="0.25">
      <c r="A3027" s="436"/>
      <c r="B3027" s="437"/>
      <c r="C3027" s="437"/>
      <c r="D3027" s="260">
        <v>1330344</v>
      </c>
      <c r="E3027" s="260"/>
      <c r="F3027" s="260"/>
      <c r="G3027" s="260"/>
      <c r="H3027" s="260"/>
      <c r="I3027" s="260"/>
      <c r="J3027" s="438"/>
    </row>
    <row r="3028" spans="1:10" x14ac:dyDescent="0.25">
      <c r="A3028" s="436"/>
      <c r="B3028" s="437"/>
      <c r="C3028" s="437"/>
      <c r="D3028" s="258" t="s">
        <v>449</v>
      </c>
      <c r="E3028" s="258"/>
      <c r="F3028" s="258"/>
      <c r="G3028" s="258"/>
      <c r="H3028" s="258"/>
      <c r="I3028" s="258"/>
      <c r="J3028" s="438"/>
    </row>
    <row r="3029" spans="1:10" x14ac:dyDescent="0.25">
      <c r="A3029" s="436"/>
      <c r="B3029" s="437"/>
      <c r="C3029" s="437"/>
      <c r="D3029" s="260" t="s">
        <v>453</v>
      </c>
      <c r="E3029" s="260"/>
      <c r="F3029" s="260"/>
      <c r="G3029" s="260"/>
      <c r="H3029" s="260"/>
      <c r="I3029" s="260"/>
      <c r="J3029" s="438"/>
    </row>
    <row r="3030" spans="1:10" x14ac:dyDescent="0.25">
      <c r="A3030" s="436"/>
      <c r="B3030" s="437"/>
      <c r="C3030" s="437"/>
      <c r="D3030" s="258" t="s">
        <v>451</v>
      </c>
      <c r="E3030" s="258"/>
      <c r="F3030" s="258"/>
      <c r="G3030" s="258"/>
      <c r="H3030" s="258"/>
      <c r="I3030" s="258"/>
      <c r="J3030" s="438"/>
    </row>
    <row r="3031" spans="1:10" x14ac:dyDescent="0.25">
      <c r="A3031" s="436"/>
      <c r="B3031" s="437"/>
      <c r="C3031" s="437"/>
      <c r="D3031" s="260">
        <v>0</v>
      </c>
      <c r="E3031" s="260"/>
      <c r="F3031" s="260"/>
      <c r="G3031" s="260"/>
      <c r="H3031" s="260"/>
      <c r="I3031" s="260"/>
      <c r="J3031" s="438"/>
    </row>
    <row r="3032" spans="1:10" x14ac:dyDescent="0.25">
      <c r="A3032" s="436"/>
      <c r="B3032" s="437"/>
      <c r="C3032" s="437"/>
      <c r="D3032" s="261"/>
      <c r="E3032" s="261"/>
      <c r="F3032" s="261"/>
      <c r="G3032" s="261"/>
      <c r="H3032" s="261"/>
      <c r="I3032" s="261"/>
      <c r="J3032" s="438"/>
    </row>
    <row r="3033" spans="1:10" x14ac:dyDescent="0.25">
      <c r="A3033" s="436">
        <v>202116194</v>
      </c>
      <c r="B3033" s="437" t="s">
        <v>508</v>
      </c>
      <c r="C3033" s="437" t="s">
        <v>505</v>
      </c>
      <c r="D3033" s="258" t="s">
        <v>447</v>
      </c>
      <c r="E3033" s="258"/>
      <c r="F3033" s="258"/>
      <c r="G3033" s="258"/>
      <c r="H3033" s="258"/>
      <c r="I3033" s="258"/>
      <c r="J3033" s="438">
        <v>44369.819930555554</v>
      </c>
    </row>
    <row r="3034" spans="1:10" x14ac:dyDescent="0.25">
      <c r="A3034" s="436"/>
      <c r="B3034" s="437"/>
      <c r="C3034" s="437"/>
      <c r="D3034" s="260" t="s">
        <v>463</v>
      </c>
      <c r="E3034" s="260"/>
      <c r="F3034" s="260"/>
      <c r="G3034" s="260"/>
      <c r="H3034" s="260"/>
      <c r="I3034" s="260"/>
      <c r="J3034" s="438"/>
    </row>
    <row r="3035" spans="1:10" x14ac:dyDescent="0.25">
      <c r="A3035" s="436"/>
      <c r="B3035" s="437"/>
      <c r="C3035" s="437"/>
      <c r="D3035" s="258" t="s">
        <v>448</v>
      </c>
      <c r="E3035" s="258"/>
      <c r="F3035" s="258"/>
      <c r="G3035" s="258"/>
      <c r="H3035" s="258"/>
      <c r="I3035" s="258"/>
      <c r="J3035" s="438"/>
    </row>
    <row r="3036" spans="1:10" x14ac:dyDescent="0.25">
      <c r="A3036" s="436"/>
      <c r="B3036" s="437"/>
      <c r="C3036" s="437"/>
      <c r="D3036" s="260">
        <v>5001238</v>
      </c>
      <c r="E3036" s="260"/>
      <c r="F3036" s="260"/>
      <c r="G3036" s="260"/>
      <c r="H3036" s="260"/>
      <c r="I3036" s="260"/>
      <c r="J3036" s="438"/>
    </row>
    <row r="3037" spans="1:10" x14ac:dyDescent="0.25">
      <c r="A3037" s="436"/>
      <c r="B3037" s="437"/>
      <c r="C3037" s="437"/>
      <c r="D3037" s="258" t="s">
        <v>449</v>
      </c>
      <c r="E3037" s="258"/>
      <c r="F3037" s="258"/>
      <c r="G3037" s="258"/>
      <c r="H3037" s="258"/>
      <c r="I3037" s="258"/>
      <c r="J3037" s="438"/>
    </row>
    <row r="3038" spans="1:10" x14ac:dyDescent="0.25">
      <c r="A3038" s="436"/>
      <c r="B3038" s="437"/>
      <c r="C3038" s="437"/>
      <c r="D3038" s="260" t="s">
        <v>450</v>
      </c>
      <c r="E3038" s="260"/>
      <c r="F3038" s="260"/>
      <c r="G3038" s="260"/>
      <c r="H3038" s="260"/>
      <c r="I3038" s="260"/>
      <c r="J3038" s="438"/>
    </row>
    <row r="3039" spans="1:10" x14ac:dyDescent="0.25">
      <c r="A3039" s="436"/>
      <c r="B3039" s="437"/>
      <c r="C3039" s="437"/>
      <c r="D3039" s="258" t="s">
        <v>451</v>
      </c>
      <c r="E3039" s="258"/>
      <c r="F3039" s="258"/>
      <c r="G3039" s="258"/>
      <c r="H3039" s="258"/>
      <c r="I3039" s="258"/>
      <c r="J3039" s="438"/>
    </row>
    <row r="3040" spans="1:10" x14ac:dyDescent="0.25">
      <c r="A3040" s="436"/>
      <c r="B3040" s="437"/>
      <c r="C3040" s="437"/>
      <c r="D3040" s="260">
        <v>0</v>
      </c>
      <c r="E3040" s="260"/>
      <c r="F3040" s="260"/>
      <c r="G3040" s="260"/>
      <c r="H3040" s="260"/>
      <c r="I3040" s="260"/>
      <c r="J3040" s="438"/>
    </row>
    <row r="3041" spans="1:10" x14ac:dyDescent="0.25">
      <c r="A3041" s="436"/>
      <c r="B3041" s="437"/>
      <c r="C3041" s="437"/>
      <c r="D3041" s="261"/>
      <c r="E3041" s="261"/>
      <c r="F3041" s="261"/>
      <c r="G3041" s="261"/>
      <c r="H3041" s="261"/>
      <c r="I3041" s="261"/>
      <c r="J3041" s="438"/>
    </row>
    <row r="3042" spans="1:10" x14ac:dyDescent="0.25">
      <c r="A3042" s="436">
        <v>202116193</v>
      </c>
      <c r="B3042" s="437" t="s">
        <v>508</v>
      </c>
      <c r="C3042" s="437" t="s">
        <v>505</v>
      </c>
      <c r="D3042" s="258" t="s">
        <v>447</v>
      </c>
      <c r="E3042" s="258"/>
      <c r="F3042" s="258"/>
      <c r="G3042" s="258"/>
      <c r="H3042" s="258"/>
      <c r="I3042" s="258"/>
      <c r="J3042" s="438">
        <v>44369.819930555554</v>
      </c>
    </row>
    <row r="3043" spans="1:10" x14ac:dyDescent="0.25">
      <c r="A3043" s="436"/>
      <c r="B3043" s="437"/>
      <c r="C3043" s="437"/>
      <c r="D3043" s="260" t="s">
        <v>48</v>
      </c>
      <c r="E3043" s="260"/>
      <c r="F3043" s="260"/>
      <c r="G3043" s="260"/>
      <c r="H3043" s="260"/>
      <c r="I3043" s="260"/>
      <c r="J3043" s="438"/>
    </row>
    <row r="3044" spans="1:10" x14ac:dyDescent="0.25">
      <c r="A3044" s="436"/>
      <c r="B3044" s="437"/>
      <c r="C3044" s="437"/>
      <c r="D3044" s="258" t="s">
        <v>448</v>
      </c>
      <c r="E3044" s="258"/>
      <c r="F3044" s="258"/>
      <c r="G3044" s="258"/>
      <c r="H3044" s="258"/>
      <c r="I3044" s="258"/>
      <c r="J3044" s="438"/>
    </row>
    <row r="3045" spans="1:10" x14ac:dyDescent="0.25">
      <c r="A3045" s="436"/>
      <c r="B3045" s="437"/>
      <c r="C3045" s="437"/>
      <c r="D3045" s="260">
        <v>1330342</v>
      </c>
      <c r="E3045" s="260"/>
      <c r="F3045" s="260"/>
      <c r="G3045" s="260"/>
      <c r="H3045" s="260"/>
      <c r="I3045" s="260"/>
      <c r="J3045" s="438"/>
    </row>
    <row r="3046" spans="1:10" x14ac:dyDescent="0.25">
      <c r="A3046" s="436"/>
      <c r="B3046" s="437"/>
      <c r="C3046" s="437"/>
      <c r="D3046" s="258" t="s">
        <v>449</v>
      </c>
      <c r="E3046" s="258"/>
      <c r="F3046" s="258"/>
      <c r="G3046" s="258"/>
      <c r="H3046" s="258"/>
      <c r="I3046" s="258"/>
      <c r="J3046" s="438"/>
    </row>
    <row r="3047" spans="1:10" x14ac:dyDescent="0.25">
      <c r="A3047" s="436"/>
      <c r="B3047" s="437"/>
      <c r="C3047" s="437"/>
      <c r="D3047" s="260" t="s">
        <v>453</v>
      </c>
      <c r="E3047" s="260"/>
      <c r="F3047" s="260"/>
      <c r="G3047" s="260"/>
      <c r="H3047" s="260"/>
      <c r="I3047" s="260"/>
      <c r="J3047" s="438"/>
    </row>
    <row r="3048" spans="1:10" x14ac:dyDescent="0.25">
      <c r="A3048" s="436"/>
      <c r="B3048" s="437"/>
      <c r="C3048" s="437"/>
      <c r="D3048" s="258" t="s">
        <v>451</v>
      </c>
      <c r="E3048" s="258"/>
      <c r="F3048" s="258"/>
      <c r="G3048" s="258"/>
      <c r="H3048" s="258"/>
      <c r="I3048" s="258"/>
      <c r="J3048" s="438"/>
    </row>
    <row r="3049" spans="1:10" x14ac:dyDescent="0.25">
      <c r="A3049" s="436"/>
      <c r="B3049" s="437"/>
      <c r="C3049" s="437"/>
      <c r="D3049" s="260">
        <v>0</v>
      </c>
      <c r="E3049" s="260"/>
      <c r="F3049" s="260"/>
      <c r="G3049" s="260"/>
      <c r="H3049" s="260"/>
      <c r="I3049" s="260"/>
      <c r="J3049" s="438"/>
    </row>
    <row r="3050" spans="1:10" x14ac:dyDescent="0.25">
      <c r="A3050" s="436"/>
      <c r="B3050" s="437"/>
      <c r="C3050" s="437"/>
      <c r="D3050" s="261"/>
      <c r="E3050" s="261"/>
      <c r="F3050" s="261"/>
      <c r="G3050" s="261"/>
      <c r="H3050" s="261"/>
      <c r="I3050" s="261"/>
      <c r="J3050" s="438"/>
    </row>
    <row r="3051" spans="1:10" x14ac:dyDescent="0.25">
      <c r="A3051" s="436">
        <v>202116192</v>
      </c>
      <c r="B3051" s="437" t="s">
        <v>508</v>
      </c>
      <c r="C3051" s="437" t="s">
        <v>505</v>
      </c>
      <c r="D3051" s="258" t="s">
        <v>447</v>
      </c>
      <c r="E3051" s="258"/>
      <c r="F3051" s="258"/>
      <c r="G3051" s="258"/>
      <c r="H3051" s="258"/>
      <c r="I3051" s="258"/>
      <c r="J3051" s="438">
        <v>44369.819930555554</v>
      </c>
    </row>
    <row r="3052" spans="1:10" x14ac:dyDescent="0.25">
      <c r="A3052" s="436"/>
      <c r="B3052" s="437"/>
      <c r="C3052" s="437"/>
      <c r="D3052" s="260" t="s">
        <v>178</v>
      </c>
      <c r="E3052" s="260"/>
      <c r="F3052" s="260"/>
      <c r="G3052" s="260"/>
      <c r="H3052" s="260"/>
      <c r="I3052" s="260"/>
      <c r="J3052" s="438"/>
    </row>
    <row r="3053" spans="1:10" x14ac:dyDescent="0.25">
      <c r="A3053" s="436"/>
      <c r="B3053" s="437"/>
      <c r="C3053" s="437"/>
      <c r="D3053" s="258" t="s">
        <v>448</v>
      </c>
      <c r="E3053" s="258"/>
      <c r="F3053" s="258"/>
      <c r="G3053" s="258"/>
      <c r="H3053" s="258"/>
      <c r="I3053" s="258"/>
      <c r="J3053" s="438"/>
    </row>
    <row r="3054" spans="1:10" x14ac:dyDescent="0.25">
      <c r="A3054" s="436"/>
      <c r="B3054" s="437"/>
      <c r="C3054" s="437"/>
      <c r="D3054" s="260">
        <v>1299461</v>
      </c>
      <c r="E3054" s="260"/>
      <c r="F3054" s="260"/>
      <c r="G3054" s="260"/>
      <c r="H3054" s="260"/>
      <c r="I3054" s="260"/>
      <c r="J3054" s="438"/>
    </row>
    <row r="3055" spans="1:10" x14ac:dyDescent="0.25">
      <c r="A3055" s="436"/>
      <c r="B3055" s="437"/>
      <c r="C3055" s="437"/>
      <c r="D3055" s="258" t="s">
        <v>449</v>
      </c>
      <c r="E3055" s="258"/>
      <c r="F3055" s="258"/>
      <c r="G3055" s="258"/>
      <c r="H3055" s="258"/>
      <c r="I3055" s="258"/>
      <c r="J3055" s="438"/>
    </row>
    <row r="3056" spans="1:10" x14ac:dyDescent="0.25">
      <c r="A3056" s="436"/>
      <c r="B3056" s="437"/>
      <c r="C3056" s="437"/>
      <c r="D3056" s="260" t="s">
        <v>511</v>
      </c>
      <c r="E3056" s="260"/>
      <c r="F3056" s="260"/>
      <c r="G3056" s="260"/>
      <c r="H3056" s="260"/>
      <c r="I3056" s="260"/>
      <c r="J3056" s="438"/>
    </row>
    <row r="3057" spans="1:10" x14ac:dyDescent="0.25">
      <c r="A3057" s="436"/>
      <c r="B3057" s="437"/>
      <c r="C3057" s="437"/>
      <c r="D3057" s="258" t="s">
        <v>451</v>
      </c>
      <c r="E3057" s="258"/>
      <c r="F3057" s="258"/>
      <c r="G3057" s="258"/>
      <c r="H3057" s="258"/>
      <c r="I3057" s="258"/>
      <c r="J3057" s="438"/>
    </row>
    <row r="3058" spans="1:10" x14ac:dyDescent="0.25">
      <c r="A3058" s="436"/>
      <c r="B3058" s="437"/>
      <c r="C3058" s="437"/>
      <c r="D3058" s="260">
        <v>0</v>
      </c>
      <c r="E3058" s="260"/>
      <c r="F3058" s="260"/>
      <c r="G3058" s="260"/>
      <c r="H3058" s="260"/>
      <c r="I3058" s="260"/>
      <c r="J3058" s="438"/>
    </row>
    <row r="3059" spans="1:10" x14ac:dyDescent="0.25">
      <c r="A3059" s="436"/>
      <c r="B3059" s="437"/>
      <c r="C3059" s="437"/>
      <c r="D3059" s="261"/>
      <c r="E3059" s="261"/>
      <c r="F3059" s="261"/>
      <c r="G3059" s="261"/>
      <c r="H3059" s="261"/>
      <c r="I3059" s="261"/>
      <c r="J3059" s="438"/>
    </row>
    <row r="3060" spans="1:10" x14ac:dyDescent="0.25">
      <c r="A3060" s="436">
        <v>202116191</v>
      </c>
      <c r="B3060" s="437" t="s">
        <v>508</v>
      </c>
      <c r="C3060" s="437" t="s">
        <v>505</v>
      </c>
      <c r="D3060" s="258" t="s">
        <v>447</v>
      </c>
      <c r="E3060" s="258"/>
      <c r="F3060" s="258"/>
      <c r="G3060" s="258"/>
      <c r="H3060" s="258"/>
      <c r="I3060" s="258"/>
      <c r="J3060" s="438">
        <v>44369.819930555554</v>
      </c>
    </row>
    <row r="3061" spans="1:10" x14ac:dyDescent="0.25">
      <c r="A3061" s="436"/>
      <c r="B3061" s="437"/>
      <c r="C3061" s="437"/>
      <c r="D3061" s="260" t="s">
        <v>130</v>
      </c>
      <c r="E3061" s="260"/>
      <c r="F3061" s="260"/>
      <c r="G3061" s="260"/>
      <c r="H3061" s="260"/>
      <c r="I3061" s="260"/>
      <c r="J3061" s="438"/>
    </row>
    <row r="3062" spans="1:10" x14ac:dyDescent="0.25">
      <c r="A3062" s="436"/>
      <c r="B3062" s="437"/>
      <c r="C3062" s="437"/>
      <c r="D3062" s="258" t="s">
        <v>448</v>
      </c>
      <c r="E3062" s="258"/>
      <c r="F3062" s="258"/>
      <c r="G3062" s="258"/>
      <c r="H3062" s="258"/>
      <c r="I3062" s="258"/>
      <c r="J3062" s="438"/>
    </row>
    <row r="3063" spans="1:10" x14ac:dyDescent="0.25">
      <c r="A3063" s="436"/>
      <c r="B3063" s="437"/>
      <c r="C3063" s="437"/>
      <c r="D3063" s="260">
        <v>1330343</v>
      </c>
      <c r="E3063" s="260"/>
      <c r="F3063" s="260"/>
      <c r="G3063" s="260"/>
      <c r="H3063" s="260"/>
      <c r="I3063" s="260"/>
      <c r="J3063" s="438"/>
    </row>
    <row r="3064" spans="1:10" x14ac:dyDescent="0.25">
      <c r="A3064" s="436"/>
      <c r="B3064" s="437"/>
      <c r="C3064" s="437"/>
      <c r="D3064" s="258" t="s">
        <v>449</v>
      </c>
      <c r="E3064" s="258"/>
      <c r="F3064" s="258"/>
      <c r="G3064" s="258"/>
      <c r="H3064" s="258"/>
      <c r="I3064" s="258"/>
      <c r="J3064" s="438"/>
    </row>
    <row r="3065" spans="1:10" x14ac:dyDescent="0.25">
      <c r="A3065" s="436"/>
      <c r="B3065" s="437"/>
      <c r="C3065" s="437"/>
      <c r="D3065" s="260" t="s">
        <v>453</v>
      </c>
      <c r="E3065" s="260"/>
      <c r="F3065" s="260"/>
      <c r="G3065" s="260"/>
      <c r="H3065" s="260"/>
      <c r="I3065" s="260"/>
      <c r="J3065" s="438"/>
    </row>
    <row r="3066" spans="1:10" x14ac:dyDescent="0.25">
      <c r="A3066" s="436"/>
      <c r="B3066" s="437"/>
      <c r="C3066" s="437"/>
      <c r="D3066" s="258" t="s">
        <v>451</v>
      </c>
      <c r="E3066" s="258"/>
      <c r="F3066" s="258"/>
      <c r="G3066" s="258"/>
      <c r="H3066" s="258"/>
      <c r="I3066" s="258"/>
      <c r="J3066" s="438"/>
    </row>
    <row r="3067" spans="1:10" x14ac:dyDescent="0.25">
      <c r="A3067" s="436"/>
      <c r="B3067" s="437"/>
      <c r="C3067" s="437"/>
      <c r="D3067" s="260">
        <v>0</v>
      </c>
      <c r="E3067" s="260"/>
      <c r="F3067" s="260"/>
      <c r="G3067" s="260"/>
      <c r="H3067" s="260"/>
      <c r="I3067" s="260"/>
      <c r="J3067" s="438"/>
    </row>
    <row r="3068" spans="1:10" x14ac:dyDescent="0.25">
      <c r="A3068" s="436"/>
      <c r="B3068" s="437"/>
      <c r="C3068" s="437"/>
      <c r="D3068" s="261"/>
      <c r="E3068" s="261"/>
      <c r="F3068" s="261"/>
      <c r="G3068" s="261"/>
      <c r="H3068" s="261"/>
      <c r="I3068" s="261"/>
      <c r="J3068" s="438"/>
    </row>
    <row r="3069" spans="1:10" x14ac:dyDescent="0.25">
      <c r="A3069" s="436">
        <v>202116190</v>
      </c>
      <c r="B3069" s="437" t="s">
        <v>508</v>
      </c>
      <c r="C3069" s="437" t="s">
        <v>505</v>
      </c>
      <c r="D3069" s="258" t="s">
        <v>447</v>
      </c>
      <c r="E3069" s="258"/>
      <c r="F3069" s="258"/>
      <c r="G3069" s="258"/>
      <c r="H3069" s="258"/>
      <c r="I3069" s="258"/>
      <c r="J3069" s="438">
        <v>44369.819930555554</v>
      </c>
    </row>
    <row r="3070" spans="1:10" x14ac:dyDescent="0.25">
      <c r="A3070" s="436"/>
      <c r="B3070" s="437"/>
      <c r="C3070" s="437"/>
      <c r="D3070" s="260" t="s">
        <v>364</v>
      </c>
      <c r="E3070" s="260"/>
      <c r="F3070" s="260"/>
      <c r="G3070" s="260"/>
      <c r="H3070" s="260"/>
      <c r="I3070" s="260"/>
      <c r="J3070" s="438"/>
    </row>
    <row r="3071" spans="1:10" x14ac:dyDescent="0.25">
      <c r="A3071" s="436"/>
      <c r="B3071" s="437"/>
      <c r="C3071" s="437"/>
      <c r="D3071" s="258" t="s">
        <v>448</v>
      </c>
      <c r="E3071" s="258"/>
      <c r="F3071" s="258"/>
      <c r="G3071" s="258"/>
      <c r="H3071" s="258"/>
      <c r="I3071" s="258"/>
      <c r="J3071" s="438"/>
    </row>
    <row r="3072" spans="1:10" x14ac:dyDescent="0.25">
      <c r="A3072" s="436"/>
      <c r="B3072" s="437"/>
      <c r="C3072" s="437"/>
      <c r="D3072" s="260">
        <v>1330339</v>
      </c>
      <c r="E3072" s="260"/>
      <c r="F3072" s="260"/>
      <c r="G3072" s="260"/>
      <c r="H3072" s="260"/>
      <c r="I3072" s="260"/>
      <c r="J3072" s="438"/>
    </row>
    <row r="3073" spans="1:10" x14ac:dyDescent="0.25">
      <c r="A3073" s="436"/>
      <c r="B3073" s="437"/>
      <c r="C3073" s="437"/>
      <c r="D3073" s="258" t="s">
        <v>449</v>
      </c>
      <c r="E3073" s="258"/>
      <c r="F3073" s="258"/>
      <c r="G3073" s="258"/>
      <c r="H3073" s="258"/>
      <c r="I3073" s="258"/>
      <c r="J3073" s="438"/>
    </row>
    <row r="3074" spans="1:10" x14ac:dyDescent="0.25">
      <c r="A3074" s="436"/>
      <c r="B3074" s="437"/>
      <c r="C3074" s="437"/>
      <c r="D3074" s="260" t="s">
        <v>453</v>
      </c>
      <c r="E3074" s="260"/>
      <c r="F3074" s="260"/>
      <c r="G3074" s="260"/>
      <c r="H3074" s="260"/>
      <c r="I3074" s="260"/>
      <c r="J3074" s="438"/>
    </row>
    <row r="3075" spans="1:10" x14ac:dyDescent="0.25">
      <c r="A3075" s="436"/>
      <c r="B3075" s="437"/>
      <c r="C3075" s="437"/>
      <c r="D3075" s="258" t="s">
        <v>451</v>
      </c>
      <c r="E3075" s="258"/>
      <c r="F3075" s="258"/>
      <c r="G3075" s="258"/>
      <c r="H3075" s="258"/>
      <c r="I3075" s="258"/>
      <c r="J3075" s="438"/>
    </row>
    <row r="3076" spans="1:10" x14ac:dyDescent="0.25">
      <c r="A3076" s="436"/>
      <c r="B3076" s="437"/>
      <c r="C3076" s="437"/>
      <c r="D3076" s="260">
        <v>0</v>
      </c>
      <c r="E3076" s="260"/>
      <c r="F3076" s="260"/>
      <c r="G3076" s="260"/>
      <c r="H3076" s="260"/>
      <c r="I3076" s="260"/>
      <c r="J3076" s="438"/>
    </row>
    <row r="3077" spans="1:10" x14ac:dyDescent="0.25">
      <c r="A3077" s="436"/>
      <c r="B3077" s="437"/>
      <c r="C3077" s="437"/>
      <c r="D3077" s="261"/>
      <c r="E3077" s="261"/>
      <c r="F3077" s="261"/>
      <c r="G3077" s="261"/>
      <c r="H3077" s="261"/>
      <c r="I3077" s="261"/>
      <c r="J3077" s="438"/>
    </row>
    <row r="3078" spans="1:10" x14ac:dyDescent="0.25">
      <c r="A3078" s="436">
        <v>202112814</v>
      </c>
      <c r="B3078" s="437" t="s">
        <v>508</v>
      </c>
      <c r="C3078" s="437" t="s">
        <v>505</v>
      </c>
      <c r="D3078" s="258" t="s">
        <v>447</v>
      </c>
      <c r="E3078" s="258"/>
      <c r="F3078" s="258"/>
      <c r="G3078" s="258"/>
      <c r="H3078" s="258"/>
      <c r="I3078" s="258"/>
      <c r="J3078" s="438">
        <v>44302.699421296296</v>
      </c>
    </row>
    <row r="3079" spans="1:10" x14ac:dyDescent="0.25">
      <c r="A3079" s="436"/>
      <c r="B3079" s="437"/>
      <c r="C3079" s="437"/>
      <c r="D3079" s="260" t="s">
        <v>58</v>
      </c>
      <c r="E3079" s="260"/>
      <c r="F3079" s="260"/>
      <c r="G3079" s="260"/>
      <c r="H3079" s="260"/>
      <c r="I3079" s="260"/>
      <c r="J3079" s="438"/>
    </row>
    <row r="3080" spans="1:10" x14ac:dyDescent="0.25">
      <c r="A3080" s="436"/>
      <c r="B3080" s="437"/>
      <c r="C3080" s="437"/>
      <c r="D3080" s="258" t="s">
        <v>448</v>
      </c>
      <c r="E3080" s="258"/>
      <c r="F3080" s="258"/>
      <c r="G3080" s="258"/>
      <c r="H3080" s="258"/>
      <c r="I3080" s="258"/>
      <c r="J3080" s="438"/>
    </row>
    <row r="3081" spans="1:10" x14ac:dyDescent="0.25">
      <c r="A3081" s="436"/>
      <c r="B3081" s="437"/>
      <c r="C3081" s="437"/>
      <c r="D3081" s="260">
        <v>114914</v>
      </c>
      <c r="E3081" s="260"/>
      <c r="F3081" s="260"/>
      <c r="G3081" s="260"/>
      <c r="H3081" s="260"/>
      <c r="I3081" s="260"/>
      <c r="J3081" s="438"/>
    </row>
    <row r="3082" spans="1:10" x14ac:dyDescent="0.25">
      <c r="A3082" s="436"/>
      <c r="B3082" s="437"/>
      <c r="C3082" s="437"/>
      <c r="D3082" s="258" t="s">
        <v>449</v>
      </c>
      <c r="E3082" s="258"/>
      <c r="F3082" s="258"/>
      <c r="G3082" s="258"/>
      <c r="H3082" s="258"/>
      <c r="I3082" s="258"/>
      <c r="J3082" s="438"/>
    </row>
    <row r="3083" spans="1:10" x14ac:dyDescent="0.25">
      <c r="A3083" s="436"/>
      <c r="B3083" s="437"/>
      <c r="C3083" s="437"/>
      <c r="D3083" s="260" t="s">
        <v>453</v>
      </c>
      <c r="E3083" s="260"/>
      <c r="F3083" s="260"/>
      <c r="G3083" s="260"/>
      <c r="H3083" s="260"/>
      <c r="I3083" s="260"/>
      <c r="J3083" s="438"/>
    </row>
    <row r="3084" spans="1:10" x14ac:dyDescent="0.25">
      <c r="A3084" s="436"/>
      <c r="B3084" s="437"/>
      <c r="C3084" s="437"/>
      <c r="D3084" s="258" t="s">
        <v>451</v>
      </c>
      <c r="E3084" s="258"/>
      <c r="F3084" s="258"/>
      <c r="G3084" s="258"/>
      <c r="H3084" s="258"/>
      <c r="I3084" s="258"/>
      <c r="J3084" s="438"/>
    </row>
    <row r="3085" spans="1:10" x14ac:dyDescent="0.25">
      <c r="A3085" s="436"/>
      <c r="B3085" s="437"/>
      <c r="C3085" s="437"/>
      <c r="D3085" s="260">
        <v>0</v>
      </c>
      <c r="E3085" s="260"/>
      <c r="F3085" s="260"/>
      <c r="G3085" s="260"/>
      <c r="H3085" s="260"/>
      <c r="I3085" s="260"/>
      <c r="J3085" s="438"/>
    </row>
    <row r="3086" spans="1:10" x14ac:dyDescent="0.25">
      <c r="A3086" s="436"/>
      <c r="B3086" s="437"/>
      <c r="C3086" s="437"/>
      <c r="D3086" s="261"/>
      <c r="E3086" s="261"/>
      <c r="F3086" s="261"/>
      <c r="G3086" s="261"/>
      <c r="H3086" s="261"/>
      <c r="I3086" s="261"/>
      <c r="J3086" s="438"/>
    </row>
    <row r="3087" spans="1:10" x14ac:dyDescent="0.25">
      <c r="A3087" s="436">
        <v>202108979</v>
      </c>
      <c r="B3087" s="437" t="s">
        <v>458</v>
      </c>
      <c r="C3087" s="437" t="s">
        <v>505</v>
      </c>
      <c r="D3087" s="258" t="s">
        <v>447</v>
      </c>
      <c r="E3087" s="258"/>
      <c r="F3087" s="258"/>
      <c r="G3087" s="258"/>
      <c r="H3087" s="258"/>
      <c r="I3087" s="258"/>
      <c r="J3087" s="438">
        <v>44260.8125462963</v>
      </c>
    </row>
    <row r="3088" spans="1:10" x14ac:dyDescent="0.25">
      <c r="A3088" s="436"/>
      <c r="B3088" s="437"/>
      <c r="C3088" s="437"/>
      <c r="D3088" s="260" t="s">
        <v>169</v>
      </c>
      <c r="E3088" s="260"/>
      <c r="F3088" s="260"/>
      <c r="G3088" s="260"/>
      <c r="H3088" s="260"/>
      <c r="I3088" s="260"/>
      <c r="J3088" s="438"/>
    </row>
    <row r="3089" spans="1:10" x14ac:dyDescent="0.25">
      <c r="A3089" s="436"/>
      <c r="B3089" s="437"/>
      <c r="C3089" s="437"/>
      <c r="D3089" s="258" t="s">
        <v>448</v>
      </c>
      <c r="E3089" s="258"/>
      <c r="F3089" s="258"/>
      <c r="G3089" s="258"/>
      <c r="H3089" s="258"/>
      <c r="I3089" s="258"/>
      <c r="J3089" s="438"/>
    </row>
    <row r="3090" spans="1:10" x14ac:dyDescent="0.25">
      <c r="A3090" s="436"/>
      <c r="B3090" s="437"/>
      <c r="C3090" s="437"/>
      <c r="D3090" s="260">
        <v>1202539</v>
      </c>
      <c r="E3090" s="260"/>
      <c r="F3090" s="260"/>
      <c r="G3090" s="260"/>
      <c r="H3090" s="260"/>
      <c r="I3090" s="260"/>
      <c r="J3090" s="438"/>
    </row>
    <row r="3091" spans="1:10" x14ac:dyDescent="0.25">
      <c r="A3091" s="436"/>
      <c r="B3091" s="437"/>
      <c r="C3091" s="437"/>
      <c r="D3091" s="258" t="s">
        <v>449</v>
      </c>
      <c r="E3091" s="258"/>
      <c r="F3091" s="258"/>
      <c r="G3091" s="258"/>
      <c r="H3091" s="258"/>
      <c r="I3091" s="258"/>
      <c r="J3091" s="438"/>
    </row>
    <row r="3092" spans="1:10" x14ac:dyDescent="0.25">
      <c r="A3092" s="436"/>
      <c r="B3092" s="437"/>
      <c r="C3092" s="437"/>
      <c r="D3092" s="260" t="s">
        <v>450</v>
      </c>
      <c r="E3092" s="260"/>
      <c r="F3092" s="260"/>
      <c r="G3092" s="260"/>
      <c r="H3092" s="260"/>
      <c r="I3092" s="260"/>
      <c r="J3092" s="438"/>
    </row>
    <row r="3093" spans="1:10" x14ac:dyDescent="0.25">
      <c r="A3093" s="436"/>
      <c r="B3093" s="437"/>
      <c r="C3093" s="437"/>
      <c r="D3093" s="258" t="s">
        <v>451</v>
      </c>
      <c r="E3093" s="258"/>
      <c r="F3093" s="258"/>
      <c r="G3093" s="258"/>
      <c r="H3093" s="258"/>
      <c r="I3093" s="258"/>
      <c r="J3093" s="438"/>
    </row>
    <row r="3094" spans="1:10" x14ac:dyDescent="0.25">
      <c r="A3094" s="436"/>
      <c r="B3094" s="437"/>
      <c r="C3094" s="437"/>
      <c r="D3094" s="260">
        <v>4</v>
      </c>
      <c r="E3094" s="260"/>
      <c r="F3094" s="260"/>
      <c r="G3094" s="260"/>
      <c r="H3094" s="260"/>
      <c r="I3094" s="260"/>
      <c r="J3094" s="438"/>
    </row>
    <row r="3095" spans="1:10" x14ac:dyDescent="0.25">
      <c r="A3095" s="436"/>
      <c r="B3095" s="437"/>
      <c r="C3095" s="437"/>
      <c r="D3095" s="261"/>
      <c r="E3095" s="261"/>
      <c r="F3095" s="261"/>
      <c r="G3095" s="261"/>
      <c r="H3095" s="261"/>
      <c r="I3095" s="261"/>
      <c r="J3095" s="438"/>
    </row>
    <row r="3096" spans="1:10" x14ac:dyDescent="0.25">
      <c r="A3096" s="436"/>
      <c r="B3096" s="437"/>
      <c r="C3096" s="437"/>
      <c r="D3096" s="262" t="s">
        <v>512</v>
      </c>
      <c r="E3096" s="262"/>
      <c r="F3096" s="262"/>
      <c r="G3096" s="262"/>
      <c r="H3096" s="262"/>
      <c r="I3096" s="262"/>
      <c r="J3096" s="438"/>
    </row>
    <row r="3097" spans="1:10" x14ac:dyDescent="0.25">
      <c r="A3097" s="436">
        <v>202108978</v>
      </c>
      <c r="B3097" s="437" t="s">
        <v>458</v>
      </c>
      <c r="C3097" s="437" t="s">
        <v>505</v>
      </c>
      <c r="D3097" s="258" t="s">
        <v>447</v>
      </c>
      <c r="E3097" s="258"/>
      <c r="F3097" s="258"/>
      <c r="G3097" s="258"/>
      <c r="H3097" s="258"/>
      <c r="I3097" s="258"/>
      <c r="J3097" s="438">
        <v>44260.807453703703</v>
      </c>
    </row>
    <row r="3098" spans="1:10" x14ac:dyDescent="0.25">
      <c r="A3098" s="436"/>
      <c r="B3098" s="437"/>
      <c r="C3098" s="437"/>
      <c r="D3098" s="260" t="s">
        <v>513</v>
      </c>
      <c r="E3098" s="260"/>
      <c r="F3098" s="260"/>
      <c r="G3098" s="260"/>
      <c r="H3098" s="260"/>
      <c r="I3098" s="260"/>
      <c r="J3098" s="438"/>
    </row>
    <row r="3099" spans="1:10" x14ac:dyDescent="0.25">
      <c r="A3099" s="436"/>
      <c r="B3099" s="437"/>
      <c r="C3099" s="437"/>
      <c r="D3099" s="258" t="s">
        <v>448</v>
      </c>
      <c r="E3099" s="258"/>
      <c r="F3099" s="258"/>
      <c r="G3099" s="258"/>
      <c r="H3099" s="258"/>
      <c r="I3099" s="258"/>
      <c r="J3099" s="438"/>
    </row>
    <row r="3100" spans="1:10" x14ac:dyDescent="0.25">
      <c r="A3100" s="436"/>
      <c r="B3100" s="437"/>
      <c r="C3100" s="437"/>
      <c r="D3100" s="260">
        <v>1423432</v>
      </c>
      <c r="E3100" s="260"/>
      <c r="F3100" s="260"/>
      <c r="G3100" s="260"/>
      <c r="H3100" s="260"/>
      <c r="I3100" s="260"/>
      <c r="J3100" s="438"/>
    </row>
    <row r="3101" spans="1:10" x14ac:dyDescent="0.25">
      <c r="A3101" s="436"/>
      <c r="B3101" s="437"/>
      <c r="C3101" s="437"/>
      <c r="D3101" s="258" t="s">
        <v>449</v>
      </c>
      <c r="E3101" s="258"/>
      <c r="F3101" s="258"/>
      <c r="G3101" s="258"/>
      <c r="H3101" s="258"/>
      <c r="I3101" s="258"/>
      <c r="J3101" s="438"/>
    </row>
    <row r="3102" spans="1:10" x14ac:dyDescent="0.25">
      <c r="A3102" s="436"/>
      <c r="B3102" s="437"/>
      <c r="C3102" s="437"/>
      <c r="D3102" s="260" t="s">
        <v>450</v>
      </c>
      <c r="E3102" s="260"/>
      <c r="F3102" s="260"/>
      <c r="G3102" s="260"/>
      <c r="H3102" s="260"/>
      <c r="I3102" s="260"/>
      <c r="J3102" s="438"/>
    </row>
    <row r="3103" spans="1:10" x14ac:dyDescent="0.25">
      <c r="A3103" s="436"/>
      <c r="B3103" s="437"/>
      <c r="C3103" s="437"/>
      <c r="D3103" s="258" t="s">
        <v>451</v>
      </c>
      <c r="E3103" s="258"/>
      <c r="F3103" s="258"/>
      <c r="G3103" s="258"/>
      <c r="H3103" s="258"/>
      <c r="I3103" s="258"/>
      <c r="J3103" s="438"/>
    </row>
    <row r="3104" spans="1:10" x14ac:dyDescent="0.25">
      <c r="A3104" s="436"/>
      <c r="B3104" s="437"/>
      <c r="C3104" s="437"/>
      <c r="D3104" s="260">
        <v>4</v>
      </c>
      <c r="E3104" s="260"/>
      <c r="F3104" s="260"/>
      <c r="G3104" s="260"/>
      <c r="H3104" s="260"/>
      <c r="I3104" s="260"/>
      <c r="J3104" s="438"/>
    </row>
    <row r="3105" spans="1:10" x14ac:dyDescent="0.25">
      <c r="A3105" s="436"/>
      <c r="B3105" s="437"/>
      <c r="C3105" s="437"/>
      <c r="D3105" s="261"/>
      <c r="E3105" s="261"/>
      <c r="F3105" s="261"/>
      <c r="G3105" s="261"/>
      <c r="H3105" s="261"/>
      <c r="I3105" s="261"/>
      <c r="J3105" s="438"/>
    </row>
    <row r="3106" spans="1:10" x14ac:dyDescent="0.25">
      <c r="A3106" s="436"/>
      <c r="B3106" s="437"/>
      <c r="C3106" s="437"/>
      <c r="D3106" s="262" t="s">
        <v>512</v>
      </c>
      <c r="E3106" s="262"/>
      <c r="F3106" s="262"/>
      <c r="G3106" s="262"/>
      <c r="H3106" s="262"/>
      <c r="I3106" s="262"/>
      <c r="J3106" s="438"/>
    </row>
    <row r="3107" spans="1:10" x14ac:dyDescent="0.25">
      <c r="A3107" s="436">
        <v>202107592</v>
      </c>
      <c r="B3107" s="437" t="s">
        <v>508</v>
      </c>
      <c r="C3107" s="437" t="s">
        <v>505</v>
      </c>
      <c r="D3107" s="258" t="s">
        <v>447</v>
      </c>
      <c r="E3107" s="258"/>
      <c r="F3107" s="258"/>
      <c r="G3107" s="258"/>
      <c r="H3107" s="258"/>
      <c r="I3107" s="258"/>
      <c r="J3107" s="438">
        <v>44251.447337962964</v>
      </c>
    </row>
    <row r="3108" spans="1:10" x14ac:dyDescent="0.25">
      <c r="A3108" s="436"/>
      <c r="B3108" s="437"/>
      <c r="C3108" s="437"/>
      <c r="D3108" s="260" t="s">
        <v>95</v>
      </c>
      <c r="E3108" s="260"/>
      <c r="F3108" s="260"/>
      <c r="G3108" s="260"/>
      <c r="H3108" s="260"/>
      <c r="I3108" s="260"/>
      <c r="J3108" s="438"/>
    </row>
    <row r="3109" spans="1:10" x14ac:dyDescent="0.25">
      <c r="A3109" s="436"/>
      <c r="B3109" s="437"/>
      <c r="C3109" s="437"/>
      <c r="D3109" s="258" t="s">
        <v>448</v>
      </c>
      <c r="E3109" s="258"/>
      <c r="F3109" s="258"/>
      <c r="G3109" s="258"/>
      <c r="H3109" s="258"/>
      <c r="I3109" s="258"/>
      <c r="J3109" s="438"/>
    </row>
    <row r="3110" spans="1:10" x14ac:dyDescent="0.25">
      <c r="A3110" s="436"/>
      <c r="B3110" s="437"/>
      <c r="C3110" s="437"/>
      <c r="D3110" s="260">
        <v>18490</v>
      </c>
      <c r="E3110" s="260"/>
      <c r="F3110" s="260"/>
      <c r="G3110" s="260"/>
      <c r="H3110" s="260"/>
      <c r="I3110" s="260"/>
      <c r="J3110" s="438"/>
    </row>
    <row r="3111" spans="1:10" x14ac:dyDescent="0.25">
      <c r="A3111" s="436"/>
      <c r="B3111" s="437"/>
      <c r="C3111" s="437"/>
      <c r="D3111" s="258" t="s">
        <v>449</v>
      </c>
      <c r="E3111" s="258"/>
      <c r="F3111" s="258"/>
      <c r="G3111" s="258"/>
      <c r="H3111" s="258"/>
      <c r="I3111" s="258"/>
      <c r="J3111" s="438"/>
    </row>
    <row r="3112" spans="1:10" x14ac:dyDescent="0.25">
      <c r="A3112" s="436"/>
      <c r="B3112" s="437"/>
      <c r="C3112" s="437"/>
      <c r="D3112" s="260" t="s">
        <v>453</v>
      </c>
      <c r="E3112" s="260"/>
      <c r="F3112" s="260"/>
      <c r="G3112" s="260"/>
      <c r="H3112" s="260"/>
      <c r="I3112" s="260"/>
      <c r="J3112" s="438"/>
    </row>
    <row r="3113" spans="1:10" x14ac:dyDescent="0.25">
      <c r="A3113" s="436"/>
      <c r="B3113" s="437"/>
      <c r="C3113" s="437"/>
      <c r="D3113" s="258" t="s">
        <v>451</v>
      </c>
      <c r="E3113" s="258"/>
      <c r="F3113" s="258"/>
      <c r="G3113" s="258"/>
      <c r="H3113" s="258"/>
      <c r="I3113" s="258"/>
      <c r="J3113" s="438"/>
    </row>
    <row r="3114" spans="1:10" x14ac:dyDescent="0.25">
      <c r="A3114" s="436"/>
      <c r="B3114" s="437"/>
      <c r="C3114" s="437"/>
      <c r="D3114" s="260">
        <v>0</v>
      </c>
      <c r="E3114" s="260"/>
      <c r="F3114" s="260"/>
      <c r="G3114" s="260"/>
      <c r="H3114" s="260"/>
      <c r="I3114" s="260"/>
      <c r="J3114" s="438"/>
    </row>
    <row r="3115" spans="1:10" x14ac:dyDescent="0.25">
      <c r="A3115" s="436"/>
      <c r="B3115" s="437"/>
      <c r="C3115" s="437"/>
      <c r="D3115" s="261"/>
      <c r="E3115" s="261"/>
      <c r="F3115" s="261"/>
      <c r="G3115" s="261"/>
      <c r="H3115" s="261"/>
      <c r="I3115" s="261"/>
      <c r="J3115" s="438"/>
    </row>
    <row r="3116" spans="1:10" x14ac:dyDescent="0.25">
      <c r="A3116" s="436">
        <v>202105244</v>
      </c>
      <c r="B3116" s="437" t="s">
        <v>446</v>
      </c>
      <c r="C3116" s="437" t="s">
        <v>505</v>
      </c>
      <c r="D3116" s="258" t="s">
        <v>447</v>
      </c>
      <c r="E3116" s="258"/>
      <c r="F3116" s="258"/>
      <c r="G3116" s="258"/>
      <c r="H3116" s="258"/>
      <c r="I3116" s="258"/>
      <c r="J3116" s="438">
        <v>44229.707326388889</v>
      </c>
    </row>
    <row r="3117" spans="1:10" x14ac:dyDescent="0.25">
      <c r="A3117" s="436"/>
      <c r="B3117" s="437"/>
      <c r="C3117" s="437"/>
      <c r="D3117" s="260" t="s">
        <v>464</v>
      </c>
      <c r="E3117" s="260"/>
      <c r="F3117" s="260"/>
      <c r="G3117" s="260"/>
      <c r="H3117" s="260"/>
      <c r="I3117" s="260"/>
      <c r="J3117" s="438"/>
    </row>
    <row r="3118" spans="1:10" x14ac:dyDescent="0.25">
      <c r="A3118" s="436"/>
      <c r="B3118" s="437"/>
      <c r="C3118" s="437"/>
      <c r="D3118" s="258" t="s">
        <v>448</v>
      </c>
      <c r="E3118" s="258"/>
      <c r="F3118" s="258"/>
      <c r="G3118" s="258"/>
      <c r="H3118" s="258"/>
      <c r="I3118" s="258"/>
      <c r="J3118" s="438"/>
    </row>
    <row r="3119" spans="1:10" x14ac:dyDescent="0.25">
      <c r="A3119" s="436"/>
      <c r="B3119" s="437"/>
      <c r="C3119" s="437"/>
      <c r="D3119" s="260">
        <v>12018</v>
      </c>
      <c r="E3119" s="260"/>
      <c r="F3119" s="260"/>
      <c r="G3119" s="260"/>
      <c r="H3119" s="260"/>
      <c r="I3119" s="260"/>
      <c r="J3119" s="438"/>
    </row>
    <row r="3120" spans="1:10" x14ac:dyDescent="0.25">
      <c r="A3120" s="436"/>
      <c r="B3120" s="437"/>
      <c r="C3120" s="437"/>
      <c r="D3120" s="258" t="s">
        <v>449</v>
      </c>
      <c r="E3120" s="258"/>
      <c r="F3120" s="258"/>
      <c r="G3120" s="258"/>
      <c r="H3120" s="258"/>
      <c r="I3120" s="258"/>
      <c r="J3120" s="438"/>
    </row>
    <row r="3121" spans="1:10" x14ac:dyDescent="0.25">
      <c r="A3121" s="436"/>
      <c r="B3121" s="437"/>
      <c r="C3121" s="437"/>
      <c r="D3121" s="260" t="s">
        <v>450</v>
      </c>
      <c r="E3121" s="260"/>
      <c r="F3121" s="260"/>
      <c r="G3121" s="260"/>
      <c r="H3121" s="260"/>
      <c r="I3121" s="260"/>
      <c r="J3121" s="438"/>
    </row>
    <row r="3122" spans="1:10" x14ac:dyDescent="0.25">
      <c r="A3122" s="436"/>
      <c r="B3122" s="437"/>
      <c r="C3122" s="437"/>
      <c r="D3122" s="258" t="s">
        <v>451</v>
      </c>
      <c r="E3122" s="258"/>
      <c r="F3122" s="258"/>
      <c r="G3122" s="258"/>
      <c r="H3122" s="258"/>
      <c r="I3122" s="258"/>
      <c r="J3122" s="438"/>
    </row>
    <row r="3123" spans="1:10" x14ac:dyDescent="0.25">
      <c r="A3123" s="436"/>
      <c r="B3123" s="437"/>
      <c r="C3123" s="437"/>
      <c r="D3123" s="260">
        <v>0</v>
      </c>
      <c r="E3123" s="260"/>
      <c r="F3123" s="260"/>
      <c r="G3123" s="260"/>
      <c r="H3123" s="260"/>
      <c r="I3123" s="260"/>
      <c r="J3123" s="438"/>
    </row>
    <row r="3124" spans="1:10" x14ac:dyDescent="0.25">
      <c r="A3124" s="436"/>
      <c r="B3124" s="437"/>
      <c r="C3124" s="437"/>
      <c r="D3124" s="261"/>
      <c r="E3124" s="261"/>
      <c r="F3124" s="261"/>
      <c r="G3124" s="261"/>
      <c r="H3124" s="261"/>
      <c r="I3124" s="261"/>
      <c r="J3124" s="438"/>
    </row>
    <row r="3125" spans="1:10" x14ac:dyDescent="0.25">
      <c r="A3125" s="436">
        <v>202105243</v>
      </c>
      <c r="B3125" s="437" t="s">
        <v>446</v>
      </c>
      <c r="C3125" s="437" t="s">
        <v>505</v>
      </c>
      <c r="D3125" s="258" t="s">
        <v>447</v>
      </c>
      <c r="E3125" s="258"/>
      <c r="F3125" s="258"/>
      <c r="G3125" s="258"/>
      <c r="H3125" s="258"/>
      <c r="I3125" s="258"/>
      <c r="J3125" s="438">
        <v>44229.707326388889</v>
      </c>
    </row>
    <row r="3126" spans="1:10" x14ac:dyDescent="0.25">
      <c r="A3126" s="436"/>
      <c r="B3126" s="437"/>
      <c r="C3126" s="437"/>
      <c r="D3126" s="260" t="s">
        <v>348</v>
      </c>
      <c r="E3126" s="260"/>
      <c r="F3126" s="260"/>
      <c r="G3126" s="260"/>
      <c r="H3126" s="260"/>
      <c r="I3126" s="260"/>
      <c r="J3126" s="438"/>
    </row>
    <row r="3127" spans="1:10" x14ac:dyDescent="0.25">
      <c r="A3127" s="436"/>
      <c r="B3127" s="437"/>
      <c r="C3127" s="437"/>
      <c r="D3127" s="258" t="s">
        <v>448</v>
      </c>
      <c r="E3127" s="258"/>
      <c r="F3127" s="258"/>
      <c r="G3127" s="258"/>
      <c r="H3127" s="258"/>
      <c r="I3127" s="258"/>
      <c r="J3127" s="438"/>
    </row>
    <row r="3128" spans="1:10" x14ac:dyDescent="0.25">
      <c r="A3128" s="436"/>
      <c r="B3128" s="437"/>
      <c r="C3128" s="437"/>
      <c r="D3128" s="260">
        <v>53202</v>
      </c>
      <c r="E3128" s="260"/>
      <c r="F3128" s="260"/>
      <c r="G3128" s="260"/>
      <c r="H3128" s="260"/>
      <c r="I3128" s="260"/>
      <c r="J3128" s="438"/>
    </row>
    <row r="3129" spans="1:10" x14ac:dyDescent="0.25">
      <c r="A3129" s="436"/>
      <c r="B3129" s="437"/>
      <c r="C3129" s="437"/>
      <c r="D3129" s="258" t="s">
        <v>449</v>
      </c>
      <c r="E3129" s="258"/>
      <c r="F3129" s="258"/>
      <c r="G3129" s="258"/>
      <c r="H3129" s="258"/>
      <c r="I3129" s="258"/>
      <c r="J3129" s="438"/>
    </row>
    <row r="3130" spans="1:10" x14ac:dyDescent="0.25">
      <c r="A3130" s="436"/>
      <c r="B3130" s="437"/>
      <c r="C3130" s="437"/>
      <c r="D3130" s="260" t="s">
        <v>450</v>
      </c>
      <c r="E3130" s="260"/>
      <c r="F3130" s="260"/>
      <c r="G3130" s="260"/>
      <c r="H3130" s="260"/>
      <c r="I3130" s="260"/>
      <c r="J3130" s="438"/>
    </row>
    <row r="3131" spans="1:10" x14ac:dyDescent="0.25">
      <c r="A3131" s="436"/>
      <c r="B3131" s="437"/>
      <c r="C3131" s="437"/>
      <c r="D3131" s="258" t="s">
        <v>451</v>
      </c>
      <c r="E3131" s="258"/>
      <c r="F3131" s="258"/>
      <c r="G3131" s="258"/>
      <c r="H3131" s="258"/>
      <c r="I3131" s="258"/>
      <c r="J3131" s="438"/>
    </row>
    <row r="3132" spans="1:10" x14ac:dyDescent="0.25">
      <c r="A3132" s="436"/>
      <c r="B3132" s="437"/>
      <c r="C3132" s="437"/>
      <c r="D3132" s="260">
        <v>0</v>
      </c>
      <c r="E3132" s="260"/>
      <c r="F3132" s="260"/>
      <c r="G3132" s="260"/>
      <c r="H3132" s="260"/>
      <c r="I3132" s="260"/>
      <c r="J3132" s="438"/>
    </row>
    <row r="3133" spans="1:10" x14ac:dyDescent="0.25">
      <c r="A3133" s="436"/>
      <c r="B3133" s="437"/>
      <c r="C3133" s="437"/>
      <c r="D3133" s="261"/>
      <c r="E3133" s="261"/>
      <c r="F3133" s="261"/>
      <c r="G3133" s="261"/>
      <c r="H3133" s="261"/>
      <c r="I3133" s="261"/>
      <c r="J3133" s="438"/>
    </row>
    <row r="3134" spans="1:10" x14ac:dyDescent="0.25">
      <c r="A3134" s="436">
        <v>202105242</v>
      </c>
      <c r="B3134" s="437" t="s">
        <v>446</v>
      </c>
      <c r="C3134" s="437" t="s">
        <v>505</v>
      </c>
      <c r="D3134" s="258" t="s">
        <v>447</v>
      </c>
      <c r="E3134" s="258"/>
      <c r="F3134" s="258"/>
      <c r="G3134" s="258"/>
      <c r="H3134" s="258"/>
      <c r="I3134" s="258"/>
      <c r="J3134" s="438">
        <v>44229.707326388889</v>
      </c>
    </row>
    <row r="3135" spans="1:10" x14ac:dyDescent="0.25">
      <c r="A3135" s="436"/>
      <c r="B3135" s="437"/>
      <c r="C3135" s="437"/>
      <c r="D3135" s="260" t="s">
        <v>342</v>
      </c>
      <c r="E3135" s="260"/>
      <c r="F3135" s="260"/>
      <c r="G3135" s="260"/>
      <c r="H3135" s="260"/>
      <c r="I3135" s="260"/>
      <c r="J3135" s="438"/>
    </row>
    <row r="3136" spans="1:10" x14ac:dyDescent="0.25">
      <c r="A3136" s="436"/>
      <c r="B3136" s="437"/>
      <c r="C3136" s="437"/>
      <c r="D3136" s="258" t="s">
        <v>448</v>
      </c>
      <c r="E3136" s="258"/>
      <c r="F3136" s="258"/>
      <c r="G3136" s="258"/>
      <c r="H3136" s="258"/>
      <c r="I3136" s="258"/>
      <c r="J3136" s="438"/>
    </row>
    <row r="3137" spans="1:10" x14ac:dyDescent="0.25">
      <c r="A3137" s="436"/>
      <c r="B3137" s="437"/>
      <c r="C3137" s="437"/>
      <c r="D3137" s="260">
        <v>52003</v>
      </c>
      <c r="E3137" s="260"/>
      <c r="F3137" s="260"/>
      <c r="G3137" s="260"/>
      <c r="H3137" s="260"/>
      <c r="I3137" s="260"/>
      <c r="J3137" s="438"/>
    </row>
    <row r="3138" spans="1:10" x14ac:dyDescent="0.25">
      <c r="A3138" s="436"/>
      <c r="B3138" s="437"/>
      <c r="C3138" s="437"/>
      <c r="D3138" s="258" t="s">
        <v>449</v>
      </c>
      <c r="E3138" s="258"/>
      <c r="F3138" s="258"/>
      <c r="G3138" s="258"/>
      <c r="H3138" s="258"/>
      <c r="I3138" s="258"/>
      <c r="J3138" s="438"/>
    </row>
    <row r="3139" spans="1:10" x14ac:dyDescent="0.25">
      <c r="A3139" s="436"/>
      <c r="B3139" s="437"/>
      <c r="C3139" s="437"/>
      <c r="D3139" s="260" t="s">
        <v>450</v>
      </c>
      <c r="E3139" s="260"/>
      <c r="F3139" s="260"/>
      <c r="G3139" s="260"/>
      <c r="H3139" s="260"/>
      <c r="I3139" s="260"/>
      <c r="J3139" s="438"/>
    </row>
    <row r="3140" spans="1:10" x14ac:dyDescent="0.25">
      <c r="A3140" s="436"/>
      <c r="B3140" s="437"/>
      <c r="C3140" s="437"/>
      <c r="D3140" s="258" t="s">
        <v>451</v>
      </c>
      <c r="E3140" s="258"/>
      <c r="F3140" s="258"/>
      <c r="G3140" s="258"/>
      <c r="H3140" s="258"/>
      <c r="I3140" s="258"/>
      <c r="J3140" s="438"/>
    </row>
    <row r="3141" spans="1:10" x14ac:dyDescent="0.25">
      <c r="A3141" s="436"/>
      <c r="B3141" s="437"/>
      <c r="C3141" s="437"/>
      <c r="D3141" s="260">
        <v>0</v>
      </c>
      <c r="E3141" s="260"/>
      <c r="F3141" s="260"/>
      <c r="G3141" s="260"/>
      <c r="H3141" s="260"/>
      <c r="I3141" s="260"/>
      <c r="J3141" s="438"/>
    </row>
    <row r="3142" spans="1:10" x14ac:dyDescent="0.25">
      <c r="A3142" s="436"/>
      <c r="B3142" s="437"/>
      <c r="C3142" s="437"/>
      <c r="D3142" s="261"/>
      <c r="E3142" s="261"/>
      <c r="F3142" s="261"/>
      <c r="G3142" s="261"/>
      <c r="H3142" s="261"/>
      <c r="I3142" s="261"/>
      <c r="J3142" s="438"/>
    </row>
    <row r="3143" spans="1:10" x14ac:dyDescent="0.25">
      <c r="A3143" s="436">
        <v>202105241</v>
      </c>
      <c r="B3143" s="437" t="s">
        <v>446</v>
      </c>
      <c r="C3143" s="437" t="s">
        <v>505</v>
      </c>
      <c r="D3143" s="258" t="s">
        <v>447</v>
      </c>
      <c r="E3143" s="258"/>
      <c r="F3143" s="258"/>
      <c r="G3143" s="258"/>
      <c r="H3143" s="258"/>
      <c r="I3143" s="258"/>
      <c r="J3143" s="438">
        <v>44229.707326388889</v>
      </c>
    </row>
    <row r="3144" spans="1:10" x14ac:dyDescent="0.25">
      <c r="A3144" s="436"/>
      <c r="B3144" s="437"/>
      <c r="C3144" s="437"/>
      <c r="D3144" s="260" t="s">
        <v>514</v>
      </c>
      <c r="E3144" s="260"/>
      <c r="F3144" s="260"/>
      <c r="G3144" s="260"/>
      <c r="H3144" s="260"/>
      <c r="I3144" s="260"/>
      <c r="J3144" s="438"/>
    </row>
    <row r="3145" spans="1:10" x14ac:dyDescent="0.25">
      <c r="A3145" s="436"/>
      <c r="B3145" s="437"/>
      <c r="C3145" s="437"/>
      <c r="D3145" s="258" t="s">
        <v>448</v>
      </c>
      <c r="E3145" s="258"/>
      <c r="F3145" s="258"/>
      <c r="G3145" s="258"/>
      <c r="H3145" s="258"/>
      <c r="I3145" s="258"/>
      <c r="J3145" s="438"/>
    </row>
    <row r="3146" spans="1:10" x14ac:dyDescent="0.25">
      <c r="A3146" s="436"/>
      <c r="B3146" s="437"/>
      <c r="C3146" s="437"/>
      <c r="D3146" s="260">
        <v>1188707</v>
      </c>
      <c r="E3146" s="260"/>
      <c r="F3146" s="260"/>
      <c r="G3146" s="260"/>
      <c r="H3146" s="260"/>
      <c r="I3146" s="260"/>
      <c r="J3146" s="438"/>
    </row>
    <row r="3147" spans="1:10" x14ac:dyDescent="0.25">
      <c r="A3147" s="436"/>
      <c r="B3147" s="437"/>
      <c r="C3147" s="437"/>
      <c r="D3147" s="258" t="s">
        <v>449</v>
      </c>
      <c r="E3147" s="258"/>
      <c r="F3147" s="258"/>
      <c r="G3147" s="258"/>
      <c r="H3147" s="258"/>
      <c r="I3147" s="258"/>
      <c r="J3147" s="438"/>
    </row>
    <row r="3148" spans="1:10" x14ac:dyDescent="0.25">
      <c r="A3148" s="436"/>
      <c r="B3148" s="437"/>
      <c r="C3148" s="437"/>
      <c r="D3148" s="260" t="s">
        <v>450</v>
      </c>
      <c r="E3148" s="260"/>
      <c r="F3148" s="260"/>
      <c r="G3148" s="260"/>
      <c r="H3148" s="260"/>
      <c r="I3148" s="260"/>
      <c r="J3148" s="438"/>
    </row>
    <row r="3149" spans="1:10" x14ac:dyDescent="0.25">
      <c r="A3149" s="436"/>
      <c r="B3149" s="437"/>
      <c r="C3149" s="437"/>
      <c r="D3149" s="258" t="s">
        <v>451</v>
      </c>
      <c r="E3149" s="258"/>
      <c r="F3149" s="258"/>
      <c r="G3149" s="258"/>
      <c r="H3149" s="258"/>
      <c r="I3149" s="258"/>
      <c r="J3149" s="438"/>
    </row>
    <row r="3150" spans="1:10" x14ac:dyDescent="0.25">
      <c r="A3150" s="436"/>
      <c r="B3150" s="437"/>
      <c r="C3150" s="437"/>
      <c r="D3150" s="260">
        <v>0</v>
      </c>
      <c r="E3150" s="260"/>
      <c r="F3150" s="260"/>
      <c r="G3150" s="260"/>
      <c r="H3150" s="260"/>
      <c r="I3150" s="260"/>
      <c r="J3150" s="438"/>
    </row>
    <row r="3151" spans="1:10" x14ac:dyDescent="0.25">
      <c r="A3151" s="436"/>
      <c r="B3151" s="437"/>
      <c r="C3151" s="437"/>
      <c r="D3151" s="261"/>
      <c r="E3151" s="261"/>
      <c r="F3151" s="261"/>
      <c r="G3151" s="261"/>
      <c r="H3151" s="261"/>
      <c r="I3151" s="261"/>
      <c r="J3151" s="438"/>
    </row>
    <row r="3152" spans="1:10" x14ac:dyDescent="0.25">
      <c r="A3152" s="436">
        <v>202105240</v>
      </c>
      <c r="B3152" s="437" t="s">
        <v>446</v>
      </c>
      <c r="C3152" s="437" t="s">
        <v>505</v>
      </c>
      <c r="D3152" s="258" t="s">
        <v>447</v>
      </c>
      <c r="E3152" s="258"/>
      <c r="F3152" s="258"/>
      <c r="G3152" s="258"/>
      <c r="H3152" s="258"/>
      <c r="I3152" s="258"/>
      <c r="J3152" s="438">
        <v>44229.707326388889</v>
      </c>
    </row>
    <row r="3153" spans="1:10" x14ac:dyDescent="0.25">
      <c r="A3153" s="436"/>
      <c r="B3153" s="437"/>
      <c r="C3153" s="437"/>
      <c r="D3153" s="260" t="s">
        <v>470</v>
      </c>
      <c r="E3153" s="260"/>
      <c r="F3153" s="260"/>
      <c r="G3153" s="260"/>
      <c r="H3153" s="260"/>
      <c r="I3153" s="260"/>
      <c r="J3153" s="438"/>
    </row>
    <row r="3154" spans="1:10" x14ac:dyDescent="0.25">
      <c r="A3154" s="436"/>
      <c r="B3154" s="437"/>
      <c r="C3154" s="437"/>
      <c r="D3154" s="258" t="s">
        <v>448</v>
      </c>
      <c r="E3154" s="258"/>
      <c r="F3154" s="258"/>
      <c r="G3154" s="258"/>
      <c r="H3154" s="258"/>
      <c r="I3154" s="258"/>
      <c r="J3154" s="438"/>
    </row>
    <row r="3155" spans="1:10" x14ac:dyDescent="0.25">
      <c r="A3155" s="436"/>
      <c r="B3155" s="437"/>
      <c r="C3155" s="437"/>
      <c r="D3155" s="260">
        <v>1113574</v>
      </c>
      <c r="E3155" s="260"/>
      <c r="F3155" s="260"/>
      <c r="G3155" s="260"/>
      <c r="H3155" s="260"/>
      <c r="I3155" s="260"/>
      <c r="J3155" s="438"/>
    </row>
    <row r="3156" spans="1:10" x14ac:dyDescent="0.25">
      <c r="A3156" s="436"/>
      <c r="B3156" s="437"/>
      <c r="C3156" s="437"/>
      <c r="D3156" s="258" t="s">
        <v>449</v>
      </c>
      <c r="E3156" s="258"/>
      <c r="F3156" s="258"/>
      <c r="G3156" s="258"/>
      <c r="H3156" s="258"/>
      <c r="I3156" s="258"/>
      <c r="J3156" s="438"/>
    </row>
    <row r="3157" spans="1:10" x14ac:dyDescent="0.25">
      <c r="A3157" s="436"/>
      <c r="B3157" s="437"/>
      <c r="C3157" s="437"/>
      <c r="D3157" s="260" t="s">
        <v>450</v>
      </c>
      <c r="E3157" s="260"/>
      <c r="F3157" s="260"/>
      <c r="G3157" s="260"/>
      <c r="H3157" s="260"/>
      <c r="I3157" s="260"/>
      <c r="J3157" s="438"/>
    </row>
    <row r="3158" spans="1:10" x14ac:dyDescent="0.25">
      <c r="A3158" s="436"/>
      <c r="B3158" s="437"/>
      <c r="C3158" s="437"/>
      <c r="D3158" s="258" t="s">
        <v>451</v>
      </c>
      <c r="E3158" s="258"/>
      <c r="F3158" s="258"/>
      <c r="G3158" s="258"/>
      <c r="H3158" s="258"/>
      <c r="I3158" s="258"/>
      <c r="J3158" s="438"/>
    </row>
    <row r="3159" spans="1:10" x14ac:dyDescent="0.25">
      <c r="A3159" s="436"/>
      <c r="B3159" s="437"/>
      <c r="C3159" s="437"/>
      <c r="D3159" s="260">
        <v>0</v>
      </c>
      <c r="E3159" s="260"/>
      <c r="F3159" s="260"/>
      <c r="G3159" s="260"/>
      <c r="H3159" s="260"/>
      <c r="I3159" s="260"/>
      <c r="J3159" s="438"/>
    </row>
    <row r="3160" spans="1:10" x14ac:dyDescent="0.25">
      <c r="A3160" s="436"/>
      <c r="B3160" s="437"/>
      <c r="C3160" s="437"/>
      <c r="D3160" s="261"/>
      <c r="E3160" s="261"/>
      <c r="F3160" s="261"/>
      <c r="G3160" s="261"/>
      <c r="H3160" s="261"/>
      <c r="I3160" s="261"/>
      <c r="J3160" s="438"/>
    </row>
    <row r="3161" spans="1:10" x14ac:dyDescent="0.25">
      <c r="A3161" s="436">
        <v>202105239</v>
      </c>
      <c r="B3161" s="437" t="s">
        <v>446</v>
      </c>
      <c r="C3161" s="437" t="s">
        <v>505</v>
      </c>
      <c r="D3161" s="258" t="s">
        <v>447</v>
      </c>
      <c r="E3161" s="258"/>
      <c r="F3161" s="258"/>
      <c r="G3161" s="258"/>
      <c r="H3161" s="258"/>
      <c r="I3161" s="258"/>
      <c r="J3161" s="438">
        <v>44229.707326388889</v>
      </c>
    </row>
    <row r="3162" spans="1:10" x14ac:dyDescent="0.25">
      <c r="A3162" s="436"/>
      <c r="B3162" s="437"/>
      <c r="C3162" s="437"/>
      <c r="D3162" s="260" t="s">
        <v>3</v>
      </c>
      <c r="E3162" s="260"/>
      <c r="F3162" s="260"/>
      <c r="G3162" s="260"/>
      <c r="H3162" s="260"/>
      <c r="I3162" s="260"/>
      <c r="J3162" s="438"/>
    </row>
    <row r="3163" spans="1:10" x14ac:dyDescent="0.25">
      <c r="A3163" s="436"/>
      <c r="B3163" s="437"/>
      <c r="C3163" s="437"/>
      <c r="D3163" s="258" t="s">
        <v>448</v>
      </c>
      <c r="E3163" s="258"/>
      <c r="F3163" s="258"/>
      <c r="G3163" s="258"/>
      <c r="H3163" s="258"/>
      <c r="I3163" s="258"/>
      <c r="J3163" s="438"/>
    </row>
    <row r="3164" spans="1:10" x14ac:dyDescent="0.25">
      <c r="A3164" s="436"/>
      <c r="B3164" s="437"/>
      <c r="C3164" s="437"/>
      <c r="D3164" s="260">
        <v>12006</v>
      </c>
      <c r="E3164" s="260"/>
      <c r="F3164" s="260"/>
      <c r="G3164" s="260"/>
      <c r="H3164" s="260"/>
      <c r="I3164" s="260"/>
      <c r="J3164" s="438"/>
    </row>
    <row r="3165" spans="1:10" x14ac:dyDescent="0.25">
      <c r="A3165" s="436"/>
      <c r="B3165" s="437"/>
      <c r="C3165" s="437"/>
      <c r="D3165" s="258" t="s">
        <v>449</v>
      </c>
      <c r="E3165" s="258"/>
      <c r="F3165" s="258"/>
      <c r="G3165" s="258"/>
      <c r="H3165" s="258"/>
      <c r="I3165" s="258"/>
      <c r="J3165" s="438"/>
    </row>
    <row r="3166" spans="1:10" x14ac:dyDescent="0.25">
      <c r="A3166" s="436"/>
      <c r="B3166" s="437"/>
      <c r="C3166" s="437"/>
      <c r="D3166" s="260" t="s">
        <v>450</v>
      </c>
      <c r="E3166" s="260"/>
      <c r="F3166" s="260"/>
      <c r="G3166" s="260"/>
      <c r="H3166" s="260"/>
      <c r="I3166" s="260"/>
      <c r="J3166" s="438"/>
    </row>
    <row r="3167" spans="1:10" x14ac:dyDescent="0.25">
      <c r="A3167" s="436"/>
      <c r="B3167" s="437"/>
      <c r="C3167" s="437"/>
      <c r="D3167" s="258" t="s">
        <v>451</v>
      </c>
      <c r="E3167" s="258"/>
      <c r="F3167" s="258"/>
      <c r="G3167" s="258"/>
      <c r="H3167" s="258"/>
      <c r="I3167" s="258"/>
      <c r="J3167" s="438"/>
    </row>
    <row r="3168" spans="1:10" x14ac:dyDescent="0.25">
      <c r="A3168" s="436"/>
      <c r="B3168" s="437"/>
      <c r="C3168" s="437"/>
      <c r="D3168" s="260">
        <v>0</v>
      </c>
      <c r="E3168" s="260"/>
      <c r="F3168" s="260"/>
      <c r="G3168" s="260"/>
      <c r="H3168" s="260"/>
      <c r="I3168" s="260"/>
      <c r="J3168" s="438"/>
    </row>
    <row r="3169" spans="1:10" x14ac:dyDescent="0.25">
      <c r="A3169" s="436"/>
      <c r="B3169" s="437"/>
      <c r="C3169" s="437"/>
      <c r="D3169" s="261"/>
      <c r="E3169" s="261"/>
      <c r="F3169" s="261"/>
      <c r="G3169" s="261"/>
      <c r="H3169" s="261"/>
      <c r="I3169" s="261"/>
      <c r="J3169" s="438"/>
    </row>
    <row r="3170" spans="1:10" x14ac:dyDescent="0.25">
      <c r="A3170" s="436">
        <v>202105238</v>
      </c>
      <c r="B3170" s="437" t="s">
        <v>446</v>
      </c>
      <c r="C3170" s="437" t="s">
        <v>505</v>
      </c>
      <c r="D3170" s="258" t="s">
        <v>447</v>
      </c>
      <c r="E3170" s="258"/>
      <c r="F3170" s="258"/>
      <c r="G3170" s="258"/>
      <c r="H3170" s="258"/>
      <c r="I3170" s="258"/>
      <c r="J3170" s="438">
        <v>44229.707326388889</v>
      </c>
    </row>
    <row r="3171" spans="1:10" x14ac:dyDescent="0.25">
      <c r="A3171" s="436"/>
      <c r="B3171" s="437"/>
      <c r="C3171" s="437"/>
      <c r="D3171" s="260" t="s">
        <v>163</v>
      </c>
      <c r="E3171" s="260"/>
      <c r="F3171" s="260"/>
      <c r="G3171" s="260"/>
      <c r="H3171" s="260"/>
      <c r="I3171" s="260"/>
      <c r="J3171" s="438"/>
    </row>
    <row r="3172" spans="1:10" x14ac:dyDescent="0.25">
      <c r="A3172" s="436"/>
      <c r="B3172" s="437"/>
      <c r="C3172" s="437"/>
      <c r="D3172" s="258" t="s">
        <v>448</v>
      </c>
      <c r="E3172" s="258"/>
      <c r="F3172" s="258"/>
      <c r="G3172" s="258"/>
      <c r="H3172" s="258"/>
      <c r="I3172" s="258"/>
      <c r="J3172" s="438"/>
    </row>
    <row r="3173" spans="1:10" x14ac:dyDescent="0.25">
      <c r="A3173" s="436"/>
      <c r="B3173" s="437"/>
      <c r="C3173" s="437"/>
      <c r="D3173" s="260">
        <v>114844</v>
      </c>
      <c r="E3173" s="260"/>
      <c r="F3173" s="260"/>
      <c r="G3173" s="260"/>
      <c r="H3173" s="260"/>
      <c r="I3173" s="260"/>
      <c r="J3173" s="438"/>
    </row>
    <row r="3174" spans="1:10" x14ac:dyDescent="0.25">
      <c r="A3174" s="436"/>
      <c r="B3174" s="437"/>
      <c r="C3174" s="437"/>
      <c r="D3174" s="258" t="s">
        <v>449</v>
      </c>
      <c r="E3174" s="258"/>
      <c r="F3174" s="258"/>
      <c r="G3174" s="258"/>
      <c r="H3174" s="258"/>
      <c r="I3174" s="258"/>
      <c r="J3174" s="438"/>
    </row>
    <row r="3175" spans="1:10" x14ac:dyDescent="0.25">
      <c r="A3175" s="436"/>
      <c r="B3175" s="437"/>
      <c r="C3175" s="437"/>
      <c r="D3175" s="260" t="s">
        <v>450</v>
      </c>
      <c r="E3175" s="260"/>
      <c r="F3175" s="260"/>
      <c r="G3175" s="260"/>
      <c r="H3175" s="260"/>
      <c r="I3175" s="260"/>
      <c r="J3175" s="438"/>
    </row>
    <row r="3176" spans="1:10" x14ac:dyDescent="0.25">
      <c r="A3176" s="436"/>
      <c r="B3176" s="437"/>
      <c r="C3176" s="437"/>
      <c r="D3176" s="258" t="s">
        <v>451</v>
      </c>
      <c r="E3176" s="258"/>
      <c r="F3176" s="258"/>
      <c r="G3176" s="258"/>
      <c r="H3176" s="258"/>
      <c r="I3176" s="258"/>
      <c r="J3176" s="438"/>
    </row>
    <row r="3177" spans="1:10" x14ac:dyDescent="0.25">
      <c r="A3177" s="436"/>
      <c r="B3177" s="437"/>
      <c r="C3177" s="437"/>
      <c r="D3177" s="260">
        <v>0</v>
      </c>
      <c r="E3177" s="260"/>
      <c r="F3177" s="260"/>
      <c r="G3177" s="260"/>
      <c r="H3177" s="260"/>
      <c r="I3177" s="260"/>
      <c r="J3177" s="438"/>
    </row>
    <row r="3178" spans="1:10" x14ac:dyDescent="0.25">
      <c r="A3178" s="436"/>
      <c r="B3178" s="437"/>
      <c r="C3178" s="437"/>
      <c r="D3178" s="261"/>
      <c r="E3178" s="261"/>
      <c r="F3178" s="261"/>
      <c r="G3178" s="261"/>
      <c r="H3178" s="261"/>
      <c r="I3178" s="261"/>
      <c r="J3178" s="438"/>
    </row>
    <row r="3179" spans="1:10" x14ac:dyDescent="0.25">
      <c r="A3179" s="436">
        <v>202105237</v>
      </c>
      <c r="B3179" s="437" t="s">
        <v>446</v>
      </c>
      <c r="C3179" s="437" t="s">
        <v>505</v>
      </c>
      <c r="D3179" s="258" t="s">
        <v>447</v>
      </c>
      <c r="E3179" s="258"/>
      <c r="F3179" s="258"/>
      <c r="G3179" s="258"/>
      <c r="H3179" s="258"/>
      <c r="I3179" s="258"/>
      <c r="J3179" s="438">
        <v>44229.707326388889</v>
      </c>
    </row>
    <row r="3180" spans="1:10" x14ac:dyDescent="0.25">
      <c r="A3180" s="436"/>
      <c r="B3180" s="437"/>
      <c r="C3180" s="437"/>
      <c r="D3180" s="260" t="s">
        <v>163</v>
      </c>
      <c r="E3180" s="260"/>
      <c r="F3180" s="260"/>
      <c r="G3180" s="260"/>
      <c r="H3180" s="260"/>
      <c r="I3180" s="260"/>
      <c r="J3180" s="438"/>
    </row>
    <row r="3181" spans="1:10" x14ac:dyDescent="0.25">
      <c r="A3181" s="436"/>
      <c r="B3181" s="437"/>
      <c r="C3181" s="437"/>
      <c r="D3181" s="258" t="s">
        <v>448</v>
      </c>
      <c r="E3181" s="258"/>
      <c r="F3181" s="258"/>
      <c r="G3181" s="258"/>
      <c r="H3181" s="258"/>
      <c r="I3181" s="258"/>
      <c r="J3181" s="438"/>
    </row>
    <row r="3182" spans="1:10" x14ac:dyDescent="0.25">
      <c r="A3182" s="436"/>
      <c r="B3182" s="437"/>
      <c r="C3182" s="437"/>
      <c r="D3182" s="260">
        <v>12003</v>
      </c>
      <c r="E3182" s="260"/>
      <c r="F3182" s="260"/>
      <c r="G3182" s="260"/>
      <c r="H3182" s="260"/>
      <c r="I3182" s="260"/>
      <c r="J3182" s="438"/>
    </row>
    <row r="3183" spans="1:10" x14ac:dyDescent="0.25">
      <c r="A3183" s="436"/>
      <c r="B3183" s="437"/>
      <c r="C3183" s="437"/>
      <c r="D3183" s="258" t="s">
        <v>449</v>
      </c>
      <c r="E3183" s="258"/>
      <c r="F3183" s="258"/>
      <c r="G3183" s="258"/>
      <c r="H3183" s="258"/>
      <c r="I3183" s="258"/>
      <c r="J3183" s="438"/>
    </row>
    <row r="3184" spans="1:10" x14ac:dyDescent="0.25">
      <c r="A3184" s="436"/>
      <c r="B3184" s="437"/>
      <c r="C3184" s="437"/>
      <c r="D3184" s="260" t="s">
        <v>450</v>
      </c>
      <c r="E3184" s="260"/>
      <c r="F3184" s="260"/>
      <c r="G3184" s="260"/>
      <c r="H3184" s="260"/>
      <c r="I3184" s="260"/>
      <c r="J3184" s="438"/>
    </row>
    <row r="3185" spans="1:10" x14ac:dyDescent="0.25">
      <c r="A3185" s="436"/>
      <c r="B3185" s="437"/>
      <c r="C3185" s="437"/>
      <c r="D3185" s="258" t="s">
        <v>451</v>
      </c>
      <c r="E3185" s="258"/>
      <c r="F3185" s="258"/>
      <c r="G3185" s="258"/>
      <c r="H3185" s="258"/>
      <c r="I3185" s="258"/>
      <c r="J3185" s="438"/>
    </row>
    <row r="3186" spans="1:10" x14ac:dyDescent="0.25">
      <c r="A3186" s="436"/>
      <c r="B3186" s="437"/>
      <c r="C3186" s="437"/>
      <c r="D3186" s="260">
        <v>0</v>
      </c>
      <c r="E3186" s="260"/>
      <c r="F3186" s="260"/>
      <c r="G3186" s="260"/>
      <c r="H3186" s="260"/>
      <c r="I3186" s="260"/>
      <c r="J3186" s="438"/>
    </row>
    <row r="3187" spans="1:10" x14ac:dyDescent="0.25">
      <c r="A3187" s="436"/>
      <c r="B3187" s="437"/>
      <c r="C3187" s="437"/>
      <c r="D3187" s="261"/>
      <c r="E3187" s="261"/>
      <c r="F3187" s="261"/>
      <c r="G3187" s="261"/>
      <c r="H3187" s="261"/>
      <c r="I3187" s="261"/>
      <c r="J3187" s="438"/>
    </row>
    <row r="3188" spans="1:10" x14ac:dyDescent="0.25">
      <c r="A3188" s="436">
        <v>202105236</v>
      </c>
      <c r="B3188" s="437" t="s">
        <v>446</v>
      </c>
      <c r="C3188" s="437" t="s">
        <v>505</v>
      </c>
      <c r="D3188" s="258" t="s">
        <v>447</v>
      </c>
      <c r="E3188" s="258"/>
      <c r="F3188" s="258"/>
      <c r="G3188" s="258"/>
      <c r="H3188" s="258"/>
      <c r="I3188" s="258"/>
      <c r="J3188" s="438">
        <v>44229.707326388889</v>
      </c>
    </row>
    <row r="3189" spans="1:10" x14ac:dyDescent="0.25">
      <c r="A3189" s="436"/>
      <c r="B3189" s="437"/>
      <c r="C3189" s="437"/>
      <c r="D3189" s="260" t="s">
        <v>473</v>
      </c>
      <c r="E3189" s="260"/>
      <c r="F3189" s="260"/>
      <c r="G3189" s="260"/>
      <c r="H3189" s="260"/>
      <c r="I3189" s="260"/>
      <c r="J3189" s="438"/>
    </row>
    <row r="3190" spans="1:10" x14ac:dyDescent="0.25">
      <c r="A3190" s="436"/>
      <c r="B3190" s="437"/>
      <c r="C3190" s="437"/>
      <c r="D3190" s="258" t="s">
        <v>448</v>
      </c>
      <c r="E3190" s="258"/>
      <c r="F3190" s="258"/>
      <c r="G3190" s="258"/>
      <c r="H3190" s="258"/>
      <c r="I3190" s="258"/>
      <c r="J3190" s="438"/>
    </row>
    <row r="3191" spans="1:10" x14ac:dyDescent="0.25">
      <c r="A3191" s="436"/>
      <c r="B3191" s="437"/>
      <c r="C3191" s="437"/>
      <c r="D3191" s="260">
        <v>114894</v>
      </c>
      <c r="E3191" s="260"/>
      <c r="F3191" s="260"/>
      <c r="G3191" s="260"/>
      <c r="H3191" s="260"/>
      <c r="I3191" s="260"/>
      <c r="J3191" s="438"/>
    </row>
    <row r="3192" spans="1:10" x14ac:dyDescent="0.25">
      <c r="A3192" s="436"/>
      <c r="B3192" s="437"/>
      <c r="C3192" s="437"/>
      <c r="D3192" s="258" t="s">
        <v>449</v>
      </c>
      <c r="E3192" s="258"/>
      <c r="F3192" s="258"/>
      <c r="G3192" s="258"/>
      <c r="H3192" s="258"/>
      <c r="I3192" s="258"/>
      <c r="J3192" s="438"/>
    </row>
    <row r="3193" spans="1:10" x14ac:dyDescent="0.25">
      <c r="A3193" s="436"/>
      <c r="B3193" s="437"/>
      <c r="C3193" s="437"/>
      <c r="D3193" s="260" t="s">
        <v>450</v>
      </c>
      <c r="E3193" s="260"/>
      <c r="F3193" s="260"/>
      <c r="G3193" s="260"/>
      <c r="H3193" s="260"/>
      <c r="I3193" s="260"/>
      <c r="J3193" s="438"/>
    </row>
    <row r="3194" spans="1:10" x14ac:dyDescent="0.25">
      <c r="A3194" s="436"/>
      <c r="B3194" s="437"/>
      <c r="C3194" s="437"/>
      <c r="D3194" s="258" t="s">
        <v>451</v>
      </c>
      <c r="E3194" s="258"/>
      <c r="F3194" s="258"/>
      <c r="G3194" s="258"/>
      <c r="H3194" s="258"/>
      <c r="I3194" s="258"/>
      <c r="J3194" s="438"/>
    </row>
    <row r="3195" spans="1:10" x14ac:dyDescent="0.25">
      <c r="A3195" s="436"/>
      <c r="B3195" s="437"/>
      <c r="C3195" s="437"/>
      <c r="D3195" s="260">
        <v>0</v>
      </c>
      <c r="E3195" s="260"/>
      <c r="F3195" s="260"/>
      <c r="G3195" s="260"/>
      <c r="H3195" s="260"/>
      <c r="I3195" s="260"/>
      <c r="J3195" s="438"/>
    </row>
    <row r="3196" spans="1:10" x14ac:dyDescent="0.25">
      <c r="A3196" s="436"/>
      <c r="B3196" s="437"/>
      <c r="C3196" s="437"/>
      <c r="D3196" s="261"/>
      <c r="E3196" s="261"/>
      <c r="F3196" s="261"/>
      <c r="G3196" s="261"/>
      <c r="H3196" s="261"/>
      <c r="I3196" s="261"/>
      <c r="J3196" s="438"/>
    </row>
    <row r="3197" spans="1:10" x14ac:dyDescent="0.25">
      <c r="A3197" s="436">
        <v>202105235</v>
      </c>
      <c r="B3197" s="437" t="s">
        <v>446</v>
      </c>
      <c r="C3197" s="437" t="s">
        <v>505</v>
      </c>
      <c r="D3197" s="258" t="s">
        <v>447</v>
      </c>
      <c r="E3197" s="258"/>
      <c r="F3197" s="258"/>
      <c r="G3197" s="258"/>
      <c r="H3197" s="258"/>
      <c r="I3197" s="258"/>
      <c r="J3197" s="438">
        <v>44229.707326388889</v>
      </c>
    </row>
    <row r="3198" spans="1:10" x14ac:dyDescent="0.25">
      <c r="A3198" s="436"/>
      <c r="B3198" s="437"/>
      <c r="C3198" s="437"/>
      <c r="D3198" s="260" t="s">
        <v>9</v>
      </c>
      <c r="E3198" s="260"/>
      <c r="F3198" s="260"/>
      <c r="G3198" s="260"/>
      <c r="H3198" s="260"/>
      <c r="I3198" s="260"/>
      <c r="J3198" s="438"/>
    </row>
    <row r="3199" spans="1:10" x14ac:dyDescent="0.25">
      <c r="A3199" s="436"/>
      <c r="B3199" s="437"/>
      <c r="C3199" s="437"/>
      <c r="D3199" s="258" t="s">
        <v>448</v>
      </c>
      <c r="E3199" s="258"/>
      <c r="F3199" s="258"/>
      <c r="G3199" s="258"/>
      <c r="H3199" s="258"/>
      <c r="I3199" s="258"/>
      <c r="J3199" s="438"/>
    </row>
    <row r="3200" spans="1:10" x14ac:dyDescent="0.25">
      <c r="A3200" s="436"/>
      <c r="B3200" s="437"/>
      <c r="C3200" s="437"/>
      <c r="D3200" s="260">
        <v>92861</v>
      </c>
      <c r="E3200" s="260"/>
      <c r="F3200" s="260"/>
      <c r="G3200" s="260"/>
      <c r="H3200" s="260"/>
      <c r="I3200" s="260"/>
      <c r="J3200" s="438"/>
    </row>
    <row r="3201" spans="1:10" x14ac:dyDescent="0.25">
      <c r="A3201" s="436"/>
      <c r="B3201" s="437"/>
      <c r="C3201" s="437"/>
      <c r="D3201" s="258" t="s">
        <v>449</v>
      </c>
      <c r="E3201" s="258"/>
      <c r="F3201" s="258"/>
      <c r="G3201" s="258"/>
      <c r="H3201" s="258"/>
      <c r="I3201" s="258"/>
      <c r="J3201" s="438"/>
    </row>
    <row r="3202" spans="1:10" x14ac:dyDescent="0.25">
      <c r="A3202" s="436"/>
      <c r="B3202" s="437"/>
      <c r="C3202" s="437"/>
      <c r="D3202" s="260" t="s">
        <v>450</v>
      </c>
      <c r="E3202" s="260"/>
      <c r="F3202" s="260"/>
      <c r="G3202" s="260"/>
      <c r="H3202" s="260"/>
      <c r="I3202" s="260"/>
      <c r="J3202" s="438"/>
    </row>
    <row r="3203" spans="1:10" x14ac:dyDescent="0.25">
      <c r="A3203" s="436"/>
      <c r="B3203" s="437"/>
      <c r="C3203" s="437"/>
      <c r="D3203" s="258" t="s">
        <v>451</v>
      </c>
      <c r="E3203" s="258"/>
      <c r="F3203" s="258"/>
      <c r="G3203" s="258"/>
      <c r="H3203" s="258"/>
      <c r="I3203" s="258"/>
      <c r="J3203" s="438"/>
    </row>
    <row r="3204" spans="1:10" x14ac:dyDescent="0.25">
      <c r="A3204" s="436"/>
      <c r="B3204" s="437"/>
      <c r="C3204" s="437"/>
      <c r="D3204" s="260">
        <v>0</v>
      </c>
      <c r="E3204" s="260"/>
      <c r="F3204" s="260"/>
      <c r="G3204" s="260"/>
      <c r="H3204" s="260"/>
      <c r="I3204" s="260"/>
      <c r="J3204" s="438"/>
    </row>
    <row r="3205" spans="1:10" x14ac:dyDescent="0.25">
      <c r="A3205" s="436"/>
      <c r="B3205" s="437"/>
      <c r="C3205" s="437"/>
      <c r="D3205" s="261"/>
      <c r="E3205" s="261"/>
      <c r="F3205" s="261"/>
      <c r="G3205" s="261"/>
      <c r="H3205" s="261"/>
      <c r="I3205" s="261"/>
      <c r="J3205" s="438"/>
    </row>
    <row r="3206" spans="1:10" x14ac:dyDescent="0.25">
      <c r="A3206" s="436">
        <v>202105234</v>
      </c>
      <c r="B3206" s="437" t="s">
        <v>446</v>
      </c>
      <c r="C3206" s="437" t="s">
        <v>505</v>
      </c>
      <c r="D3206" s="258" t="s">
        <v>447</v>
      </c>
      <c r="E3206" s="258"/>
      <c r="F3206" s="258"/>
      <c r="G3206" s="258"/>
      <c r="H3206" s="258"/>
      <c r="I3206" s="258"/>
      <c r="J3206" s="438">
        <v>44229.707326388889</v>
      </c>
    </row>
    <row r="3207" spans="1:10" x14ac:dyDescent="0.25">
      <c r="A3207" s="436"/>
      <c r="B3207" s="437"/>
      <c r="C3207" s="437"/>
      <c r="D3207" s="260" t="s">
        <v>9</v>
      </c>
      <c r="E3207" s="260"/>
      <c r="F3207" s="260"/>
      <c r="G3207" s="260"/>
      <c r="H3207" s="260"/>
      <c r="I3207" s="260"/>
      <c r="J3207" s="438"/>
    </row>
    <row r="3208" spans="1:10" x14ac:dyDescent="0.25">
      <c r="A3208" s="436"/>
      <c r="B3208" s="437"/>
      <c r="C3208" s="437"/>
      <c r="D3208" s="258" t="s">
        <v>448</v>
      </c>
      <c r="E3208" s="258"/>
      <c r="F3208" s="258"/>
      <c r="G3208" s="258"/>
      <c r="H3208" s="258"/>
      <c r="I3208" s="258"/>
      <c r="J3208" s="438"/>
    </row>
    <row r="3209" spans="1:10" x14ac:dyDescent="0.25">
      <c r="A3209" s="436"/>
      <c r="B3209" s="437"/>
      <c r="C3209" s="437"/>
      <c r="D3209" s="260">
        <v>12004</v>
      </c>
      <c r="E3209" s="260"/>
      <c r="F3209" s="260"/>
      <c r="G3209" s="260"/>
      <c r="H3209" s="260"/>
      <c r="I3209" s="260"/>
      <c r="J3209" s="438"/>
    </row>
    <row r="3210" spans="1:10" x14ac:dyDescent="0.25">
      <c r="A3210" s="436"/>
      <c r="B3210" s="437"/>
      <c r="C3210" s="437"/>
      <c r="D3210" s="258" t="s">
        <v>449</v>
      </c>
      <c r="E3210" s="258"/>
      <c r="F3210" s="258"/>
      <c r="G3210" s="258"/>
      <c r="H3210" s="258"/>
      <c r="I3210" s="258"/>
      <c r="J3210" s="438"/>
    </row>
    <row r="3211" spans="1:10" x14ac:dyDescent="0.25">
      <c r="A3211" s="436"/>
      <c r="B3211" s="437"/>
      <c r="C3211" s="437"/>
      <c r="D3211" s="260" t="s">
        <v>450</v>
      </c>
      <c r="E3211" s="260"/>
      <c r="F3211" s="260"/>
      <c r="G3211" s="260"/>
      <c r="H3211" s="260"/>
      <c r="I3211" s="260"/>
      <c r="J3211" s="438"/>
    </row>
    <row r="3212" spans="1:10" x14ac:dyDescent="0.25">
      <c r="A3212" s="436"/>
      <c r="B3212" s="437"/>
      <c r="C3212" s="437"/>
      <c r="D3212" s="258" t="s">
        <v>451</v>
      </c>
      <c r="E3212" s="258"/>
      <c r="F3212" s="258"/>
      <c r="G3212" s="258"/>
      <c r="H3212" s="258"/>
      <c r="I3212" s="258"/>
      <c r="J3212" s="438"/>
    </row>
    <row r="3213" spans="1:10" x14ac:dyDescent="0.25">
      <c r="A3213" s="436"/>
      <c r="B3213" s="437"/>
      <c r="C3213" s="437"/>
      <c r="D3213" s="260">
        <v>0</v>
      </c>
      <c r="E3213" s="260"/>
      <c r="F3213" s="260"/>
      <c r="G3213" s="260"/>
      <c r="H3213" s="260"/>
      <c r="I3213" s="260"/>
      <c r="J3213" s="438"/>
    </row>
    <row r="3214" spans="1:10" x14ac:dyDescent="0.25">
      <c r="A3214" s="436"/>
      <c r="B3214" s="437"/>
      <c r="C3214" s="437"/>
      <c r="D3214" s="261"/>
      <c r="E3214" s="261"/>
      <c r="F3214" s="261"/>
      <c r="G3214" s="261"/>
      <c r="H3214" s="261"/>
      <c r="I3214" s="261"/>
      <c r="J3214" s="438"/>
    </row>
    <row r="3215" spans="1:10" x14ac:dyDescent="0.25">
      <c r="A3215" s="436">
        <v>202105233</v>
      </c>
      <c r="B3215" s="437" t="s">
        <v>446</v>
      </c>
      <c r="C3215" s="437" t="s">
        <v>505</v>
      </c>
      <c r="D3215" s="258" t="s">
        <v>447</v>
      </c>
      <c r="E3215" s="258"/>
      <c r="F3215" s="258"/>
      <c r="G3215" s="258"/>
      <c r="H3215" s="258"/>
      <c r="I3215" s="258"/>
      <c r="J3215" s="438">
        <v>44229.707326388889</v>
      </c>
    </row>
    <row r="3216" spans="1:10" x14ac:dyDescent="0.25">
      <c r="A3216" s="436"/>
      <c r="B3216" s="437"/>
      <c r="C3216" s="437"/>
      <c r="D3216" s="260" t="s">
        <v>515</v>
      </c>
      <c r="E3216" s="260"/>
      <c r="F3216" s="260"/>
      <c r="G3216" s="260"/>
      <c r="H3216" s="260"/>
      <c r="I3216" s="260"/>
      <c r="J3216" s="438"/>
    </row>
    <row r="3217" spans="1:10" x14ac:dyDescent="0.25">
      <c r="A3217" s="436"/>
      <c r="B3217" s="437"/>
      <c r="C3217" s="437"/>
      <c r="D3217" s="258" t="s">
        <v>448</v>
      </c>
      <c r="E3217" s="258"/>
      <c r="F3217" s="258"/>
      <c r="G3217" s="258"/>
      <c r="H3217" s="258"/>
      <c r="I3217" s="258"/>
      <c r="J3217" s="438"/>
    </row>
    <row r="3218" spans="1:10" x14ac:dyDescent="0.25">
      <c r="A3218" s="436"/>
      <c r="B3218" s="437"/>
      <c r="C3218" s="437"/>
      <c r="D3218" s="260">
        <v>1110447</v>
      </c>
      <c r="E3218" s="260"/>
      <c r="F3218" s="260"/>
      <c r="G3218" s="260"/>
      <c r="H3218" s="260"/>
      <c r="I3218" s="260"/>
      <c r="J3218" s="438"/>
    </row>
    <row r="3219" spans="1:10" x14ac:dyDescent="0.25">
      <c r="A3219" s="436"/>
      <c r="B3219" s="437"/>
      <c r="C3219" s="437"/>
      <c r="D3219" s="258" t="s">
        <v>449</v>
      </c>
      <c r="E3219" s="258"/>
      <c r="F3219" s="258"/>
      <c r="G3219" s="258"/>
      <c r="H3219" s="258"/>
      <c r="I3219" s="258"/>
      <c r="J3219" s="438"/>
    </row>
    <row r="3220" spans="1:10" x14ac:dyDescent="0.25">
      <c r="A3220" s="436"/>
      <c r="B3220" s="437"/>
      <c r="C3220" s="437"/>
      <c r="D3220" s="260" t="s">
        <v>450</v>
      </c>
      <c r="E3220" s="260"/>
      <c r="F3220" s="260"/>
      <c r="G3220" s="260"/>
      <c r="H3220" s="260"/>
      <c r="I3220" s="260"/>
      <c r="J3220" s="438"/>
    </row>
    <row r="3221" spans="1:10" x14ac:dyDescent="0.25">
      <c r="A3221" s="436"/>
      <c r="B3221" s="437"/>
      <c r="C3221" s="437"/>
      <c r="D3221" s="258" t="s">
        <v>451</v>
      </c>
      <c r="E3221" s="258"/>
      <c r="F3221" s="258"/>
      <c r="G3221" s="258"/>
      <c r="H3221" s="258"/>
      <c r="I3221" s="258"/>
      <c r="J3221" s="438"/>
    </row>
    <row r="3222" spans="1:10" x14ac:dyDescent="0.25">
      <c r="A3222" s="436"/>
      <c r="B3222" s="437"/>
      <c r="C3222" s="437"/>
      <c r="D3222" s="260">
        <v>0</v>
      </c>
      <c r="E3222" s="260"/>
      <c r="F3222" s="260"/>
      <c r="G3222" s="260"/>
      <c r="H3222" s="260"/>
      <c r="I3222" s="260"/>
      <c r="J3222" s="438"/>
    </row>
    <row r="3223" spans="1:10" x14ac:dyDescent="0.25">
      <c r="A3223" s="436"/>
      <c r="B3223" s="437"/>
      <c r="C3223" s="437"/>
      <c r="D3223" s="261"/>
      <c r="E3223" s="261"/>
      <c r="F3223" s="261"/>
      <c r="G3223" s="261"/>
      <c r="H3223" s="261"/>
      <c r="I3223" s="261"/>
      <c r="J3223" s="438"/>
    </row>
    <row r="3224" spans="1:10" x14ac:dyDescent="0.25">
      <c r="A3224" s="436">
        <v>202105232</v>
      </c>
      <c r="B3224" s="437" t="s">
        <v>446</v>
      </c>
      <c r="C3224" s="437" t="s">
        <v>505</v>
      </c>
      <c r="D3224" s="258" t="s">
        <v>447</v>
      </c>
      <c r="E3224" s="258"/>
      <c r="F3224" s="258"/>
      <c r="G3224" s="258"/>
      <c r="H3224" s="258"/>
      <c r="I3224" s="258"/>
      <c r="J3224" s="438">
        <v>44229.707326388889</v>
      </c>
    </row>
    <row r="3225" spans="1:10" x14ac:dyDescent="0.25">
      <c r="A3225" s="436"/>
      <c r="B3225" s="437"/>
      <c r="C3225" s="437"/>
      <c r="D3225" s="260" t="s">
        <v>516</v>
      </c>
      <c r="E3225" s="260"/>
      <c r="F3225" s="260"/>
      <c r="G3225" s="260"/>
      <c r="H3225" s="260"/>
      <c r="I3225" s="260"/>
      <c r="J3225" s="438"/>
    </row>
    <row r="3226" spans="1:10" x14ac:dyDescent="0.25">
      <c r="A3226" s="436"/>
      <c r="B3226" s="437"/>
      <c r="C3226" s="437"/>
      <c r="D3226" s="258" t="s">
        <v>448</v>
      </c>
      <c r="E3226" s="258"/>
      <c r="F3226" s="258"/>
      <c r="G3226" s="258"/>
      <c r="H3226" s="258"/>
      <c r="I3226" s="258"/>
      <c r="J3226" s="438"/>
    </row>
    <row r="3227" spans="1:10" x14ac:dyDescent="0.25">
      <c r="A3227" s="436"/>
      <c r="B3227" s="437"/>
      <c r="C3227" s="437"/>
      <c r="D3227" s="260">
        <v>1191240</v>
      </c>
      <c r="E3227" s="260"/>
      <c r="F3227" s="260"/>
      <c r="G3227" s="260"/>
      <c r="H3227" s="260"/>
      <c r="I3227" s="260"/>
      <c r="J3227" s="438"/>
    </row>
    <row r="3228" spans="1:10" x14ac:dyDescent="0.25">
      <c r="A3228" s="436"/>
      <c r="B3228" s="437"/>
      <c r="C3228" s="437"/>
      <c r="D3228" s="258" t="s">
        <v>449</v>
      </c>
      <c r="E3228" s="258"/>
      <c r="F3228" s="258"/>
      <c r="G3228" s="258"/>
      <c r="H3228" s="258"/>
      <c r="I3228" s="258"/>
      <c r="J3228" s="438"/>
    </row>
    <row r="3229" spans="1:10" x14ac:dyDescent="0.25">
      <c r="A3229" s="436"/>
      <c r="B3229" s="437"/>
      <c r="C3229" s="437"/>
      <c r="D3229" s="260" t="s">
        <v>450</v>
      </c>
      <c r="E3229" s="260"/>
      <c r="F3229" s="260"/>
      <c r="G3229" s="260"/>
      <c r="H3229" s="260"/>
      <c r="I3229" s="260"/>
      <c r="J3229" s="438"/>
    </row>
    <row r="3230" spans="1:10" x14ac:dyDescent="0.25">
      <c r="A3230" s="436"/>
      <c r="B3230" s="437"/>
      <c r="C3230" s="437"/>
      <c r="D3230" s="258" t="s">
        <v>451</v>
      </c>
      <c r="E3230" s="258"/>
      <c r="F3230" s="258"/>
      <c r="G3230" s="258"/>
      <c r="H3230" s="258"/>
      <c r="I3230" s="258"/>
      <c r="J3230" s="438"/>
    </row>
    <row r="3231" spans="1:10" x14ac:dyDescent="0.25">
      <c r="A3231" s="436"/>
      <c r="B3231" s="437"/>
      <c r="C3231" s="437"/>
      <c r="D3231" s="260">
        <v>0</v>
      </c>
      <c r="E3231" s="260"/>
      <c r="F3231" s="260"/>
      <c r="G3231" s="260"/>
      <c r="H3231" s="260"/>
      <c r="I3231" s="260"/>
      <c r="J3231" s="438"/>
    </row>
    <row r="3232" spans="1:10" x14ac:dyDescent="0.25">
      <c r="A3232" s="436"/>
      <c r="B3232" s="437"/>
      <c r="C3232" s="437"/>
      <c r="D3232" s="261"/>
      <c r="E3232" s="261"/>
      <c r="F3232" s="261"/>
      <c r="G3232" s="261"/>
      <c r="H3232" s="261"/>
      <c r="I3232" s="261"/>
      <c r="J3232" s="438"/>
    </row>
    <row r="3233" spans="1:10" x14ac:dyDescent="0.25">
      <c r="A3233" s="436">
        <v>202105231</v>
      </c>
      <c r="B3233" s="437" t="s">
        <v>446</v>
      </c>
      <c r="C3233" s="437" t="s">
        <v>505</v>
      </c>
      <c r="D3233" s="258" t="s">
        <v>447</v>
      </c>
      <c r="E3233" s="258"/>
      <c r="F3233" s="258"/>
      <c r="G3233" s="258"/>
      <c r="H3233" s="258"/>
      <c r="I3233" s="258"/>
      <c r="J3233" s="438">
        <v>44229.707326388889</v>
      </c>
    </row>
    <row r="3234" spans="1:10" x14ac:dyDescent="0.25">
      <c r="A3234" s="436"/>
      <c r="B3234" s="437"/>
      <c r="C3234" s="437"/>
      <c r="D3234" s="260" t="s">
        <v>516</v>
      </c>
      <c r="E3234" s="260"/>
      <c r="F3234" s="260"/>
      <c r="G3234" s="260"/>
      <c r="H3234" s="260"/>
      <c r="I3234" s="260"/>
      <c r="J3234" s="438"/>
    </row>
    <row r="3235" spans="1:10" x14ac:dyDescent="0.25">
      <c r="A3235" s="436"/>
      <c r="B3235" s="437"/>
      <c r="C3235" s="437"/>
      <c r="D3235" s="258" t="s">
        <v>448</v>
      </c>
      <c r="E3235" s="258"/>
      <c r="F3235" s="258"/>
      <c r="G3235" s="258"/>
      <c r="H3235" s="258"/>
      <c r="I3235" s="258"/>
      <c r="J3235" s="438"/>
    </row>
    <row r="3236" spans="1:10" x14ac:dyDescent="0.25">
      <c r="A3236" s="436"/>
      <c r="B3236" s="437"/>
      <c r="C3236" s="437"/>
      <c r="D3236" s="260">
        <v>1189138</v>
      </c>
      <c r="E3236" s="260"/>
      <c r="F3236" s="260"/>
      <c r="G3236" s="260"/>
      <c r="H3236" s="260"/>
      <c r="I3236" s="260"/>
      <c r="J3236" s="438"/>
    </row>
    <row r="3237" spans="1:10" x14ac:dyDescent="0.25">
      <c r="A3237" s="436"/>
      <c r="B3237" s="437"/>
      <c r="C3237" s="437"/>
      <c r="D3237" s="258" t="s">
        <v>449</v>
      </c>
      <c r="E3237" s="258"/>
      <c r="F3237" s="258"/>
      <c r="G3237" s="258"/>
      <c r="H3237" s="258"/>
      <c r="I3237" s="258"/>
      <c r="J3237" s="438"/>
    </row>
    <row r="3238" spans="1:10" x14ac:dyDescent="0.25">
      <c r="A3238" s="436"/>
      <c r="B3238" s="437"/>
      <c r="C3238" s="437"/>
      <c r="D3238" s="260" t="s">
        <v>450</v>
      </c>
      <c r="E3238" s="260"/>
      <c r="F3238" s="260"/>
      <c r="G3238" s="260"/>
      <c r="H3238" s="260"/>
      <c r="I3238" s="260"/>
      <c r="J3238" s="438"/>
    </row>
    <row r="3239" spans="1:10" x14ac:dyDescent="0.25">
      <c r="A3239" s="436"/>
      <c r="B3239" s="437"/>
      <c r="C3239" s="437"/>
      <c r="D3239" s="258" t="s">
        <v>451</v>
      </c>
      <c r="E3239" s="258"/>
      <c r="F3239" s="258"/>
      <c r="G3239" s="258"/>
      <c r="H3239" s="258"/>
      <c r="I3239" s="258"/>
      <c r="J3239" s="438"/>
    </row>
    <row r="3240" spans="1:10" x14ac:dyDescent="0.25">
      <c r="A3240" s="436"/>
      <c r="B3240" s="437"/>
      <c r="C3240" s="437"/>
      <c r="D3240" s="260">
        <v>0</v>
      </c>
      <c r="E3240" s="260"/>
      <c r="F3240" s="260"/>
      <c r="G3240" s="260"/>
      <c r="H3240" s="260"/>
      <c r="I3240" s="260"/>
      <c r="J3240" s="438"/>
    </row>
    <row r="3241" spans="1:10" x14ac:dyDescent="0.25">
      <c r="A3241" s="436"/>
      <c r="B3241" s="437"/>
      <c r="C3241" s="437"/>
      <c r="D3241" s="261"/>
      <c r="E3241" s="261"/>
      <c r="F3241" s="261"/>
      <c r="G3241" s="261"/>
      <c r="H3241" s="261"/>
      <c r="I3241" s="261"/>
      <c r="J3241" s="438"/>
    </row>
    <row r="3242" spans="1:10" x14ac:dyDescent="0.25">
      <c r="A3242" s="436">
        <v>202105230</v>
      </c>
      <c r="B3242" s="437" t="s">
        <v>446</v>
      </c>
      <c r="C3242" s="437" t="s">
        <v>505</v>
      </c>
      <c r="D3242" s="258" t="s">
        <v>447</v>
      </c>
      <c r="E3242" s="258"/>
      <c r="F3242" s="258"/>
      <c r="G3242" s="258"/>
      <c r="H3242" s="258"/>
      <c r="I3242" s="258"/>
      <c r="J3242" s="438">
        <v>44229.707326388889</v>
      </c>
    </row>
    <row r="3243" spans="1:10" x14ac:dyDescent="0.25">
      <c r="A3243" s="436"/>
      <c r="B3243" s="437"/>
      <c r="C3243" s="437"/>
      <c r="D3243" s="260" t="s">
        <v>517</v>
      </c>
      <c r="E3243" s="260"/>
      <c r="F3243" s="260"/>
      <c r="G3243" s="260"/>
      <c r="H3243" s="260"/>
      <c r="I3243" s="260"/>
      <c r="J3243" s="438"/>
    </row>
    <row r="3244" spans="1:10" x14ac:dyDescent="0.25">
      <c r="A3244" s="436"/>
      <c r="B3244" s="437"/>
      <c r="C3244" s="437"/>
      <c r="D3244" s="258" t="s">
        <v>448</v>
      </c>
      <c r="E3244" s="258"/>
      <c r="F3244" s="258"/>
      <c r="G3244" s="258"/>
      <c r="H3244" s="258"/>
      <c r="I3244" s="258"/>
      <c r="J3244" s="438"/>
    </row>
    <row r="3245" spans="1:10" x14ac:dyDescent="0.25">
      <c r="A3245" s="436"/>
      <c r="B3245" s="437"/>
      <c r="C3245" s="437"/>
      <c r="D3245" s="260">
        <v>21850</v>
      </c>
      <c r="E3245" s="260"/>
      <c r="F3245" s="260"/>
      <c r="G3245" s="260"/>
      <c r="H3245" s="260"/>
      <c r="I3245" s="260"/>
      <c r="J3245" s="438"/>
    </row>
    <row r="3246" spans="1:10" x14ac:dyDescent="0.25">
      <c r="A3246" s="436"/>
      <c r="B3246" s="437"/>
      <c r="C3246" s="437"/>
      <c r="D3246" s="258" t="s">
        <v>449</v>
      </c>
      <c r="E3246" s="258"/>
      <c r="F3246" s="258"/>
      <c r="G3246" s="258"/>
      <c r="H3246" s="258"/>
      <c r="I3246" s="258"/>
      <c r="J3246" s="438"/>
    </row>
    <row r="3247" spans="1:10" x14ac:dyDescent="0.25">
      <c r="A3247" s="436"/>
      <c r="B3247" s="437"/>
      <c r="C3247" s="437"/>
      <c r="D3247" s="260" t="s">
        <v>450</v>
      </c>
      <c r="E3247" s="260"/>
      <c r="F3247" s="260"/>
      <c r="G3247" s="260"/>
      <c r="H3247" s="260"/>
      <c r="I3247" s="260"/>
      <c r="J3247" s="438"/>
    </row>
    <row r="3248" spans="1:10" x14ac:dyDescent="0.25">
      <c r="A3248" s="436"/>
      <c r="B3248" s="437"/>
      <c r="C3248" s="437"/>
      <c r="D3248" s="258" t="s">
        <v>451</v>
      </c>
      <c r="E3248" s="258"/>
      <c r="F3248" s="258"/>
      <c r="G3248" s="258"/>
      <c r="H3248" s="258"/>
      <c r="I3248" s="258"/>
      <c r="J3248" s="438"/>
    </row>
    <row r="3249" spans="1:10" x14ac:dyDescent="0.25">
      <c r="A3249" s="436"/>
      <c r="B3249" s="437"/>
      <c r="C3249" s="437"/>
      <c r="D3249" s="260">
        <v>0</v>
      </c>
      <c r="E3249" s="260"/>
      <c r="F3249" s="260"/>
      <c r="G3249" s="260"/>
      <c r="H3249" s="260"/>
      <c r="I3249" s="260"/>
      <c r="J3249" s="438"/>
    </row>
    <row r="3250" spans="1:10" x14ac:dyDescent="0.25">
      <c r="A3250" s="436"/>
      <c r="B3250" s="437"/>
      <c r="C3250" s="437"/>
      <c r="D3250" s="261"/>
      <c r="E3250" s="261"/>
      <c r="F3250" s="261"/>
      <c r="G3250" s="261"/>
      <c r="H3250" s="261"/>
      <c r="I3250" s="261"/>
      <c r="J3250" s="438"/>
    </row>
    <row r="3251" spans="1:10" x14ac:dyDescent="0.25">
      <c r="A3251" s="436">
        <v>202105229</v>
      </c>
      <c r="B3251" s="437" t="s">
        <v>446</v>
      </c>
      <c r="C3251" s="437" t="s">
        <v>505</v>
      </c>
      <c r="D3251" s="258" t="s">
        <v>447</v>
      </c>
      <c r="E3251" s="258"/>
      <c r="F3251" s="258"/>
      <c r="G3251" s="258"/>
      <c r="H3251" s="258"/>
      <c r="I3251" s="258"/>
      <c r="J3251" s="438">
        <v>44229.707326388889</v>
      </c>
    </row>
    <row r="3252" spans="1:10" x14ac:dyDescent="0.25">
      <c r="A3252" s="436"/>
      <c r="B3252" s="437"/>
      <c r="C3252" s="437"/>
      <c r="D3252" s="260" t="s">
        <v>518</v>
      </c>
      <c r="E3252" s="260"/>
      <c r="F3252" s="260"/>
      <c r="G3252" s="260"/>
      <c r="H3252" s="260"/>
      <c r="I3252" s="260"/>
      <c r="J3252" s="438"/>
    </row>
    <row r="3253" spans="1:10" x14ac:dyDescent="0.25">
      <c r="A3253" s="436"/>
      <c r="B3253" s="437"/>
      <c r="C3253" s="437"/>
      <c r="D3253" s="258" t="s">
        <v>448</v>
      </c>
      <c r="E3253" s="258"/>
      <c r="F3253" s="258"/>
      <c r="G3253" s="258"/>
      <c r="H3253" s="258"/>
      <c r="I3253" s="258"/>
      <c r="J3253" s="438"/>
    </row>
    <row r="3254" spans="1:10" x14ac:dyDescent="0.25">
      <c r="A3254" s="436"/>
      <c r="B3254" s="437"/>
      <c r="C3254" s="437"/>
      <c r="D3254" s="260">
        <v>53193</v>
      </c>
      <c r="E3254" s="260"/>
      <c r="F3254" s="260"/>
      <c r="G3254" s="260"/>
      <c r="H3254" s="260"/>
      <c r="I3254" s="260"/>
      <c r="J3254" s="438"/>
    </row>
    <row r="3255" spans="1:10" x14ac:dyDescent="0.25">
      <c r="A3255" s="436"/>
      <c r="B3255" s="437"/>
      <c r="C3255" s="437"/>
      <c r="D3255" s="258" t="s">
        <v>449</v>
      </c>
      <c r="E3255" s="258"/>
      <c r="F3255" s="258"/>
      <c r="G3255" s="258"/>
      <c r="H3255" s="258"/>
      <c r="I3255" s="258"/>
      <c r="J3255" s="438"/>
    </row>
    <row r="3256" spans="1:10" x14ac:dyDescent="0.25">
      <c r="A3256" s="436"/>
      <c r="B3256" s="437"/>
      <c r="C3256" s="437"/>
      <c r="D3256" s="260" t="s">
        <v>450</v>
      </c>
      <c r="E3256" s="260"/>
      <c r="F3256" s="260"/>
      <c r="G3256" s="260"/>
      <c r="H3256" s="260"/>
      <c r="I3256" s="260"/>
      <c r="J3256" s="438"/>
    </row>
    <row r="3257" spans="1:10" x14ac:dyDescent="0.25">
      <c r="A3257" s="436"/>
      <c r="B3257" s="437"/>
      <c r="C3257" s="437"/>
      <c r="D3257" s="258" t="s">
        <v>451</v>
      </c>
      <c r="E3257" s="258"/>
      <c r="F3257" s="258"/>
      <c r="G3257" s="258"/>
      <c r="H3257" s="258"/>
      <c r="I3257" s="258"/>
      <c r="J3257" s="438"/>
    </row>
    <row r="3258" spans="1:10" x14ac:dyDescent="0.25">
      <c r="A3258" s="436"/>
      <c r="B3258" s="437"/>
      <c r="C3258" s="437"/>
      <c r="D3258" s="260">
        <v>0</v>
      </c>
      <c r="E3258" s="260"/>
      <c r="F3258" s="260"/>
      <c r="G3258" s="260"/>
      <c r="H3258" s="260"/>
      <c r="I3258" s="260"/>
      <c r="J3258" s="438"/>
    </row>
    <row r="3259" spans="1:10" x14ac:dyDescent="0.25">
      <c r="A3259" s="436"/>
      <c r="B3259" s="437"/>
      <c r="C3259" s="437"/>
      <c r="D3259" s="261"/>
      <c r="E3259" s="261"/>
      <c r="F3259" s="261"/>
      <c r="G3259" s="261"/>
      <c r="H3259" s="261"/>
      <c r="I3259" s="261"/>
      <c r="J3259" s="438"/>
    </row>
    <row r="3260" spans="1:10" x14ac:dyDescent="0.25">
      <c r="A3260" s="436">
        <v>202105228</v>
      </c>
      <c r="B3260" s="437" t="s">
        <v>446</v>
      </c>
      <c r="C3260" s="437" t="s">
        <v>505</v>
      </c>
      <c r="D3260" s="258" t="s">
        <v>447</v>
      </c>
      <c r="E3260" s="258"/>
      <c r="F3260" s="258"/>
      <c r="G3260" s="258"/>
      <c r="H3260" s="258"/>
      <c r="I3260" s="258"/>
      <c r="J3260" s="438">
        <v>44229.707326388889</v>
      </c>
    </row>
    <row r="3261" spans="1:10" x14ac:dyDescent="0.25">
      <c r="A3261" s="436"/>
      <c r="B3261" s="437"/>
      <c r="C3261" s="437"/>
      <c r="D3261" s="260" t="s">
        <v>499</v>
      </c>
      <c r="E3261" s="260"/>
      <c r="F3261" s="260"/>
      <c r="G3261" s="260"/>
      <c r="H3261" s="260"/>
      <c r="I3261" s="260"/>
      <c r="J3261" s="438"/>
    </row>
    <row r="3262" spans="1:10" x14ac:dyDescent="0.25">
      <c r="A3262" s="436"/>
      <c r="B3262" s="437"/>
      <c r="C3262" s="437"/>
      <c r="D3262" s="258" t="s">
        <v>448</v>
      </c>
      <c r="E3262" s="258"/>
      <c r="F3262" s="258"/>
      <c r="G3262" s="258"/>
      <c r="H3262" s="258"/>
      <c r="I3262" s="258"/>
      <c r="J3262" s="438"/>
    </row>
    <row r="3263" spans="1:10" x14ac:dyDescent="0.25">
      <c r="A3263" s="436"/>
      <c r="B3263" s="437"/>
      <c r="C3263" s="437"/>
      <c r="D3263" s="260">
        <v>92859</v>
      </c>
      <c r="E3263" s="260"/>
      <c r="F3263" s="260"/>
      <c r="G3263" s="260"/>
      <c r="H3263" s="260"/>
      <c r="I3263" s="260"/>
      <c r="J3263" s="438"/>
    </row>
    <row r="3264" spans="1:10" x14ac:dyDescent="0.25">
      <c r="A3264" s="436"/>
      <c r="B3264" s="437"/>
      <c r="C3264" s="437"/>
      <c r="D3264" s="258" t="s">
        <v>449</v>
      </c>
      <c r="E3264" s="258"/>
      <c r="F3264" s="258"/>
      <c r="G3264" s="258"/>
      <c r="H3264" s="258"/>
      <c r="I3264" s="258"/>
      <c r="J3264" s="438"/>
    </row>
    <row r="3265" spans="1:10" x14ac:dyDescent="0.25">
      <c r="A3265" s="436"/>
      <c r="B3265" s="437"/>
      <c r="C3265" s="437"/>
      <c r="D3265" s="260" t="s">
        <v>450</v>
      </c>
      <c r="E3265" s="260"/>
      <c r="F3265" s="260"/>
      <c r="G3265" s="260"/>
      <c r="H3265" s="260"/>
      <c r="I3265" s="260"/>
      <c r="J3265" s="438"/>
    </row>
    <row r="3266" spans="1:10" x14ac:dyDescent="0.25">
      <c r="A3266" s="436"/>
      <c r="B3266" s="437"/>
      <c r="C3266" s="437"/>
      <c r="D3266" s="258" t="s">
        <v>451</v>
      </c>
      <c r="E3266" s="258"/>
      <c r="F3266" s="258"/>
      <c r="G3266" s="258"/>
      <c r="H3266" s="258"/>
      <c r="I3266" s="258"/>
      <c r="J3266" s="438"/>
    </row>
    <row r="3267" spans="1:10" x14ac:dyDescent="0.25">
      <c r="A3267" s="436"/>
      <c r="B3267" s="437"/>
      <c r="C3267" s="437"/>
      <c r="D3267" s="260">
        <v>0</v>
      </c>
      <c r="E3267" s="260"/>
      <c r="F3267" s="260"/>
      <c r="G3267" s="260"/>
      <c r="H3267" s="260"/>
      <c r="I3267" s="260"/>
      <c r="J3267" s="438"/>
    </row>
    <row r="3268" spans="1:10" x14ac:dyDescent="0.25">
      <c r="A3268" s="436"/>
      <c r="B3268" s="437"/>
      <c r="C3268" s="437"/>
      <c r="D3268" s="261"/>
      <c r="E3268" s="261"/>
      <c r="F3268" s="261"/>
      <c r="G3268" s="261"/>
      <c r="H3268" s="261"/>
      <c r="I3268" s="261"/>
      <c r="J3268" s="438"/>
    </row>
    <row r="3269" spans="1:10" x14ac:dyDescent="0.25">
      <c r="A3269" s="436">
        <v>202105227</v>
      </c>
      <c r="B3269" s="437" t="s">
        <v>446</v>
      </c>
      <c r="C3269" s="437" t="s">
        <v>505</v>
      </c>
      <c r="D3269" s="258" t="s">
        <v>447</v>
      </c>
      <c r="E3269" s="258"/>
      <c r="F3269" s="258"/>
      <c r="G3269" s="258"/>
      <c r="H3269" s="258"/>
      <c r="I3269" s="258"/>
      <c r="J3269" s="438">
        <v>44229.707326388889</v>
      </c>
    </row>
    <row r="3270" spans="1:10" x14ac:dyDescent="0.25">
      <c r="A3270" s="436"/>
      <c r="B3270" s="437"/>
      <c r="C3270" s="437"/>
      <c r="D3270" s="260" t="s">
        <v>499</v>
      </c>
      <c r="E3270" s="260"/>
      <c r="F3270" s="260"/>
      <c r="G3270" s="260"/>
      <c r="H3270" s="260"/>
      <c r="I3270" s="260"/>
      <c r="J3270" s="438"/>
    </row>
    <row r="3271" spans="1:10" x14ac:dyDescent="0.25">
      <c r="A3271" s="436"/>
      <c r="B3271" s="437"/>
      <c r="C3271" s="437"/>
      <c r="D3271" s="258" t="s">
        <v>448</v>
      </c>
      <c r="E3271" s="258"/>
      <c r="F3271" s="258"/>
      <c r="G3271" s="258"/>
      <c r="H3271" s="258"/>
      <c r="I3271" s="258"/>
      <c r="J3271" s="438"/>
    </row>
    <row r="3272" spans="1:10" x14ac:dyDescent="0.25">
      <c r="A3272" s="436"/>
      <c r="B3272" s="437"/>
      <c r="C3272" s="437"/>
      <c r="D3272" s="260">
        <v>12001</v>
      </c>
      <c r="E3272" s="260"/>
      <c r="F3272" s="260"/>
      <c r="G3272" s="260"/>
      <c r="H3272" s="260"/>
      <c r="I3272" s="260"/>
      <c r="J3272" s="438"/>
    </row>
    <row r="3273" spans="1:10" x14ac:dyDescent="0.25">
      <c r="A3273" s="436"/>
      <c r="B3273" s="437"/>
      <c r="C3273" s="437"/>
      <c r="D3273" s="258" t="s">
        <v>449</v>
      </c>
      <c r="E3273" s="258"/>
      <c r="F3273" s="258"/>
      <c r="G3273" s="258"/>
      <c r="H3273" s="258"/>
      <c r="I3273" s="258"/>
      <c r="J3273" s="438"/>
    </row>
    <row r="3274" spans="1:10" x14ac:dyDescent="0.25">
      <c r="A3274" s="436"/>
      <c r="B3274" s="437"/>
      <c r="C3274" s="437"/>
      <c r="D3274" s="260" t="s">
        <v>450</v>
      </c>
      <c r="E3274" s="260"/>
      <c r="F3274" s="260"/>
      <c r="G3274" s="260"/>
      <c r="H3274" s="260"/>
      <c r="I3274" s="260"/>
      <c r="J3274" s="438"/>
    </row>
    <row r="3275" spans="1:10" x14ac:dyDescent="0.25">
      <c r="A3275" s="436"/>
      <c r="B3275" s="437"/>
      <c r="C3275" s="437"/>
      <c r="D3275" s="258" t="s">
        <v>451</v>
      </c>
      <c r="E3275" s="258"/>
      <c r="F3275" s="258"/>
      <c r="G3275" s="258"/>
      <c r="H3275" s="258"/>
      <c r="I3275" s="258"/>
      <c r="J3275" s="438"/>
    </row>
    <row r="3276" spans="1:10" x14ac:dyDescent="0.25">
      <c r="A3276" s="436"/>
      <c r="B3276" s="437"/>
      <c r="C3276" s="437"/>
      <c r="D3276" s="260">
        <v>0</v>
      </c>
      <c r="E3276" s="260"/>
      <c r="F3276" s="260"/>
      <c r="G3276" s="260"/>
      <c r="H3276" s="260"/>
      <c r="I3276" s="260"/>
      <c r="J3276" s="438"/>
    </row>
    <row r="3277" spans="1:10" x14ac:dyDescent="0.25">
      <c r="A3277" s="436"/>
      <c r="B3277" s="437"/>
      <c r="C3277" s="437"/>
      <c r="D3277" s="261"/>
      <c r="E3277" s="261"/>
      <c r="F3277" s="261"/>
      <c r="G3277" s="261"/>
      <c r="H3277" s="261"/>
      <c r="I3277" s="261"/>
      <c r="J3277" s="438"/>
    </row>
    <row r="3278" spans="1:10" x14ac:dyDescent="0.25">
      <c r="A3278" s="436">
        <v>202105226</v>
      </c>
      <c r="B3278" s="437" t="s">
        <v>446</v>
      </c>
      <c r="C3278" s="437" t="s">
        <v>505</v>
      </c>
      <c r="D3278" s="258" t="s">
        <v>447</v>
      </c>
      <c r="E3278" s="258"/>
      <c r="F3278" s="258"/>
      <c r="G3278" s="258"/>
      <c r="H3278" s="258"/>
      <c r="I3278" s="258"/>
      <c r="J3278" s="438">
        <v>44229.707326388889</v>
      </c>
    </row>
    <row r="3279" spans="1:10" x14ac:dyDescent="0.25">
      <c r="A3279" s="436"/>
      <c r="B3279" s="437"/>
      <c r="C3279" s="437"/>
      <c r="D3279" s="260" t="s">
        <v>519</v>
      </c>
      <c r="E3279" s="260"/>
      <c r="F3279" s="260"/>
      <c r="G3279" s="260"/>
      <c r="H3279" s="260"/>
      <c r="I3279" s="260"/>
      <c r="J3279" s="438"/>
    </row>
    <row r="3280" spans="1:10" x14ac:dyDescent="0.25">
      <c r="A3280" s="436"/>
      <c r="B3280" s="437"/>
      <c r="C3280" s="437"/>
      <c r="D3280" s="258" t="s">
        <v>448</v>
      </c>
      <c r="E3280" s="258"/>
      <c r="F3280" s="258"/>
      <c r="G3280" s="258"/>
      <c r="H3280" s="258"/>
      <c r="I3280" s="258"/>
      <c r="J3280" s="438"/>
    </row>
    <row r="3281" spans="1:10" x14ac:dyDescent="0.25">
      <c r="A3281" s="436"/>
      <c r="B3281" s="437"/>
      <c r="C3281" s="437"/>
      <c r="D3281" s="260">
        <v>12002</v>
      </c>
      <c r="E3281" s="260"/>
      <c r="F3281" s="260"/>
      <c r="G3281" s="260"/>
      <c r="H3281" s="260"/>
      <c r="I3281" s="260"/>
      <c r="J3281" s="438"/>
    </row>
    <row r="3282" spans="1:10" x14ac:dyDescent="0.25">
      <c r="A3282" s="436"/>
      <c r="B3282" s="437"/>
      <c r="C3282" s="437"/>
      <c r="D3282" s="258" t="s">
        <v>449</v>
      </c>
      <c r="E3282" s="258"/>
      <c r="F3282" s="258"/>
      <c r="G3282" s="258"/>
      <c r="H3282" s="258"/>
      <c r="I3282" s="258"/>
      <c r="J3282" s="438"/>
    </row>
    <row r="3283" spans="1:10" x14ac:dyDescent="0.25">
      <c r="A3283" s="436"/>
      <c r="B3283" s="437"/>
      <c r="C3283" s="437"/>
      <c r="D3283" s="260" t="s">
        <v>450</v>
      </c>
      <c r="E3283" s="260"/>
      <c r="F3283" s="260"/>
      <c r="G3283" s="260"/>
      <c r="H3283" s="260"/>
      <c r="I3283" s="260"/>
      <c r="J3283" s="438"/>
    </row>
    <row r="3284" spans="1:10" x14ac:dyDescent="0.25">
      <c r="A3284" s="436"/>
      <c r="B3284" s="437"/>
      <c r="C3284" s="437"/>
      <c r="D3284" s="258" t="s">
        <v>451</v>
      </c>
      <c r="E3284" s="258"/>
      <c r="F3284" s="258"/>
      <c r="G3284" s="258"/>
      <c r="H3284" s="258"/>
      <c r="I3284" s="258"/>
      <c r="J3284" s="438"/>
    </row>
    <row r="3285" spans="1:10" x14ac:dyDescent="0.25">
      <c r="A3285" s="436"/>
      <c r="B3285" s="437"/>
      <c r="C3285" s="437"/>
      <c r="D3285" s="260">
        <v>0</v>
      </c>
      <c r="E3285" s="260"/>
      <c r="F3285" s="260"/>
      <c r="G3285" s="260"/>
      <c r="H3285" s="260"/>
      <c r="I3285" s="260"/>
      <c r="J3285" s="438"/>
    </row>
    <row r="3286" spans="1:10" x14ac:dyDescent="0.25">
      <c r="A3286" s="436"/>
      <c r="B3286" s="437"/>
      <c r="C3286" s="437"/>
      <c r="D3286" s="261"/>
      <c r="E3286" s="261"/>
      <c r="F3286" s="261"/>
      <c r="G3286" s="261"/>
      <c r="H3286" s="261"/>
      <c r="I3286" s="261"/>
      <c r="J3286" s="438"/>
    </row>
    <row r="3287" spans="1:10" x14ac:dyDescent="0.25">
      <c r="A3287" s="436">
        <v>202105225</v>
      </c>
      <c r="B3287" s="437" t="s">
        <v>446</v>
      </c>
      <c r="C3287" s="437" t="s">
        <v>505</v>
      </c>
      <c r="D3287" s="258" t="s">
        <v>447</v>
      </c>
      <c r="E3287" s="258"/>
      <c r="F3287" s="258"/>
      <c r="G3287" s="258"/>
      <c r="H3287" s="258"/>
      <c r="I3287" s="258"/>
      <c r="J3287" s="438">
        <v>44229.707326388889</v>
      </c>
    </row>
    <row r="3288" spans="1:10" x14ac:dyDescent="0.25">
      <c r="A3288" s="436"/>
      <c r="B3288" s="437"/>
      <c r="C3288" s="437"/>
      <c r="D3288" s="260" t="s">
        <v>176</v>
      </c>
      <c r="E3288" s="260"/>
      <c r="F3288" s="260"/>
      <c r="G3288" s="260"/>
      <c r="H3288" s="260"/>
      <c r="I3288" s="260"/>
      <c r="J3288" s="438"/>
    </row>
    <row r="3289" spans="1:10" x14ac:dyDescent="0.25">
      <c r="A3289" s="436"/>
      <c r="B3289" s="437"/>
      <c r="C3289" s="437"/>
      <c r="D3289" s="258" t="s">
        <v>448</v>
      </c>
      <c r="E3289" s="258"/>
      <c r="F3289" s="258"/>
      <c r="G3289" s="258"/>
      <c r="H3289" s="258"/>
      <c r="I3289" s="258"/>
      <c r="J3289" s="438"/>
    </row>
    <row r="3290" spans="1:10" x14ac:dyDescent="0.25">
      <c r="A3290" s="436"/>
      <c r="B3290" s="437"/>
      <c r="C3290" s="437"/>
      <c r="D3290" s="260">
        <v>1179151</v>
      </c>
      <c r="E3290" s="260"/>
      <c r="F3290" s="260"/>
      <c r="G3290" s="260"/>
      <c r="H3290" s="260"/>
      <c r="I3290" s="260"/>
      <c r="J3290" s="438"/>
    </row>
    <row r="3291" spans="1:10" x14ac:dyDescent="0.25">
      <c r="A3291" s="436"/>
      <c r="B3291" s="437"/>
      <c r="C3291" s="437"/>
      <c r="D3291" s="258" t="s">
        <v>449</v>
      </c>
      <c r="E3291" s="258"/>
      <c r="F3291" s="258"/>
      <c r="G3291" s="258"/>
      <c r="H3291" s="258"/>
      <c r="I3291" s="258"/>
      <c r="J3291" s="438"/>
    </row>
    <row r="3292" spans="1:10" x14ac:dyDescent="0.25">
      <c r="A3292" s="436"/>
      <c r="B3292" s="437"/>
      <c r="C3292" s="437"/>
      <c r="D3292" s="260" t="s">
        <v>450</v>
      </c>
      <c r="E3292" s="260"/>
      <c r="F3292" s="260"/>
      <c r="G3292" s="260"/>
      <c r="H3292" s="260"/>
      <c r="I3292" s="260"/>
      <c r="J3292" s="438"/>
    </row>
    <row r="3293" spans="1:10" x14ac:dyDescent="0.25">
      <c r="A3293" s="436"/>
      <c r="B3293" s="437"/>
      <c r="C3293" s="437"/>
      <c r="D3293" s="258" t="s">
        <v>451</v>
      </c>
      <c r="E3293" s="258"/>
      <c r="F3293" s="258"/>
      <c r="G3293" s="258"/>
      <c r="H3293" s="258"/>
      <c r="I3293" s="258"/>
      <c r="J3293" s="438"/>
    </row>
    <row r="3294" spans="1:10" x14ac:dyDescent="0.25">
      <c r="A3294" s="436"/>
      <c r="B3294" s="437"/>
      <c r="C3294" s="437"/>
      <c r="D3294" s="260">
        <v>0</v>
      </c>
      <c r="E3294" s="260"/>
      <c r="F3294" s="260"/>
      <c r="G3294" s="260"/>
      <c r="H3294" s="260"/>
      <c r="I3294" s="260"/>
      <c r="J3294" s="438"/>
    </row>
    <row r="3295" spans="1:10" x14ac:dyDescent="0.25">
      <c r="A3295" s="436"/>
      <c r="B3295" s="437"/>
      <c r="C3295" s="437"/>
      <c r="D3295" s="261"/>
      <c r="E3295" s="261"/>
      <c r="F3295" s="261"/>
      <c r="G3295" s="261"/>
      <c r="H3295" s="261"/>
      <c r="I3295" s="261"/>
      <c r="J3295" s="438"/>
    </row>
    <row r="3296" spans="1:10" x14ac:dyDescent="0.25">
      <c r="A3296" s="436">
        <v>202018923</v>
      </c>
      <c r="B3296" s="437" t="s">
        <v>446</v>
      </c>
      <c r="C3296" s="437" t="s">
        <v>505</v>
      </c>
      <c r="D3296" s="258" t="s">
        <v>447</v>
      </c>
      <c r="E3296" s="258"/>
      <c r="F3296" s="258"/>
      <c r="G3296" s="258"/>
      <c r="H3296" s="258"/>
      <c r="I3296" s="258"/>
      <c r="J3296" s="438">
        <v>44070.903217592589</v>
      </c>
    </row>
    <row r="3297" spans="1:10" x14ac:dyDescent="0.25">
      <c r="A3297" s="436"/>
      <c r="B3297" s="437"/>
      <c r="C3297" s="437"/>
      <c r="D3297" s="260" t="s">
        <v>489</v>
      </c>
      <c r="E3297" s="260"/>
      <c r="F3297" s="260"/>
      <c r="G3297" s="260"/>
      <c r="H3297" s="260"/>
      <c r="I3297" s="260"/>
      <c r="J3297" s="438"/>
    </row>
    <row r="3298" spans="1:10" x14ac:dyDescent="0.25">
      <c r="A3298" s="436"/>
      <c r="B3298" s="437"/>
      <c r="C3298" s="437"/>
      <c r="D3298" s="258" t="s">
        <v>448</v>
      </c>
      <c r="E3298" s="258"/>
      <c r="F3298" s="258"/>
      <c r="G3298" s="258"/>
      <c r="H3298" s="258"/>
      <c r="I3298" s="258"/>
      <c r="J3298" s="438"/>
    </row>
    <row r="3299" spans="1:10" x14ac:dyDescent="0.25">
      <c r="A3299" s="436"/>
      <c r="B3299" s="437"/>
      <c r="C3299" s="437"/>
      <c r="D3299" s="260">
        <v>11993</v>
      </c>
      <c r="E3299" s="260"/>
      <c r="F3299" s="260"/>
      <c r="G3299" s="260"/>
      <c r="H3299" s="260"/>
      <c r="I3299" s="260"/>
      <c r="J3299" s="438"/>
    </row>
    <row r="3300" spans="1:10" x14ac:dyDescent="0.25">
      <c r="A3300" s="436"/>
      <c r="B3300" s="437"/>
      <c r="C3300" s="437"/>
      <c r="D3300" s="258" t="s">
        <v>449</v>
      </c>
      <c r="E3300" s="258"/>
      <c r="F3300" s="258"/>
      <c r="G3300" s="258"/>
      <c r="H3300" s="258"/>
      <c r="I3300" s="258"/>
      <c r="J3300" s="438"/>
    </row>
    <row r="3301" spans="1:10" x14ac:dyDescent="0.25">
      <c r="A3301" s="436"/>
      <c r="B3301" s="437"/>
      <c r="C3301" s="437"/>
      <c r="D3301" s="260" t="s">
        <v>450</v>
      </c>
      <c r="E3301" s="260"/>
      <c r="F3301" s="260"/>
      <c r="G3301" s="260"/>
      <c r="H3301" s="260"/>
      <c r="I3301" s="260"/>
      <c r="J3301" s="438"/>
    </row>
    <row r="3302" spans="1:10" x14ac:dyDescent="0.25">
      <c r="A3302" s="436"/>
      <c r="B3302" s="437"/>
      <c r="C3302" s="437"/>
      <c r="D3302" s="258" t="s">
        <v>451</v>
      </c>
      <c r="E3302" s="258"/>
      <c r="F3302" s="258"/>
      <c r="G3302" s="258"/>
      <c r="H3302" s="258"/>
      <c r="I3302" s="258"/>
      <c r="J3302" s="438"/>
    </row>
    <row r="3303" spans="1:10" x14ac:dyDescent="0.25">
      <c r="A3303" s="436"/>
      <c r="B3303" s="437"/>
      <c r="C3303" s="437"/>
      <c r="D3303" s="260">
        <v>1</v>
      </c>
      <c r="E3303" s="260"/>
      <c r="F3303" s="260"/>
      <c r="G3303" s="260"/>
      <c r="H3303" s="260"/>
      <c r="I3303" s="260"/>
      <c r="J3303" s="438"/>
    </row>
    <row r="3304" spans="1:10" x14ac:dyDescent="0.25">
      <c r="A3304" s="436"/>
      <c r="B3304" s="437"/>
      <c r="C3304" s="437"/>
      <c r="D3304" s="261"/>
      <c r="E3304" s="261"/>
      <c r="F3304" s="261"/>
      <c r="G3304" s="261"/>
      <c r="H3304" s="261"/>
      <c r="I3304" s="261"/>
      <c r="J3304" s="438"/>
    </row>
    <row r="3305" spans="1:10" x14ac:dyDescent="0.25">
      <c r="A3305" s="436"/>
      <c r="B3305" s="437"/>
      <c r="C3305" s="437"/>
      <c r="D3305" s="262" t="s">
        <v>520</v>
      </c>
      <c r="E3305" s="262"/>
      <c r="F3305" s="262"/>
      <c r="G3305" s="262"/>
      <c r="H3305" s="262"/>
      <c r="I3305" s="262"/>
      <c r="J3305" s="438"/>
    </row>
    <row r="3306" spans="1:10" x14ac:dyDescent="0.25">
      <c r="A3306" s="436"/>
      <c r="B3306" s="437"/>
      <c r="C3306" s="437"/>
      <c r="D3306" s="262" t="s">
        <v>521</v>
      </c>
      <c r="E3306" s="262"/>
      <c r="F3306" s="262"/>
      <c r="G3306" s="262"/>
      <c r="H3306" s="262"/>
      <c r="I3306" s="262"/>
      <c r="J3306" s="438"/>
    </row>
    <row r="3307" spans="1:10" x14ac:dyDescent="0.25">
      <c r="A3307" s="436">
        <v>202018641</v>
      </c>
      <c r="B3307" s="437" t="s">
        <v>446</v>
      </c>
      <c r="C3307" s="437" t="s">
        <v>505</v>
      </c>
      <c r="D3307" s="258" t="s">
        <v>447</v>
      </c>
      <c r="E3307" s="258"/>
      <c r="F3307" s="258"/>
      <c r="G3307" s="258"/>
      <c r="H3307" s="258"/>
      <c r="I3307" s="258"/>
      <c r="J3307" s="438">
        <v>44070.760069444441</v>
      </c>
    </row>
    <row r="3308" spans="1:10" x14ac:dyDescent="0.25">
      <c r="A3308" s="436"/>
      <c r="B3308" s="437"/>
      <c r="C3308" s="437"/>
      <c r="D3308" s="260" t="s">
        <v>486</v>
      </c>
      <c r="E3308" s="260"/>
      <c r="F3308" s="260"/>
      <c r="G3308" s="260"/>
      <c r="H3308" s="260"/>
      <c r="I3308" s="260"/>
      <c r="J3308" s="438"/>
    </row>
    <row r="3309" spans="1:10" x14ac:dyDescent="0.25">
      <c r="A3309" s="436"/>
      <c r="B3309" s="437"/>
      <c r="C3309" s="437"/>
      <c r="D3309" s="258" t="s">
        <v>448</v>
      </c>
      <c r="E3309" s="258"/>
      <c r="F3309" s="258"/>
      <c r="G3309" s="258"/>
      <c r="H3309" s="258"/>
      <c r="I3309" s="258"/>
      <c r="J3309" s="438"/>
    </row>
    <row r="3310" spans="1:10" x14ac:dyDescent="0.25">
      <c r="A3310" s="436"/>
      <c r="B3310" s="437"/>
      <c r="C3310" s="437"/>
      <c r="D3310" s="260">
        <v>11988</v>
      </c>
      <c r="E3310" s="260"/>
      <c r="F3310" s="260"/>
      <c r="G3310" s="260"/>
      <c r="H3310" s="260"/>
      <c r="I3310" s="260"/>
      <c r="J3310" s="438"/>
    </row>
    <row r="3311" spans="1:10" x14ac:dyDescent="0.25">
      <c r="A3311" s="436"/>
      <c r="B3311" s="437"/>
      <c r="C3311" s="437"/>
      <c r="D3311" s="258" t="s">
        <v>449</v>
      </c>
      <c r="E3311" s="258"/>
      <c r="F3311" s="258"/>
      <c r="G3311" s="258"/>
      <c r="H3311" s="258"/>
      <c r="I3311" s="258"/>
      <c r="J3311" s="438"/>
    </row>
    <row r="3312" spans="1:10" x14ac:dyDescent="0.25">
      <c r="A3312" s="436"/>
      <c r="B3312" s="437"/>
      <c r="C3312" s="437"/>
      <c r="D3312" s="260" t="s">
        <v>450</v>
      </c>
      <c r="E3312" s="260"/>
      <c r="F3312" s="260"/>
      <c r="G3312" s="260"/>
      <c r="H3312" s="260"/>
      <c r="I3312" s="260"/>
      <c r="J3312" s="438"/>
    </row>
    <row r="3313" spans="1:10" x14ac:dyDescent="0.25">
      <c r="A3313" s="436"/>
      <c r="B3313" s="437"/>
      <c r="C3313" s="437"/>
      <c r="D3313" s="258" t="s">
        <v>451</v>
      </c>
      <c r="E3313" s="258"/>
      <c r="F3313" s="258"/>
      <c r="G3313" s="258"/>
      <c r="H3313" s="258"/>
      <c r="I3313" s="258"/>
      <c r="J3313" s="438"/>
    </row>
    <row r="3314" spans="1:10" x14ac:dyDescent="0.25">
      <c r="A3314" s="436"/>
      <c r="B3314" s="437"/>
      <c r="C3314" s="437"/>
      <c r="D3314" s="260">
        <v>2</v>
      </c>
      <c r="E3314" s="260"/>
      <c r="F3314" s="260"/>
      <c r="G3314" s="260"/>
      <c r="H3314" s="260"/>
      <c r="I3314" s="260"/>
      <c r="J3314" s="438"/>
    </row>
    <row r="3315" spans="1:10" x14ac:dyDescent="0.25">
      <c r="A3315" s="436"/>
      <c r="B3315" s="437"/>
      <c r="C3315" s="437"/>
      <c r="D3315" s="261"/>
      <c r="E3315" s="261"/>
      <c r="F3315" s="261"/>
      <c r="G3315" s="261"/>
      <c r="H3315" s="261"/>
      <c r="I3315" s="261"/>
      <c r="J3315" s="438"/>
    </row>
    <row r="3316" spans="1:10" x14ac:dyDescent="0.25">
      <c r="A3316" s="436"/>
      <c r="B3316" s="437"/>
      <c r="C3316" s="437"/>
      <c r="D3316" s="262" t="s">
        <v>522</v>
      </c>
      <c r="E3316" s="262"/>
      <c r="F3316" s="262"/>
      <c r="G3316" s="262"/>
      <c r="H3316" s="262"/>
      <c r="I3316" s="262"/>
      <c r="J3316" s="438"/>
    </row>
    <row r="3317" spans="1:10" x14ac:dyDescent="0.25">
      <c r="A3317" s="436"/>
      <c r="B3317" s="437"/>
      <c r="C3317" s="437"/>
      <c r="D3317" s="262" t="s">
        <v>521</v>
      </c>
      <c r="E3317" s="262"/>
      <c r="F3317" s="262"/>
      <c r="G3317" s="262"/>
      <c r="H3317" s="262"/>
      <c r="I3317" s="262"/>
      <c r="J3317" s="438"/>
    </row>
    <row r="3318" spans="1:10" x14ac:dyDescent="0.25">
      <c r="A3318" s="436">
        <v>202018451</v>
      </c>
      <c r="B3318" s="437" t="s">
        <v>446</v>
      </c>
      <c r="C3318" s="437" t="s">
        <v>505</v>
      </c>
      <c r="D3318" s="258" t="s">
        <v>447</v>
      </c>
      <c r="E3318" s="258"/>
      <c r="F3318" s="258"/>
      <c r="G3318" s="258"/>
      <c r="H3318" s="258"/>
      <c r="I3318" s="258"/>
      <c r="J3318" s="438">
        <v>44070.726770833331</v>
      </c>
    </row>
    <row r="3319" spans="1:10" x14ac:dyDescent="0.25">
      <c r="A3319" s="436"/>
      <c r="B3319" s="437"/>
      <c r="C3319" s="437"/>
      <c r="D3319" s="260" t="s">
        <v>484</v>
      </c>
      <c r="E3319" s="260"/>
      <c r="F3319" s="260"/>
      <c r="G3319" s="260"/>
      <c r="H3319" s="260"/>
      <c r="I3319" s="260"/>
      <c r="J3319" s="438"/>
    </row>
    <row r="3320" spans="1:10" x14ac:dyDescent="0.25">
      <c r="A3320" s="436"/>
      <c r="B3320" s="437"/>
      <c r="C3320" s="437"/>
      <c r="D3320" s="258" t="s">
        <v>448</v>
      </c>
      <c r="E3320" s="258"/>
      <c r="F3320" s="258"/>
      <c r="G3320" s="258"/>
      <c r="H3320" s="258"/>
      <c r="I3320" s="258"/>
      <c r="J3320" s="438"/>
    </row>
    <row r="3321" spans="1:10" x14ac:dyDescent="0.25">
      <c r="A3321" s="436"/>
      <c r="B3321" s="437"/>
      <c r="C3321" s="437"/>
      <c r="D3321" s="260">
        <v>12012</v>
      </c>
      <c r="E3321" s="260"/>
      <c r="F3321" s="260"/>
      <c r="G3321" s="260"/>
      <c r="H3321" s="260"/>
      <c r="I3321" s="260"/>
      <c r="J3321" s="438"/>
    </row>
    <row r="3322" spans="1:10" x14ac:dyDescent="0.25">
      <c r="A3322" s="436"/>
      <c r="B3322" s="437"/>
      <c r="C3322" s="437"/>
      <c r="D3322" s="258" t="s">
        <v>449</v>
      </c>
      <c r="E3322" s="258"/>
      <c r="F3322" s="258"/>
      <c r="G3322" s="258"/>
      <c r="H3322" s="258"/>
      <c r="I3322" s="258"/>
      <c r="J3322" s="438"/>
    </row>
    <row r="3323" spans="1:10" x14ac:dyDescent="0.25">
      <c r="A3323" s="436"/>
      <c r="B3323" s="437"/>
      <c r="C3323" s="437"/>
      <c r="D3323" s="260" t="s">
        <v>450</v>
      </c>
      <c r="E3323" s="260"/>
      <c r="F3323" s="260"/>
      <c r="G3323" s="260"/>
      <c r="H3323" s="260"/>
      <c r="I3323" s="260"/>
      <c r="J3323" s="438"/>
    </row>
    <row r="3324" spans="1:10" x14ac:dyDescent="0.25">
      <c r="A3324" s="436"/>
      <c r="B3324" s="437"/>
      <c r="C3324" s="437"/>
      <c r="D3324" s="258" t="s">
        <v>451</v>
      </c>
      <c r="E3324" s="258"/>
      <c r="F3324" s="258"/>
      <c r="G3324" s="258"/>
      <c r="H3324" s="258"/>
      <c r="I3324" s="258"/>
      <c r="J3324" s="438"/>
    </row>
    <row r="3325" spans="1:10" x14ac:dyDescent="0.25">
      <c r="A3325" s="436"/>
      <c r="B3325" s="437"/>
      <c r="C3325" s="437"/>
      <c r="D3325" s="260">
        <v>2</v>
      </c>
      <c r="E3325" s="260"/>
      <c r="F3325" s="260"/>
      <c r="G3325" s="260"/>
      <c r="H3325" s="260"/>
      <c r="I3325" s="260"/>
      <c r="J3325" s="438"/>
    </row>
    <row r="3326" spans="1:10" x14ac:dyDescent="0.25">
      <c r="A3326" s="436"/>
      <c r="B3326" s="437"/>
      <c r="C3326" s="437"/>
      <c r="D3326" s="261"/>
      <c r="E3326" s="261"/>
      <c r="F3326" s="261"/>
      <c r="G3326" s="261"/>
      <c r="H3326" s="261"/>
      <c r="I3326" s="261"/>
      <c r="J3326" s="438"/>
    </row>
    <row r="3327" spans="1:10" x14ac:dyDescent="0.25">
      <c r="A3327" s="436"/>
      <c r="B3327" s="437"/>
      <c r="C3327" s="437"/>
      <c r="D3327" s="262" t="s">
        <v>521</v>
      </c>
      <c r="E3327" s="262"/>
      <c r="F3327" s="262"/>
      <c r="G3327" s="262"/>
      <c r="H3327" s="262"/>
      <c r="I3327" s="262"/>
      <c r="J3327" s="438"/>
    </row>
    <row r="3328" spans="1:10" x14ac:dyDescent="0.25">
      <c r="A3328" s="436"/>
      <c r="B3328" s="437"/>
      <c r="C3328" s="437"/>
      <c r="D3328" s="262" t="s">
        <v>523</v>
      </c>
      <c r="E3328" s="262"/>
      <c r="F3328" s="262"/>
      <c r="G3328" s="262"/>
      <c r="H3328" s="262"/>
      <c r="I3328" s="262"/>
      <c r="J3328" s="438"/>
    </row>
    <row r="3329" spans="1:10" x14ac:dyDescent="0.25">
      <c r="A3329" s="436">
        <v>202012746</v>
      </c>
      <c r="B3329" s="437" t="s">
        <v>446</v>
      </c>
      <c r="C3329" s="437" t="s">
        <v>505</v>
      </c>
      <c r="D3329" s="258" t="s">
        <v>447</v>
      </c>
      <c r="E3329" s="258"/>
      <c r="F3329" s="258"/>
      <c r="G3329" s="258"/>
      <c r="H3329" s="258"/>
      <c r="I3329" s="258"/>
      <c r="J3329" s="438">
        <v>43992.570162037038</v>
      </c>
    </row>
    <row r="3330" spans="1:10" x14ac:dyDescent="0.25">
      <c r="A3330" s="436"/>
      <c r="B3330" s="437"/>
      <c r="C3330" s="437"/>
      <c r="D3330" s="260" t="s">
        <v>461</v>
      </c>
      <c r="E3330" s="260"/>
      <c r="F3330" s="260"/>
      <c r="G3330" s="260"/>
      <c r="H3330" s="260"/>
      <c r="I3330" s="260"/>
      <c r="J3330" s="438"/>
    </row>
    <row r="3331" spans="1:10" x14ac:dyDescent="0.25">
      <c r="A3331" s="436"/>
      <c r="B3331" s="437"/>
      <c r="C3331" s="437"/>
      <c r="D3331" s="258" t="s">
        <v>448</v>
      </c>
      <c r="E3331" s="258"/>
      <c r="F3331" s="258"/>
      <c r="G3331" s="258"/>
      <c r="H3331" s="258"/>
      <c r="I3331" s="258"/>
      <c r="J3331" s="438"/>
    </row>
    <row r="3332" spans="1:10" x14ac:dyDescent="0.25">
      <c r="A3332" s="436"/>
      <c r="B3332" s="437"/>
      <c r="C3332" s="437"/>
      <c r="D3332" s="260">
        <v>31850</v>
      </c>
      <c r="E3332" s="260"/>
      <c r="F3332" s="260"/>
      <c r="G3332" s="260"/>
      <c r="H3332" s="260"/>
      <c r="I3332" s="260"/>
      <c r="J3332" s="438"/>
    </row>
    <row r="3333" spans="1:10" x14ac:dyDescent="0.25">
      <c r="A3333" s="436"/>
      <c r="B3333" s="437"/>
      <c r="C3333" s="437"/>
      <c r="D3333" s="258" t="s">
        <v>449</v>
      </c>
      <c r="E3333" s="258"/>
      <c r="F3333" s="258"/>
      <c r="G3333" s="258"/>
      <c r="H3333" s="258"/>
      <c r="I3333" s="258"/>
      <c r="J3333" s="438"/>
    </row>
    <row r="3334" spans="1:10" x14ac:dyDescent="0.25">
      <c r="A3334" s="436"/>
      <c r="B3334" s="437"/>
      <c r="C3334" s="437"/>
      <c r="D3334" s="260" t="s">
        <v>450</v>
      </c>
      <c r="E3334" s="260"/>
      <c r="F3334" s="260"/>
      <c r="G3334" s="260"/>
      <c r="H3334" s="260"/>
      <c r="I3334" s="260"/>
      <c r="J3334" s="438"/>
    </row>
    <row r="3335" spans="1:10" x14ac:dyDescent="0.25">
      <c r="A3335" s="436"/>
      <c r="B3335" s="437"/>
      <c r="C3335" s="437"/>
      <c r="D3335" s="258" t="s">
        <v>451</v>
      </c>
      <c r="E3335" s="258"/>
      <c r="F3335" s="258"/>
      <c r="G3335" s="258"/>
      <c r="H3335" s="258"/>
      <c r="I3335" s="258"/>
      <c r="J3335" s="438"/>
    </row>
    <row r="3336" spans="1:10" x14ac:dyDescent="0.25">
      <c r="A3336" s="436"/>
      <c r="B3336" s="437"/>
      <c r="C3336" s="437"/>
      <c r="D3336" s="260">
        <v>0</v>
      </c>
      <c r="E3336" s="260"/>
      <c r="F3336" s="260"/>
      <c r="G3336" s="260"/>
      <c r="H3336" s="260"/>
      <c r="I3336" s="260"/>
      <c r="J3336" s="438"/>
    </row>
    <row r="3337" spans="1:10" x14ac:dyDescent="0.25">
      <c r="A3337" s="436"/>
      <c r="B3337" s="437"/>
      <c r="C3337" s="437"/>
      <c r="D3337" s="261"/>
      <c r="E3337" s="261"/>
      <c r="F3337" s="261"/>
      <c r="G3337" s="261"/>
      <c r="H3337" s="261"/>
      <c r="I3337" s="261"/>
      <c r="J3337" s="438"/>
    </row>
    <row r="3338" spans="1:10" x14ac:dyDescent="0.25">
      <c r="A3338" s="436"/>
      <c r="B3338" s="437"/>
      <c r="C3338" s="437"/>
      <c r="D3338" s="262" t="s">
        <v>524</v>
      </c>
      <c r="E3338" s="262"/>
      <c r="F3338" s="262"/>
      <c r="G3338" s="262"/>
      <c r="H3338" s="262"/>
      <c r="I3338" s="262"/>
      <c r="J3338" s="438"/>
    </row>
    <row r="3339" spans="1:10" x14ac:dyDescent="0.25">
      <c r="A3339" s="436">
        <v>202012745</v>
      </c>
      <c r="B3339" s="437" t="s">
        <v>446</v>
      </c>
      <c r="C3339" s="437" t="s">
        <v>505</v>
      </c>
      <c r="D3339" s="258" t="s">
        <v>447</v>
      </c>
      <c r="E3339" s="258"/>
      <c r="F3339" s="258"/>
      <c r="G3339" s="258"/>
      <c r="H3339" s="258"/>
      <c r="I3339" s="258"/>
      <c r="J3339" s="438">
        <v>43992.570162037038</v>
      </c>
    </row>
    <row r="3340" spans="1:10" x14ac:dyDescent="0.25">
      <c r="A3340" s="436"/>
      <c r="B3340" s="437"/>
      <c r="C3340" s="437"/>
      <c r="D3340" s="260" t="s">
        <v>173</v>
      </c>
      <c r="E3340" s="260"/>
      <c r="F3340" s="260"/>
      <c r="G3340" s="260"/>
      <c r="H3340" s="260"/>
      <c r="I3340" s="260"/>
      <c r="J3340" s="438"/>
    </row>
    <row r="3341" spans="1:10" x14ac:dyDescent="0.25">
      <c r="A3341" s="436"/>
      <c r="B3341" s="437"/>
      <c r="C3341" s="437"/>
      <c r="D3341" s="258" t="s">
        <v>448</v>
      </c>
      <c r="E3341" s="258"/>
      <c r="F3341" s="258"/>
      <c r="G3341" s="258"/>
      <c r="H3341" s="258"/>
      <c r="I3341" s="258"/>
      <c r="J3341" s="438"/>
    </row>
    <row r="3342" spans="1:10" x14ac:dyDescent="0.25">
      <c r="A3342" s="436"/>
      <c r="B3342" s="437"/>
      <c r="C3342" s="437"/>
      <c r="D3342" s="260">
        <v>11990</v>
      </c>
      <c r="E3342" s="260"/>
      <c r="F3342" s="260"/>
      <c r="G3342" s="260"/>
      <c r="H3342" s="260"/>
      <c r="I3342" s="260"/>
      <c r="J3342" s="438"/>
    </row>
    <row r="3343" spans="1:10" x14ac:dyDescent="0.25">
      <c r="A3343" s="436"/>
      <c r="B3343" s="437"/>
      <c r="C3343" s="437"/>
      <c r="D3343" s="258" t="s">
        <v>449</v>
      </c>
      <c r="E3343" s="258"/>
      <c r="F3343" s="258"/>
      <c r="G3343" s="258"/>
      <c r="H3343" s="258"/>
      <c r="I3343" s="258"/>
      <c r="J3343" s="438"/>
    </row>
    <row r="3344" spans="1:10" x14ac:dyDescent="0.25">
      <c r="A3344" s="436"/>
      <c r="B3344" s="437"/>
      <c r="C3344" s="437"/>
      <c r="D3344" s="260" t="s">
        <v>450</v>
      </c>
      <c r="E3344" s="260"/>
      <c r="F3344" s="260"/>
      <c r="G3344" s="260"/>
      <c r="H3344" s="260"/>
      <c r="I3344" s="260"/>
      <c r="J3344" s="438"/>
    </row>
    <row r="3345" spans="1:10" x14ac:dyDescent="0.25">
      <c r="A3345" s="436"/>
      <c r="B3345" s="437"/>
      <c r="C3345" s="437"/>
      <c r="D3345" s="258" t="s">
        <v>451</v>
      </c>
      <c r="E3345" s="258"/>
      <c r="F3345" s="258"/>
      <c r="G3345" s="258"/>
      <c r="H3345" s="258"/>
      <c r="I3345" s="258"/>
      <c r="J3345" s="438"/>
    </row>
    <row r="3346" spans="1:10" x14ac:dyDescent="0.25">
      <c r="A3346" s="436"/>
      <c r="B3346" s="437"/>
      <c r="C3346" s="437"/>
      <c r="D3346" s="260">
        <v>0</v>
      </c>
      <c r="E3346" s="260"/>
      <c r="F3346" s="260"/>
      <c r="G3346" s="260"/>
      <c r="H3346" s="260"/>
      <c r="I3346" s="260"/>
      <c r="J3346" s="438"/>
    </row>
    <row r="3347" spans="1:10" x14ac:dyDescent="0.25">
      <c r="A3347" s="436"/>
      <c r="B3347" s="437"/>
      <c r="C3347" s="437"/>
      <c r="D3347" s="261"/>
      <c r="E3347" s="261"/>
      <c r="F3347" s="261"/>
      <c r="G3347" s="261"/>
      <c r="H3347" s="261"/>
      <c r="I3347" s="261"/>
      <c r="J3347" s="438"/>
    </row>
    <row r="3348" spans="1:10" x14ac:dyDescent="0.25">
      <c r="A3348" s="436"/>
      <c r="B3348" s="437"/>
      <c r="C3348" s="437"/>
      <c r="D3348" s="262" t="s">
        <v>524</v>
      </c>
      <c r="E3348" s="262"/>
      <c r="F3348" s="262"/>
      <c r="G3348" s="262"/>
      <c r="H3348" s="262"/>
      <c r="I3348" s="262"/>
      <c r="J3348" s="438"/>
    </row>
    <row r="3349" spans="1:10" x14ac:dyDescent="0.25">
      <c r="A3349" s="436">
        <v>202012744</v>
      </c>
      <c r="B3349" s="437" t="s">
        <v>446</v>
      </c>
      <c r="C3349" s="437" t="s">
        <v>505</v>
      </c>
      <c r="D3349" s="258" t="s">
        <v>447</v>
      </c>
      <c r="E3349" s="258"/>
      <c r="F3349" s="258"/>
      <c r="G3349" s="258"/>
      <c r="H3349" s="258"/>
      <c r="I3349" s="258"/>
      <c r="J3349" s="438">
        <v>43992.570162037038</v>
      </c>
    </row>
    <row r="3350" spans="1:10" x14ac:dyDescent="0.25">
      <c r="A3350" s="436"/>
      <c r="B3350" s="437"/>
      <c r="C3350" s="437"/>
      <c r="D3350" s="260" t="s">
        <v>525</v>
      </c>
      <c r="E3350" s="260"/>
      <c r="F3350" s="260"/>
      <c r="G3350" s="260"/>
      <c r="H3350" s="260"/>
      <c r="I3350" s="260"/>
      <c r="J3350" s="438"/>
    </row>
    <row r="3351" spans="1:10" x14ac:dyDescent="0.25">
      <c r="A3351" s="436"/>
      <c r="B3351" s="437"/>
      <c r="C3351" s="437"/>
      <c r="D3351" s="258" t="s">
        <v>448</v>
      </c>
      <c r="E3351" s="258"/>
      <c r="F3351" s="258"/>
      <c r="G3351" s="258"/>
      <c r="H3351" s="258"/>
      <c r="I3351" s="258"/>
      <c r="J3351" s="438"/>
    </row>
    <row r="3352" spans="1:10" x14ac:dyDescent="0.25">
      <c r="A3352" s="436"/>
      <c r="B3352" s="437"/>
      <c r="C3352" s="437"/>
      <c r="D3352" s="260">
        <v>28352</v>
      </c>
      <c r="E3352" s="260"/>
      <c r="F3352" s="260"/>
      <c r="G3352" s="260"/>
      <c r="H3352" s="260"/>
      <c r="I3352" s="260"/>
      <c r="J3352" s="438"/>
    </row>
    <row r="3353" spans="1:10" x14ac:dyDescent="0.25">
      <c r="A3353" s="436"/>
      <c r="B3353" s="437"/>
      <c r="C3353" s="437"/>
      <c r="D3353" s="258" t="s">
        <v>449</v>
      </c>
      <c r="E3353" s="258"/>
      <c r="F3353" s="258"/>
      <c r="G3353" s="258"/>
      <c r="H3353" s="258"/>
      <c r="I3353" s="258"/>
      <c r="J3353" s="438"/>
    </row>
    <row r="3354" spans="1:10" x14ac:dyDescent="0.25">
      <c r="A3354" s="436"/>
      <c r="B3354" s="437"/>
      <c r="C3354" s="437"/>
      <c r="D3354" s="260" t="s">
        <v>450</v>
      </c>
      <c r="E3354" s="260"/>
      <c r="F3354" s="260"/>
      <c r="G3354" s="260"/>
      <c r="H3354" s="260"/>
      <c r="I3354" s="260"/>
      <c r="J3354" s="438"/>
    </row>
    <row r="3355" spans="1:10" x14ac:dyDescent="0.25">
      <c r="A3355" s="436"/>
      <c r="B3355" s="437"/>
      <c r="C3355" s="437"/>
      <c r="D3355" s="258" t="s">
        <v>451</v>
      </c>
      <c r="E3355" s="258"/>
      <c r="F3355" s="258"/>
      <c r="G3355" s="258"/>
      <c r="H3355" s="258"/>
      <c r="I3355" s="258"/>
      <c r="J3355" s="438"/>
    </row>
    <row r="3356" spans="1:10" x14ac:dyDescent="0.25">
      <c r="A3356" s="436"/>
      <c r="B3356" s="437"/>
      <c r="C3356" s="437"/>
      <c r="D3356" s="260">
        <v>0</v>
      </c>
      <c r="E3356" s="260"/>
      <c r="F3356" s="260"/>
      <c r="G3356" s="260"/>
      <c r="H3356" s="260"/>
      <c r="I3356" s="260"/>
      <c r="J3356" s="438"/>
    </row>
    <row r="3357" spans="1:10" x14ac:dyDescent="0.25">
      <c r="A3357" s="436"/>
      <c r="B3357" s="437"/>
      <c r="C3357" s="437"/>
      <c r="D3357" s="261"/>
      <c r="E3357" s="261"/>
      <c r="F3357" s="261"/>
      <c r="G3357" s="261"/>
      <c r="H3357" s="261"/>
      <c r="I3357" s="261"/>
      <c r="J3357" s="438"/>
    </row>
    <row r="3358" spans="1:10" x14ac:dyDescent="0.25">
      <c r="A3358" s="436"/>
      <c r="B3358" s="437"/>
      <c r="C3358" s="437"/>
      <c r="D3358" s="262" t="s">
        <v>524</v>
      </c>
      <c r="E3358" s="262"/>
      <c r="F3358" s="262"/>
      <c r="G3358" s="262"/>
      <c r="H3358" s="262"/>
      <c r="I3358" s="262"/>
      <c r="J3358" s="438"/>
    </row>
    <row r="3359" spans="1:10" x14ac:dyDescent="0.25">
      <c r="A3359" s="436">
        <v>202012743</v>
      </c>
      <c r="B3359" s="437" t="s">
        <v>446</v>
      </c>
      <c r="C3359" s="437" t="s">
        <v>505</v>
      </c>
      <c r="D3359" s="258" t="s">
        <v>447</v>
      </c>
      <c r="E3359" s="258"/>
      <c r="F3359" s="258"/>
      <c r="G3359" s="258"/>
      <c r="H3359" s="258"/>
      <c r="I3359" s="258"/>
      <c r="J3359" s="438">
        <v>43992.570162037038</v>
      </c>
    </row>
    <row r="3360" spans="1:10" x14ac:dyDescent="0.25">
      <c r="A3360" s="436"/>
      <c r="B3360" s="437"/>
      <c r="C3360" s="437"/>
      <c r="D3360" s="260" t="s">
        <v>332</v>
      </c>
      <c r="E3360" s="260"/>
      <c r="F3360" s="260"/>
      <c r="G3360" s="260"/>
      <c r="H3360" s="260"/>
      <c r="I3360" s="260"/>
      <c r="J3360" s="438"/>
    </row>
    <row r="3361" spans="1:10" x14ac:dyDescent="0.25">
      <c r="A3361" s="436"/>
      <c r="B3361" s="437"/>
      <c r="C3361" s="437"/>
      <c r="D3361" s="258" t="s">
        <v>448</v>
      </c>
      <c r="E3361" s="258"/>
      <c r="F3361" s="258"/>
      <c r="G3361" s="258"/>
      <c r="H3361" s="258"/>
      <c r="I3361" s="258"/>
      <c r="J3361" s="438"/>
    </row>
    <row r="3362" spans="1:10" x14ac:dyDescent="0.25">
      <c r="A3362" s="436"/>
      <c r="B3362" s="437"/>
      <c r="C3362" s="437"/>
      <c r="D3362" s="260">
        <v>25795</v>
      </c>
      <c r="E3362" s="260"/>
      <c r="F3362" s="260"/>
      <c r="G3362" s="260"/>
      <c r="H3362" s="260"/>
      <c r="I3362" s="260"/>
      <c r="J3362" s="438"/>
    </row>
    <row r="3363" spans="1:10" x14ac:dyDescent="0.25">
      <c r="A3363" s="436"/>
      <c r="B3363" s="437"/>
      <c r="C3363" s="437"/>
      <c r="D3363" s="258" t="s">
        <v>449</v>
      </c>
      <c r="E3363" s="258"/>
      <c r="F3363" s="258"/>
      <c r="G3363" s="258"/>
      <c r="H3363" s="258"/>
      <c r="I3363" s="258"/>
      <c r="J3363" s="438"/>
    </row>
    <row r="3364" spans="1:10" x14ac:dyDescent="0.25">
      <c r="A3364" s="436"/>
      <c r="B3364" s="437"/>
      <c r="C3364" s="437"/>
      <c r="D3364" s="260" t="s">
        <v>450</v>
      </c>
      <c r="E3364" s="260"/>
      <c r="F3364" s="260"/>
      <c r="G3364" s="260"/>
      <c r="H3364" s="260"/>
      <c r="I3364" s="260"/>
      <c r="J3364" s="438"/>
    </row>
    <row r="3365" spans="1:10" x14ac:dyDescent="0.25">
      <c r="A3365" s="436"/>
      <c r="B3365" s="437"/>
      <c r="C3365" s="437"/>
      <c r="D3365" s="258" t="s">
        <v>451</v>
      </c>
      <c r="E3365" s="258"/>
      <c r="F3365" s="258"/>
      <c r="G3365" s="258"/>
      <c r="H3365" s="258"/>
      <c r="I3365" s="258"/>
      <c r="J3365" s="438"/>
    </row>
    <row r="3366" spans="1:10" x14ac:dyDescent="0.25">
      <c r="A3366" s="436"/>
      <c r="B3366" s="437"/>
      <c r="C3366" s="437"/>
      <c r="D3366" s="260">
        <v>0</v>
      </c>
      <c r="E3366" s="260"/>
      <c r="F3366" s="260"/>
      <c r="G3366" s="260"/>
      <c r="H3366" s="260"/>
      <c r="I3366" s="260"/>
      <c r="J3366" s="438"/>
    </row>
    <row r="3367" spans="1:10" x14ac:dyDescent="0.25">
      <c r="A3367" s="436"/>
      <c r="B3367" s="437"/>
      <c r="C3367" s="437"/>
      <c r="D3367" s="261"/>
      <c r="E3367" s="261"/>
      <c r="F3367" s="261"/>
      <c r="G3367" s="261"/>
      <c r="H3367" s="261"/>
      <c r="I3367" s="261"/>
      <c r="J3367" s="438"/>
    </row>
    <row r="3368" spans="1:10" x14ac:dyDescent="0.25">
      <c r="A3368" s="436"/>
      <c r="B3368" s="437"/>
      <c r="C3368" s="437"/>
      <c r="D3368" s="262" t="s">
        <v>524</v>
      </c>
      <c r="E3368" s="262"/>
      <c r="F3368" s="262"/>
      <c r="G3368" s="262"/>
      <c r="H3368" s="262"/>
      <c r="I3368" s="262"/>
      <c r="J3368" s="438"/>
    </row>
    <row r="3369" spans="1:10" x14ac:dyDescent="0.25">
      <c r="A3369" s="436">
        <v>202012742</v>
      </c>
      <c r="B3369" s="437" t="s">
        <v>446</v>
      </c>
      <c r="C3369" s="437" t="s">
        <v>505</v>
      </c>
      <c r="D3369" s="258" t="s">
        <v>447</v>
      </c>
      <c r="E3369" s="258"/>
      <c r="F3369" s="258"/>
      <c r="G3369" s="258"/>
      <c r="H3369" s="258"/>
      <c r="I3369" s="258"/>
      <c r="J3369" s="438">
        <v>43992.570162037038</v>
      </c>
    </row>
    <row r="3370" spans="1:10" x14ac:dyDescent="0.25">
      <c r="A3370" s="436"/>
      <c r="B3370" s="437"/>
      <c r="C3370" s="437"/>
      <c r="D3370" s="260" t="s">
        <v>174</v>
      </c>
      <c r="E3370" s="260"/>
      <c r="F3370" s="260"/>
      <c r="G3370" s="260"/>
      <c r="H3370" s="260"/>
      <c r="I3370" s="260"/>
      <c r="J3370" s="438"/>
    </row>
    <row r="3371" spans="1:10" x14ac:dyDescent="0.25">
      <c r="A3371" s="436"/>
      <c r="B3371" s="437"/>
      <c r="C3371" s="437"/>
      <c r="D3371" s="258" t="s">
        <v>448</v>
      </c>
      <c r="E3371" s="258"/>
      <c r="F3371" s="258"/>
      <c r="G3371" s="258"/>
      <c r="H3371" s="258"/>
      <c r="I3371" s="258"/>
      <c r="J3371" s="438"/>
    </row>
    <row r="3372" spans="1:10" x14ac:dyDescent="0.25">
      <c r="A3372" s="436"/>
      <c r="B3372" s="437"/>
      <c r="C3372" s="437"/>
      <c r="D3372" s="260">
        <v>11989</v>
      </c>
      <c r="E3372" s="260"/>
      <c r="F3372" s="260"/>
      <c r="G3372" s="260"/>
      <c r="H3372" s="260"/>
      <c r="I3372" s="260"/>
      <c r="J3372" s="438"/>
    </row>
    <row r="3373" spans="1:10" x14ac:dyDescent="0.25">
      <c r="A3373" s="436"/>
      <c r="B3373" s="437"/>
      <c r="C3373" s="437"/>
      <c r="D3373" s="258" t="s">
        <v>449</v>
      </c>
      <c r="E3373" s="258"/>
      <c r="F3373" s="258"/>
      <c r="G3373" s="258"/>
      <c r="H3373" s="258"/>
      <c r="I3373" s="258"/>
      <c r="J3373" s="438"/>
    </row>
    <row r="3374" spans="1:10" x14ac:dyDescent="0.25">
      <c r="A3374" s="436"/>
      <c r="B3374" s="437"/>
      <c r="C3374" s="437"/>
      <c r="D3374" s="260" t="s">
        <v>450</v>
      </c>
      <c r="E3374" s="260"/>
      <c r="F3374" s="260"/>
      <c r="G3374" s="260"/>
      <c r="H3374" s="260"/>
      <c r="I3374" s="260"/>
      <c r="J3374" s="438"/>
    </row>
    <row r="3375" spans="1:10" x14ac:dyDescent="0.25">
      <c r="A3375" s="436"/>
      <c r="B3375" s="437"/>
      <c r="C3375" s="437"/>
      <c r="D3375" s="258" t="s">
        <v>451</v>
      </c>
      <c r="E3375" s="258"/>
      <c r="F3375" s="258"/>
      <c r="G3375" s="258"/>
      <c r="H3375" s="258"/>
      <c r="I3375" s="258"/>
      <c r="J3375" s="438"/>
    </row>
    <row r="3376" spans="1:10" x14ac:dyDescent="0.25">
      <c r="A3376" s="436"/>
      <c r="B3376" s="437"/>
      <c r="C3376" s="437"/>
      <c r="D3376" s="260">
        <v>0</v>
      </c>
      <c r="E3376" s="260"/>
      <c r="F3376" s="260"/>
      <c r="G3376" s="260"/>
      <c r="H3376" s="260"/>
      <c r="I3376" s="260"/>
      <c r="J3376" s="438"/>
    </row>
    <row r="3377" spans="1:10" x14ac:dyDescent="0.25">
      <c r="A3377" s="436"/>
      <c r="B3377" s="437"/>
      <c r="C3377" s="437"/>
      <c r="D3377" s="261"/>
      <c r="E3377" s="261"/>
      <c r="F3377" s="261"/>
      <c r="G3377" s="261"/>
      <c r="H3377" s="261"/>
      <c r="I3377" s="261"/>
      <c r="J3377" s="438"/>
    </row>
    <row r="3378" spans="1:10" x14ac:dyDescent="0.25">
      <c r="A3378" s="436"/>
      <c r="B3378" s="437"/>
      <c r="C3378" s="437"/>
      <c r="D3378" s="262" t="s">
        <v>524</v>
      </c>
      <c r="E3378" s="262"/>
      <c r="F3378" s="262"/>
      <c r="G3378" s="262"/>
      <c r="H3378" s="262"/>
      <c r="I3378" s="262"/>
      <c r="J3378" s="438"/>
    </row>
    <row r="3379" spans="1:10" x14ac:dyDescent="0.25">
      <c r="A3379" s="436">
        <v>202005191</v>
      </c>
      <c r="B3379" s="437" t="s">
        <v>526</v>
      </c>
      <c r="C3379" s="437" t="s">
        <v>505</v>
      </c>
      <c r="D3379" s="258" t="s">
        <v>447</v>
      </c>
      <c r="E3379" s="258"/>
      <c r="F3379" s="258"/>
      <c r="G3379" s="258"/>
      <c r="H3379" s="258"/>
      <c r="I3379" s="258"/>
      <c r="J3379" s="438">
        <v>43913.785208333335</v>
      </c>
    </row>
    <row r="3380" spans="1:10" x14ac:dyDescent="0.25">
      <c r="A3380" s="436"/>
      <c r="B3380" s="437"/>
      <c r="C3380" s="437"/>
      <c r="D3380" s="260" t="s">
        <v>527</v>
      </c>
      <c r="E3380" s="260"/>
      <c r="F3380" s="260"/>
      <c r="G3380" s="260"/>
      <c r="H3380" s="260"/>
      <c r="I3380" s="260"/>
      <c r="J3380" s="438"/>
    </row>
    <row r="3381" spans="1:10" x14ac:dyDescent="0.25">
      <c r="A3381" s="436"/>
      <c r="B3381" s="437"/>
      <c r="C3381" s="437"/>
      <c r="D3381" s="258" t="s">
        <v>448</v>
      </c>
      <c r="E3381" s="258"/>
      <c r="F3381" s="258"/>
      <c r="G3381" s="258"/>
      <c r="H3381" s="258"/>
      <c r="I3381" s="258"/>
      <c r="J3381" s="438"/>
    </row>
    <row r="3382" spans="1:10" x14ac:dyDescent="0.25">
      <c r="A3382" s="436"/>
      <c r="B3382" s="437"/>
      <c r="C3382" s="437"/>
      <c r="D3382" s="260">
        <v>522596</v>
      </c>
      <c r="E3382" s="260"/>
      <c r="F3382" s="260"/>
      <c r="G3382" s="260"/>
      <c r="H3382" s="260"/>
      <c r="I3382" s="260"/>
      <c r="J3382" s="438"/>
    </row>
    <row r="3383" spans="1:10" x14ac:dyDescent="0.25">
      <c r="A3383" s="436"/>
      <c r="B3383" s="437"/>
      <c r="C3383" s="437"/>
      <c r="D3383" s="258" t="s">
        <v>449</v>
      </c>
      <c r="E3383" s="258"/>
      <c r="F3383" s="258"/>
      <c r="G3383" s="258"/>
      <c r="H3383" s="258"/>
      <c r="I3383" s="258"/>
      <c r="J3383" s="438"/>
    </row>
    <row r="3384" spans="1:10" x14ac:dyDescent="0.25">
      <c r="A3384" s="436"/>
      <c r="B3384" s="437"/>
      <c r="C3384" s="437"/>
      <c r="D3384" s="260" t="s">
        <v>511</v>
      </c>
      <c r="E3384" s="260"/>
      <c r="F3384" s="260"/>
      <c r="G3384" s="260"/>
      <c r="H3384" s="260"/>
      <c r="I3384" s="260"/>
      <c r="J3384" s="438"/>
    </row>
    <row r="3385" spans="1:10" x14ac:dyDescent="0.25">
      <c r="A3385" s="436"/>
      <c r="B3385" s="437"/>
      <c r="C3385" s="437"/>
      <c r="D3385" s="258" t="s">
        <v>451</v>
      </c>
      <c r="E3385" s="258"/>
      <c r="F3385" s="258"/>
      <c r="G3385" s="258"/>
      <c r="H3385" s="258"/>
      <c r="I3385" s="258"/>
      <c r="J3385" s="438"/>
    </row>
    <row r="3386" spans="1:10" x14ac:dyDescent="0.25">
      <c r="A3386" s="436"/>
      <c r="B3386" s="437"/>
      <c r="C3386" s="437"/>
      <c r="D3386" s="260">
        <v>0</v>
      </c>
      <c r="E3386" s="260"/>
      <c r="F3386" s="260"/>
      <c r="G3386" s="260"/>
      <c r="H3386" s="260"/>
      <c r="I3386" s="260"/>
      <c r="J3386" s="438"/>
    </row>
    <row r="3387" spans="1:10" x14ac:dyDescent="0.25">
      <c r="A3387" s="436"/>
      <c r="B3387" s="437"/>
      <c r="C3387" s="437"/>
      <c r="D3387" s="261"/>
      <c r="E3387" s="261"/>
      <c r="F3387" s="261"/>
      <c r="G3387" s="261"/>
      <c r="H3387" s="261"/>
      <c r="I3387" s="261"/>
      <c r="J3387" s="438"/>
    </row>
    <row r="3388" spans="1:10" x14ac:dyDescent="0.25">
      <c r="A3388" s="436">
        <v>202003419</v>
      </c>
      <c r="B3388" s="437" t="s">
        <v>458</v>
      </c>
      <c r="C3388" s="437" t="s">
        <v>505</v>
      </c>
      <c r="D3388" s="258" t="s">
        <v>447</v>
      </c>
      <c r="E3388" s="258"/>
      <c r="F3388" s="258"/>
      <c r="G3388" s="258"/>
      <c r="H3388" s="258"/>
      <c r="I3388" s="258"/>
      <c r="J3388" s="438">
        <v>43901.305798611109</v>
      </c>
    </row>
    <row r="3389" spans="1:10" x14ac:dyDescent="0.25">
      <c r="A3389" s="436"/>
      <c r="B3389" s="437"/>
      <c r="C3389" s="437"/>
      <c r="D3389" s="260" t="s">
        <v>370</v>
      </c>
      <c r="E3389" s="260"/>
      <c r="F3389" s="260"/>
      <c r="G3389" s="260"/>
      <c r="H3389" s="260"/>
      <c r="I3389" s="260"/>
      <c r="J3389" s="438"/>
    </row>
    <row r="3390" spans="1:10" x14ac:dyDescent="0.25">
      <c r="A3390" s="436"/>
      <c r="B3390" s="437"/>
      <c r="C3390" s="437"/>
      <c r="D3390" s="258" t="s">
        <v>448</v>
      </c>
      <c r="E3390" s="258"/>
      <c r="F3390" s="258"/>
      <c r="G3390" s="258"/>
      <c r="H3390" s="258"/>
      <c r="I3390" s="258"/>
      <c r="J3390" s="438"/>
    </row>
    <row r="3391" spans="1:10" x14ac:dyDescent="0.25">
      <c r="A3391" s="436"/>
      <c r="B3391" s="437"/>
      <c r="C3391" s="437"/>
      <c r="D3391" s="260">
        <v>1441235</v>
      </c>
      <c r="E3391" s="260"/>
      <c r="F3391" s="260"/>
      <c r="G3391" s="260"/>
      <c r="H3391" s="260"/>
      <c r="I3391" s="260"/>
      <c r="J3391" s="438"/>
    </row>
    <row r="3392" spans="1:10" x14ac:dyDescent="0.25">
      <c r="A3392" s="436"/>
      <c r="B3392" s="437"/>
      <c r="C3392" s="437"/>
      <c r="D3392" s="258" t="s">
        <v>449</v>
      </c>
      <c r="E3392" s="258"/>
      <c r="F3392" s="258"/>
      <c r="G3392" s="258"/>
      <c r="H3392" s="258"/>
      <c r="I3392" s="258"/>
      <c r="J3392" s="438"/>
    </row>
    <row r="3393" spans="1:10" x14ac:dyDescent="0.25">
      <c r="A3393" s="436"/>
      <c r="B3393" s="437"/>
      <c r="C3393" s="437"/>
      <c r="D3393" s="260" t="s">
        <v>511</v>
      </c>
      <c r="E3393" s="260"/>
      <c r="F3393" s="260"/>
      <c r="G3393" s="260"/>
      <c r="H3393" s="260"/>
      <c r="I3393" s="260"/>
      <c r="J3393" s="438"/>
    </row>
    <row r="3394" spans="1:10" x14ac:dyDescent="0.25">
      <c r="A3394" s="436"/>
      <c r="B3394" s="437"/>
      <c r="C3394" s="437"/>
      <c r="D3394" s="258" t="s">
        <v>451</v>
      </c>
      <c r="E3394" s="258"/>
      <c r="F3394" s="258"/>
      <c r="G3394" s="258"/>
      <c r="H3394" s="258"/>
      <c r="I3394" s="258"/>
      <c r="J3394" s="438"/>
    </row>
    <row r="3395" spans="1:10" x14ac:dyDescent="0.25">
      <c r="A3395" s="436"/>
      <c r="B3395" s="437"/>
      <c r="C3395" s="437"/>
      <c r="D3395" s="260">
        <v>5</v>
      </c>
      <c r="E3395" s="260"/>
      <c r="F3395" s="260"/>
      <c r="G3395" s="260"/>
      <c r="H3395" s="260"/>
      <c r="I3395" s="260"/>
      <c r="J3395" s="438"/>
    </row>
    <row r="3396" spans="1:10" x14ac:dyDescent="0.25">
      <c r="A3396" s="436"/>
      <c r="B3396" s="437"/>
      <c r="C3396" s="437"/>
      <c r="D3396" s="261"/>
      <c r="E3396" s="261"/>
      <c r="F3396" s="261"/>
      <c r="G3396" s="261"/>
      <c r="H3396" s="261"/>
      <c r="I3396" s="261"/>
      <c r="J3396" s="438"/>
    </row>
    <row r="3397" spans="1:10" x14ac:dyDescent="0.25">
      <c r="A3397" s="436"/>
      <c r="B3397" s="437"/>
      <c r="C3397" s="437"/>
      <c r="D3397" s="262" t="s">
        <v>528</v>
      </c>
      <c r="E3397" s="262"/>
      <c r="F3397" s="262"/>
      <c r="G3397" s="262"/>
      <c r="H3397" s="262"/>
      <c r="I3397" s="262"/>
      <c r="J3397" s="438"/>
    </row>
    <row r="3398" spans="1:10" x14ac:dyDescent="0.25">
      <c r="A3398" s="436">
        <v>202003359</v>
      </c>
      <c r="B3398" s="437" t="s">
        <v>508</v>
      </c>
      <c r="C3398" s="437" t="s">
        <v>505</v>
      </c>
      <c r="D3398" s="258" t="s">
        <v>447</v>
      </c>
      <c r="E3398" s="258"/>
      <c r="F3398" s="258"/>
      <c r="G3398" s="258"/>
      <c r="H3398" s="258"/>
      <c r="I3398" s="258"/>
      <c r="J3398" s="438">
        <v>43900.680081018516</v>
      </c>
    </row>
    <row r="3399" spans="1:10" x14ac:dyDescent="0.25">
      <c r="A3399" s="436"/>
      <c r="B3399" s="437"/>
      <c r="C3399" s="437"/>
      <c r="D3399" s="260" t="s">
        <v>364</v>
      </c>
      <c r="E3399" s="260"/>
      <c r="F3399" s="260"/>
      <c r="G3399" s="260"/>
      <c r="H3399" s="260"/>
      <c r="I3399" s="260"/>
      <c r="J3399" s="438"/>
    </row>
    <row r="3400" spans="1:10" x14ac:dyDescent="0.25">
      <c r="A3400" s="436"/>
      <c r="B3400" s="437"/>
      <c r="C3400" s="437"/>
      <c r="D3400" s="258" t="s">
        <v>448</v>
      </c>
      <c r="E3400" s="258"/>
      <c r="F3400" s="258"/>
      <c r="G3400" s="258"/>
      <c r="H3400" s="258"/>
      <c r="I3400" s="258"/>
      <c r="J3400" s="438"/>
    </row>
    <row r="3401" spans="1:10" x14ac:dyDescent="0.25">
      <c r="A3401" s="436"/>
      <c r="B3401" s="437"/>
      <c r="C3401" s="437"/>
      <c r="D3401" s="260">
        <v>1364837</v>
      </c>
      <c r="E3401" s="260"/>
      <c r="F3401" s="260"/>
      <c r="G3401" s="260"/>
      <c r="H3401" s="260"/>
      <c r="I3401" s="260"/>
      <c r="J3401" s="438"/>
    </row>
    <row r="3402" spans="1:10" x14ac:dyDescent="0.25">
      <c r="A3402" s="436"/>
      <c r="B3402" s="437"/>
      <c r="C3402" s="437"/>
      <c r="D3402" s="258" t="s">
        <v>449</v>
      </c>
      <c r="E3402" s="258"/>
      <c r="F3402" s="258"/>
      <c r="G3402" s="258"/>
      <c r="H3402" s="258"/>
      <c r="I3402" s="258"/>
      <c r="J3402" s="438"/>
    </row>
    <row r="3403" spans="1:10" x14ac:dyDescent="0.25">
      <c r="A3403" s="436"/>
      <c r="B3403" s="437"/>
      <c r="C3403" s="437"/>
      <c r="D3403" s="260" t="s">
        <v>453</v>
      </c>
      <c r="E3403" s="260"/>
      <c r="F3403" s="260"/>
      <c r="G3403" s="260"/>
      <c r="H3403" s="260"/>
      <c r="I3403" s="260"/>
      <c r="J3403" s="438"/>
    </row>
    <row r="3404" spans="1:10" x14ac:dyDescent="0.25">
      <c r="A3404" s="436"/>
      <c r="B3404" s="437"/>
      <c r="C3404" s="437"/>
      <c r="D3404" s="258" t="s">
        <v>451</v>
      </c>
      <c r="E3404" s="258"/>
      <c r="F3404" s="258"/>
      <c r="G3404" s="258"/>
      <c r="H3404" s="258"/>
      <c r="I3404" s="258"/>
      <c r="J3404" s="438"/>
    </row>
    <row r="3405" spans="1:10" x14ac:dyDescent="0.25">
      <c r="A3405" s="436"/>
      <c r="B3405" s="437"/>
      <c r="C3405" s="437"/>
      <c r="D3405" s="260">
        <v>0</v>
      </c>
      <c r="E3405" s="260"/>
      <c r="F3405" s="260"/>
      <c r="G3405" s="260"/>
      <c r="H3405" s="260"/>
      <c r="I3405" s="260"/>
      <c r="J3405" s="438"/>
    </row>
    <row r="3406" spans="1:10" x14ac:dyDescent="0.25">
      <c r="A3406" s="436"/>
      <c r="B3406" s="437"/>
      <c r="C3406" s="437"/>
      <c r="D3406" s="261"/>
      <c r="E3406" s="261"/>
      <c r="F3406" s="261"/>
      <c r="G3406" s="261"/>
      <c r="H3406" s="261"/>
      <c r="I3406" s="261"/>
      <c r="J3406" s="438"/>
    </row>
    <row r="3407" spans="1:10" x14ac:dyDescent="0.25">
      <c r="A3407" s="436">
        <v>201935012</v>
      </c>
      <c r="B3407" s="437" t="s">
        <v>508</v>
      </c>
      <c r="C3407" s="437" t="s">
        <v>505</v>
      </c>
      <c r="D3407" s="258" t="s">
        <v>447</v>
      </c>
      <c r="E3407" s="258"/>
      <c r="F3407" s="258"/>
      <c r="G3407" s="258"/>
      <c r="H3407" s="258"/>
      <c r="I3407" s="258"/>
      <c r="J3407" s="438">
        <v>43805.763402777775</v>
      </c>
    </row>
    <row r="3408" spans="1:10" x14ac:dyDescent="0.25">
      <c r="A3408" s="436"/>
      <c r="B3408" s="437"/>
      <c r="C3408" s="437"/>
      <c r="D3408" s="260" t="s">
        <v>323</v>
      </c>
      <c r="E3408" s="260"/>
      <c r="F3408" s="260"/>
      <c r="G3408" s="260"/>
      <c r="H3408" s="260"/>
      <c r="I3408" s="260"/>
      <c r="J3408" s="438"/>
    </row>
    <row r="3409" spans="1:10" x14ac:dyDescent="0.25">
      <c r="A3409" s="436"/>
      <c r="B3409" s="437"/>
      <c r="C3409" s="437"/>
      <c r="D3409" s="258" t="s">
        <v>448</v>
      </c>
      <c r="E3409" s="258"/>
      <c r="F3409" s="258"/>
      <c r="G3409" s="258"/>
      <c r="H3409" s="258"/>
      <c r="I3409" s="258"/>
      <c r="J3409" s="438"/>
    </row>
    <row r="3410" spans="1:10" x14ac:dyDescent="0.25">
      <c r="A3410" s="436"/>
      <c r="B3410" s="437"/>
      <c r="C3410" s="437"/>
      <c r="D3410" s="260">
        <v>12017</v>
      </c>
      <c r="E3410" s="260"/>
      <c r="F3410" s="260"/>
      <c r="G3410" s="260"/>
      <c r="H3410" s="260"/>
      <c r="I3410" s="260"/>
      <c r="J3410" s="438"/>
    </row>
    <row r="3411" spans="1:10" x14ac:dyDescent="0.25">
      <c r="A3411" s="436"/>
      <c r="B3411" s="437"/>
      <c r="C3411" s="437"/>
      <c r="D3411" s="258" t="s">
        <v>449</v>
      </c>
      <c r="E3411" s="258"/>
      <c r="F3411" s="258"/>
      <c r="G3411" s="258"/>
      <c r="H3411" s="258"/>
      <c r="I3411" s="258"/>
      <c r="J3411" s="438"/>
    </row>
    <row r="3412" spans="1:10" x14ac:dyDescent="0.25">
      <c r="A3412" s="436"/>
      <c r="B3412" s="437"/>
      <c r="C3412" s="437"/>
      <c r="D3412" s="260" t="s">
        <v>450</v>
      </c>
      <c r="E3412" s="260"/>
      <c r="F3412" s="260"/>
      <c r="G3412" s="260"/>
      <c r="H3412" s="260"/>
      <c r="I3412" s="260"/>
      <c r="J3412" s="438"/>
    </row>
    <row r="3413" spans="1:10" x14ac:dyDescent="0.25">
      <c r="A3413" s="436"/>
      <c r="B3413" s="437"/>
      <c r="C3413" s="437"/>
      <c r="D3413" s="258" t="s">
        <v>451</v>
      </c>
      <c r="E3413" s="258"/>
      <c r="F3413" s="258"/>
      <c r="G3413" s="258"/>
      <c r="H3413" s="258"/>
      <c r="I3413" s="258"/>
      <c r="J3413" s="438"/>
    </row>
    <row r="3414" spans="1:10" x14ac:dyDescent="0.25">
      <c r="A3414" s="436"/>
      <c r="B3414" s="437"/>
      <c r="C3414" s="437"/>
      <c r="D3414" s="260">
        <v>0</v>
      </c>
      <c r="E3414" s="260"/>
      <c r="F3414" s="260"/>
      <c r="G3414" s="260"/>
      <c r="H3414" s="260"/>
      <c r="I3414" s="260"/>
      <c r="J3414" s="438"/>
    </row>
    <row r="3415" spans="1:10" x14ac:dyDescent="0.25">
      <c r="A3415" s="436"/>
      <c r="B3415" s="437"/>
      <c r="C3415" s="437"/>
      <c r="D3415" s="261"/>
      <c r="E3415" s="261"/>
      <c r="F3415" s="261"/>
      <c r="G3415" s="261"/>
      <c r="H3415" s="261"/>
      <c r="I3415" s="261"/>
      <c r="J3415" s="438"/>
    </row>
    <row r="3416" spans="1:10" x14ac:dyDescent="0.25">
      <c r="A3416" s="436">
        <v>201935011</v>
      </c>
      <c r="B3416" s="437" t="s">
        <v>508</v>
      </c>
      <c r="C3416" s="437" t="s">
        <v>505</v>
      </c>
      <c r="D3416" s="258" t="s">
        <v>447</v>
      </c>
      <c r="E3416" s="258"/>
      <c r="F3416" s="258"/>
      <c r="G3416" s="258"/>
      <c r="H3416" s="258"/>
      <c r="I3416" s="258"/>
      <c r="J3416" s="438">
        <v>43805.763402777775</v>
      </c>
    </row>
    <row r="3417" spans="1:10" x14ac:dyDescent="0.25">
      <c r="A3417" s="436"/>
      <c r="B3417" s="437"/>
      <c r="C3417" s="437"/>
      <c r="D3417" s="260" t="s">
        <v>168</v>
      </c>
      <c r="E3417" s="260"/>
      <c r="F3417" s="260"/>
      <c r="G3417" s="260"/>
      <c r="H3417" s="260"/>
      <c r="I3417" s="260"/>
      <c r="J3417" s="438"/>
    </row>
    <row r="3418" spans="1:10" x14ac:dyDescent="0.25">
      <c r="A3418" s="436"/>
      <c r="B3418" s="437"/>
      <c r="C3418" s="437"/>
      <c r="D3418" s="258" t="s">
        <v>448</v>
      </c>
      <c r="E3418" s="258"/>
      <c r="F3418" s="258"/>
      <c r="G3418" s="258"/>
      <c r="H3418" s="258"/>
      <c r="I3418" s="258"/>
      <c r="J3418" s="438"/>
    </row>
    <row r="3419" spans="1:10" x14ac:dyDescent="0.25">
      <c r="A3419" s="436"/>
      <c r="B3419" s="437"/>
      <c r="C3419" s="437"/>
      <c r="D3419" s="260">
        <v>1113541</v>
      </c>
      <c r="E3419" s="260"/>
      <c r="F3419" s="260"/>
      <c r="G3419" s="260"/>
      <c r="H3419" s="260"/>
      <c r="I3419" s="260"/>
      <c r="J3419" s="438"/>
    </row>
    <row r="3420" spans="1:10" x14ac:dyDescent="0.25">
      <c r="A3420" s="436"/>
      <c r="B3420" s="437"/>
      <c r="C3420" s="437"/>
      <c r="D3420" s="258" t="s">
        <v>449</v>
      </c>
      <c r="E3420" s="258"/>
      <c r="F3420" s="258"/>
      <c r="G3420" s="258"/>
      <c r="H3420" s="258"/>
      <c r="I3420" s="258"/>
      <c r="J3420" s="438"/>
    </row>
    <row r="3421" spans="1:10" x14ac:dyDescent="0.25">
      <c r="A3421" s="436"/>
      <c r="B3421" s="437"/>
      <c r="C3421" s="437"/>
      <c r="D3421" s="260" t="s">
        <v>450</v>
      </c>
      <c r="E3421" s="260"/>
      <c r="F3421" s="260"/>
      <c r="G3421" s="260"/>
      <c r="H3421" s="260"/>
      <c r="I3421" s="260"/>
      <c r="J3421" s="438"/>
    </row>
    <row r="3422" spans="1:10" x14ac:dyDescent="0.25">
      <c r="A3422" s="436"/>
      <c r="B3422" s="437"/>
      <c r="C3422" s="437"/>
      <c r="D3422" s="258" t="s">
        <v>451</v>
      </c>
      <c r="E3422" s="258"/>
      <c r="F3422" s="258"/>
      <c r="G3422" s="258"/>
      <c r="H3422" s="258"/>
      <c r="I3422" s="258"/>
      <c r="J3422" s="438"/>
    </row>
    <row r="3423" spans="1:10" x14ac:dyDescent="0.25">
      <c r="A3423" s="436"/>
      <c r="B3423" s="437"/>
      <c r="C3423" s="437"/>
      <c r="D3423" s="260">
        <v>0</v>
      </c>
      <c r="E3423" s="260"/>
      <c r="F3423" s="260"/>
      <c r="G3423" s="260"/>
      <c r="H3423" s="260"/>
      <c r="I3423" s="260"/>
      <c r="J3423" s="438"/>
    </row>
    <row r="3424" spans="1:10" x14ac:dyDescent="0.25">
      <c r="A3424" s="436"/>
      <c r="B3424" s="437"/>
      <c r="C3424" s="437"/>
      <c r="D3424" s="261"/>
      <c r="E3424" s="261"/>
      <c r="F3424" s="261"/>
      <c r="G3424" s="261"/>
      <c r="H3424" s="261"/>
      <c r="I3424" s="261"/>
      <c r="J3424" s="438"/>
    </row>
    <row r="3425" spans="1:10" x14ac:dyDescent="0.25">
      <c r="A3425" s="436">
        <v>201935010</v>
      </c>
      <c r="B3425" s="437" t="s">
        <v>508</v>
      </c>
      <c r="C3425" s="437" t="s">
        <v>505</v>
      </c>
      <c r="D3425" s="258" t="s">
        <v>447</v>
      </c>
      <c r="E3425" s="258"/>
      <c r="F3425" s="258"/>
      <c r="G3425" s="258"/>
      <c r="H3425" s="258"/>
      <c r="I3425" s="258"/>
      <c r="J3425" s="438">
        <v>43805.763402777775</v>
      </c>
    </row>
    <row r="3426" spans="1:10" x14ac:dyDescent="0.25">
      <c r="A3426" s="436"/>
      <c r="B3426" s="437"/>
      <c r="C3426" s="437"/>
      <c r="D3426" s="260" t="s">
        <v>353</v>
      </c>
      <c r="E3426" s="260"/>
      <c r="F3426" s="260"/>
      <c r="G3426" s="260"/>
      <c r="H3426" s="260"/>
      <c r="I3426" s="260"/>
      <c r="J3426" s="438"/>
    </row>
    <row r="3427" spans="1:10" x14ac:dyDescent="0.25">
      <c r="A3427" s="436"/>
      <c r="B3427" s="437"/>
      <c r="C3427" s="437"/>
      <c r="D3427" s="258" t="s">
        <v>448</v>
      </c>
      <c r="E3427" s="258"/>
      <c r="F3427" s="258"/>
      <c r="G3427" s="258"/>
      <c r="H3427" s="258"/>
      <c r="I3427" s="258"/>
      <c r="J3427" s="438"/>
    </row>
    <row r="3428" spans="1:10" x14ac:dyDescent="0.25">
      <c r="A3428" s="436"/>
      <c r="B3428" s="437"/>
      <c r="C3428" s="437"/>
      <c r="D3428" s="260">
        <v>12013</v>
      </c>
      <c r="E3428" s="260"/>
      <c r="F3428" s="260"/>
      <c r="G3428" s="260"/>
      <c r="H3428" s="260"/>
      <c r="I3428" s="260"/>
      <c r="J3428" s="438"/>
    </row>
    <row r="3429" spans="1:10" x14ac:dyDescent="0.25">
      <c r="A3429" s="436"/>
      <c r="B3429" s="437"/>
      <c r="C3429" s="437"/>
      <c r="D3429" s="258" t="s">
        <v>449</v>
      </c>
      <c r="E3429" s="258"/>
      <c r="F3429" s="258"/>
      <c r="G3429" s="258"/>
      <c r="H3429" s="258"/>
      <c r="I3429" s="258"/>
      <c r="J3429" s="438"/>
    </row>
    <row r="3430" spans="1:10" x14ac:dyDescent="0.25">
      <c r="A3430" s="436"/>
      <c r="B3430" s="437"/>
      <c r="C3430" s="437"/>
      <c r="D3430" s="260" t="s">
        <v>450</v>
      </c>
      <c r="E3430" s="260"/>
      <c r="F3430" s="260"/>
      <c r="G3430" s="260"/>
      <c r="H3430" s="260"/>
      <c r="I3430" s="260"/>
      <c r="J3430" s="438"/>
    </row>
    <row r="3431" spans="1:10" x14ac:dyDescent="0.25">
      <c r="A3431" s="436"/>
      <c r="B3431" s="437"/>
      <c r="C3431" s="437"/>
      <c r="D3431" s="258" t="s">
        <v>451</v>
      </c>
      <c r="E3431" s="258"/>
      <c r="F3431" s="258"/>
      <c r="G3431" s="258"/>
      <c r="H3431" s="258"/>
      <c r="I3431" s="258"/>
      <c r="J3431" s="438"/>
    </row>
    <row r="3432" spans="1:10" x14ac:dyDescent="0.25">
      <c r="A3432" s="436"/>
      <c r="B3432" s="437"/>
      <c r="C3432" s="437"/>
      <c r="D3432" s="260">
        <v>0</v>
      </c>
      <c r="E3432" s="260"/>
      <c r="F3432" s="260"/>
      <c r="G3432" s="260"/>
      <c r="H3432" s="260"/>
      <c r="I3432" s="260"/>
      <c r="J3432" s="438"/>
    </row>
    <row r="3433" spans="1:10" x14ac:dyDescent="0.25">
      <c r="A3433" s="436"/>
      <c r="B3433" s="437"/>
      <c r="C3433" s="437"/>
      <c r="D3433" s="261"/>
      <c r="E3433" s="261"/>
      <c r="F3433" s="261"/>
      <c r="G3433" s="261"/>
      <c r="H3433" s="261"/>
      <c r="I3433" s="261"/>
      <c r="J3433" s="438"/>
    </row>
    <row r="3434" spans="1:10" x14ac:dyDescent="0.25">
      <c r="A3434" s="436">
        <v>201933314</v>
      </c>
      <c r="B3434" s="437" t="s">
        <v>529</v>
      </c>
      <c r="C3434" s="437" t="s">
        <v>505</v>
      </c>
      <c r="D3434" s="258" t="s">
        <v>447</v>
      </c>
      <c r="E3434" s="258"/>
      <c r="F3434" s="258"/>
      <c r="G3434" s="258"/>
      <c r="H3434" s="258"/>
      <c r="I3434" s="258"/>
      <c r="J3434" s="438">
        <v>43788.676851851851</v>
      </c>
    </row>
    <row r="3435" spans="1:10" x14ac:dyDescent="0.25">
      <c r="A3435" s="436"/>
      <c r="B3435" s="437"/>
      <c r="C3435" s="437"/>
      <c r="D3435" s="260" t="s">
        <v>452</v>
      </c>
      <c r="E3435" s="260"/>
      <c r="F3435" s="260"/>
      <c r="G3435" s="260"/>
      <c r="H3435" s="260"/>
      <c r="I3435" s="260"/>
      <c r="J3435" s="438"/>
    </row>
    <row r="3436" spans="1:10" x14ac:dyDescent="0.25">
      <c r="A3436" s="436"/>
      <c r="B3436" s="437"/>
      <c r="C3436" s="437"/>
      <c r="D3436" s="258" t="s">
        <v>448</v>
      </c>
      <c r="E3436" s="258"/>
      <c r="F3436" s="258"/>
      <c r="G3436" s="258"/>
      <c r="H3436" s="258"/>
      <c r="I3436" s="258"/>
      <c r="J3436" s="438"/>
    </row>
    <row r="3437" spans="1:10" x14ac:dyDescent="0.25">
      <c r="A3437" s="436"/>
      <c r="B3437" s="437"/>
      <c r="C3437" s="437"/>
      <c r="D3437" s="260">
        <v>115169</v>
      </c>
      <c r="E3437" s="260"/>
      <c r="F3437" s="260"/>
      <c r="G3437" s="260"/>
      <c r="H3437" s="260"/>
      <c r="I3437" s="260"/>
      <c r="J3437" s="438"/>
    </row>
    <row r="3438" spans="1:10" x14ac:dyDescent="0.25">
      <c r="A3438" s="436"/>
      <c r="B3438" s="437"/>
      <c r="C3438" s="437"/>
      <c r="D3438" s="258" t="s">
        <v>449</v>
      </c>
      <c r="E3438" s="258"/>
      <c r="F3438" s="258"/>
      <c r="G3438" s="258"/>
      <c r="H3438" s="258"/>
      <c r="I3438" s="258"/>
      <c r="J3438" s="438"/>
    </row>
    <row r="3439" spans="1:10" x14ac:dyDescent="0.25">
      <c r="A3439" s="436"/>
      <c r="B3439" s="437"/>
      <c r="C3439" s="437"/>
      <c r="D3439" s="260" t="s">
        <v>453</v>
      </c>
      <c r="E3439" s="260"/>
      <c r="F3439" s="260"/>
      <c r="G3439" s="260"/>
      <c r="H3439" s="260"/>
      <c r="I3439" s="260"/>
      <c r="J3439" s="438"/>
    </row>
    <row r="3440" spans="1:10" x14ac:dyDescent="0.25">
      <c r="A3440" s="436"/>
      <c r="B3440" s="437"/>
      <c r="C3440" s="437"/>
      <c r="D3440" s="258" t="s">
        <v>451</v>
      </c>
      <c r="E3440" s="258"/>
      <c r="F3440" s="258"/>
      <c r="G3440" s="258"/>
      <c r="H3440" s="258"/>
      <c r="I3440" s="258"/>
      <c r="J3440" s="438"/>
    </row>
    <row r="3441" spans="1:10" x14ac:dyDescent="0.25">
      <c r="A3441" s="436"/>
      <c r="B3441" s="437"/>
      <c r="C3441" s="437"/>
      <c r="D3441" s="260">
        <v>0</v>
      </c>
      <c r="E3441" s="260"/>
      <c r="F3441" s="260"/>
      <c r="G3441" s="260"/>
      <c r="H3441" s="260"/>
      <c r="I3441" s="260"/>
      <c r="J3441" s="438"/>
    </row>
    <row r="3442" spans="1:10" x14ac:dyDescent="0.25">
      <c r="A3442" s="436"/>
      <c r="B3442" s="437"/>
      <c r="C3442" s="437"/>
      <c r="D3442" s="261"/>
      <c r="E3442" s="261"/>
      <c r="F3442" s="261"/>
      <c r="G3442" s="261"/>
      <c r="H3442" s="261"/>
      <c r="I3442" s="261"/>
      <c r="J3442" s="438"/>
    </row>
    <row r="3443" spans="1:10" x14ac:dyDescent="0.25">
      <c r="A3443" s="436">
        <v>201933313</v>
      </c>
      <c r="B3443" s="437" t="s">
        <v>529</v>
      </c>
      <c r="C3443" s="437" t="s">
        <v>505</v>
      </c>
      <c r="D3443" s="258" t="s">
        <v>447</v>
      </c>
      <c r="E3443" s="258"/>
      <c r="F3443" s="258"/>
      <c r="G3443" s="258"/>
      <c r="H3443" s="258"/>
      <c r="I3443" s="258"/>
      <c r="J3443" s="438">
        <v>43788.674062500002</v>
      </c>
    </row>
    <row r="3444" spans="1:10" x14ac:dyDescent="0.25">
      <c r="A3444" s="436"/>
      <c r="B3444" s="437"/>
      <c r="C3444" s="437"/>
      <c r="D3444" s="260" t="s">
        <v>471</v>
      </c>
      <c r="E3444" s="260"/>
      <c r="F3444" s="260"/>
      <c r="G3444" s="260"/>
      <c r="H3444" s="260"/>
      <c r="I3444" s="260"/>
      <c r="J3444" s="438"/>
    </row>
    <row r="3445" spans="1:10" x14ac:dyDescent="0.25">
      <c r="A3445" s="436"/>
      <c r="B3445" s="437"/>
      <c r="C3445" s="437"/>
      <c r="D3445" s="258" t="s">
        <v>448</v>
      </c>
      <c r="E3445" s="258"/>
      <c r="F3445" s="258"/>
      <c r="G3445" s="258"/>
      <c r="H3445" s="258"/>
      <c r="I3445" s="258"/>
      <c r="J3445" s="438"/>
    </row>
    <row r="3446" spans="1:10" x14ac:dyDescent="0.25">
      <c r="A3446" s="436"/>
      <c r="B3446" s="437"/>
      <c r="C3446" s="437"/>
      <c r="D3446" s="260">
        <v>1113553</v>
      </c>
      <c r="E3446" s="260"/>
      <c r="F3446" s="260"/>
      <c r="G3446" s="260"/>
      <c r="H3446" s="260"/>
      <c r="I3446" s="260"/>
      <c r="J3446" s="438"/>
    </row>
    <row r="3447" spans="1:10" x14ac:dyDescent="0.25">
      <c r="A3447" s="436"/>
      <c r="B3447" s="437"/>
      <c r="C3447" s="437"/>
      <c r="D3447" s="258" t="s">
        <v>449</v>
      </c>
      <c r="E3447" s="258"/>
      <c r="F3447" s="258"/>
      <c r="G3447" s="258"/>
      <c r="H3447" s="258"/>
      <c r="I3447" s="258"/>
      <c r="J3447" s="438"/>
    </row>
    <row r="3448" spans="1:10" x14ac:dyDescent="0.25">
      <c r="A3448" s="436"/>
      <c r="B3448" s="437"/>
      <c r="C3448" s="437"/>
      <c r="D3448" s="260" t="s">
        <v>450</v>
      </c>
      <c r="E3448" s="260"/>
      <c r="F3448" s="260"/>
      <c r="G3448" s="260"/>
      <c r="H3448" s="260"/>
      <c r="I3448" s="260"/>
      <c r="J3448" s="438"/>
    </row>
    <row r="3449" spans="1:10" x14ac:dyDescent="0.25">
      <c r="A3449" s="436"/>
      <c r="B3449" s="437"/>
      <c r="C3449" s="437"/>
      <c r="D3449" s="258" t="s">
        <v>451</v>
      </c>
      <c r="E3449" s="258"/>
      <c r="F3449" s="258"/>
      <c r="G3449" s="258"/>
      <c r="H3449" s="258"/>
      <c r="I3449" s="258"/>
      <c r="J3449" s="438"/>
    </row>
    <row r="3450" spans="1:10" x14ac:dyDescent="0.25">
      <c r="A3450" s="436"/>
      <c r="B3450" s="437"/>
      <c r="C3450" s="437"/>
      <c r="D3450" s="260">
        <v>0</v>
      </c>
      <c r="E3450" s="260"/>
      <c r="F3450" s="260"/>
      <c r="G3450" s="260"/>
      <c r="H3450" s="260"/>
      <c r="I3450" s="260"/>
      <c r="J3450" s="438"/>
    </row>
    <row r="3451" spans="1:10" x14ac:dyDescent="0.25">
      <c r="A3451" s="436"/>
      <c r="B3451" s="437"/>
      <c r="C3451" s="437"/>
      <c r="D3451" s="261"/>
      <c r="E3451" s="261"/>
      <c r="F3451" s="261"/>
      <c r="G3451" s="261"/>
      <c r="H3451" s="261"/>
      <c r="I3451" s="261"/>
      <c r="J3451" s="438"/>
    </row>
    <row r="3452" spans="1:10" x14ac:dyDescent="0.25">
      <c r="A3452" s="436">
        <v>201933312</v>
      </c>
      <c r="B3452" s="437" t="s">
        <v>529</v>
      </c>
      <c r="C3452" s="437" t="s">
        <v>505</v>
      </c>
      <c r="D3452" s="258" t="s">
        <v>447</v>
      </c>
      <c r="E3452" s="258"/>
      <c r="F3452" s="258"/>
      <c r="G3452" s="258"/>
      <c r="H3452" s="258"/>
      <c r="I3452" s="258"/>
      <c r="J3452" s="438">
        <v>43788.671574074076</v>
      </c>
    </row>
    <row r="3453" spans="1:10" x14ac:dyDescent="0.25">
      <c r="A3453" s="436"/>
      <c r="B3453" s="437"/>
      <c r="C3453" s="437"/>
      <c r="D3453" s="260" t="s">
        <v>173</v>
      </c>
      <c r="E3453" s="260"/>
      <c r="F3453" s="260"/>
      <c r="G3453" s="260"/>
      <c r="H3453" s="260"/>
      <c r="I3453" s="260"/>
      <c r="J3453" s="438"/>
    </row>
    <row r="3454" spans="1:10" x14ac:dyDescent="0.25">
      <c r="A3454" s="436"/>
      <c r="B3454" s="437"/>
      <c r="C3454" s="437"/>
      <c r="D3454" s="258" t="s">
        <v>448</v>
      </c>
      <c r="E3454" s="258"/>
      <c r="F3454" s="258"/>
      <c r="G3454" s="258"/>
      <c r="H3454" s="258"/>
      <c r="I3454" s="258"/>
      <c r="J3454" s="438"/>
    </row>
    <row r="3455" spans="1:10" x14ac:dyDescent="0.25">
      <c r="A3455" s="436"/>
      <c r="B3455" s="437"/>
      <c r="C3455" s="437"/>
      <c r="D3455" s="260">
        <v>63300</v>
      </c>
      <c r="E3455" s="260"/>
      <c r="F3455" s="260"/>
      <c r="G3455" s="260"/>
      <c r="H3455" s="260"/>
      <c r="I3455" s="260"/>
      <c r="J3455" s="438"/>
    </row>
    <row r="3456" spans="1:10" x14ac:dyDescent="0.25">
      <c r="A3456" s="436"/>
      <c r="B3456" s="437"/>
      <c r="C3456" s="437"/>
      <c r="D3456" s="258" t="s">
        <v>449</v>
      </c>
      <c r="E3456" s="258"/>
      <c r="F3456" s="258"/>
      <c r="G3456" s="258"/>
      <c r="H3456" s="258"/>
      <c r="I3456" s="258"/>
      <c r="J3456" s="438"/>
    </row>
    <row r="3457" spans="1:10" x14ac:dyDescent="0.25">
      <c r="A3457" s="436"/>
      <c r="B3457" s="437"/>
      <c r="C3457" s="437"/>
      <c r="D3457" s="260" t="s">
        <v>450</v>
      </c>
      <c r="E3457" s="260"/>
      <c r="F3457" s="260"/>
      <c r="G3457" s="260"/>
      <c r="H3457" s="260"/>
      <c r="I3457" s="260"/>
      <c r="J3457" s="438"/>
    </row>
    <row r="3458" spans="1:10" x14ac:dyDescent="0.25">
      <c r="A3458" s="436"/>
      <c r="B3458" s="437"/>
      <c r="C3458" s="437"/>
      <c r="D3458" s="258" t="s">
        <v>451</v>
      </c>
      <c r="E3458" s="258"/>
      <c r="F3458" s="258"/>
      <c r="G3458" s="258"/>
      <c r="H3458" s="258"/>
      <c r="I3458" s="258"/>
      <c r="J3458" s="438"/>
    </row>
    <row r="3459" spans="1:10" x14ac:dyDescent="0.25">
      <c r="A3459" s="436"/>
      <c r="B3459" s="437"/>
      <c r="C3459" s="437"/>
      <c r="D3459" s="260">
        <v>0</v>
      </c>
      <c r="E3459" s="260"/>
      <c r="F3459" s="260"/>
      <c r="G3459" s="260"/>
      <c r="H3459" s="260"/>
      <c r="I3459" s="260"/>
      <c r="J3459" s="438"/>
    </row>
    <row r="3460" spans="1:10" x14ac:dyDescent="0.25">
      <c r="A3460" s="436"/>
      <c r="B3460" s="437"/>
      <c r="C3460" s="437"/>
      <c r="D3460" s="261"/>
      <c r="E3460" s="261"/>
      <c r="F3460" s="261"/>
      <c r="G3460" s="261"/>
      <c r="H3460" s="261"/>
      <c r="I3460" s="261"/>
      <c r="J3460" s="438"/>
    </row>
    <row r="3461" spans="1:10" x14ac:dyDescent="0.25">
      <c r="A3461" s="436">
        <v>201933311</v>
      </c>
      <c r="B3461" s="437" t="s">
        <v>529</v>
      </c>
      <c r="C3461" s="437" t="s">
        <v>505</v>
      </c>
      <c r="D3461" s="258" t="s">
        <v>447</v>
      </c>
      <c r="E3461" s="258"/>
      <c r="F3461" s="258"/>
      <c r="G3461" s="258"/>
      <c r="H3461" s="258"/>
      <c r="I3461" s="258"/>
      <c r="J3461" s="438">
        <v>43788.669571759259</v>
      </c>
    </row>
    <row r="3462" spans="1:10" x14ac:dyDescent="0.25">
      <c r="A3462" s="436"/>
      <c r="B3462" s="437"/>
      <c r="C3462" s="437"/>
      <c r="D3462" s="260" t="s">
        <v>8</v>
      </c>
      <c r="E3462" s="260"/>
      <c r="F3462" s="260"/>
      <c r="G3462" s="260"/>
      <c r="H3462" s="260"/>
      <c r="I3462" s="260"/>
      <c r="J3462" s="438"/>
    </row>
    <row r="3463" spans="1:10" x14ac:dyDescent="0.25">
      <c r="A3463" s="436"/>
      <c r="B3463" s="437"/>
      <c r="C3463" s="437"/>
      <c r="D3463" s="258" t="s">
        <v>448</v>
      </c>
      <c r="E3463" s="258"/>
      <c r="F3463" s="258"/>
      <c r="G3463" s="258"/>
      <c r="H3463" s="258"/>
      <c r="I3463" s="258"/>
      <c r="J3463" s="438"/>
    </row>
    <row r="3464" spans="1:10" x14ac:dyDescent="0.25">
      <c r="A3464" s="436"/>
      <c r="B3464" s="437"/>
      <c r="C3464" s="437"/>
      <c r="D3464" s="260">
        <v>90199</v>
      </c>
      <c r="E3464" s="260"/>
      <c r="F3464" s="260"/>
      <c r="G3464" s="260"/>
      <c r="H3464" s="260"/>
      <c r="I3464" s="260"/>
      <c r="J3464" s="438"/>
    </row>
    <row r="3465" spans="1:10" x14ac:dyDescent="0.25">
      <c r="A3465" s="436"/>
      <c r="B3465" s="437"/>
      <c r="C3465" s="437"/>
      <c r="D3465" s="258" t="s">
        <v>449</v>
      </c>
      <c r="E3465" s="258"/>
      <c r="F3465" s="258"/>
      <c r="G3465" s="258"/>
      <c r="H3465" s="258"/>
      <c r="I3465" s="258"/>
      <c r="J3465" s="438"/>
    </row>
    <row r="3466" spans="1:10" x14ac:dyDescent="0.25">
      <c r="A3466" s="436"/>
      <c r="B3466" s="437"/>
      <c r="C3466" s="437"/>
      <c r="D3466" s="260" t="s">
        <v>450</v>
      </c>
      <c r="E3466" s="260"/>
      <c r="F3466" s="260"/>
      <c r="G3466" s="260"/>
      <c r="H3466" s="260"/>
      <c r="I3466" s="260"/>
      <c r="J3466" s="438"/>
    </row>
    <row r="3467" spans="1:10" x14ac:dyDescent="0.25">
      <c r="A3467" s="436"/>
      <c r="B3467" s="437"/>
      <c r="C3467" s="437"/>
      <c r="D3467" s="258" t="s">
        <v>451</v>
      </c>
      <c r="E3467" s="258"/>
      <c r="F3467" s="258"/>
      <c r="G3467" s="258"/>
      <c r="H3467" s="258"/>
      <c r="I3467" s="258"/>
      <c r="J3467" s="438"/>
    </row>
    <row r="3468" spans="1:10" x14ac:dyDescent="0.25">
      <c r="A3468" s="436"/>
      <c r="B3468" s="437"/>
      <c r="C3468" s="437"/>
      <c r="D3468" s="260">
        <v>0</v>
      </c>
      <c r="E3468" s="260"/>
      <c r="F3468" s="260"/>
      <c r="G3468" s="260"/>
      <c r="H3468" s="260"/>
      <c r="I3468" s="260"/>
      <c r="J3468" s="438"/>
    </row>
    <row r="3469" spans="1:10" x14ac:dyDescent="0.25">
      <c r="A3469" s="436"/>
      <c r="B3469" s="437"/>
      <c r="C3469" s="437"/>
      <c r="D3469" s="261"/>
      <c r="E3469" s="261"/>
      <c r="F3469" s="261"/>
      <c r="G3469" s="261"/>
      <c r="H3469" s="261"/>
      <c r="I3469" s="261"/>
      <c r="J3469" s="438"/>
    </row>
    <row r="3470" spans="1:10" x14ac:dyDescent="0.25">
      <c r="A3470" s="436">
        <v>201933310</v>
      </c>
      <c r="B3470" s="437" t="s">
        <v>529</v>
      </c>
      <c r="C3470" s="437" t="s">
        <v>505</v>
      </c>
      <c r="D3470" s="258" t="s">
        <v>447</v>
      </c>
      <c r="E3470" s="258"/>
      <c r="F3470" s="258"/>
      <c r="G3470" s="258"/>
      <c r="H3470" s="258"/>
      <c r="I3470" s="258"/>
      <c r="J3470" s="438">
        <v>43788.665949074071</v>
      </c>
    </row>
    <row r="3471" spans="1:10" x14ac:dyDescent="0.25">
      <c r="A3471" s="436"/>
      <c r="B3471" s="437"/>
      <c r="C3471" s="437"/>
      <c r="D3471" s="260" t="s">
        <v>469</v>
      </c>
      <c r="E3471" s="260"/>
      <c r="F3471" s="260"/>
      <c r="G3471" s="260"/>
      <c r="H3471" s="260"/>
      <c r="I3471" s="260"/>
      <c r="J3471" s="438"/>
    </row>
    <row r="3472" spans="1:10" x14ac:dyDescent="0.25">
      <c r="A3472" s="436"/>
      <c r="B3472" s="437"/>
      <c r="C3472" s="437"/>
      <c r="D3472" s="258" t="s">
        <v>448</v>
      </c>
      <c r="E3472" s="258"/>
      <c r="F3472" s="258"/>
      <c r="G3472" s="258"/>
      <c r="H3472" s="258"/>
      <c r="I3472" s="258"/>
      <c r="J3472" s="438"/>
    </row>
    <row r="3473" spans="1:10" x14ac:dyDescent="0.25">
      <c r="A3473" s="436"/>
      <c r="B3473" s="437"/>
      <c r="C3473" s="437"/>
      <c r="D3473" s="260">
        <v>115140</v>
      </c>
      <c r="E3473" s="260"/>
      <c r="F3473" s="260"/>
      <c r="G3473" s="260"/>
      <c r="H3473" s="260"/>
      <c r="I3473" s="260"/>
      <c r="J3473" s="438"/>
    </row>
    <row r="3474" spans="1:10" x14ac:dyDescent="0.25">
      <c r="A3474" s="436"/>
      <c r="B3474" s="437"/>
      <c r="C3474" s="437"/>
      <c r="D3474" s="258" t="s">
        <v>449</v>
      </c>
      <c r="E3474" s="258"/>
      <c r="F3474" s="258"/>
      <c r="G3474" s="258"/>
      <c r="H3474" s="258"/>
      <c r="I3474" s="258"/>
      <c r="J3474" s="438"/>
    </row>
    <row r="3475" spans="1:10" x14ac:dyDescent="0.25">
      <c r="A3475" s="436"/>
      <c r="B3475" s="437"/>
      <c r="C3475" s="437"/>
      <c r="D3475" s="260" t="s">
        <v>453</v>
      </c>
      <c r="E3475" s="260"/>
      <c r="F3475" s="260"/>
      <c r="G3475" s="260"/>
      <c r="H3475" s="260"/>
      <c r="I3475" s="260"/>
      <c r="J3475" s="438"/>
    </row>
    <row r="3476" spans="1:10" x14ac:dyDescent="0.25">
      <c r="A3476" s="436"/>
      <c r="B3476" s="437"/>
      <c r="C3476" s="437"/>
      <c r="D3476" s="258" t="s">
        <v>451</v>
      </c>
      <c r="E3476" s="258"/>
      <c r="F3476" s="258"/>
      <c r="G3476" s="258"/>
      <c r="H3476" s="258"/>
      <c r="I3476" s="258"/>
      <c r="J3476" s="438"/>
    </row>
    <row r="3477" spans="1:10" x14ac:dyDescent="0.25">
      <c r="A3477" s="436"/>
      <c r="B3477" s="437"/>
      <c r="C3477" s="437"/>
      <c r="D3477" s="260">
        <v>0</v>
      </c>
      <c r="E3477" s="260"/>
      <c r="F3477" s="260"/>
      <c r="G3477" s="260"/>
      <c r="H3477" s="260"/>
      <c r="I3477" s="260"/>
      <c r="J3477" s="438"/>
    </row>
    <row r="3478" spans="1:10" x14ac:dyDescent="0.25">
      <c r="A3478" s="436"/>
      <c r="B3478" s="437"/>
      <c r="C3478" s="437"/>
      <c r="D3478" s="261"/>
      <c r="E3478" s="261"/>
      <c r="F3478" s="261"/>
      <c r="G3478" s="261"/>
      <c r="H3478" s="261"/>
      <c r="I3478" s="261"/>
      <c r="J3478" s="438"/>
    </row>
    <row r="3479" spans="1:10" x14ac:dyDescent="0.25">
      <c r="A3479" s="436">
        <v>201933308</v>
      </c>
      <c r="B3479" s="437" t="s">
        <v>529</v>
      </c>
      <c r="C3479" s="437" t="s">
        <v>505</v>
      </c>
      <c r="D3479" s="258" t="s">
        <v>447</v>
      </c>
      <c r="E3479" s="258"/>
      <c r="F3479" s="258"/>
      <c r="G3479" s="258"/>
      <c r="H3479" s="258"/>
      <c r="I3479" s="258"/>
      <c r="J3479" s="438">
        <v>43788.662569444445</v>
      </c>
    </row>
    <row r="3480" spans="1:10" x14ac:dyDescent="0.25">
      <c r="A3480" s="436"/>
      <c r="B3480" s="437"/>
      <c r="C3480" s="437"/>
      <c r="D3480" s="260" t="s">
        <v>486</v>
      </c>
      <c r="E3480" s="260"/>
      <c r="F3480" s="260"/>
      <c r="G3480" s="260"/>
      <c r="H3480" s="260"/>
      <c r="I3480" s="260"/>
      <c r="J3480" s="438"/>
    </row>
    <row r="3481" spans="1:10" x14ac:dyDescent="0.25">
      <c r="A3481" s="436"/>
      <c r="B3481" s="437"/>
      <c r="C3481" s="437"/>
      <c r="D3481" s="258" t="s">
        <v>448</v>
      </c>
      <c r="E3481" s="258"/>
      <c r="F3481" s="258"/>
      <c r="G3481" s="258"/>
      <c r="H3481" s="258"/>
      <c r="I3481" s="258"/>
      <c r="J3481" s="438"/>
    </row>
    <row r="3482" spans="1:10" x14ac:dyDescent="0.25">
      <c r="A3482" s="436"/>
      <c r="B3482" s="437"/>
      <c r="C3482" s="437"/>
      <c r="D3482" s="260">
        <v>63298</v>
      </c>
      <c r="E3482" s="260"/>
      <c r="F3482" s="260"/>
      <c r="G3482" s="260"/>
      <c r="H3482" s="260"/>
      <c r="I3482" s="260"/>
      <c r="J3482" s="438"/>
    </row>
    <row r="3483" spans="1:10" x14ac:dyDescent="0.25">
      <c r="A3483" s="436"/>
      <c r="B3483" s="437"/>
      <c r="C3483" s="437"/>
      <c r="D3483" s="258" t="s">
        <v>449</v>
      </c>
      <c r="E3483" s="258"/>
      <c r="F3483" s="258"/>
      <c r="G3483" s="258"/>
      <c r="H3483" s="258"/>
      <c r="I3483" s="258"/>
      <c r="J3483" s="438"/>
    </row>
    <row r="3484" spans="1:10" x14ac:dyDescent="0.25">
      <c r="A3484" s="436"/>
      <c r="B3484" s="437"/>
      <c r="C3484" s="437"/>
      <c r="D3484" s="260" t="s">
        <v>450</v>
      </c>
      <c r="E3484" s="260"/>
      <c r="F3484" s="260"/>
      <c r="G3484" s="260"/>
      <c r="H3484" s="260"/>
      <c r="I3484" s="260"/>
      <c r="J3484" s="438"/>
    </row>
    <row r="3485" spans="1:10" x14ac:dyDescent="0.25">
      <c r="A3485" s="436"/>
      <c r="B3485" s="437"/>
      <c r="C3485" s="437"/>
      <c r="D3485" s="258" t="s">
        <v>451</v>
      </c>
      <c r="E3485" s="258"/>
      <c r="F3485" s="258"/>
      <c r="G3485" s="258"/>
      <c r="H3485" s="258"/>
      <c r="I3485" s="258"/>
      <c r="J3485" s="438"/>
    </row>
    <row r="3486" spans="1:10" x14ac:dyDescent="0.25">
      <c r="A3486" s="436"/>
      <c r="B3486" s="437"/>
      <c r="C3486" s="437"/>
      <c r="D3486" s="260">
        <v>0</v>
      </c>
      <c r="E3486" s="260"/>
      <c r="F3486" s="260"/>
      <c r="G3486" s="260"/>
      <c r="H3486" s="260"/>
      <c r="I3486" s="260"/>
      <c r="J3486" s="438"/>
    </row>
    <row r="3487" spans="1:10" x14ac:dyDescent="0.25">
      <c r="A3487" s="436"/>
      <c r="B3487" s="437"/>
      <c r="C3487" s="437"/>
      <c r="D3487" s="261"/>
      <c r="E3487" s="261"/>
      <c r="F3487" s="261"/>
      <c r="G3487" s="261"/>
      <c r="H3487" s="261"/>
      <c r="I3487" s="261"/>
      <c r="J3487" s="438"/>
    </row>
    <row r="3488" spans="1:10" x14ac:dyDescent="0.25">
      <c r="A3488" s="436">
        <v>201933305</v>
      </c>
      <c r="B3488" s="437" t="s">
        <v>529</v>
      </c>
      <c r="C3488" s="437" t="s">
        <v>505</v>
      </c>
      <c r="D3488" s="258" t="s">
        <v>447</v>
      </c>
      <c r="E3488" s="258"/>
      <c r="F3488" s="258"/>
      <c r="G3488" s="258"/>
      <c r="H3488" s="258"/>
      <c r="I3488" s="258"/>
      <c r="J3488" s="438">
        <v>43788.655682870369</v>
      </c>
    </row>
    <row r="3489" spans="1:10" x14ac:dyDescent="0.25">
      <c r="A3489" s="436"/>
      <c r="B3489" s="437"/>
      <c r="C3489" s="437"/>
      <c r="D3489" s="260" t="s">
        <v>486</v>
      </c>
      <c r="E3489" s="260"/>
      <c r="F3489" s="260"/>
      <c r="G3489" s="260"/>
      <c r="H3489" s="260"/>
      <c r="I3489" s="260"/>
      <c r="J3489" s="438"/>
    </row>
    <row r="3490" spans="1:10" x14ac:dyDescent="0.25">
      <c r="A3490" s="436"/>
      <c r="B3490" s="437"/>
      <c r="C3490" s="437"/>
      <c r="D3490" s="258" t="s">
        <v>448</v>
      </c>
      <c r="E3490" s="258"/>
      <c r="F3490" s="258"/>
      <c r="G3490" s="258"/>
      <c r="H3490" s="258"/>
      <c r="I3490" s="258"/>
      <c r="J3490" s="438"/>
    </row>
    <row r="3491" spans="1:10" x14ac:dyDescent="0.25">
      <c r="A3491" s="436"/>
      <c r="B3491" s="437"/>
      <c r="C3491" s="437"/>
      <c r="D3491" s="260">
        <v>94193</v>
      </c>
      <c r="E3491" s="260"/>
      <c r="F3491" s="260"/>
      <c r="G3491" s="260"/>
      <c r="H3491" s="260"/>
      <c r="I3491" s="260"/>
      <c r="J3491" s="438"/>
    </row>
    <row r="3492" spans="1:10" x14ac:dyDescent="0.25">
      <c r="A3492" s="436"/>
      <c r="B3492" s="437"/>
      <c r="C3492" s="437"/>
      <c r="D3492" s="258" t="s">
        <v>449</v>
      </c>
      <c r="E3492" s="258"/>
      <c r="F3492" s="258"/>
      <c r="G3492" s="258"/>
      <c r="H3492" s="258"/>
      <c r="I3492" s="258"/>
      <c r="J3492" s="438"/>
    </row>
    <row r="3493" spans="1:10" x14ac:dyDescent="0.25">
      <c r="A3493" s="436"/>
      <c r="B3493" s="437"/>
      <c r="C3493" s="437"/>
      <c r="D3493" s="260" t="s">
        <v>450</v>
      </c>
      <c r="E3493" s="260"/>
      <c r="F3493" s="260"/>
      <c r="G3493" s="260"/>
      <c r="H3493" s="260"/>
      <c r="I3493" s="260"/>
      <c r="J3493" s="438"/>
    </row>
    <row r="3494" spans="1:10" x14ac:dyDescent="0.25">
      <c r="A3494" s="436"/>
      <c r="B3494" s="437"/>
      <c r="C3494" s="437"/>
      <c r="D3494" s="258" t="s">
        <v>451</v>
      </c>
      <c r="E3494" s="258"/>
      <c r="F3494" s="258"/>
      <c r="G3494" s="258"/>
      <c r="H3494" s="258"/>
      <c r="I3494" s="258"/>
      <c r="J3494" s="438"/>
    </row>
    <row r="3495" spans="1:10" x14ac:dyDescent="0.25">
      <c r="A3495" s="436"/>
      <c r="B3495" s="437"/>
      <c r="C3495" s="437"/>
      <c r="D3495" s="260">
        <v>0</v>
      </c>
      <c r="E3495" s="260"/>
      <c r="F3495" s="260"/>
      <c r="G3495" s="260"/>
      <c r="H3495" s="260"/>
      <c r="I3495" s="260"/>
      <c r="J3495" s="438"/>
    </row>
    <row r="3496" spans="1:10" x14ac:dyDescent="0.25">
      <c r="A3496" s="436"/>
      <c r="B3496" s="437"/>
      <c r="C3496" s="437"/>
      <c r="D3496" s="261"/>
      <c r="E3496" s="261"/>
      <c r="F3496" s="261"/>
      <c r="G3496" s="261"/>
      <c r="H3496" s="261"/>
      <c r="I3496" s="261"/>
      <c r="J3496" s="438"/>
    </row>
    <row r="3497" spans="1:10" x14ac:dyDescent="0.25">
      <c r="A3497" s="436">
        <v>201918222</v>
      </c>
      <c r="B3497" s="437" t="s">
        <v>446</v>
      </c>
      <c r="C3497" s="437" t="s">
        <v>505</v>
      </c>
      <c r="D3497" s="258" t="s">
        <v>447</v>
      </c>
      <c r="E3497" s="258"/>
      <c r="F3497" s="258"/>
      <c r="G3497" s="258"/>
      <c r="H3497" s="258"/>
      <c r="I3497" s="258"/>
      <c r="J3497" s="438">
        <v>43718.63753472222</v>
      </c>
    </row>
    <row r="3498" spans="1:10" x14ac:dyDescent="0.25">
      <c r="A3498" s="436"/>
      <c r="B3498" s="437"/>
      <c r="C3498" s="437"/>
      <c r="D3498" s="260" t="s">
        <v>518</v>
      </c>
      <c r="E3498" s="260"/>
      <c r="F3498" s="260"/>
      <c r="G3498" s="260"/>
      <c r="H3498" s="260"/>
      <c r="I3498" s="260"/>
      <c r="J3498" s="438"/>
    </row>
    <row r="3499" spans="1:10" x14ac:dyDescent="0.25">
      <c r="A3499" s="436"/>
      <c r="B3499" s="437"/>
      <c r="C3499" s="437"/>
      <c r="D3499" s="258" t="s">
        <v>448</v>
      </c>
      <c r="E3499" s="258"/>
      <c r="F3499" s="258"/>
      <c r="G3499" s="258"/>
      <c r="H3499" s="258"/>
      <c r="I3499" s="258"/>
      <c r="J3499" s="438"/>
    </row>
    <row r="3500" spans="1:10" x14ac:dyDescent="0.25">
      <c r="A3500" s="436"/>
      <c r="B3500" s="437"/>
      <c r="C3500" s="437"/>
      <c r="D3500" s="260">
        <v>53193</v>
      </c>
      <c r="E3500" s="260"/>
      <c r="F3500" s="260"/>
      <c r="G3500" s="260"/>
      <c r="H3500" s="260"/>
      <c r="I3500" s="260"/>
      <c r="J3500" s="438"/>
    </row>
    <row r="3501" spans="1:10" x14ac:dyDescent="0.25">
      <c r="A3501" s="436"/>
      <c r="B3501" s="437"/>
      <c r="C3501" s="437"/>
      <c r="D3501" s="258" t="s">
        <v>449</v>
      </c>
      <c r="E3501" s="258"/>
      <c r="F3501" s="258"/>
      <c r="G3501" s="258"/>
      <c r="H3501" s="258"/>
      <c r="I3501" s="258"/>
      <c r="J3501" s="438"/>
    </row>
    <row r="3502" spans="1:10" x14ac:dyDescent="0.25">
      <c r="A3502" s="436"/>
      <c r="B3502" s="437"/>
      <c r="C3502" s="437"/>
      <c r="D3502" s="260" t="s">
        <v>450</v>
      </c>
      <c r="E3502" s="260"/>
      <c r="F3502" s="260"/>
      <c r="G3502" s="260"/>
      <c r="H3502" s="260"/>
      <c r="I3502" s="260"/>
      <c r="J3502" s="438"/>
    </row>
    <row r="3503" spans="1:10" x14ac:dyDescent="0.25">
      <c r="A3503" s="436"/>
      <c r="B3503" s="437"/>
      <c r="C3503" s="437"/>
      <c r="D3503" s="258" t="s">
        <v>451</v>
      </c>
      <c r="E3503" s="258"/>
      <c r="F3503" s="258"/>
      <c r="G3503" s="258"/>
      <c r="H3503" s="258"/>
      <c r="I3503" s="258"/>
      <c r="J3503" s="438"/>
    </row>
    <row r="3504" spans="1:10" x14ac:dyDescent="0.25">
      <c r="A3504" s="436"/>
      <c r="B3504" s="437"/>
      <c r="C3504" s="437"/>
      <c r="D3504" s="260">
        <v>1</v>
      </c>
      <c r="E3504" s="260"/>
      <c r="F3504" s="260"/>
      <c r="G3504" s="260"/>
      <c r="H3504" s="260"/>
      <c r="I3504" s="260"/>
      <c r="J3504" s="438"/>
    </row>
    <row r="3505" spans="1:10" x14ac:dyDescent="0.25">
      <c r="A3505" s="436"/>
      <c r="B3505" s="437"/>
      <c r="C3505" s="437"/>
      <c r="D3505" s="261"/>
      <c r="E3505" s="261"/>
      <c r="F3505" s="261"/>
      <c r="G3505" s="261"/>
      <c r="H3505" s="261"/>
      <c r="I3505" s="261"/>
      <c r="J3505" s="438"/>
    </row>
    <row r="3506" spans="1:10" x14ac:dyDescent="0.25">
      <c r="A3506" s="436"/>
      <c r="B3506" s="437"/>
      <c r="C3506" s="437"/>
      <c r="D3506" s="262" t="s">
        <v>530</v>
      </c>
      <c r="E3506" s="262"/>
      <c r="F3506" s="262"/>
      <c r="G3506" s="262"/>
      <c r="H3506" s="262"/>
      <c r="I3506" s="262"/>
      <c r="J3506" s="438"/>
    </row>
    <row r="3507" spans="1:10" x14ac:dyDescent="0.25">
      <c r="A3507" s="436"/>
      <c r="B3507" s="437"/>
      <c r="C3507" s="437"/>
      <c r="D3507" s="262" t="s">
        <v>531</v>
      </c>
      <c r="E3507" s="262"/>
      <c r="F3507" s="262"/>
      <c r="G3507" s="262"/>
      <c r="H3507" s="262"/>
      <c r="I3507" s="262"/>
      <c r="J3507" s="438"/>
    </row>
    <row r="3508" spans="1:10" x14ac:dyDescent="0.25">
      <c r="A3508" s="436">
        <v>201917814</v>
      </c>
      <c r="B3508" s="437" t="s">
        <v>446</v>
      </c>
      <c r="C3508" s="437" t="s">
        <v>505</v>
      </c>
      <c r="D3508" s="258" t="s">
        <v>447</v>
      </c>
      <c r="E3508" s="258"/>
      <c r="F3508" s="258"/>
      <c r="G3508" s="258"/>
      <c r="H3508" s="258"/>
      <c r="I3508" s="258"/>
      <c r="J3508" s="438">
        <v>43717.525277777779</v>
      </c>
    </row>
    <row r="3509" spans="1:10" x14ac:dyDescent="0.25">
      <c r="A3509" s="436"/>
      <c r="B3509" s="437"/>
      <c r="C3509" s="437"/>
      <c r="D3509" s="260" t="s">
        <v>22</v>
      </c>
      <c r="E3509" s="260"/>
      <c r="F3509" s="260"/>
      <c r="G3509" s="260"/>
      <c r="H3509" s="260"/>
      <c r="I3509" s="260"/>
      <c r="J3509" s="438"/>
    </row>
    <row r="3510" spans="1:10" x14ac:dyDescent="0.25">
      <c r="A3510" s="436"/>
      <c r="B3510" s="437"/>
      <c r="C3510" s="437"/>
      <c r="D3510" s="258" t="s">
        <v>448</v>
      </c>
      <c r="E3510" s="258"/>
      <c r="F3510" s="258"/>
      <c r="G3510" s="258"/>
      <c r="H3510" s="258"/>
      <c r="I3510" s="258"/>
      <c r="J3510" s="438"/>
    </row>
    <row r="3511" spans="1:10" x14ac:dyDescent="0.25">
      <c r="A3511" s="436"/>
      <c r="B3511" s="437"/>
      <c r="C3511" s="437"/>
      <c r="D3511" s="260">
        <v>12074</v>
      </c>
      <c r="E3511" s="260"/>
      <c r="F3511" s="260"/>
      <c r="G3511" s="260"/>
      <c r="H3511" s="260"/>
      <c r="I3511" s="260"/>
      <c r="J3511" s="438"/>
    </row>
    <row r="3512" spans="1:10" x14ac:dyDescent="0.25">
      <c r="A3512" s="436"/>
      <c r="B3512" s="437"/>
      <c r="C3512" s="437"/>
      <c r="D3512" s="258" t="s">
        <v>449</v>
      </c>
      <c r="E3512" s="258"/>
      <c r="F3512" s="258"/>
      <c r="G3512" s="258"/>
      <c r="H3512" s="258"/>
      <c r="I3512" s="258"/>
      <c r="J3512" s="438"/>
    </row>
    <row r="3513" spans="1:10" x14ac:dyDescent="0.25">
      <c r="A3513" s="436"/>
      <c r="B3513" s="437"/>
      <c r="C3513" s="437"/>
      <c r="D3513" s="260" t="s">
        <v>453</v>
      </c>
      <c r="E3513" s="260"/>
      <c r="F3513" s="260"/>
      <c r="G3513" s="260"/>
      <c r="H3513" s="260"/>
      <c r="I3513" s="260"/>
      <c r="J3513" s="438"/>
    </row>
    <row r="3514" spans="1:10" x14ac:dyDescent="0.25">
      <c r="A3514" s="436"/>
      <c r="B3514" s="437"/>
      <c r="C3514" s="437"/>
      <c r="D3514" s="258" t="s">
        <v>451</v>
      </c>
      <c r="E3514" s="258"/>
      <c r="F3514" s="258"/>
      <c r="G3514" s="258"/>
      <c r="H3514" s="258"/>
      <c r="I3514" s="258"/>
      <c r="J3514" s="438"/>
    </row>
    <row r="3515" spans="1:10" x14ac:dyDescent="0.25">
      <c r="A3515" s="436"/>
      <c r="B3515" s="437"/>
      <c r="C3515" s="437"/>
      <c r="D3515" s="260">
        <v>1</v>
      </c>
      <c r="E3515" s="260"/>
      <c r="F3515" s="260"/>
      <c r="G3515" s="260"/>
      <c r="H3515" s="260"/>
      <c r="I3515" s="260"/>
      <c r="J3515" s="438"/>
    </row>
    <row r="3516" spans="1:10" x14ac:dyDescent="0.25">
      <c r="A3516" s="436"/>
      <c r="B3516" s="437"/>
      <c r="C3516" s="437"/>
      <c r="D3516" s="261"/>
      <c r="E3516" s="261"/>
      <c r="F3516" s="261"/>
      <c r="G3516" s="261"/>
      <c r="H3516" s="261"/>
      <c r="I3516" s="261"/>
      <c r="J3516" s="438"/>
    </row>
    <row r="3517" spans="1:10" x14ac:dyDescent="0.25">
      <c r="A3517" s="436"/>
      <c r="B3517" s="437"/>
      <c r="C3517" s="437"/>
      <c r="D3517" s="262" t="s">
        <v>532</v>
      </c>
      <c r="E3517" s="262"/>
      <c r="F3517" s="262"/>
      <c r="G3517" s="262"/>
      <c r="H3517" s="262"/>
      <c r="I3517" s="262"/>
      <c r="J3517" s="438"/>
    </row>
    <row r="3518" spans="1:10" x14ac:dyDescent="0.25">
      <c r="A3518" s="436"/>
      <c r="B3518" s="437"/>
      <c r="C3518" s="437"/>
      <c r="D3518" s="262" t="s">
        <v>533</v>
      </c>
      <c r="E3518" s="262"/>
      <c r="F3518" s="262"/>
      <c r="G3518" s="262"/>
      <c r="H3518" s="262"/>
      <c r="I3518" s="262"/>
      <c r="J3518" s="438"/>
    </row>
    <row r="3519" spans="1:10" x14ac:dyDescent="0.25">
      <c r="A3519" s="436">
        <v>201908274</v>
      </c>
      <c r="B3519" s="437" t="s">
        <v>510</v>
      </c>
      <c r="C3519" s="437" t="s">
        <v>505</v>
      </c>
      <c r="D3519" s="258" t="s">
        <v>448</v>
      </c>
      <c r="E3519" s="258"/>
      <c r="F3519" s="258"/>
      <c r="G3519" s="258"/>
      <c r="H3519" s="258"/>
      <c r="I3519" s="258"/>
      <c r="J3519" s="438">
        <v>43566.808622685188</v>
      </c>
    </row>
    <row r="3520" spans="1:10" x14ac:dyDescent="0.25">
      <c r="A3520" s="436"/>
      <c r="B3520" s="437"/>
      <c r="C3520" s="437"/>
      <c r="D3520" s="258" t="s">
        <v>449</v>
      </c>
      <c r="E3520" s="258"/>
      <c r="F3520" s="258"/>
      <c r="G3520" s="258"/>
      <c r="H3520" s="258"/>
      <c r="I3520" s="258"/>
      <c r="J3520" s="438"/>
    </row>
    <row r="3521" spans="1:10" x14ac:dyDescent="0.25">
      <c r="A3521" s="436"/>
      <c r="B3521" s="437"/>
      <c r="C3521" s="437"/>
      <c r="D3521" s="258" t="s">
        <v>451</v>
      </c>
      <c r="E3521" s="258"/>
      <c r="F3521" s="258"/>
      <c r="G3521" s="258"/>
      <c r="H3521" s="258"/>
      <c r="I3521" s="258"/>
      <c r="J3521" s="438"/>
    </row>
    <row r="3522" spans="1:10" x14ac:dyDescent="0.25">
      <c r="A3522" s="436"/>
      <c r="B3522" s="437"/>
      <c r="C3522" s="437"/>
      <c r="D3522" s="260">
        <v>0</v>
      </c>
      <c r="E3522" s="260"/>
      <c r="F3522" s="260"/>
      <c r="G3522" s="260"/>
      <c r="H3522" s="260"/>
      <c r="I3522" s="260"/>
      <c r="J3522" s="438"/>
    </row>
    <row r="3523" spans="1:10" x14ac:dyDescent="0.25">
      <c r="A3523" s="436"/>
      <c r="B3523" s="437"/>
      <c r="C3523" s="437"/>
      <c r="D3523" s="261"/>
      <c r="E3523" s="261"/>
      <c r="F3523" s="261"/>
      <c r="G3523" s="261"/>
      <c r="H3523" s="261"/>
      <c r="I3523" s="261"/>
      <c r="J3523" s="438"/>
    </row>
    <row r="3524" spans="1:10" x14ac:dyDescent="0.25">
      <c r="A3524" s="436">
        <v>201905929</v>
      </c>
      <c r="B3524" s="437" t="s">
        <v>510</v>
      </c>
      <c r="C3524" s="437" t="s">
        <v>505</v>
      </c>
      <c r="D3524" s="258" t="s">
        <v>448</v>
      </c>
      <c r="E3524" s="258"/>
      <c r="F3524" s="258"/>
      <c r="G3524" s="258"/>
      <c r="H3524" s="258"/>
      <c r="I3524" s="258"/>
      <c r="J3524" s="438">
        <v>43546.752060185187</v>
      </c>
    </row>
    <row r="3525" spans="1:10" x14ac:dyDescent="0.25">
      <c r="A3525" s="436"/>
      <c r="B3525" s="437"/>
      <c r="C3525" s="437"/>
      <c r="D3525" s="258" t="s">
        <v>449</v>
      </c>
      <c r="E3525" s="258"/>
      <c r="F3525" s="258"/>
      <c r="G3525" s="258"/>
      <c r="H3525" s="258"/>
      <c r="I3525" s="258"/>
      <c r="J3525" s="438"/>
    </row>
    <row r="3526" spans="1:10" x14ac:dyDescent="0.25">
      <c r="A3526" s="436"/>
      <c r="B3526" s="437"/>
      <c r="C3526" s="437"/>
      <c r="D3526" s="258" t="s">
        <v>451</v>
      </c>
      <c r="E3526" s="258"/>
      <c r="F3526" s="258"/>
      <c r="G3526" s="258"/>
      <c r="H3526" s="258"/>
      <c r="I3526" s="258"/>
      <c r="J3526" s="438"/>
    </row>
    <row r="3527" spans="1:10" x14ac:dyDescent="0.25">
      <c r="A3527" s="436"/>
      <c r="B3527" s="437"/>
      <c r="C3527" s="437"/>
      <c r="D3527" s="260">
        <v>0</v>
      </c>
      <c r="E3527" s="260"/>
      <c r="F3527" s="260"/>
      <c r="G3527" s="260"/>
      <c r="H3527" s="260"/>
      <c r="I3527" s="260"/>
      <c r="J3527" s="438"/>
    </row>
    <row r="3528" spans="1:10" x14ac:dyDescent="0.25">
      <c r="A3528" s="436"/>
      <c r="B3528" s="437"/>
      <c r="C3528" s="437"/>
      <c r="D3528" s="261"/>
      <c r="E3528" s="261"/>
      <c r="F3528" s="261"/>
      <c r="G3528" s="261"/>
      <c r="H3528" s="261"/>
      <c r="I3528" s="261"/>
      <c r="J3528" s="438"/>
    </row>
    <row r="3529" spans="1:10" x14ac:dyDescent="0.25">
      <c r="A3529" s="436">
        <v>201904671</v>
      </c>
      <c r="B3529" s="437" t="s">
        <v>510</v>
      </c>
      <c r="C3529" s="437" t="s">
        <v>505</v>
      </c>
      <c r="D3529" s="258" t="s">
        <v>448</v>
      </c>
      <c r="E3529" s="258"/>
      <c r="F3529" s="258"/>
      <c r="G3529" s="258"/>
      <c r="H3529" s="258"/>
      <c r="I3529" s="258"/>
      <c r="J3529" s="438">
        <v>43535.652870370373</v>
      </c>
    </row>
    <row r="3530" spans="1:10" x14ac:dyDescent="0.25">
      <c r="A3530" s="436"/>
      <c r="B3530" s="437"/>
      <c r="C3530" s="437"/>
      <c r="D3530" s="258" t="s">
        <v>449</v>
      </c>
      <c r="E3530" s="258"/>
      <c r="F3530" s="258"/>
      <c r="G3530" s="258"/>
      <c r="H3530" s="258"/>
      <c r="I3530" s="258"/>
      <c r="J3530" s="438"/>
    </row>
    <row r="3531" spans="1:10" x14ac:dyDescent="0.25">
      <c r="A3531" s="436"/>
      <c r="B3531" s="437"/>
      <c r="C3531" s="437"/>
      <c r="D3531" s="258" t="s">
        <v>451</v>
      </c>
      <c r="E3531" s="258"/>
      <c r="F3531" s="258"/>
      <c r="G3531" s="258"/>
      <c r="H3531" s="258"/>
      <c r="I3531" s="258"/>
      <c r="J3531" s="438"/>
    </row>
    <row r="3532" spans="1:10" x14ac:dyDescent="0.25">
      <c r="A3532" s="436"/>
      <c r="B3532" s="437"/>
      <c r="C3532" s="437"/>
      <c r="D3532" s="260">
        <v>0</v>
      </c>
      <c r="E3532" s="260"/>
      <c r="F3532" s="260"/>
      <c r="G3532" s="260"/>
      <c r="H3532" s="260"/>
      <c r="I3532" s="260"/>
      <c r="J3532" s="438"/>
    </row>
    <row r="3533" spans="1:10" x14ac:dyDescent="0.25">
      <c r="A3533" s="436"/>
      <c r="B3533" s="437"/>
      <c r="C3533" s="437"/>
      <c r="D3533" s="261"/>
      <c r="E3533" s="261"/>
      <c r="F3533" s="261"/>
      <c r="G3533" s="261"/>
      <c r="H3533" s="261"/>
      <c r="I3533" s="261"/>
      <c r="J3533" s="438"/>
    </row>
    <row r="3534" spans="1:10" x14ac:dyDescent="0.25">
      <c r="A3534" s="436">
        <v>201902610</v>
      </c>
      <c r="B3534" s="437" t="s">
        <v>510</v>
      </c>
      <c r="C3534" s="437" t="s">
        <v>505</v>
      </c>
      <c r="D3534" s="258" t="s">
        <v>448</v>
      </c>
      <c r="E3534" s="258"/>
      <c r="F3534" s="258"/>
      <c r="G3534" s="258"/>
      <c r="H3534" s="258"/>
      <c r="I3534" s="258"/>
      <c r="J3534" s="438">
        <v>43514.649236111109</v>
      </c>
    </row>
    <row r="3535" spans="1:10" x14ac:dyDescent="0.25">
      <c r="A3535" s="436"/>
      <c r="B3535" s="437"/>
      <c r="C3535" s="437"/>
      <c r="D3535" s="258" t="s">
        <v>449</v>
      </c>
      <c r="E3535" s="258"/>
      <c r="F3535" s="258"/>
      <c r="G3535" s="258"/>
      <c r="H3535" s="258"/>
      <c r="I3535" s="258"/>
      <c r="J3535" s="438"/>
    </row>
    <row r="3536" spans="1:10" x14ac:dyDescent="0.25">
      <c r="A3536" s="436"/>
      <c r="B3536" s="437"/>
      <c r="C3536" s="437"/>
      <c r="D3536" s="258" t="s">
        <v>451</v>
      </c>
      <c r="E3536" s="258"/>
      <c r="F3536" s="258"/>
      <c r="G3536" s="258"/>
      <c r="H3536" s="258"/>
      <c r="I3536" s="258"/>
      <c r="J3536" s="438"/>
    </row>
    <row r="3537" spans="1:10" x14ac:dyDescent="0.25">
      <c r="A3537" s="436"/>
      <c r="B3537" s="437"/>
      <c r="C3537" s="437"/>
      <c r="D3537" s="260">
        <v>0</v>
      </c>
      <c r="E3537" s="260"/>
      <c r="F3537" s="260"/>
      <c r="G3537" s="260"/>
      <c r="H3537" s="260"/>
      <c r="I3537" s="260"/>
      <c r="J3537" s="438"/>
    </row>
    <row r="3538" spans="1:10" x14ac:dyDescent="0.25">
      <c r="A3538" s="436"/>
      <c r="B3538" s="437"/>
      <c r="C3538" s="437"/>
      <c r="D3538" s="261"/>
      <c r="E3538" s="261"/>
      <c r="F3538" s="261"/>
      <c r="G3538" s="261"/>
      <c r="H3538" s="261"/>
      <c r="I3538" s="261"/>
      <c r="J3538" s="438"/>
    </row>
    <row r="3539" spans="1:10" x14ac:dyDescent="0.25">
      <c r="A3539" s="436">
        <v>201901914</v>
      </c>
      <c r="B3539" s="437" t="s">
        <v>510</v>
      </c>
      <c r="C3539" s="437" t="s">
        <v>505</v>
      </c>
      <c r="D3539" s="258" t="s">
        <v>448</v>
      </c>
      <c r="E3539" s="258"/>
      <c r="F3539" s="258"/>
      <c r="G3539" s="258"/>
      <c r="H3539" s="258"/>
      <c r="I3539" s="258"/>
      <c r="J3539" s="438">
        <v>43508.785578703704</v>
      </c>
    </row>
    <row r="3540" spans="1:10" x14ac:dyDescent="0.25">
      <c r="A3540" s="436"/>
      <c r="B3540" s="437"/>
      <c r="C3540" s="437"/>
      <c r="D3540" s="258" t="s">
        <v>449</v>
      </c>
      <c r="E3540" s="258"/>
      <c r="F3540" s="258"/>
      <c r="G3540" s="258"/>
      <c r="H3540" s="258"/>
      <c r="I3540" s="258"/>
      <c r="J3540" s="438"/>
    </row>
    <row r="3541" spans="1:10" x14ac:dyDescent="0.25">
      <c r="A3541" s="436"/>
      <c r="B3541" s="437"/>
      <c r="C3541" s="437"/>
      <c r="D3541" s="258" t="s">
        <v>451</v>
      </c>
      <c r="E3541" s="258"/>
      <c r="F3541" s="258"/>
      <c r="G3541" s="258"/>
      <c r="H3541" s="258"/>
      <c r="I3541" s="258"/>
      <c r="J3541" s="438"/>
    </row>
    <row r="3542" spans="1:10" x14ac:dyDescent="0.25">
      <c r="A3542" s="436"/>
      <c r="B3542" s="437"/>
      <c r="C3542" s="437"/>
      <c r="D3542" s="260">
        <v>0</v>
      </c>
      <c r="E3542" s="260"/>
      <c r="F3542" s="260"/>
      <c r="G3542" s="260"/>
      <c r="H3542" s="260"/>
      <c r="I3542" s="260"/>
      <c r="J3542" s="438"/>
    </row>
    <row r="3543" spans="1:10" x14ac:dyDescent="0.25">
      <c r="A3543" s="436"/>
      <c r="B3543" s="437"/>
      <c r="C3543" s="437"/>
      <c r="D3543" s="261"/>
      <c r="E3543" s="261"/>
      <c r="F3543" s="261"/>
      <c r="G3543" s="261"/>
      <c r="H3543" s="261"/>
      <c r="I3543" s="261"/>
      <c r="J3543" s="438"/>
    </row>
    <row r="3544" spans="1:10" x14ac:dyDescent="0.25">
      <c r="A3544" s="436">
        <v>201901053</v>
      </c>
      <c r="B3544" s="437" t="s">
        <v>510</v>
      </c>
      <c r="C3544" s="437" t="s">
        <v>505</v>
      </c>
      <c r="D3544" s="258" t="s">
        <v>448</v>
      </c>
      <c r="E3544" s="258"/>
      <c r="F3544" s="258"/>
      <c r="G3544" s="258"/>
      <c r="H3544" s="258"/>
      <c r="I3544" s="258"/>
      <c r="J3544" s="438">
        <v>43498.545439814814</v>
      </c>
    </row>
    <row r="3545" spans="1:10" x14ac:dyDescent="0.25">
      <c r="A3545" s="436"/>
      <c r="B3545" s="437"/>
      <c r="C3545" s="437"/>
      <c r="D3545" s="258" t="s">
        <v>449</v>
      </c>
      <c r="E3545" s="258"/>
      <c r="F3545" s="258"/>
      <c r="G3545" s="258"/>
      <c r="H3545" s="258"/>
      <c r="I3545" s="258"/>
      <c r="J3545" s="438"/>
    </row>
    <row r="3546" spans="1:10" x14ac:dyDescent="0.25">
      <c r="A3546" s="436"/>
      <c r="B3546" s="437"/>
      <c r="C3546" s="437"/>
      <c r="D3546" s="258" t="s">
        <v>451</v>
      </c>
      <c r="E3546" s="258"/>
      <c r="F3546" s="258"/>
      <c r="G3546" s="258"/>
      <c r="H3546" s="258"/>
      <c r="I3546" s="258"/>
      <c r="J3546" s="438"/>
    </row>
    <row r="3547" spans="1:10" x14ac:dyDescent="0.25">
      <c r="A3547" s="436"/>
      <c r="B3547" s="437"/>
      <c r="C3547" s="437"/>
      <c r="D3547" s="260">
        <v>0</v>
      </c>
      <c r="E3547" s="260"/>
      <c r="F3547" s="260"/>
      <c r="G3547" s="260"/>
      <c r="H3547" s="260"/>
      <c r="I3547" s="260"/>
      <c r="J3547" s="438"/>
    </row>
    <row r="3548" spans="1:10" x14ac:dyDescent="0.25">
      <c r="A3548" s="436"/>
      <c r="B3548" s="437"/>
      <c r="C3548" s="437"/>
      <c r="D3548" s="261"/>
      <c r="E3548" s="261"/>
      <c r="F3548" s="261"/>
      <c r="G3548" s="261"/>
      <c r="H3548" s="261"/>
      <c r="I3548" s="261"/>
      <c r="J3548" s="438"/>
    </row>
    <row r="3549" spans="1:10" x14ac:dyDescent="0.25">
      <c r="A3549" s="436">
        <v>201901052</v>
      </c>
      <c r="B3549" s="437" t="s">
        <v>510</v>
      </c>
      <c r="C3549" s="437" t="s">
        <v>505</v>
      </c>
      <c r="D3549" s="258" t="s">
        <v>448</v>
      </c>
      <c r="E3549" s="258"/>
      <c r="F3549" s="258"/>
      <c r="G3549" s="258"/>
      <c r="H3549" s="258"/>
      <c r="I3549" s="258"/>
      <c r="J3549" s="438">
        <v>43498.532511574071</v>
      </c>
    </row>
    <row r="3550" spans="1:10" x14ac:dyDescent="0.25">
      <c r="A3550" s="436"/>
      <c r="B3550" s="437"/>
      <c r="C3550" s="437"/>
      <c r="D3550" s="258" t="s">
        <v>449</v>
      </c>
      <c r="E3550" s="258"/>
      <c r="F3550" s="258"/>
      <c r="G3550" s="258"/>
      <c r="H3550" s="258"/>
      <c r="I3550" s="258"/>
      <c r="J3550" s="438"/>
    </row>
    <row r="3551" spans="1:10" x14ac:dyDescent="0.25">
      <c r="A3551" s="436"/>
      <c r="B3551" s="437"/>
      <c r="C3551" s="437"/>
      <c r="D3551" s="258" t="s">
        <v>451</v>
      </c>
      <c r="E3551" s="258"/>
      <c r="F3551" s="258"/>
      <c r="G3551" s="258"/>
      <c r="H3551" s="258"/>
      <c r="I3551" s="258"/>
      <c r="J3551" s="438"/>
    </row>
    <row r="3552" spans="1:10" x14ac:dyDescent="0.25">
      <c r="A3552" s="436"/>
      <c r="B3552" s="437"/>
      <c r="C3552" s="437"/>
      <c r="D3552" s="260">
        <v>0</v>
      </c>
      <c r="E3552" s="260"/>
      <c r="F3552" s="260"/>
      <c r="G3552" s="260"/>
      <c r="H3552" s="260"/>
      <c r="I3552" s="260"/>
      <c r="J3552" s="438"/>
    </row>
    <row r="3553" spans="1:10" x14ac:dyDescent="0.25">
      <c r="A3553" s="436"/>
      <c r="B3553" s="437"/>
      <c r="C3553" s="437"/>
      <c r="D3553" s="261"/>
      <c r="E3553" s="261"/>
      <c r="F3553" s="261"/>
      <c r="G3553" s="261"/>
      <c r="H3553" s="261"/>
      <c r="I3553" s="261"/>
      <c r="J3553" s="438"/>
    </row>
    <row r="3554" spans="1:10" x14ac:dyDescent="0.25">
      <c r="A3554" s="436">
        <v>201900627</v>
      </c>
      <c r="B3554" s="437" t="s">
        <v>510</v>
      </c>
      <c r="C3554" s="437" t="s">
        <v>505</v>
      </c>
      <c r="D3554" s="258" t="s">
        <v>448</v>
      </c>
      <c r="E3554" s="258"/>
      <c r="F3554" s="258"/>
      <c r="G3554" s="258"/>
      <c r="H3554" s="258"/>
      <c r="I3554" s="258"/>
      <c r="J3554" s="438">
        <v>43490.792037037034</v>
      </c>
    </row>
    <row r="3555" spans="1:10" x14ac:dyDescent="0.25">
      <c r="A3555" s="436"/>
      <c r="B3555" s="437"/>
      <c r="C3555" s="437"/>
      <c r="D3555" s="258" t="s">
        <v>449</v>
      </c>
      <c r="E3555" s="258"/>
      <c r="F3555" s="258"/>
      <c r="G3555" s="258"/>
      <c r="H3555" s="258"/>
      <c r="I3555" s="258"/>
      <c r="J3555" s="438"/>
    </row>
    <row r="3556" spans="1:10" x14ac:dyDescent="0.25">
      <c r="A3556" s="436"/>
      <c r="B3556" s="437"/>
      <c r="C3556" s="437"/>
      <c r="D3556" s="258" t="s">
        <v>451</v>
      </c>
      <c r="E3556" s="258"/>
      <c r="F3556" s="258"/>
      <c r="G3556" s="258"/>
      <c r="H3556" s="258"/>
      <c r="I3556" s="258"/>
      <c r="J3556" s="438"/>
    </row>
    <row r="3557" spans="1:10" x14ac:dyDescent="0.25">
      <c r="A3557" s="436"/>
      <c r="B3557" s="437"/>
      <c r="C3557" s="437"/>
      <c r="D3557" s="260">
        <v>0</v>
      </c>
      <c r="E3557" s="260"/>
      <c r="F3557" s="260"/>
      <c r="G3557" s="260"/>
      <c r="H3557" s="260"/>
      <c r="I3557" s="260"/>
      <c r="J3557" s="438"/>
    </row>
    <row r="3558" spans="1:10" x14ac:dyDescent="0.25">
      <c r="A3558" s="436"/>
      <c r="B3558" s="437"/>
      <c r="C3558" s="437"/>
      <c r="D3558" s="261"/>
      <c r="E3558" s="261"/>
      <c r="F3558" s="261"/>
      <c r="G3558" s="261"/>
      <c r="H3558" s="261"/>
      <c r="I3558" s="261"/>
      <c r="J3558" s="438"/>
    </row>
    <row r="3559" spans="1:10" x14ac:dyDescent="0.25">
      <c r="A3559" s="436">
        <v>201900626</v>
      </c>
      <c r="B3559" s="437" t="s">
        <v>510</v>
      </c>
      <c r="C3559" s="437" t="s">
        <v>505</v>
      </c>
      <c r="D3559" s="258" t="s">
        <v>448</v>
      </c>
      <c r="E3559" s="258"/>
      <c r="F3559" s="258"/>
      <c r="G3559" s="258"/>
      <c r="H3559" s="258"/>
      <c r="I3559" s="258"/>
      <c r="J3559" s="438">
        <v>43490.768437500003</v>
      </c>
    </row>
    <row r="3560" spans="1:10" x14ac:dyDescent="0.25">
      <c r="A3560" s="436"/>
      <c r="B3560" s="437"/>
      <c r="C3560" s="437"/>
      <c r="D3560" s="258" t="s">
        <v>449</v>
      </c>
      <c r="E3560" s="258"/>
      <c r="F3560" s="258"/>
      <c r="G3560" s="258"/>
      <c r="H3560" s="258"/>
      <c r="I3560" s="258"/>
      <c r="J3560" s="438"/>
    </row>
    <row r="3561" spans="1:10" x14ac:dyDescent="0.25">
      <c r="A3561" s="436"/>
      <c r="B3561" s="437"/>
      <c r="C3561" s="437"/>
      <c r="D3561" s="258" t="s">
        <v>451</v>
      </c>
      <c r="E3561" s="258"/>
      <c r="F3561" s="258"/>
      <c r="G3561" s="258"/>
      <c r="H3561" s="258"/>
      <c r="I3561" s="258"/>
      <c r="J3561" s="438"/>
    </row>
    <row r="3562" spans="1:10" x14ac:dyDescent="0.25">
      <c r="A3562" s="436"/>
      <c r="B3562" s="437"/>
      <c r="C3562" s="437"/>
      <c r="D3562" s="260">
        <v>0</v>
      </c>
      <c r="E3562" s="260"/>
      <c r="F3562" s="260"/>
      <c r="G3562" s="260"/>
      <c r="H3562" s="260"/>
      <c r="I3562" s="260"/>
      <c r="J3562" s="438"/>
    </row>
    <row r="3563" spans="1:10" x14ac:dyDescent="0.25">
      <c r="A3563" s="436"/>
      <c r="B3563" s="437"/>
      <c r="C3563" s="437"/>
      <c r="D3563" s="261"/>
      <c r="E3563" s="261"/>
      <c r="F3563" s="261"/>
      <c r="G3563" s="261"/>
      <c r="H3563" s="261"/>
      <c r="I3563" s="261"/>
      <c r="J3563" s="438"/>
    </row>
    <row r="3564" spans="1:10" x14ac:dyDescent="0.25">
      <c r="A3564" s="436">
        <v>201900364</v>
      </c>
      <c r="B3564" s="437" t="s">
        <v>534</v>
      </c>
      <c r="C3564" s="437" t="s">
        <v>505</v>
      </c>
      <c r="D3564" s="258" t="s">
        <v>447</v>
      </c>
      <c r="E3564" s="258"/>
      <c r="F3564" s="258"/>
      <c r="G3564" s="258"/>
      <c r="H3564" s="258"/>
      <c r="I3564" s="258"/>
      <c r="J3564" s="438">
        <v>43479.943437499998</v>
      </c>
    </row>
    <row r="3565" spans="1:10" x14ac:dyDescent="0.25">
      <c r="A3565" s="436"/>
      <c r="B3565" s="437"/>
      <c r="C3565" s="437"/>
      <c r="D3565" s="260" t="s">
        <v>131</v>
      </c>
      <c r="E3565" s="260"/>
      <c r="F3565" s="260"/>
      <c r="G3565" s="260"/>
      <c r="H3565" s="260"/>
      <c r="I3565" s="260"/>
      <c r="J3565" s="438"/>
    </row>
    <row r="3566" spans="1:10" x14ac:dyDescent="0.25">
      <c r="A3566" s="436"/>
      <c r="B3566" s="437"/>
      <c r="C3566" s="437"/>
      <c r="D3566" s="258" t="s">
        <v>448</v>
      </c>
      <c r="E3566" s="258"/>
      <c r="F3566" s="258"/>
      <c r="G3566" s="258"/>
      <c r="H3566" s="258"/>
      <c r="I3566" s="258"/>
      <c r="J3566" s="438"/>
    </row>
    <row r="3567" spans="1:10" x14ac:dyDescent="0.25">
      <c r="A3567" s="436"/>
      <c r="B3567" s="437"/>
      <c r="C3567" s="437"/>
      <c r="D3567" s="260">
        <v>465787</v>
      </c>
      <c r="E3567" s="260"/>
      <c r="F3567" s="260"/>
      <c r="G3567" s="260"/>
      <c r="H3567" s="260"/>
      <c r="I3567" s="260"/>
      <c r="J3567" s="438"/>
    </row>
    <row r="3568" spans="1:10" x14ac:dyDescent="0.25">
      <c r="A3568" s="436"/>
      <c r="B3568" s="437"/>
      <c r="C3568" s="437"/>
      <c r="D3568" s="258" t="s">
        <v>449</v>
      </c>
      <c r="E3568" s="258"/>
      <c r="F3568" s="258"/>
      <c r="G3568" s="258"/>
      <c r="H3568" s="258"/>
      <c r="I3568" s="258"/>
      <c r="J3568" s="438"/>
    </row>
    <row r="3569" spans="1:10" x14ac:dyDescent="0.25">
      <c r="A3569" s="436"/>
      <c r="B3569" s="437"/>
      <c r="C3569" s="437"/>
      <c r="D3569" s="260" t="s">
        <v>450</v>
      </c>
      <c r="E3569" s="260"/>
      <c r="F3569" s="260"/>
      <c r="G3569" s="260"/>
      <c r="H3569" s="260"/>
      <c r="I3569" s="260"/>
      <c r="J3569" s="438"/>
    </row>
    <row r="3570" spans="1:10" x14ac:dyDescent="0.25">
      <c r="A3570" s="436"/>
      <c r="B3570" s="437"/>
      <c r="C3570" s="437"/>
      <c r="D3570" s="258" t="s">
        <v>451</v>
      </c>
      <c r="E3570" s="258"/>
      <c r="F3570" s="258"/>
      <c r="G3570" s="258"/>
      <c r="H3570" s="258"/>
      <c r="I3570" s="258"/>
      <c r="J3570" s="438"/>
    </row>
    <row r="3571" spans="1:10" x14ac:dyDescent="0.25">
      <c r="A3571" s="436"/>
      <c r="B3571" s="437"/>
      <c r="C3571" s="437"/>
      <c r="D3571" s="260">
        <v>0</v>
      </c>
      <c r="E3571" s="260"/>
      <c r="F3571" s="260"/>
      <c r="G3571" s="260"/>
      <c r="H3571" s="260"/>
      <c r="I3571" s="260"/>
      <c r="J3571" s="438"/>
    </row>
    <row r="3572" spans="1:10" x14ac:dyDescent="0.25">
      <c r="A3572" s="436"/>
      <c r="B3572" s="437"/>
      <c r="C3572" s="437"/>
      <c r="D3572" s="261"/>
      <c r="E3572" s="261"/>
      <c r="F3572" s="261"/>
      <c r="G3572" s="261"/>
      <c r="H3572" s="261"/>
      <c r="I3572" s="261"/>
      <c r="J3572" s="438"/>
    </row>
    <row r="3573" spans="1:10" x14ac:dyDescent="0.25">
      <c r="A3573" s="436">
        <v>201900360</v>
      </c>
      <c r="B3573" s="437" t="s">
        <v>510</v>
      </c>
      <c r="C3573" s="437" t="s">
        <v>505</v>
      </c>
      <c r="D3573" s="258" t="s">
        <v>448</v>
      </c>
      <c r="E3573" s="258"/>
      <c r="F3573" s="258"/>
      <c r="G3573" s="258"/>
      <c r="H3573" s="258"/>
      <c r="I3573" s="258"/>
      <c r="J3573" s="438">
        <v>43479.927002314813</v>
      </c>
    </row>
    <row r="3574" spans="1:10" x14ac:dyDescent="0.25">
      <c r="A3574" s="436"/>
      <c r="B3574" s="437"/>
      <c r="C3574" s="437"/>
      <c r="D3574" s="258" t="s">
        <v>449</v>
      </c>
      <c r="E3574" s="258"/>
      <c r="F3574" s="258"/>
      <c r="G3574" s="258"/>
      <c r="H3574" s="258"/>
      <c r="I3574" s="258"/>
      <c r="J3574" s="438"/>
    </row>
    <row r="3575" spans="1:10" x14ac:dyDescent="0.25">
      <c r="A3575" s="436"/>
      <c r="B3575" s="437"/>
      <c r="C3575" s="437"/>
      <c r="D3575" s="258" t="s">
        <v>451</v>
      </c>
      <c r="E3575" s="258"/>
      <c r="F3575" s="258"/>
      <c r="G3575" s="258"/>
      <c r="H3575" s="258"/>
      <c r="I3575" s="258"/>
      <c r="J3575" s="438"/>
    </row>
    <row r="3576" spans="1:10" x14ac:dyDescent="0.25">
      <c r="A3576" s="436"/>
      <c r="B3576" s="437"/>
      <c r="C3576" s="437"/>
      <c r="D3576" s="260">
        <v>0</v>
      </c>
      <c r="E3576" s="260"/>
      <c r="F3576" s="260"/>
      <c r="G3576" s="260"/>
      <c r="H3576" s="260"/>
      <c r="I3576" s="260"/>
      <c r="J3576" s="438"/>
    </row>
    <row r="3577" spans="1:10" x14ac:dyDescent="0.25">
      <c r="A3577" s="436"/>
      <c r="B3577" s="437"/>
      <c r="C3577" s="437"/>
      <c r="D3577" s="261"/>
      <c r="E3577" s="261"/>
      <c r="F3577" s="261"/>
      <c r="G3577" s="261"/>
      <c r="H3577" s="261"/>
      <c r="I3577" s="261"/>
      <c r="J3577" s="438"/>
    </row>
    <row r="3578" spans="1:10" x14ac:dyDescent="0.25">
      <c r="A3578" s="436">
        <v>201900329</v>
      </c>
      <c r="B3578" s="437" t="s">
        <v>510</v>
      </c>
      <c r="C3578" s="437" t="s">
        <v>505</v>
      </c>
      <c r="D3578" s="258" t="s">
        <v>448</v>
      </c>
      <c r="E3578" s="258"/>
      <c r="F3578" s="258"/>
      <c r="G3578" s="258"/>
      <c r="H3578" s="258"/>
      <c r="I3578" s="258"/>
      <c r="J3578" s="438">
        <v>43477.817291666666</v>
      </c>
    </row>
    <row r="3579" spans="1:10" x14ac:dyDescent="0.25">
      <c r="A3579" s="436"/>
      <c r="B3579" s="437"/>
      <c r="C3579" s="437"/>
      <c r="D3579" s="258" t="s">
        <v>449</v>
      </c>
      <c r="E3579" s="258"/>
      <c r="F3579" s="258"/>
      <c r="G3579" s="258"/>
      <c r="H3579" s="258"/>
      <c r="I3579" s="258"/>
      <c r="J3579" s="438"/>
    </row>
    <row r="3580" spans="1:10" x14ac:dyDescent="0.25">
      <c r="A3580" s="436"/>
      <c r="B3580" s="437"/>
      <c r="C3580" s="437"/>
      <c r="D3580" s="258" t="s">
        <v>451</v>
      </c>
      <c r="E3580" s="258"/>
      <c r="F3580" s="258"/>
      <c r="G3580" s="258"/>
      <c r="H3580" s="258"/>
      <c r="I3580" s="258"/>
      <c r="J3580" s="438"/>
    </row>
    <row r="3581" spans="1:10" x14ac:dyDescent="0.25">
      <c r="A3581" s="436"/>
      <c r="B3581" s="437"/>
      <c r="C3581" s="437"/>
      <c r="D3581" s="260">
        <v>0</v>
      </c>
      <c r="E3581" s="260"/>
      <c r="F3581" s="260"/>
      <c r="G3581" s="260"/>
      <c r="H3581" s="260"/>
      <c r="I3581" s="260"/>
      <c r="J3581" s="438"/>
    </row>
    <row r="3582" spans="1:10" x14ac:dyDescent="0.25">
      <c r="A3582" s="436"/>
      <c r="B3582" s="437"/>
      <c r="C3582" s="437"/>
      <c r="D3582" s="261"/>
      <c r="E3582" s="261"/>
      <c r="F3582" s="261"/>
      <c r="G3582" s="261"/>
      <c r="H3582" s="261"/>
      <c r="I3582" s="261"/>
      <c r="J3582" s="438"/>
    </row>
    <row r="3583" spans="1:10" x14ac:dyDescent="0.25">
      <c r="A3583" s="436">
        <v>201900328</v>
      </c>
      <c r="B3583" s="437" t="s">
        <v>510</v>
      </c>
      <c r="C3583" s="437" t="s">
        <v>505</v>
      </c>
      <c r="D3583" s="258" t="s">
        <v>448</v>
      </c>
      <c r="E3583" s="258"/>
      <c r="F3583" s="258"/>
      <c r="G3583" s="258"/>
      <c r="H3583" s="258"/>
      <c r="I3583" s="258"/>
      <c r="J3583" s="438">
        <v>43477.78528935185</v>
      </c>
    </row>
    <row r="3584" spans="1:10" x14ac:dyDescent="0.25">
      <c r="A3584" s="436"/>
      <c r="B3584" s="437"/>
      <c r="C3584" s="437"/>
      <c r="D3584" s="258" t="s">
        <v>449</v>
      </c>
      <c r="E3584" s="258"/>
      <c r="F3584" s="258"/>
      <c r="G3584" s="258"/>
      <c r="H3584" s="258"/>
      <c r="I3584" s="258"/>
      <c r="J3584" s="438"/>
    </row>
    <row r="3585" spans="1:10" x14ac:dyDescent="0.25">
      <c r="A3585" s="436"/>
      <c r="B3585" s="437"/>
      <c r="C3585" s="437"/>
      <c r="D3585" s="258" t="s">
        <v>451</v>
      </c>
      <c r="E3585" s="258"/>
      <c r="F3585" s="258"/>
      <c r="G3585" s="258"/>
      <c r="H3585" s="258"/>
      <c r="I3585" s="258"/>
      <c r="J3585" s="438"/>
    </row>
    <row r="3586" spans="1:10" x14ac:dyDescent="0.25">
      <c r="A3586" s="436"/>
      <c r="B3586" s="437"/>
      <c r="C3586" s="437"/>
      <c r="D3586" s="260">
        <v>0</v>
      </c>
      <c r="E3586" s="260"/>
      <c r="F3586" s="260"/>
      <c r="G3586" s="260"/>
      <c r="H3586" s="260"/>
      <c r="I3586" s="260"/>
      <c r="J3586" s="438"/>
    </row>
    <row r="3587" spans="1:10" x14ac:dyDescent="0.25">
      <c r="A3587" s="436"/>
      <c r="B3587" s="437"/>
      <c r="C3587" s="437"/>
      <c r="D3587" s="261"/>
      <c r="E3587" s="261"/>
      <c r="F3587" s="261"/>
      <c r="G3587" s="261"/>
      <c r="H3587" s="261"/>
      <c r="I3587" s="261"/>
      <c r="J3587" s="438"/>
    </row>
    <row r="3588" spans="1:10" x14ac:dyDescent="0.25">
      <c r="A3588" s="436">
        <v>201900327</v>
      </c>
      <c r="B3588" s="437" t="s">
        <v>510</v>
      </c>
      <c r="C3588" s="437" t="s">
        <v>505</v>
      </c>
      <c r="D3588" s="258" t="s">
        <v>448</v>
      </c>
      <c r="E3588" s="258"/>
      <c r="F3588" s="258"/>
      <c r="G3588" s="258"/>
      <c r="H3588" s="258"/>
      <c r="I3588" s="258"/>
      <c r="J3588" s="438">
        <v>43477.777916666666</v>
      </c>
    </row>
    <row r="3589" spans="1:10" x14ac:dyDescent="0.25">
      <c r="A3589" s="436"/>
      <c r="B3589" s="437"/>
      <c r="C3589" s="437"/>
      <c r="D3589" s="258" t="s">
        <v>449</v>
      </c>
      <c r="E3589" s="258"/>
      <c r="F3589" s="258"/>
      <c r="G3589" s="258"/>
      <c r="H3589" s="258"/>
      <c r="I3589" s="258"/>
      <c r="J3589" s="438"/>
    </row>
    <row r="3590" spans="1:10" x14ac:dyDescent="0.25">
      <c r="A3590" s="436"/>
      <c r="B3590" s="437"/>
      <c r="C3590" s="437"/>
      <c r="D3590" s="258" t="s">
        <v>451</v>
      </c>
      <c r="E3590" s="258"/>
      <c r="F3590" s="258"/>
      <c r="G3590" s="258"/>
      <c r="H3590" s="258"/>
      <c r="I3590" s="258"/>
      <c r="J3590" s="438"/>
    </row>
    <row r="3591" spans="1:10" x14ac:dyDescent="0.25">
      <c r="A3591" s="436"/>
      <c r="B3591" s="437"/>
      <c r="C3591" s="437"/>
      <c r="D3591" s="260">
        <v>0</v>
      </c>
      <c r="E3591" s="260"/>
      <c r="F3591" s="260"/>
      <c r="G3591" s="260"/>
      <c r="H3591" s="260"/>
      <c r="I3591" s="260"/>
      <c r="J3591" s="438"/>
    </row>
    <row r="3592" spans="1:10" x14ac:dyDescent="0.25">
      <c r="A3592" s="436"/>
      <c r="B3592" s="437"/>
      <c r="C3592" s="437"/>
      <c r="D3592" s="261"/>
      <c r="E3592" s="261"/>
      <c r="F3592" s="261"/>
      <c r="G3592" s="261"/>
      <c r="H3592" s="261"/>
      <c r="I3592" s="261"/>
      <c r="J3592" s="438"/>
    </row>
    <row r="3593" spans="1:10" x14ac:dyDescent="0.25">
      <c r="A3593" s="436">
        <v>201900326</v>
      </c>
      <c r="B3593" s="437" t="s">
        <v>534</v>
      </c>
      <c r="C3593" s="437" t="s">
        <v>505</v>
      </c>
      <c r="D3593" s="258" t="s">
        <v>447</v>
      </c>
      <c r="E3593" s="258"/>
      <c r="F3593" s="258"/>
      <c r="G3593" s="258"/>
      <c r="H3593" s="258"/>
      <c r="I3593" s="258"/>
      <c r="J3593" s="438">
        <v>43476.919131944444</v>
      </c>
    </row>
    <row r="3594" spans="1:10" x14ac:dyDescent="0.25">
      <c r="A3594" s="436"/>
      <c r="B3594" s="437"/>
      <c r="C3594" s="437"/>
      <c r="D3594" s="260" t="s">
        <v>492</v>
      </c>
      <c r="E3594" s="260"/>
      <c r="F3594" s="260"/>
      <c r="G3594" s="260"/>
      <c r="H3594" s="260"/>
      <c r="I3594" s="260"/>
      <c r="J3594" s="438"/>
    </row>
    <row r="3595" spans="1:10" x14ac:dyDescent="0.25">
      <c r="A3595" s="436"/>
      <c r="B3595" s="437"/>
      <c r="C3595" s="437"/>
      <c r="D3595" s="258" t="s">
        <v>448</v>
      </c>
      <c r="E3595" s="258"/>
      <c r="F3595" s="258"/>
      <c r="G3595" s="258"/>
      <c r="H3595" s="258"/>
      <c r="I3595" s="258"/>
      <c r="J3595" s="438"/>
    </row>
    <row r="3596" spans="1:10" x14ac:dyDescent="0.25">
      <c r="A3596" s="436"/>
      <c r="B3596" s="437"/>
      <c r="C3596" s="437"/>
      <c r="D3596" s="260">
        <v>465742</v>
      </c>
      <c r="E3596" s="260"/>
      <c r="F3596" s="260"/>
      <c r="G3596" s="260"/>
      <c r="H3596" s="260"/>
      <c r="I3596" s="260"/>
      <c r="J3596" s="438"/>
    </row>
    <row r="3597" spans="1:10" x14ac:dyDescent="0.25">
      <c r="A3597" s="436"/>
      <c r="B3597" s="437"/>
      <c r="C3597" s="437"/>
      <c r="D3597" s="258" t="s">
        <v>449</v>
      </c>
      <c r="E3597" s="258"/>
      <c r="F3597" s="258"/>
      <c r="G3597" s="258"/>
      <c r="H3597" s="258"/>
      <c r="I3597" s="258"/>
      <c r="J3597" s="438"/>
    </row>
    <row r="3598" spans="1:10" x14ac:dyDescent="0.25">
      <c r="A3598" s="436"/>
      <c r="B3598" s="437"/>
      <c r="C3598" s="437"/>
      <c r="D3598" s="260" t="s">
        <v>453</v>
      </c>
      <c r="E3598" s="260"/>
      <c r="F3598" s="260"/>
      <c r="G3598" s="260"/>
      <c r="H3598" s="260"/>
      <c r="I3598" s="260"/>
      <c r="J3598" s="438"/>
    </row>
    <row r="3599" spans="1:10" x14ac:dyDescent="0.25">
      <c r="A3599" s="436"/>
      <c r="B3599" s="437"/>
      <c r="C3599" s="437"/>
      <c r="D3599" s="258" t="s">
        <v>451</v>
      </c>
      <c r="E3599" s="258"/>
      <c r="F3599" s="258"/>
      <c r="G3599" s="258"/>
      <c r="H3599" s="258"/>
      <c r="I3599" s="258"/>
      <c r="J3599" s="438"/>
    </row>
    <row r="3600" spans="1:10" x14ac:dyDescent="0.25">
      <c r="A3600" s="436"/>
      <c r="B3600" s="437"/>
      <c r="C3600" s="437"/>
      <c r="D3600" s="260">
        <v>0</v>
      </c>
      <c r="E3600" s="260"/>
      <c r="F3600" s="260"/>
      <c r="G3600" s="260"/>
      <c r="H3600" s="260"/>
      <c r="I3600" s="260"/>
      <c r="J3600" s="438"/>
    </row>
    <row r="3601" spans="1:10" x14ac:dyDescent="0.25">
      <c r="A3601" s="436"/>
      <c r="B3601" s="437"/>
      <c r="C3601" s="437"/>
      <c r="D3601" s="261"/>
      <c r="E3601" s="261"/>
      <c r="F3601" s="261"/>
      <c r="G3601" s="261"/>
      <c r="H3601" s="261"/>
      <c r="I3601" s="261"/>
      <c r="J3601" s="438"/>
    </row>
    <row r="3602" spans="1:10" x14ac:dyDescent="0.25">
      <c r="A3602" s="436">
        <v>201900320</v>
      </c>
      <c r="B3602" s="437" t="s">
        <v>510</v>
      </c>
      <c r="C3602" s="437" t="s">
        <v>505</v>
      </c>
      <c r="D3602" s="258" t="s">
        <v>448</v>
      </c>
      <c r="E3602" s="258"/>
      <c r="F3602" s="258"/>
      <c r="G3602" s="258"/>
      <c r="H3602" s="258"/>
      <c r="I3602" s="258"/>
      <c r="J3602" s="438">
        <v>43476.905694444446</v>
      </c>
    </row>
    <row r="3603" spans="1:10" x14ac:dyDescent="0.25">
      <c r="A3603" s="436"/>
      <c r="B3603" s="437"/>
      <c r="C3603" s="437"/>
      <c r="D3603" s="258" t="s">
        <v>449</v>
      </c>
      <c r="E3603" s="258"/>
      <c r="F3603" s="258"/>
      <c r="G3603" s="258"/>
      <c r="H3603" s="258"/>
      <c r="I3603" s="258"/>
      <c r="J3603" s="438"/>
    </row>
    <row r="3604" spans="1:10" x14ac:dyDescent="0.25">
      <c r="A3604" s="436"/>
      <c r="B3604" s="437"/>
      <c r="C3604" s="437"/>
      <c r="D3604" s="258" t="s">
        <v>451</v>
      </c>
      <c r="E3604" s="258"/>
      <c r="F3604" s="258"/>
      <c r="G3604" s="258"/>
      <c r="H3604" s="258"/>
      <c r="I3604" s="258"/>
      <c r="J3604" s="438"/>
    </row>
    <row r="3605" spans="1:10" x14ac:dyDescent="0.25">
      <c r="A3605" s="436"/>
      <c r="B3605" s="437"/>
      <c r="C3605" s="437"/>
      <c r="D3605" s="260">
        <v>0</v>
      </c>
      <c r="E3605" s="260"/>
      <c r="F3605" s="260"/>
      <c r="G3605" s="260"/>
      <c r="H3605" s="260"/>
      <c r="I3605" s="260"/>
      <c r="J3605" s="438"/>
    </row>
    <row r="3606" spans="1:10" x14ac:dyDescent="0.25">
      <c r="A3606" s="436"/>
      <c r="B3606" s="437"/>
      <c r="C3606" s="437"/>
      <c r="D3606" s="261"/>
      <c r="E3606" s="261"/>
      <c r="F3606" s="261"/>
      <c r="G3606" s="261"/>
      <c r="H3606" s="261"/>
      <c r="I3606" s="261"/>
      <c r="J3606" s="438"/>
    </row>
    <row r="3607" spans="1:10" x14ac:dyDescent="0.25">
      <c r="A3607" s="436">
        <v>201900319</v>
      </c>
      <c r="B3607" s="437" t="s">
        <v>510</v>
      </c>
      <c r="C3607" s="437" t="s">
        <v>505</v>
      </c>
      <c r="D3607" s="258" t="s">
        <v>448</v>
      </c>
      <c r="E3607" s="258"/>
      <c r="F3607" s="258"/>
      <c r="G3607" s="258"/>
      <c r="H3607" s="258"/>
      <c r="I3607" s="258"/>
      <c r="J3607" s="438">
        <v>43476.82508101852</v>
      </c>
    </row>
    <row r="3608" spans="1:10" x14ac:dyDescent="0.25">
      <c r="A3608" s="436"/>
      <c r="B3608" s="437"/>
      <c r="C3608" s="437"/>
      <c r="D3608" s="258" t="s">
        <v>449</v>
      </c>
      <c r="E3608" s="258"/>
      <c r="F3608" s="258"/>
      <c r="G3608" s="258"/>
      <c r="H3608" s="258"/>
      <c r="I3608" s="258"/>
      <c r="J3608" s="438"/>
    </row>
    <row r="3609" spans="1:10" x14ac:dyDescent="0.25">
      <c r="A3609" s="436"/>
      <c r="B3609" s="437"/>
      <c r="C3609" s="437"/>
      <c r="D3609" s="258" t="s">
        <v>451</v>
      </c>
      <c r="E3609" s="258"/>
      <c r="F3609" s="258"/>
      <c r="G3609" s="258"/>
      <c r="H3609" s="258"/>
      <c r="I3609" s="258"/>
      <c r="J3609" s="438"/>
    </row>
    <row r="3610" spans="1:10" x14ac:dyDescent="0.25">
      <c r="A3610" s="436"/>
      <c r="B3610" s="437"/>
      <c r="C3610" s="437"/>
      <c r="D3610" s="260">
        <v>0</v>
      </c>
      <c r="E3610" s="260"/>
      <c r="F3610" s="260"/>
      <c r="G3610" s="260"/>
      <c r="H3610" s="260"/>
      <c r="I3610" s="260"/>
      <c r="J3610" s="438"/>
    </row>
    <row r="3611" spans="1:10" x14ac:dyDescent="0.25">
      <c r="A3611" s="436"/>
      <c r="B3611" s="437"/>
      <c r="C3611" s="437"/>
      <c r="D3611" s="261"/>
      <c r="E3611" s="261"/>
      <c r="F3611" s="261"/>
      <c r="G3611" s="261"/>
      <c r="H3611" s="261"/>
      <c r="I3611" s="261"/>
      <c r="J3611" s="438"/>
    </row>
    <row r="3612" spans="1:10" x14ac:dyDescent="0.25">
      <c r="A3612" s="436">
        <v>201900318</v>
      </c>
      <c r="B3612" s="437" t="s">
        <v>510</v>
      </c>
      <c r="C3612" s="437" t="s">
        <v>505</v>
      </c>
      <c r="D3612" s="258" t="s">
        <v>448</v>
      </c>
      <c r="E3612" s="258"/>
      <c r="F3612" s="258"/>
      <c r="G3612" s="258"/>
      <c r="H3612" s="258"/>
      <c r="I3612" s="258"/>
      <c r="J3612" s="438">
        <v>43476.808287037034</v>
      </c>
    </row>
    <row r="3613" spans="1:10" x14ac:dyDescent="0.25">
      <c r="A3613" s="436"/>
      <c r="B3613" s="437"/>
      <c r="C3613" s="437"/>
      <c r="D3613" s="258" t="s">
        <v>449</v>
      </c>
      <c r="E3613" s="258"/>
      <c r="F3613" s="258"/>
      <c r="G3613" s="258"/>
      <c r="H3613" s="258"/>
      <c r="I3613" s="258"/>
      <c r="J3613" s="438"/>
    </row>
    <row r="3614" spans="1:10" x14ac:dyDescent="0.25">
      <c r="A3614" s="436"/>
      <c r="B3614" s="437"/>
      <c r="C3614" s="437"/>
      <c r="D3614" s="258" t="s">
        <v>451</v>
      </c>
      <c r="E3614" s="258"/>
      <c r="F3614" s="258"/>
      <c r="G3614" s="258"/>
      <c r="H3614" s="258"/>
      <c r="I3614" s="258"/>
      <c r="J3614" s="438"/>
    </row>
    <row r="3615" spans="1:10" x14ac:dyDescent="0.25">
      <c r="A3615" s="436"/>
      <c r="B3615" s="437"/>
      <c r="C3615" s="437"/>
      <c r="D3615" s="260">
        <v>0</v>
      </c>
      <c r="E3615" s="260"/>
      <c r="F3615" s="260"/>
      <c r="G3615" s="260"/>
      <c r="H3615" s="260"/>
      <c r="I3615" s="260"/>
      <c r="J3615" s="438"/>
    </row>
    <row r="3616" spans="1:10" x14ac:dyDescent="0.25">
      <c r="A3616" s="436"/>
      <c r="B3616" s="437"/>
      <c r="C3616" s="437"/>
      <c r="D3616" s="261"/>
      <c r="E3616" s="261"/>
      <c r="F3616" s="261"/>
      <c r="G3616" s="261"/>
      <c r="H3616" s="261"/>
      <c r="I3616" s="261"/>
      <c r="J3616" s="438"/>
    </row>
    <row r="3617" spans="1:10" x14ac:dyDescent="0.25">
      <c r="A3617" s="436">
        <v>201900317</v>
      </c>
      <c r="B3617" s="437" t="s">
        <v>510</v>
      </c>
      <c r="C3617" s="437" t="s">
        <v>505</v>
      </c>
      <c r="D3617" s="258" t="s">
        <v>448</v>
      </c>
      <c r="E3617" s="258"/>
      <c r="F3617" s="258"/>
      <c r="G3617" s="258"/>
      <c r="H3617" s="258"/>
      <c r="I3617" s="258"/>
      <c r="J3617" s="438">
        <v>43476.78</v>
      </c>
    </row>
    <row r="3618" spans="1:10" x14ac:dyDescent="0.25">
      <c r="A3618" s="436"/>
      <c r="B3618" s="437"/>
      <c r="C3618" s="437"/>
      <c r="D3618" s="258" t="s">
        <v>449</v>
      </c>
      <c r="E3618" s="258"/>
      <c r="F3618" s="258"/>
      <c r="G3618" s="258"/>
      <c r="H3618" s="258"/>
      <c r="I3618" s="258"/>
      <c r="J3618" s="438"/>
    </row>
    <row r="3619" spans="1:10" x14ac:dyDescent="0.25">
      <c r="A3619" s="436"/>
      <c r="B3619" s="437"/>
      <c r="C3619" s="437"/>
      <c r="D3619" s="258" t="s">
        <v>451</v>
      </c>
      <c r="E3619" s="258"/>
      <c r="F3619" s="258"/>
      <c r="G3619" s="258"/>
      <c r="H3619" s="258"/>
      <c r="I3619" s="258"/>
      <c r="J3619" s="438"/>
    </row>
    <row r="3620" spans="1:10" x14ac:dyDescent="0.25">
      <c r="A3620" s="436"/>
      <c r="B3620" s="437"/>
      <c r="C3620" s="437"/>
      <c r="D3620" s="260">
        <v>0</v>
      </c>
      <c r="E3620" s="260"/>
      <c r="F3620" s="260"/>
      <c r="G3620" s="260"/>
      <c r="H3620" s="260"/>
      <c r="I3620" s="260"/>
      <c r="J3620" s="438"/>
    </row>
    <row r="3621" spans="1:10" x14ac:dyDescent="0.25">
      <c r="A3621" s="436"/>
      <c r="B3621" s="437"/>
      <c r="C3621" s="437"/>
      <c r="D3621" s="261"/>
      <c r="E3621" s="261"/>
      <c r="F3621" s="261"/>
      <c r="G3621" s="261"/>
      <c r="H3621" s="261"/>
      <c r="I3621" s="261"/>
      <c r="J3621" s="438"/>
    </row>
    <row r="3622" spans="1:10" x14ac:dyDescent="0.25">
      <c r="A3622" s="436">
        <v>201900197</v>
      </c>
      <c r="B3622" s="437" t="s">
        <v>510</v>
      </c>
      <c r="C3622" s="437" t="s">
        <v>505</v>
      </c>
      <c r="D3622" s="258" t="s">
        <v>448</v>
      </c>
      <c r="E3622" s="258"/>
      <c r="F3622" s="258"/>
      <c r="G3622" s="258"/>
      <c r="H3622" s="258"/>
      <c r="I3622" s="258"/>
      <c r="J3622" s="438">
        <v>43474.837997685187</v>
      </c>
    </row>
    <row r="3623" spans="1:10" x14ac:dyDescent="0.25">
      <c r="A3623" s="436"/>
      <c r="B3623" s="437"/>
      <c r="C3623" s="437"/>
      <c r="D3623" s="258" t="s">
        <v>449</v>
      </c>
      <c r="E3623" s="258"/>
      <c r="F3623" s="258"/>
      <c r="G3623" s="258"/>
      <c r="H3623" s="258"/>
      <c r="I3623" s="258"/>
      <c r="J3623" s="438"/>
    </row>
    <row r="3624" spans="1:10" x14ac:dyDescent="0.25">
      <c r="A3624" s="436"/>
      <c r="B3624" s="437"/>
      <c r="C3624" s="437"/>
      <c r="D3624" s="258" t="s">
        <v>451</v>
      </c>
      <c r="E3624" s="258"/>
      <c r="F3624" s="258"/>
      <c r="G3624" s="258"/>
      <c r="H3624" s="258"/>
      <c r="I3624" s="258"/>
      <c r="J3624" s="438"/>
    </row>
    <row r="3625" spans="1:10" x14ac:dyDescent="0.25">
      <c r="A3625" s="436"/>
      <c r="B3625" s="437"/>
      <c r="C3625" s="437"/>
      <c r="D3625" s="260">
        <v>0</v>
      </c>
      <c r="E3625" s="260"/>
      <c r="F3625" s="260"/>
      <c r="G3625" s="260"/>
      <c r="H3625" s="260"/>
      <c r="I3625" s="260"/>
      <c r="J3625" s="438"/>
    </row>
    <row r="3626" spans="1:10" x14ac:dyDescent="0.25">
      <c r="A3626" s="436"/>
      <c r="B3626" s="437"/>
      <c r="C3626" s="437"/>
      <c r="D3626" s="261"/>
      <c r="E3626" s="261"/>
      <c r="F3626" s="261"/>
      <c r="G3626" s="261"/>
      <c r="H3626" s="261"/>
      <c r="I3626" s="261"/>
      <c r="J3626" s="438"/>
    </row>
    <row r="3627" spans="1:10" x14ac:dyDescent="0.25">
      <c r="A3627" s="436">
        <v>201900196</v>
      </c>
      <c r="B3627" s="437" t="s">
        <v>510</v>
      </c>
      <c r="C3627" s="437" t="s">
        <v>505</v>
      </c>
      <c r="D3627" s="258" t="s">
        <v>448</v>
      </c>
      <c r="E3627" s="258"/>
      <c r="F3627" s="258"/>
      <c r="G3627" s="258"/>
      <c r="H3627" s="258"/>
      <c r="I3627" s="258"/>
      <c r="J3627" s="438">
        <v>43474.804710648146</v>
      </c>
    </row>
    <row r="3628" spans="1:10" x14ac:dyDescent="0.25">
      <c r="A3628" s="436"/>
      <c r="B3628" s="437"/>
      <c r="C3628" s="437"/>
      <c r="D3628" s="258" t="s">
        <v>449</v>
      </c>
      <c r="E3628" s="258"/>
      <c r="F3628" s="258"/>
      <c r="G3628" s="258"/>
      <c r="H3628" s="258"/>
      <c r="I3628" s="258"/>
      <c r="J3628" s="438"/>
    </row>
    <row r="3629" spans="1:10" x14ac:dyDescent="0.25">
      <c r="A3629" s="436"/>
      <c r="B3629" s="437"/>
      <c r="C3629" s="437"/>
      <c r="D3629" s="258" t="s">
        <v>451</v>
      </c>
      <c r="E3629" s="258"/>
      <c r="F3629" s="258"/>
      <c r="G3629" s="258"/>
      <c r="H3629" s="258"/>
      <c r="I3629" s="258"/>
      <c r="J3629" s="438"/>
    </row>
    <row r="3630" spans="1:10" x14ac:dyDescent="0.25">
      <c r="A3630" s="436"/>
      <c r="B3630" s="437"/>
      <c r="C3630" s="437"/>
      <c r="D3630" s="260">
        <v>0</v>
      </c>
      <c r="E3630" s="260"/>
      <c r="F3630" s="260"/>
      <c r="G3630" s="260"/>
      <c r="H3630" s="260"/>
      <c r="I3630" s="260"/>
      <c r="J3630" s="438"/>
    </row>
    <row r="3631" spans="1:10" x14ac:dyDescent="0.25">
      <c r="A3631" s="436"/>
      <c r="B3631" s="437"/>
      <c r="C3631" s="437"/>
      <c r="D3631" s="261"/>
      <c r="E3631" s="261"/>
      <c r="F3631" s="261"/>
      <c r="G3631" s="261"/>
      <c r="H3631" s="261"/>
      <c r="I3631" s="261"/>
      <c r="J3631" s="438"/>
    </row>
    <row r="3632" spans="1:10" x14ac:dyDescent="0.25">
      <c r="A3632" s="436">
        <v>201834231</v>
      </c>
      <c r="B3632" s="437" t="s">
        <v>526</v>
      </c>
      <c r="C3632" s="437" t="s">
        <v>505</v>
      </c>
      <c r="D3632" s="258" t="s">
        <v>447</v>
      </c>
      <c r="E3632" s="258"/>
      <c r="F3632" s="258"/>
      <c r="G3632" s="258"/>
      <c r="H3632" s="258"/>
      <c r="I3632" s="258"/>
      <c r="J3632" s="438">
        <v>43464.475277777776</v>
      </c>
    </row>
    <row r="3633" spans="1:10" x14ac:dyDescent="0.25">
      <c r="A3633" s="436"/>
      <c r="B3633" s="437"/>
      <c r="C3633" s="437"/>
      <c r="D3633" s="260" t="s">
        <v>441</v>
      </c>
      <c r="E3633" s="260"/>
      <c r="F3633" s="260"/>
      <c r="G3633" s="260"/>
      <c r="H3633" s="260"/>
      <c r="I3633" s="260"/>
      <c r="J3633" s="438"/>
    </row>
    <row r="3634" spans="1:10" x14ac:dyDescent="0.25">
      <c r="A3634" s="436"/>
      <c r="B3634" s="437"/>
      <c r="C3634" s="437"/>
      <c r="D3634" s="258" t="s">
        <v>448</v>
      </c>
      <c r="E3634" s="258"/>
      <c r="F3634" s="258"/>
      <c r="G3634" s="258"/>
      <c r="H3634" s="258"/>
      <c r="I3634" s="258"/>
      <c r="J3634" s="438"/>
    </row>
    <row r="3635" spans="1:10" x14ac:dyDescent="0.25">
      <c r="A3635" s="436"/>
      <c r="B3635" s="437"/>
      <c r="C3635" s="437"/>
      <c r="D3635" s="260">
        <v>465574</v>
      </c>
      <c r="E3635" s="260"/>
      <c r="F3635" s="260"/>
      <c r="G3635" s="260"/>
      <c r="H3635" s="260"/>
      <c r="I3635" s="260"/>
      <c r="J3635" s="438"/>
    </row>
    <row r="3636" spans="1:10" x14ac:dyDescent="0.25">
      <c r="A3636" s="436"/>
      <c r="B3636" s="437"/>
      <c r="C3636" s="437"/>
      <c r="D3636" s="258" t="s">
        <v>449</v>
      </c>
      <c r="E3636" s="258"/>
      <c r="F3636" s="258"/>
      <c r="G3636" s="258"/>
      <c r="H3636" s="258"/>
      <c r="I3636" s="258"/>
      <c r="J3636" s="438"/>
    </row>
    <row r="3637" spans="1:10" x14ac:dyDescent="0.25">
      <c r="A3637" s="436"/>
      <c r="B3637" s="437"/>
      <c r="C3637" s="437"/>
      <c r="D3637" s="260" t="s">
        <v>450</v>
      </c>
      <c r="E3637" s="260"/>
      <c r="F3637" s="260"/>
      <c r="G3637" s="260"/>
      <c r="H3637" s="260"/>
      <c r="I3637" s="260"/>
      <c r="J3637" s="438"/>
    </row>
    <row r="3638" spans="1:10" x14ac:dyDescent="0.25">
      <c r="A3638" s="436"/>
      <c r="B3638" s="437"/>
      <c r="C3638" s="437"/>
      <c r="D3638" s="258" t="s">
        <v>451</v>
      </c>
      <c r="E3638" s="258"/>
      <c r="F3638" s="258"/>
      <c r="G3638" s="258"/>
      <c r="H3638" s="258"/>
      <c r="I3638" s="258"/>
      <c r="J3638" s="438"/>
    </row>
    <row r="3639" spans="1:10" x14ac:dyDescent="0.25">
      <c r="A3639" s="436"/>
      <c r="B3639" s="437"/>
      <c r="C3639" s="437"/>
      <c r="D3639" s="260">
        <v>0</v>
      </c>
      <c r="E3639" s="260"/>
      <c r="F3639" s="260"/>
      <c r="G3639" s="260"/>
      <c r="H3639" s="260"/>
      <c r="I3639" s="260"/>
      <c r="J3639" s="438"/>
    </row>
    <row r="3640" spans="1:10" x14ac:dyDescent="0.25">
      <c r="A3640" s="436"/>
      <c r="B3640" s="437"/>
      <c r="C3640" s="437"/>
      <c r="D3640" s="261"/>
      <c r="E3640" s="261"/>
      <c r="F3640" s="261"/>
      <c r="G3640" s="261"/>
      <c r="H3640" s="261"/>
      <c r="I3640" s="261"/>
      <c r="J3640" s="438"/>
    </row>
    <row r="3641" spans="1:10" x14ac:dyDescent="0.25">
      <c r="A3641" s="436">
        <v>201833116</v>
      </c>
      <c r="B3641" s="437" t="s">
        <v>446</v>
      </c>
      <c r="C3641" s="437" t="s">
        <v>505</v>
      </c>
      <c r="D3641" s="258" t="s">
        <v>447</v>
      </c>
      <c r="E3641" s="258"/>
      <c r="F3641" s="258"/>
      <c r="G3641" s="258"/>
      <c r="H3641" s="258"/>
      <c r="I3641" s="258"/>
      <c r="J3641" s="438">
        <v>43455.834652777776</v>
      </c>
    </row>
    <row r="3642" spans="1:10" x14ac:dyDescent="0.25">
      <c r="A3642" s="436"/>
      <c r="B3642" s="437"/>
      <c r="C3642" s="437"/>
      <c r="D3642" s="260" t="s">
        <v>495</v>
      </c>
      <c r="E3642" s="260"/>
      <c r="F3642" s="260"/>
      <c r="G3642" s="260"/>
      <c r="H3642" s="260"/>
      <c r="I3642" s="260"/>
      <c r="J3642" s="438"/>
    </row>
    <row r="3643" spans="1:10" x14ac:dyDescent="0.25">
      <c r="A3643" s="436"/>
      <c r="B3643" s="437"/>
      <c r="C3643" s="437"/>
      <c r="D3643" s="258" t="s">
        <v>448</v>
      </c>
      <c r="E3643" s="258"/>
      <c r="F3643" s="258"/>
      <c r="G3643" s="258"/>
      <c r="H3643" s="258"/>
      <c r="I3643" s="258"/>
      <c r="J3643" s="438"/>
    </row>
    <row r="3644" spans="1:10" x14ac:dyDescent="0.25">
      <c r="A3644" s="436"/>
      <c r="B3644" s="437"/>
      <c r="C3644" s="437"/>
      <c r="D3644" s="260">
        <v>1180773</v>
      </c>
      <c r="E3644" s="260"/>
      <c r="F3644" s="260"/>
      <c r="G3644" s="260"/>
      <c r="H3644" s="260"/>
      <c r="I3644" s="260"/>
      <c r="J3644" s="438"/>
    </row>
    <row r="3645" spans="1:10" x14ac:dyDescent="0.25">
      <c r="A3645" s="436"/>
      <c r="B3645" s="437"/>
      <c r="C3645" s="437"/>
      <c r="D3645" s="258" t="s">
        <v>449</v>
      </c>
      <c r="E3645" s="258"/>
      <c r="F3645" s="258"/>
      <c r="G3645" s="258"/>
      <c r="H3645" s="258"/>
      <c r="I3645" s="258"/>
      <c r="J3645" s="438"/>
    </row>
    <row r="3646" spans="1:10" x14ac:dyDescent="0.25">
      <c r="A3646" s="436"/>
      <c r="B3646" s="437"/>
      <c r="C3646" s="437"/>
      <c r="D3646" s="260" t="s">
        <v>450</v>
      </c>
      <c r="E3646" s="260"/>
      <c r="F3646" s="260"/>
      <c r="G3646" s="260"/>
      <c r="H3646" s="260"/>
      <c r="I3646" s="260"/>
      <c r="J3646" s="438"/>
    </row>
    <row r="3647" spans="1:10" x14ac:dyDescent="0.25">
      <c r="A3647" s="436"/>
      <c r="B3647" s="437"/>
      <c r="C3647" s="437"/>
      <c r="D3647" s="258" t="s">
        <v>451</v>
      </c>
      <c r="E3647" s="258"/>
      <c r="F3647" s="258"/>
      <c r="G3647" s="258"/>
      <c r="H3647" s="258"/>
      <c r="I3647" s="258"/>
      <c r="J3647" s="438"/>
    </row>
    <row r="3648" spans="1:10" x14ac:dyDescent="0.25">
      <c r="A3648" s="436"/>
      <c r="B3648" s="437"/>
      <c r="C3648" s="437"/>
      <c r="D3648" s="260">
        <v>0</v>
      </c>
      <c r="E3648" s="260"/>
      <c r="F3648" s="260"/>
      <c r="G3648" s="260"/>
      <c r="H3648" s="260"/>
      <c r="I3648" s="260"/>
      <c r="J3648" s="438"/>
    </row>
    <row r="3649" spans="1:10" x14ac:dyDescent="0.25">
      <c r="A3649" s="436"/>
      <c r="B3649" s="437"/>
      <c r="C3649" s="437"/>
      <c r="D3649" s="261"/>
      <c r="E3649" s="261"/>
      <c r="F3649" s="261"/>
      <c r="G3649" s="261"/>
      <c r="H3649" s="261"/>
      <c r="I3649" s="261"/>
      <c r="J3649" s="438"/>
    </row>
    <row r="3650" spans="1:10" x14ac:dyDescent="0.25">
      <c r="A3650" s="436">
        <v>201833115</v>
      </c>
      <c r="B3650" s="437" t="s">
        <v>446</v>
      </c>
      <c r="C3650" s="437" t="s">
        <v>505</v>
      </c>
      <c r="D3650" s="258" t="s">
        <v>447</v>
      </c>
      <c r="E3650" s="258"/>
      <c r="F3650" s="258"/>
      <c r="G3650" s="258"/>
      <c r="H3650" s="258"/>
      <c r="I3650" s="258"/>
      <c r="J3650" s="438">
        <v>43455.834652777776</v>
      </c>
    </row>
    <row r="3651" spans="1:10" x14ac:dyDescent="0.25">
      <c r="A3651" s="436"/>
      <c r="B3651" s="437"/>
      <c r="C3651" s="437"/>
      <c r="D3651" s="260" t="s">
        <v>130</v>
      </c>
      <c r="E3651" s="260"/>
      <c r="F3651" s="260"/>
      <c r="G3651" s="260"/>
      <c r="H3651" s="260"/>
      <c r="I3651" s="260"/>
      <c r="J3651" s="438"/>
    </row>
    <row r="3652" spans="1:10" x14ac:dyDescent="0.25">
      <c r="A3652" s="436"/>
      <c r="B3652" s="437"/>
      <c r="C3652" s="437"/>
      <c r="D3652" s="258" t="s">
        <v>448</v>
      </c>
      <c r="E3652" s="258"/>
      <c r="F3652" s="258"/>
      <c r="G3652" s="258"/>
      <c r="H3652" s="258"/>
      <c r="I3652" s="258"/>
      <c r="J3652" s="438"/>
    </row>
    <row r="3653" spans="1:10" x14ac:dyDescent="0.25">
      <c r="A3653" s="436"/>
      <c r="B3653" s="437"/>
      <c r="C3653" s="437"/>
      <c r="D3653" s="260">
        <v>1194057</v>
      </c>
      <c r="E3653" s="260"/>
      <c r="F3653" s="260"/>
      <c r="G3653" s="260"/>
      <c r="H3653" s="260"/>
      <c r="I3653" s="260"/>
      <c r="J3653" s="438"/>
    </row>
    <row r="3654" spans="1:10" x14ac:dyDescent="0.25">
      <c r="A3654" s="436"/>
      <c r="B3654" s="437"/>
      <c r="C3654" s="437"/>
      <c r="D3654" s="258" t="s">
        <v>449</v>
      </c>
      <c r="E3654" s="258"/>
      <c r="F3654" s="258"/>
      <c r="G3654" s="258"/>
      <c r="H3654" s="258"/>
      <c r="I3654" s="258"/>
      <c r="J3654" s="438"/>
    </row>
    <row r="3655" spans="1:10" x14ac:dyDescent="0.25">
      <c r="A3655" s="436"/>
      <c r="B3655" s="437"/>
      <c r="C3655" s="437"/>
      <c r="D3655" s="260" t="s">
        <v>453</v>
      </c>
      <c r="E3655" s="260"/>
      <c r="F3655" s="260"/>
      <c r="G3655" s="260"/>
      <c r="H3655" s="260"/>
      <c r="I3655" s="260"/>
      <c r="J3655" s="438"/>
    </row>
    <row r="3656" spans="1:10" x14ac:dyDescent="0.25">
      <c r="A3656" s="436"/>
      <c r="B3656" s="437"/>
      <c r="C3656" s="437"/>
      <c r="D3656" s="258" t="s">
        <v>451</v>
      </c>
      <c r="E3656" s="258"/>
      <c r="F3656" s="258"/>
      <c r="G3656" s="258"/>
      <c r="H3656" s="258"/>
      <c r="I3656" s="258"/>
      <c r="J3656" s="438"/>
    </row>
    <row r="3657" spans="1:10" x14ac:dyDescent="0.25">
      <c r="A3657" s="436"/>
      <c r="B3657" s="437"/>
      <c r="C3657" s="437"/>
      <c r="D3657" s="260">
        <v>0</v>
      </c>
      <c r="E3657" s="260"/>
      <c r="F3657" s="260"/>
      <c r="G3657" s="260"/>
      <c r="H3657" s="260"/>
      <c r="I3657" s="260"/>
      <c r="J3657" s="438"/>
    </row>
    <row r="3658" spans="1:10" x14ac:dyDescent="0.25">
      <c r="A3658" s="436"/>
      <c r="B3658" s="437"/>
      <c r="C3658" s="437"/>
      <c r="D3658" s="261"/>
      <c r="E3658" s="261"/>
      <c r="F3658" s="261"/>
      <c r="G3658" s="261"/>
      <c r="H3658" s="261"/>
      <c r="I3658" s="261"/>
      <c r="J3658" s="438"/>
    </row>
    <row r="3659" spans="1:10" x14ac:dyDescent="0.25">
      <c r="A3659" s="436">
        <v>201832287</v>
      </c>
      <c r="B3659" s="437" t="s">
        <v>446</v>
      </c>
      <c r="C3659" s="437" t="s">
        <v>505</v>
      </c>
      <c r="D3659" s="258" t="s">
        <v>447</v>
      </c>
      <c r="E3659" s="258"/>
      <c r="F3659" s="258"/>
      <c r="G3659" s="258"/>
      <c r="H3659" s="258"/>
      <c r="I3659" s="258"/>
      <c r="J3659" s="438">
        <v>43455.831608796296</v>
      </c>
    </row>
    <row r="3660" spans="1:10" x14ac:dyDescent="0.25">
      <c r="A3660" s="436"/>
      <c r="B3660" s="437"/>
      <c r="C3660" s="437"/>
      <c r="D3660" s="260" t="s">
        <v>38</v>
      </c>
      <c r="E3660" s="260"/>
      <c r="F3660" s="260"/>
      <c r="G3660" s="260"/>
      <c r="H3660" s="260"/>
      <c r="I3660" s="260"/>
      <c r="J3660" s="438"/>
    </row>
    <row r="3661" spans="1:10" x14ac:dyDescent="0.25">
      <c r="A3661" s="436"/>
      <c r="B3661" s="437"/>
      <c r="C3661" s="437"/>
      <c r="D3661" s="258" t="s">
        <v>448</v>
      </c>
      <c r="E3661" s="258"/>
      <c r="F3661" s="258"/>
      <c r="G3661" s="258"/>
      <c r="H3661" s="258"/>
      <c r="I3661" s="258"/>
      <c r="J3661" s="438"/>
    </row>
    <row r="3662" spans="1:10" x14ac:dyDescent="0.25">
      <c r="A3662" s="436"/>
      <c r="B3662" s="437"/>
      <c r="C3662" s="437"/>
      <c r="D3662" s="260">
        <v>1113582</v>
      </c>
      <c r="E3662" s="260"/>
      <c r="F3662" s="260"/>
      <c r="G3662" s="260"/>
      <c r="H3662" s="260"/>
      <c r="I3662" s="260"/>
      <c r="J3662" s="438"/>
    </row>
    <row r="3663" spans="1:10" x14ac:dyDescent="0.25">
      <c r="A3663" s="436"/>
      <c r="B3663" s="437"/>
      <c r="C3663" s="437"/>
      <c r="D3663" s="258" t="s">
        <v>449</v>
      </c>
      <c r="E3663" s="258"/>
      <c r="F3663" s="258"/>
      <c r="G3663" s="258"/>
      <c r="H3663" s="258"/>
      <c r="I3663" s="258"/>
      <c r="J3663" s="438"/>
    </row>
    <row r="3664" spans="1:10" x14ac:dyDescent="0.25">
      <c r="A3664" s="436"/>
      <c r="B3664" s="437"/>
      <c r="C3664" s="437"/>
      <c r="D3664" s="260" t="s">
        <v>450</v>
      </c>
      <c r="E3664" s="260"/>
      <c r="F3664" s="260"/>
      <c r="G3664" s="260"/>
      <c r="H3664" s="260"/>
      <c r="I3664" s="260"/>
      <c r="J3664" s="438"/>
    </row>
    <row r="3665" spans="1:10" x14ac:dyDescent="0.25">
      <c r="A3665" s="436"/>
      <c r="B3665" s="437"/>
      <c r="C3665" s="437"/>
      <c r="D3665" s="258" t="s">
        <v>451</v>
      </c>
      <c r="E3665" s="258"/>
      <c r="F3665" s="258"/>
      <c r="G3665" s="258"/>
      <c r="H3665" s="258"/>
      <c r="I3665" s="258"/>
      <c r="J3665" s="438"/>
    </row>
    <row r="3666" spans="1:10" x14ac:dyDescent="0.25">
      <c r="A3666" s="436"/>
      <c r="B3666" s="437"/>
      <c r="C3666" s="437"/>
      <c r="D3666" s="260">
        <v>0</v>
      </c>
      <c r="E3666" s="260"/>
      <c r="F3666" s="260"/>
      <c r="G3666" s="260"/>
      <c r="H3666" s="260"/>
      <c r="I3666" s="260"/>
      <c r="J3666" s="438"/>
    </row>
    <row r="3667" spans="1:10" x14ac:dyDescent="0.25">
      <c r="A3667" s="436"/>
      <c r="B3667" s="437"/>
      <c r="C3667" s="437"/>
      <c r="D3667" s="261"/>
      <c r="E3667" s="261"/>
      <c r="F3667" s="261"/>
      <c r="G3667" s="261"/>
      <c r="H3667" s="261"/>
      <c r="I3667" s="261"/>
      <c r="J3667" s="438"/>
    </row>
    <row r="3668" spans="1:10" x14ac:dyDescent="0.25">
      <c r="A3668" s="436">
        <v>201832286</v>
      </c>
      <c r="B3668" s="437" t="s">
        <v>446</v>
      </c>
      <c r="C3668" s="437" t="s">
        <v>505</v>
      </c>
      <c r="D3668" s="258" t="s">
        <v>447</v>
      </c>
      <c r="E3668" s="258"/>
      <c r="F3668" s="258"/>
      <c r="G3668" s="258"/>
      <c r="H3668" s="258"/>
      <c r="I3668" s="258"/>
      <c r="J3668" s="438">
        <v>43455.831608796296</v>
      </c>
    </row>
    <row r="3669" spans="1:10" x14ac:dyDescent="0.25">
      <c r="A3669" s="436"/>
      <c r="B3669" s="437"/>
      <c r="C3669" s="437"/>
      <c r="D3669" s="260" t="s">
        <v>470</v>
      </c>
      <c r="E3669" s="260"/>
      <c r="F3669" s="260"/>
      <c r="G3669" s="260"/>
      <c r="H3669" s="260"/>
      <c r="I3669" s="260"/>
      <c r="J3669" s="438"/>
    </row>
    <row r="3670" spans="1:10" x14ac:dyDescent="0.25">
      <c r="A3670" s="436"/>
      <c r="B3670" s="437"/>
      <c r="C3670" s="437"/>
      <c r="D3670" s="258" t="s">
        <v>448</v>
      </c>
      <c r="E3670" s="258"/>
      <c r="F3670" s="258"/>
      <c r="G3670" s="258"/>
      <c r="H3670" s="258"/>
      <c r="I3670" s="258"/>
      <c r="J3670" s="438"/>
    </row>
    <row r="3671" spans="1:10" x14ac:dyDescent="0.25">
      <c r="A3671" s="436"/>
      <c r="B3671" s="437"/>
      <c r="C3671" s="437"/>
      <c r="D3671" s="260">
        <v>1113574</v>
      </c>
      <c r="E3671" s="260"/>
      <c r="F3671" s="260"/>
      <c r="G3671" s="260"/>
      <c r="H3671" s="260"/>
      <c r="I3671" s="260"/>
      <c r="J3671" s="438"/>
    </row>
    <row r="3672" spans="1:10" x14ac:dyDescent="0.25">
      <c r="A3672" s="436"/>
      <c r="B3672" s="437"/>
      <c r="C3672" s="437"/>
      <c r="D3672" s="258" t="s">
        <v>449</v>
      </c>
      <c r="E3672" s="258"/>
      <c r="F3672" s="258"/>
      <c r="G3672" s="258"/>
      <c r="H3672" s="258"/>
      <c r="I3672" s="258"/>
      <c r="J3672" s="438"/>
    </row>
    <row r="3673" spans="1:10" x14ac:dyDescent="0.25">
      <c r="A3673" s="436"/>
      <c r="B3673" s="437"/>
      <c r="C3673" s="437"/>
      <c r="D3673" s="260" t="s">
        <v>450</v>
      </c>
      <c r="E3673" s="260"/>
      <c r="F3673" s="260"/>
      <c r="G3673" s="260"/>
      <c r="H3673" s="260"/>
      <c r="I3673" s="260"/>
      <c r="J3673" s="438"/>
    </row>
    <row r="3674" spans="1:10" x14ac:dyDescent="0.25">
      <c r="A3674" s="436"/>
      <c r="B3674" s="437"/>
      <c r="C3674" s="437"/>
      <c r="D3674" s="258" t="s">
        <v>451</v>
      </c>
      <c r="E3674" s="258"/>
      <c r="F3674" s="258"/>
      <c r="G3674" s="258"/>
      <c r="H3674" s="258"/>
      <c r="I3674" s="258"/>
      <c r="J3674" s="438"/>
    </row>
    <row r="3675" spans="1:10" x14ac:dyDescent="0.25">
      <c r="A3675" s="436"/>
      <c r="B3675" s="437"/>
      <c r="C3675" s="437"/>
      <c r="D3675" s="260">
        <v>0</v>
      </c>
      <c r="E3675" s="260"/>
      <c r="F3675" s="260"/>
      <c r="G3675" s="260"/>
      <c r="H3675" s="260"/>
      <c r="I3675" s="260"/>
      <c r="J3675" s="438"/>
    </row>
    <row r="3676" spans="1:10" x14ac:dyDescent="0.25">
      <c r="A3676" s="436"/>
      <c r="B3676" s="437"/>
      <c r="C3676" s="437"/>
      <c r="D3676" s="261"/>
      <c r="E3676" s="261"/>
      <c r="F3676" s="261"/>
      <c r="G3676" s="261"/>
      <c r="H3676" s="261"/>
      <c r="I3676" s="261"/>
      <c r="J3676" s="438"/>
    </row>
    <row r="3677" spans="1:10" x14ac:dyDescent="0.25">
      <c r="A3677" s="436">
        <v>201832285</v>
      </c>
      <c r="B3677" s="437" t="s">
        <v>446</v>
      </c>
      <c r="C3677" s="437" t="s">
        <v>505</v>
      </c>
      <c r="D3677" s="258" t="s">
        <v>447</v>
      </c>
      <c r="E3677" s="258"/>
      <c r="F3677" s="258"/>
      <c r="G3677" s="258"/>
      <c r="H3677" s="258"/>
      <c r="I3677" s="258"/>
      <c r="J3677" s="438">
        <v>43455.831608796296</v>
      </c>
    </row>
    <row r="3678" spans="1:10" x14ac:dyDescent="0.25">
      <c r="A3678" s="436"/>
      <c r="B3678" s="437"/>
      <c r="C3678" s="437"/>
      <c r="D3678" s="260" t="s">
        <v>474</v>
      </c>
      <c r="E3678" s="260"/>
      <c r="F3678" s="260"/>
      <c r="G3678" s="260"/>
      <c r="H3678" s="260"/>
      <c r="I3678" s="260"/>
      <c r="J3678" s="438"/>
    </row>
    <row r="3679" spans="1:10" x14ac:dyDescent="0.25">
      <c r="A3679" s="436"/>
      <c r="B3679" s="437"/>
      <c r="C3679" s="437"/>
      <c r="D3679" s="258" t="s">
        <v>448</v>
      </c>
      <c r="E3679" s="258"/>
      <c r="F3679" s="258"/>
      <c r="G3679" s="258"/>
      <c r="H3679" s="258"/>
      <c r="I3679" s="258"/>
      <c r="J3679" s="438"/>
    </row>
    <row r="3680" spans="1:10" x14ac:dyDescent="0.25">
      <c r="A3680" s="436"/>
      <c r="B3680" s="437"/>
      <c r="C3680" s="437"/>
      <c r="D3680" s="260">
        <v>1110447</v>
      </c>
      <c r="E3680" s="260"/>
      <c r="F3680" s="260"/>
      <c r="G3680" s="260"/>
      <c r="H3680" s="260"/>
      <c r="I3680" s="260"/>
      <c r="J3680" s="438"/>
    </row>
    <row r="3681" spans="1:10" x14ac:dyDescent="0.25">
      <c r="A3681" s="436"/>
      <c r="B3681" s="437"/>
      <c r="C3681" s="437"/>
      <c r="D3681" s="258" t="s">
        <v>449</v>
      </c>
      <c r="E3681" s="258"/>
      <c r="F3681" s="258"/>
      <c r="G3681" s="258"/>
      <c r="H3681" s="258"/>
      <c r="I3681" s="258"/>
      <c r="J3681" s="438"/>
    </row>
    <row r="3682" spans="1:10" x14ac:dyDescent="0.25">
      <c r="A3682" s="436"/>
      <c r="B3682" s="437"/>
      <c r="C3682" s="437"/>
      <c r="D3682" s="260" t="s">
        <v>450</v>
      </c>
      <c r="E3682" s="260"/>
      <c r="F3682" s="260"/>
      <c r="G3682" s="260"/>
      <c r="H3682" s="260"/>
      <c r="I3682" s="260"/>
      <c r="J3682" s="438"/>
    </row>
    <row r="3683" spans="1:10" x14ac:dyDescent="0.25">
      <c r="A3683" s="436"/>
      <c r="B3683" s="437"/>
      <c r="C3683" s="437"/>
      <c r="D3683" s="258" t="s">
        <v>451</v>
      </c>
      <c r="E3683" s="258"/>
      <c r="F3683" s="258"/>
      <c r="G3683" s="258"/>
      <c r="H3683" s="258"/>
      <c r="I3683" s="258"/>
      <c r="J3683" s="438"/>
    </row>
    <row r="3684" spans="1:10" x14ac:dyDescent="0.25">
      <c r="A3684" s="436"/>
      <c r="B3684" s="437"/>
      <c r="C3684" s="437"/>
      <c r="D3684" s="260">
        <v>0</v>
      </c>
      <c r="E3684" s="260"/>
      <c r="F3684" s="260"/>
      <c r="G3684" s="260"/>
      <c r="H3684" s="260"/>
      <c r="I3684" s="260"/>
      <c r="J3684" s="438"/>
    </row>
    <row r="3685" spans="1:10" x14ac:dyDescent="0.25">
      <c r="A3685" s="436"/>
      <c r="B3685" s="437"/>
      <c r="C3685" s="437"/>
      <c r="D3685" s="261"/>
      <c r="E3685" s="261"/>
      <c r="F3685" s="261"/>
      <c r="G3685" s="261"/>
      <c r="H3685" s="261"/>
      <c r="I3685" s="261"/>
      <c r="J3685" s="438"/>
    </row>
    <row r="3686" spans="1:10" x14ac:dyDescent="0.25">
      <c r="A3686" s="436">
        <v>201831614</v>
      </c>
      <c r="B3686" s="437" t="s">
        <v>446</v>
      </c>
      <c r="C3686" s="437" t="s">
        <v>505</v>
      </c>
      <c r="D3686" s="258" t="s">
        <v>447</v>
      </c>
      <c r="E3686" s="258"/>
      <c r="F3686" s="258"/>
      <c r="G3686" s="258"/>
      <c r="H3686" s="258"/>
      <c r="I3686" s="258"/>
      <c r="J3686" s="438">
        <v>43455.828865740739</v>
      </c>
    </row>
    <row r="3687" spans="1:10" x14ac:dyDescent="0.25">
      <c r="A3687" s="436"/>
      <c r="B3687" s="437"/>
      <c r="C3687" s="437"/>
      <c r="D3687" s="260" t="s">
        <v>48</v>
      </c>
      <c r="E3687" s="260"/>
      <c r="F3687" s="260"/>
      <c r="G3687" s="260"/>
      <c r="H3687" s="260"/>
      <c r="I3687" s="260"/>
      <c r="J3687" s="438"/>
    </row>
    <row r="3688" spans="1:10" x14ac:dyDescent="0.25">
      <c r="A3688" s="436"/>
      <c r="B3688" s="437"/>
      <c r="C3688" s="437"/>
      <c r="D3688" s="258" t="s">
        <v>448</v>
      </c>
      <c r="E3688" s="258"/>
      <c r="F3688" s="258"/>
      <c r="G3688" s="258"/>
      <c r="H3688" s="258"/>
      <c r="I3688" s="258"/>
      <c r="J3688" s="438"/>
    </row>
    <row r="3689" spans="1:10" x14ac:dyDescent="0.25">
      <c r="A3689" s="436"/>
      <c r="B3689" s="437"/>
      <c r="C3689" s="437"/>
      <c r="D3689" s="260">
        <v>311995</v>
      </c>
      <c r="E3689" s="260"/>
      <c r="F3689" s="260"/>
      <c r="G3689" s="260"/>
      <c r="H3689" s="260"/>
      <c r="I3689" s="260"/>
      <c r="J3689" s="438"/>
    </row>
    <row r="3690" spans="1:10" x14ac:dyDescent="0.25">
      <c r="A3690" s="436"/>
      <c r="B3690" s="437"/>
      <c r="C3690" s="437"/>
      <c r="D3690" s="258" t="s">
        <v>449</v>
      </c>
      <c r="E3690" s="258"/>
      <c r="F3690" s="258"/>
      <c r="G3690" s="258"/>
      <c r="H3690" s="258"/>
      <c r="I3690" s="258"/>
      <c r="J3690" s="438"/>
    </row>
    <row r="3691" spans="1:10" x14ac:dyDescent="0.25">
      <c r="A3691" s="436"/>
      <c r="B3691" s="437"/>
      <c r="C3691" s="437"/>
      <c r="D3691" s="260" t="s">
        <v>450</v>
      </c>
      <c r="E3691" s="260"/>
      <c r="F3691" s="260"/>
      <c r="G3691" s="260"/>
      <c r="H3691" s="260"/>
      <c r="I3691" s="260"/>
      <c r="J3691" s="438"/>
    </row>
    <row r="3692" spans="1:10" x14ac:dyDescent="0.25">
      <c r="A3692" s="436"/>
      <c r="B3692" s="437"/>
      <c r="C3692" s="437"/>
      <c r="D3692" s="258" t="s">
        <v>451</v>
      </c>
      <c r="E3692" s="258"/>
      <c r="F3692" s="258"/>
      <c r="G3692" s="258"/>
      <c r="H3692" s="258"/>
      <c r="I3692" s="258"/>
      <c r="J3692" s="438"/>
    </row>
    <row r="3693" spans="1:10" x14ac:dyDescent="0.25">
      <c r="A3693" s="436"/>
      <c r="B3693" s="437"/>
      <c r="C3693" s="437"/>
      <c r="D3693" s="260">
        <v>0</v>
      </c>
      <c r="E3693" s="260"/>
      <c r="F3693" s="260"/>
      <c r="G3693" s="260"/>
      <c r="H3693" s="260"/>
      <c r="I3693" s="260"/>
      <c r="J3693" s="438"/>
    </row>
    <row r="3694" spans="1:10" x14ac:dyDescent="0.25">
      <c r="A3694" s="436"/>
      <c r="B3694" s="437"/>
      <c r="C3694" s="437"/>
      <c r="D3694" s="261"/>
      <c r="E3694" s="261"/>
      <c r="F3694" s="261"/>
      <c r="G3694" s="261"/>
      <c r="H3694" s="261"/>
      <c r="I3694" s="261"/>
      <c r="J3694" s="438"/>
    </row>
    <row r="3695" spans="1:10" x14ac:dyDescent="0.25">
      <c r="A3695" s="436">
        <v>201831613</v>
      </c>
      <c r="B3695" s="437" t="s">
        <v>446</v>
      </c>
      <c r="C3695" s="437" t="s">
        <v>505</v>
      </c>
      <c r="D3695" s="258" t="s">
        <v>447</v>
      </c>
      <c r="E3695" s="258"/>
      <c r="F3695" s="258"/>
      <c r="G3695" s="258"/>
      <c r="H3695" s="258"/>
      <c r="I3695" s="258"/>
      <c r="J3695" s="438">
        <v>43455.828865740739</v>
      </c>
    </row>
    <row r="3696" spans="1:10" x14ac:dyDescent="0.25">
      <c r="A3696" s="436"/>
      <c r="B3696" s="437"/>
      <c r="C3696" s="437"/>
      <c r="D3696" s="260" t="s">
        <v>130</v>
      </c>
      <c r="E3696" s="260"/>
      <c r="F3696" s="260"/>
      <c r="G3696" s="260"/>
      <c r="H3696" s="260"/>
      <c r="I3696" s="260"/>
      <c r="J3696" s="438"/>
    </row>
    <row r="3697" spans="1:10" x14ac:dyDescent="0.25">
      <c r="A3697" s="436"/>
      <c r="B3697" s="437"/>
      <c r="C3697" s="437"/>
      <c r="D3697" s="258" t="s">
        <v>448</v>
      </c>
      <c r="E3697" s="258"/>
      <c r="F3697" s="258"/>
      <c r="G3697" s="258"/>
      <c r="H3697" s="258"/>
      <c r="I3697" s="258"/>
      <c r="J3697" s="438"/>
    </row>
    <row r="3698" spans="1:10" x14ac:dyDescent="0.25">
      <c r="A3698" s="436"/>
      <c r="B3698" s="437"/>
      <c r="C3698" s="437"/>
      <c r="D3698" s="260">
        <v>311991</v>
      </c>
      <c r="E3698" s="260"/>
      <c r="F3698" s="260"/>
      <c r="G3698" s="260"/>
      <c r="H3698" s="260"/>
      <c r="I3698" s="260"/>
      <c r="J3698" s="438"/>
    </row>
    <row r="3699" spans="1:10" x14ac:dyDescent="0.25">
      <c r="A3699" s="436"/>
      <c r="B3699" s="437"/>
      <c r="C3699" s="437"/>
      <c r="D3699" s="258" t="s">
        <v>449</v>
      </c>
      <c r="E3699" s="258"/>
      <c r="F3699" s="258"/>
      <c r="G3699" s="258"/>
      <c r="H3699" s="258"/>
      <c r="I3699" s="258"/>
      <c r="J3699" s="438"/>
    </row>
    <row r="3700" spans="1:10" x14ac:dyDescent="0.25">
      <c r="A3700" s="436"/>
      <c r="B3700" s="437"/>
      <c r="C3700" s="437"/>
      <c r="D3700" s="260" t="s">
        <v>450</v>
      </c>
      <c r="E3700" s="260"/>
      <c r="F3700" s="260"/>
      <c r="G3700" s="260"/>
      <c r="H3700" s="260"/>
      <c r="I3700" s="260"/>
      <c r="J3700" s="438"/>
    </row>
    <row r="3701" spans="1:10" x14ac:dyDescent="0.25">
      <c r="A3701" s="436"/>
      <c r="B3701" s="437"/>
      <c r="C3701" s="437"/>
      <c r="D3701" s="258" t="s">
        <v>451</v>
      </c>
      <c r="E3701" s="258"/>
      <c r="F3701" s="258"/>
      <c r="G3701" s="258"/>
      <c r="H3701" s="258"/>
      <c r="I3701" s="258"/>
      <c r="J3701" s="438"/>
    </row>
    <row r="3702" spans="1:10" x14ac:dyDescent="0.25">
      <c r="A3702" s="436"/>
      <c r="B3702" s="437"/>
      <c r="C3702" s="437"/>
      <c r="D3702" s="260">
        <v>0</v>
      </c>
      <c r="E3702" s="260"/>
      <c r="F3702" s="260"/>
      <c r="G3702" s="260"/>
      <c r="H3702" s="260"/>
      <c r="I3702" s="260"/>
      <c r="J3702" s="438"/>
    </row>
    <row r="3703" spans="1:10" x14ac:dyDescent="0.25">
      <c r="A3703" s="436"/>
      <c r="B3703" s="437"/>
      <c r="C3703" s="437"/>
      <c r="D3703" s="261"/>
      <c r="E3703" s="261"/>
      <c r="F3703" s="261"/>
      <c r="G3703" s="261"/>
      <c r="H3703" s="261"/>
      <c r="I3703" s="261"/>
      <c r="J3703" s="438"/>
    </row>
    <row r="3704" spans="1:10" x14ac:dyDescent="0.25">
      <c r="A3704" s="436">
        <v>201831612</v>
      </c>
      <c r="B3704" s="437" t="s">
        <v>446</v>
      </c>
      <c r="C3704" s="437" t="s">
        <v>505</v>
      </c>
      <c r="D3704" s="258" t="s">
        <v>447</v>
      </c>
      <c r="E3704" s="258"/>
      <c r="F3704" s="258"/>
      <c r="G3704" s="258"/>
      <c r="H3704" s="258"/>
      <c r="I3704" s="258"/>
      <c r="J3704" s="438">
        <v>43455.828865740739</v>
      </c>
    </row>
    <row r="3705" spans="1:10" x14ac:dyDescent="0.25">
      <c r="A3705" s="436"/>
      <c r="B3705" s="437"/>
      <c r="C3705" s="437"/>
      <c r="D3705" s="260" t="s">
        <v>452</v>
      </c>
      <c r="E3705" s="260"/>
      <c r="F3705" s="260"/>
      <c r="G3705" s="260"/>
      <c r="H3705" s="260"/>
      <c r="I3705" s="260"/>
      <c r="J3705" s="438"/>
    </row>
    <row r="3706" spans="1:10" x14ac:dyDescent="0.25">
      <c r="A3706" s="436"/>
      <c r="B3706" s="437"/>
      <c r="C3706" s="437"/>
      <c r="D3706" s="258" t="s">
        <v>448</v>
      </c>
      <c r="E3706" s="258"/>
      <c r="F3706" s="258"/>
      <c r="G3706" s="258"/>
      <c r="H3706" s="258"/>
      <c r="I3706" s="258"/>
      <c r="J3706" s="438"/>
    </row>
    <row r="3707" spans="1:10" x14ac:dyDescent="0.25">
      <c r="A3707" s="436"/>
      <c r="B3707" s="437"/>
      <c r="C3707" s="437"/>
      <c r="D3707" s="260">
        <v>311994</v>
      </c>
      <c r="E3707" s="260"/>
      <c r="F3707" s="260"/>
      <c r="G3707" s="260"/>
      <c r="H3707" s="260"/>
      <c r="I3707" s="260"/>
      <c r="J3707" s="438"/>
    </row>
    <row r="3708" spans="1:10" x14ac:dyDescent="0.25">
      <c r="A3708" s="436"/>
      <c r="B3708" s="437"/>
      <c r="C3708" s="437"/>
      <c r="D3708" s="258" t="s">
        <v>449</v>
      </c>
      <c r="E3708" s="258"/>
      <c r="F3708" s="258"/>
      <c r="G3708" s="258"/>
      <c r="H3708" s="258"/>
      <c r="I3708" s="258"/>
      <c r="J3708" s="438"/>
    </row>
    <row r="3709" spans="1:10" x14ac:dyDescent="0.25">
      <c r="A3709" s="436"/>
      <c r="B3709" s="437"/>
      <c r="C3709" s="437"/>
      <c r="D3709" s="260" t="s">
        <v>450</v>
      </c>
      <c r="E3709" s="260"/>
      <c r="F3709" s="260"/>
      <c r="G3709" s="260"/>
      <c r="H3709" s="260"/>
      <c r="I3709" s="260"/>
      <c r="J3709" s="438"/>
    </row>
    <row r="3710" spans="1:10" x14ac:dyDescent="0.25">
      <c r="A3710" s="436"/>
      <c r="B3710" s="437"/>
      <c r="C3710" s="437"/>
      <c r="D3710" s="258" t="s">
        <v>451</v>
      </c>
      <c r="E3710" s="258"/>
      <c r="F3710" s="258"/>
      <c r="G3710" s="258"/>
      <c r="H3710" s="258"/>
      <c r="I3710" s="258"/>
      <c r="J3710" s="438"/>
    </row>
    <row r="3711" spans="1:10" x14ac:dyDescent="0.25">
      <c r="A3711" s="436"/>
      <c r="B3711" s="437"/>
      <c r="C3711" s="437"/>
      <c r="D3711" s="260">
        <v>0</v>
      </c>
      <c r="E3711" s="260"/>
      <c r="F3711" s="260"/>
      <c r="G3711" s="260"/>
      <c r="H3711" s="260"/>
      <c r="I3711" s="260"/>
      <c r="J3711" s="438"/>
    </row>
    <row r="3712" spans="1:10" x14ac:dyDescent="0.25">
      <c r="A3712" s="436"/>
      <c r="B3712" s="437"/>
      <c r="C3712" s="437"/>
      <c r="D3712" s="261"/>
      <c r="E3712" s="261"/>
      <c r="F3712" s="261"/>
      <c r="G3712" s="261"/>
      <c r="H3712" s="261"/>
      <c r="I3712" s="261"/>
      <c r="J3712" s="438"/>
    </row>
    <row r="3713" spans="1:10" x14ac:dyDescent="0.25">
      <c r="A3713" s="436">
        <v>201831611</v>
      </c>
      <c r="B3713" s="437" t="s">
        <v>446</v>
      </c>
      <c r="C3713" s="437" t="s">
        <v>505</v>
      </c>
      <c r="D3713" s="258" t="s">
        <v>447</v>
      </c>
      <c r="E3713" s="258"/>
      <c r="F3713" s="258"/>
      <c r="G3713" s="258"/>
      <c r="H3713" s="258"/>
      <c r="I3713" s="258"/>
      <c r="J3713" s="438">
        <v>43455.828865740739</v>
      </c>
    </row>
    <row r="3714" spans="1:10" x14ac:dyDescent="0.25">
      <c r="A3714" s="436"/>
      <c r="B3714" s="437"/>
      <c r="C3714" s="437"/>
      <c r="D3714" s="260" t="s">
        <v>433</v>
      </c>
      <c r="E3714" s="260"/>
      <c r="F3714" s="260"/>
      <c r="G3714" s="260"/>
      <c r="H3714" s="260"/>
      <c r="I3714" s="260"/>
      <c r="J3714" s="438"/>
    </row>
    <row r="3715" spans="1:10" x14ac:dyDescent="0.25">
      <c r="A3715" s="436"/>
      <c r="B3715" s="437"/>
      <c r="C3715" s="437"/>
      <c r="D3715" s="258" t="s">
        <v>448</v>
      </c>
      <c r="E3715" s="258"/>
      <c r="F3715" s="258"/>
      <c r="G3715" s="258"/>
      <c r="H3715" s="258"/>
      <c r="I3715" s="258"/>
      <c r="J3715" s="438"/>
    </row>
    <row r="3716" spans="1:10" x14ac:dyDescent="0.25">
      <c r="A3716" s="436"/>
      <c r="B3716" s="437"/>
      <c r="C3716" s="437"/>
      <c r="D3716" s="260">
        <v>311992</v>
      </c>
      <c r="E3716" s="260"/>
      <c r="F3716" s="260"/>
      <c r="G3716" s="260"/>
      <c r="H3716" s="260"/>
      <c r="I3716" s="260"/>
      <c r="J3716" s="438"/>
    </row>
    <row r="3717" spans="1:10" x14ac:dyDescent="0.25">
      <c r="A3717" s="436"/>
      <c r="B3717" s="437"/>
      <c r="C3717" s="437"/>
      <c r="D3717" s="258" t="s">
        <v>449</v>
      </c>
      <c r="E3717" s="258"/>
      <c r="F3717" s="258"/>
      <c r="G3717" s="258"/>
      <c r="H3717" s="258"/>
      <c r="I3717" s="258"/>
      <c r="J3717" s="438"/>
    </row>
    <row r="3718" spans="1:10" x14ac:dyDescent="0.25">
      <c r="A3718" s="436"/>
      <c r="B3718" s="437"/>
      <c r="C3718" s="437"/>
      <c r="D3718" s="260" t="s">
        <v>450</v>
      </c>
      <c r="E3718" s="260"/>
      <c r="F3718" s="260"/>
      <c r="G3718" s="260"/>
      <c r="H3718" s="260"/>
      <c r="I3718" s="260"/>
      <c r="J3718" s="438"/>
    </row>
    <row r="3719" spans="1:10" x14ac:dyDescent="0.25">
      <c r="A3719" s="436"/>
      <c r="B3719" s="437"/>
      <c r="C3719" s="437"/>
      <c r="D3719" s="258" t="s">
        <v>451</v>
      </c>
      <c r="E3719" s="258"/>
      <c r="F3719" s="258"/>
      <c r="G3719" s="258"/>
      <c r="H3719" s="258"/>
      <c r="I3719" s="258"/>
      <c r="J3719" s="438"/>
    </row>
    <row r="3720" spans="1:10" x14ac:dyDescent="0.25">
      <c r="A3720" s="436"/>
      <c r="B3720" s="437"/>
      <c r="C3720" s="437"/>
      <c r="D3720" s="260">
        <v>0</v>
      </c>
      <c r="E3720" s="260"/>
      <c r="F3720" s="260"/>
      <c r="G3720" s="260"/>
      <c r="H3720" s="260"/>
      <c r="I3720" s="260"/>
      <c r="J3720" s="438"/>
    </row>
    <row r="3721" spans="1:10" x14ac:dyDescent="0.25">
      <c r="A3721" s="436"/>
      <c r="B3721" s="437"/>
      <c r="C3721" s="437"/>
      <c r="D3721" s="261"/>
      <c r="E3721" s="261"/>
      <c r="F3721" s="261"/>
      <c r="G3721" s="261"/>
      <c r="H3721" s="261"/>
      <c r="I3721" s="261"/>
      <c r="J3721" s="438"/>
    </row>
    <row r="3722" spans="1:10" x14ac:dyDescent="0.25">
      <c r="A3722" s="436">
        <v>201831128</v>
      </c>
      <c r="B3722" s="437" t="s">
        <v>446</v>
      </c>
      <c r="C3722" s="437" t="s">
        <v>505</v>
      </c>
      <c r="D3722" s="258" t="s">
        <v>447</v>
      </c>
      <c r="E3722" s="258"/>
      <c r="F3722" s="258"/>
      <c r="G3722" s="258"/>
      <c r="H3722" s="258"/>
      <c r="I3722" s="258"/>
      <c r="J3722" s="438">
        <v>43455.827557870369</v>
      </c>
    </row>
    <row r="3723" spans="1:10" x14ac:dyDescent="0.25">
      <c r="A3723" s="436"/>
      <c r="B3723" s="437"/>
      <c r="C3723" s="437"/>
      <c r="D3723" s="260" t="s">
        <v>19</v>
      </c>
      <c r="E3723" s="260"/>
      <c r="F3723" s="260"/>
      <c r="G3723" s="260"/>
      <c r="H3723" s="260"/>
      <c r="I3723" s="260"/>
      <c r="J3723" s="438"/>
    </row>
    <row r="3724" spans="1:10" x14ac:dyDescent="0.25">
      <c r="A3724" s="436"/>
      <c r="B3724" s="437"/>
      <c r="C3724" s="437"/>
      <c r="D3724" s="258" t="s">
        <v>448</v>
      </c>
      <c r="E3724" s="258"/>
      <c r="F3724" s="258"/>
      <c r="G3724" s="258"/>
      <c r="H3724" s="258"/>
      <c r="I3724" s="258"/>
      <c r="J3724" s="438"/>
    </row>
    <row r="3725" spans="1:10" x14ac:dyDescent="0.25">
      <c r="A3725" s="436"/>
      <c r="B3725" s="437"/>
      <c r="C3725" s="437"/>
      <c r="D3725" s="260">
        <v>114950</v>
      </c>
      <c r="E3725" s="260"/>
      <c r="F3725" s="260"/>
      <c r="G3725" s="260"/>
      <c r="H3725" s="260"/>
      <c r="I3725" s="260"/>
      <c r="J3725" s="438"/>
    </row>
    <row r="3726" spans="1:10" x14ac:dyDescent="0.25">
      <c r="A3726" s="436"/>
      <c r="B3726" s="437"/>
      <c r="C3726" s="437"/>
      <c r="D3726" s="258" t="s">
        <v>449</v>
      </c>
      <c r="E3726" s="258"/>
      <c r="F3726" s="258"/>
      <c r="G3726" s="258"/>
      <c r="H3726" s="258"/>
      <c r="I3726" s="258"/>
      <c r="J3726" s="438"/>
    </row>
    <row r="3727" spans="1:10" x14ac:dyDescent="0.25">
      <c r="A3727" s="436"/>
      <c r="B3727" s="437"/>
      <c r="C3727" s="437"/>
      <c r="D3727" s="260" t="s">
        <v>453</v>
      </c>
      <c r="E3727" s="260"/>
      <c r="F3727" s="260"/>
      <c r="G3727" s="260"/>
      <c r="H3727" s="260"/>
      <c r="I3727" s="260"/>
      <c r="J3727" s="438"/>
    </row>
    <row r="3728" spans="1:10" x14ac:dyDescent="0.25">
      <c r="A3728" s="436"/>
      <c r="B3728" s="437"/>
      <c r="C3728" s="437"/>
      <c r="D3728" s="258" t="s">
        <v>451</v>
      </c>
      <c r="E3728" s="258"/>
      <c r="F3728" s="258"/>
      <c r="G3728" s="258"/>
      <c r="H3728" s="258"/>
      <c r="I3728" s="258"/>
      <c r="J3728" s="438"/>
    </row>
    <row r="3729" spans="1:10" x14ac:dyDescent="0.25">
      <c r="A3729" s="436"/>
      <c r="B3729" s="437"/>
      <c r="C3729" s="437"/>
      <c r="D3729" s="260">
        <v>0</v>
      </c>
      <c r="E3729" s="260"/>
      <c r="F3729" s="260"/>
      <c r="G3729" s="260"/>
      <c r="H3729" s="260"/>
      <c r="I3729" s="260"/>
      <c r="J3729" s="438"/>
    </row>
    <row r="3730" spans="1:10" x14ac:dyDescent="0.25">
      <c r="A3730" s="436"/>
      <c r="B3730" s="437"/>
      <c r="C3730" s="437"/>
      <c r="D3730" s="261"/>
      <c r="E3730" s="261"/>
      <c r="F3730" s="261"/>
      <c r="G3730" s="261"/>
      <c r="H3730" s="261"/>
      <c r="I3730" s="261"/>
      <c r="J3730" s="438"/>
    </row>
    <row r="3731" spans="1:10" x14ac:dyDescent="0.25">
      <c r="A3731" s="436">
        <v>201831127</v>
      </c>
      <c r="B3731" s="437" t="s">
        <v>446</v>
      </c>
      <c r="C3731" s="437" t="s">
        <v>505</v>
      </c>
      <c r="D3731" s="258" t="s">
        <v>447</v>
      </c>
      <c r="E3731" s="258"/>
      <c r="F3731" s="258"/>
      <c r="G3731" s="258"/>
      <c r="H3731" s="258"/>
      <c r="I3731" s="258"/>
      <c r="J3731" s="438">
        <v>43455.827557870369</v>
      </c>
    </row>
    <row r="3732" spans="1:10" x14ac:dyDescent="0.25">
      <c r="A3732" s="436"/>
      <c r="B3732" s="437"/>
      <c r="C3732" s="437"/>
      <c r="D3732" s="260" t="s">
        <v>22</v>
      </c>
      <c r="E3732" s="260"/>
      <c r="F3732" s="260"/>
      <c r="G3732" s="260"/>
      <c r="H3732" s="260"/>
      <c r="I3732" s="260"/>
      <c r="J3732" s="438"/>
    </row>
    <row r="3733" spans="1:10" x14ac:dyDescent="0.25">
      <c r="A3733" s="436"/>
      <c r="B3733" s="437"/>
      <c r="C3733" s="437"/>
      <c r="D3733" s="258" t="s">
        <v>448</v>
      </c>
      <c r="E3733" s="258"/>
      <c r="F3733" s="258"/>
      <c r="G3733" s="258"/>
      <c r="H3733" s="258"/>
      <c r="I3733" s="258"/>
      <c r="J3733" s="438"/>
    </row>
    <row r="3734" spans="1:10" x14ac:dyDescent="0.25">
      <c r="A3734" s="436"/>
      <c r="B3734" s="437"/>
      <c r="C3734" s="437"/>
      <c r="D3734" s="260">
        <v>114853</v>
      </c>
      <c r="E3734" s="260"/>
      <c r="F3734" s="260"/>
      <c r="G3734" s="260"/>
      <c r="H3734" s="260"/>
      <c r="I3734" s="260"/>
      <c r="J3734" s="438"/>
    </row>
    <row r="3735" spans="1:10" x14ac:dyDescent="0.25">
      <c r="A3735" s="436"/>
      <c r="B3735" s="437"/>
      <c r="C3735" s="437"/>
      <c r="D3735" s="258" t="s">
        <v>449</v>
      </c>
      <c r="E3735" s="258"/>
      <c r="F3735" s="258"/>
      <c r="G3735" s="258"/>
      <c r="H3735" s="258"/>
      <c r="I3735" s="258"/>
      <c r="J3735" s="438"/>
    </row>
    <row r="3736" spans="1:10" x14ac:dyDescent="0.25">
      <c r="A3736" s="436"/>
      <c r="B3736" s="437"/>
      <c r="C3736" s="437"/>
      <c r="D3736" s="260" t="s">
        <v>453</v>
      </c>
      <c r="E3736" s="260"/>
      <c r="F3736" s="260"/>
      <c r="G3736" s="260"/>
      <c r="H3736" s="260"/>
      <c r="I3736" s="260"/>
      <c r="J3736" s="438"/>
    </row>
    <row r="3737" spans="1:10" x14ac:dyDescent="0.25">
      <c r="A3737" s="436"/>
      <c r="B3737" s="437"/>
      <c r="C3737" s="437"/>
      <c r="D3737" s="258" t="s">
        <v>451</v>
      </c>
      <c r="E3737" s="258"/>
      <c r="F3737" s="258"/>
      <c r="G3737" s="258"/>
      <c r="H3737" s="258"/>
      <c r="I3737" s="258"/>
      <c r="J3737" s="438"/>
    </row>
    <row r="3738" spans="1:10" x14ac:dyDescent="0.25">
      <c r="A3738" s="436"/>
      <c r="B3738" s="437"/>
      <c r="C3738" s="437"/>
      <c r="D3738" s="260">
        <v>0</v>
      </c>
      <c r="E3738" s="260"/>
      <c r="F3738" s="260"/>
      <c r="G3738" s="260"/>
      <c r="H3738" s="260"/>
      <c r="I3738" s="260"/>
      <c r="J3738" s="438"/>
    </row>
    <row r="3739" spans="1:10" x14ac:dyDescent="0.25">
      <c r="A3739" s="436"/>
      <c r="B3739" s="437"/>
      <c r="C3739" s="437"/>
      <c r="D3739" s="261"/>
      <c r="E3739" s="261"/>
      <c r="F3739" s="261"/>
      <c r="G3739" s="261"/>
      <c r="H3739" s="261"/>
      <c r="I3739" s="261"/>
      <c r="J3739" s="438"/>
    </row>
    <row r="3740" spans="1:10" x14ac:dyDescent="0.25">
      <c r="A3740" s="436">
        <v>201831126</v>
      </c>
      <c r="B3740" s="437" t="s">
        <v>446</v>
      </c>
      <c r="C3740" s="437" t="s">
        <v>505</v>
      </c>
      <c r="D3740" s="258" t="s">
        <v>447</v>
      </c>
      <c r="E3740" s="258"/>
      <c r="F3740" s="258"/>
      <c r="G3740" s="258"/>
      <c r="H3740" s="258"/>
      <c r="I3740" s="258"/>
      <c r="J3740" s="438">
        <v>43455.827557870369</v>
      </c>
    </row>
    <row r="3741" spans="1:10" x14ac:dyDescent="0.25">
      <c r="A3741" s="436"/>
      <c r="B3741" s="437"/>
      <c r="C3741" s="437"/>
      <c r="D3741" s="260" t="s">
        <v>346</v>
      </c>
      <c r="E3741" s="260"/>
      <c r="F3741" s="260"/>
      <c r="G3741" s="260"/>
      <c r="H3741" s="260"/>
      <c r="I3741" s="260"/>
      <c r="J3741" s="438"/>
    </row>
    <row r="3742" spans="1:10" x14ac:dyDescent="0.25">
      <c r="A3742" s="436"/>
      <c r="B3742" s="437"/>
      <c r="C3742" s="437"/>
      <c r="D3742" s="258" t="s">
        <v>448</v>
      </c>
      <c r="E3742" s="258"/>
      <c r="F3742" s="258"/>
      <c r="G3742" s="258"/>
      <c r="H3742" s="258"/>
      <c r="I3742" s="258"/>
      <c r="J3742" s="438"/>
    </row>
    <row r="3743" spans="1:10" x14ac:dyDescent="0.25">
      <c r="A3743" s="436"/>
      <c r="B3743" s="437"/>
      <c r="C3743" s="437"/>
      <c r="D3743" s="260">
        <v>114857</v>
      </c>
      <c r="E3743" s="260"/>
      <c r="F3743" s="260"/>
      <c r="G3743" s="260"/>
      <c r="H3743" s="260"/>
      <c r="I3743" s="260"/>
      <c r="J3743" s="438"/>
    </row>
    <row r="3744" spans="1:10" x14ac:dyDescent="0.25">
      <c r="A3744" s="436"/>
      <c r="B3744" s="437"/>
      <c r="C3744" s="437"/>
      <c r="D3744" s="258" t="s">
        <v>449</v>
      </c>
      <c r="E3744" s="258"/>
      <c r="F3744" s="258"/>
      <c r="G3744" s="258"/>
      <c r="H3744" s="258"/>
      <c r="I3744" s="258"/>
      <c r="J3744" s="438"/>
    </row>
    <row r="3745" spans="1:10" x14ac:dyDescent="0.25">
      <c r="A3745" s="436"/>
      <c r="B3745" s="437"/>
      <c r="C3745" s="437"/>
      <c r="D3745" s="260" t="s">
        <v>453</v>
      </c>
      <c r="E3745" s="260"/>
      <c r="F3745" s="260"/>
      <c r="G3745" s="260"/>
      <c r="H3745" s="260"/>
      <c r="I3745" s="260"/>
      <c r="J3745" s="438"/>
    </row>
    <row r="3746" spans="1:10" x14ac:dyDescent="0.25">
      <c r="A3746" s="436"/>
      <c r="B3746" s="437"/>
      <c r="C3746" s="437"/>
      <c r="D3746" s="258" t="s">
        <v>451</v>
      </c>
      <c r="E3746" s="258"/>
      <c r="F3746" s="258"/>
      <c r="G3746" s="258"/>
      <c r="H3746" s="258"/>
      <c r="I3746" s="258"/>
      <c r="J3746" s="438"/>
    </row>
    <row r="3747" spans="1:10" x14ac:dyDescent="0.25">
      <c r="A3747" s="436"/>
      <c r="B3747" s="437"/>
      <c r="C3747" s="437"/>
      <c r="D3747" s="260">
        <v>0</v>
      </c>
      <c r="E3747" s="260"/>
      <c r="F3747" s="260"/>
      <c r="G3747" s="260"/>
      <c r="H3747" s="260"/>
      <c r="I3747" s="260"/>
      <c r="J3747" s="438"/>
    </row>
    <row r="3748" spans="1:10" x14ac:dyDescent="0.25">
      <c r="A3748" s="436"/>
      <c r="B3748" s="437"/>
      <c r="C3748" s="437"/>
      <c r="D3748" s="261"/>
      <c r="E3748" s="261"/>
      <c r="F3748" s="261"/>
      <c r="G3748" s="261"/>
      <c r="H3748" s="261"/>
      <c r="I3748" s="261"/>
      <c r="J3748" s="438"/>
    </row>
    <row r="3749" spans="1:10" x14ac:dyDescent="0.25">
      <c r="A3749" s="436">
        <v>201831125</v>
      </c>
      <c r="B3749" s="437" t="s">
        <v>446</v>
      </c>
      <c r="C3749" s="437" t="s">
        <v>505</v>
      </c>
      <c r="D3749" s="258" t="s">
        <v>447</v>
      </c>
      <c r="E3749" s="258"/>
      <c r="F3749" s="258"/>
      <c r="G3749" s="258"/>
      <c r="H3749" s="258"/>
      <c r="I3749" s="258"/>
      <c r="J3749" s="438">
        <v>43455.827557870369</v>
      </c>
    </row>
    <row r="3750" spans="1:10" x14ac:dyDescent="0.25">
      <c r="A3750" s="436"/>
      <c r="B3750" s="437"/>
      <c r="C3750" s="437"/>
      <c r="D3750" s="260" t="s">
        <v>346</v>
      </c>
      <c r="E3750" s="260"/>
      <c r="F3750" s="260"/>
      <c r="G3750" s="260"/>
      <c r="H3750" s="260"/>
      <c r="I3750" s="260"/>
      <c r="J3750" s="438"/>
    </row>
    <row r="3751" spans="1:10" x14ac:dyDescent="0.25">
      <c r="A3751" s="436"/>
      <c r="B3751" s="437"/>
      <c r="C3751" s="437"/>
      <c r="D3751" s="258" t="s">
        <v>448</v>
      </c>
      <c r="E3751" s="258"/>
      <c r="F3751" s="258"/>
      <c r="G3751" s="258"/>
      <c r="H3751" s="258"/>
      <c r="I3751" s="258"/>
      <c r="J3751" s="438"/>
    </row>
    <row r="3752" spans="1:10" x14ac:dyDescent="0.25">
      <c r="A3752" s="436"/>
      <c r="B3752" s="437"/>
      <c r="C3752" s="437"/>
      <c r="D3752" s="260">
        <v>114876</v>
      </c>
      <c r="E3752" s="260"/>
      <c r="F3752" s="260"/>
      <c r="G3752" s="260"/>
      <c r="H3752" s="260"/>
      <c r="I3752" s="260"/>
      <c r="J3752" s="438"/>
    </row>
    <row r="3753" spans="1:10" x14ac:dyDescent="0.25">
      <c r="A3753" s="436"/>
      <c r="B3753" s="437"/>
      <c r="C3753" s="437"/>
      <c r="D3753" s="258" t="s">
        <v>449</v>
      </c>
      <c r="E3753" s="258"/>
      <c r="F3753" s="258"/>
      <c r="G3753" s="258"/>
      <c r="H3753" s="258"/>
      <c r="I3753" s="258"/>
      <c r="J3753" s="438"/>
    </row>
    <row r="3754" spans="1:10" x14ac:dyDescent="0.25">
      <c r="A3754" s="436"/>
      <c r="B3754" s="437"/>
      <c r="C3754" s="437"/>
      <c r="D3754" s="260" t="s">
        <v>453</v>
      </c>
      <c r="E3754" s="260"/>
      <c r="F3754" s="260"/>
      <c r="G3754" s="260"/>
      <c r="H3754" s="260"/>
      <c r="I3754" s="260"/>
      <c r="J3754" s="438"/>
    </row>
    <row r="3755" spans="1:10" x14ac:dyDescent="0.25">
      <c r="A3755" s="436"/>
      <c r="B3755" s="437"/>
      <c r="C3755" s="437"/>
      <c r="D3755" s="258" t="s">
        <v>451</v>
      </c>
      <c r="E3755" s="258"/>
      <c r="F3755" s="258"/>
      <c r="G3755" s="258"/>
      <c r="H3755" s="258"/>
      <c r="I3755" s="258"/>
      <c r="J3755" s="438"/>
    </row>
    <row r="3756" spans="1:10" x14ac:dyDescent="0.25">
      <c r="A3756" s="436"/>
      <c r="B3756" s="437"/>
      <c r="C3756" s="437"/>
      <c r="D3756" s="260">
        <v>0</v>
      </c>
      <c r="E3756" s="260"/>
      <c r="F3756" s="260"/>
      <c r="G3756" s="260"/>
      <c r="H3756" s="260"/>
      <c r="I3756" s="260"/>
      <c r="J3756" s="438"/>
    </row>
    <row r="3757" spans="1:10" x14ac:dyDescent="0.25">
      <c r="A3757" s="436"/>
      <c r="B3757" s="437"/>
      <c r="C3757" s="437"/>
      <c r="D3757" s="261"/>
      <c r="E3757" s="261"/>
      <c r="F3757" s="261"/>
      <c r="G3757" s="261"/>
      <c r="H3757" s="261"/>
      <c r="I3757" s="261"/>
      <c r="J3757" s="438"/>
    </row>
    <row r="3758" spans="1:10" x14ac:dyDescent="0.25">
      <c r="A3758" s="436">
        <v>201831124</v>
      </c>
      <c r="B3758" s="437" t="s">
        <v>446</v>
      </c>
      <c r="C3758" s="437" t="s">
        <v>505</v>
      </c>
      <c r="D3758" s="258" t="s">
        <v>447</v>
      </c>
      <c r="E3758" s="258"/>
      <c r="F3758" s="258"/>
      <c r="G3758" s="258"/>
      <c r="H3758" s="258"/>
      <c r="I3758" s="258"/>
      <c r="J3758" s="438">
        <v>43455.827557870369</v>
      </c>
    </row>
    <row r="3759" spans="1:10" x14ac:dyDescent="0.25">
      <c r="A3759" s="436"/>
      <c r="B3759" s="437"/>
      <c r="C3759" s="437"/>
      <c r="D3759" s="260" t="s">
        <v>344</v>
      </c>
      <c r="E3759" s="260"/>
      <c r="F3759" s="260"/>
      <c r="G3759" s="260"/>
      <c r="H3759" s="260"/>
      <c r="I3759" s="260"/>
      <c r="J3759" s="438"/>
    </row>
    <row r="3760" spans="1:10" x14ac:dyDescent="0.25">
      <c r="A3760" s="436"/>
      <c r="B3760" s="437"/>
      <c r="C3760" s="437"/>
      <c r="D3760" s="258" t="s">
        <v>448</v>
      </c>
      <c r="E3760" s="258"/>
      <c r="F3760" s="258"/>
      <c r="G3760" s="258"/>
      <c r="H3760" s="258"/>
      <c r="I3760" s="258"/>
      <c r="J3760" s="438"/>
    </row>
    <row r="3761" spans="1:10" x14ac:dyDescent="0.25">
      <c r="A3761" s="436"/>
      <c r="B3761" s="437"/>
      <c r="C3761" s="437"/>
      <c r="D3761" s="260">
        <v>114875</v>
      </c>
      <c r="E3761" s="260"/>
      <c r="F3761" s="260"/>
      <c r="G3761" s="260"/>
      <c r="H3761" s="260"/>
      <c r="I3761" s="260"/>
      <c r="J3761" s="438"/>
    </row>
    <row r="3762" spans="1:10" x14ac:dyDescent="0.25">
      <c r="A3762" s="436"/>
      <c r="B3762" s="437"/>
      <c r="C3762" s="437"/>
      <c r="D3762" s="258" t="s">
        <v>449</v>
      </c>
      <c r="E3762" s="258"/>
      <c r="F3762" s="258"/>
      <c r="G3762" s="258"/>
      <c r="H3762" s="258"/>
      <c r="I3762" s="258"/>
      <c r="J3762" s="438"/>
    </row>
    <row r="3763" spans="1:10" x14ac:dyDescent="0.25">
      <c r="A3763" s="436"/>
      <c r="B3763" s="437"/>
      <c r="C3763" s="437"/>
      <c r="D3763" s="260" t="s">
        <v>453</v>
      </c>
      <c r="E3763" s="260"/>
      <c r="F3763" s="260"/>
      <c r="G3763" s="260"/>
      <c r="H3763" s="260"/>
      <c r="I3763" s="260"/>
      <c r="J3763" s="438"/>
    </row>
    <row r="3764" spans="1:10" x14ac:dyDescent="0.25">
      <c r="A3764" s="436"/>
      <c r="B3764" s="437"/>
      <c r="C3764" s="437"/>
      <c r="D3764" s="258" t="s">
        <v>451</v>
      </c>
      <c r="E3764" s="258"/>
      <c r="F3764" s="258"/>
      <c r="G3764" s="258"/>
      <c r="H3764" s="258"/>
      <c r="I3764" s="258"/>
      <c r="J3764" s="438"/>
    </row>
    <row r="3765" spans="1:10" x14ac:dyDescent="0.25">
      <c r="A3765" s="436"/>
      <c r="B3765" s="437"/>
      <c r="C3765" s="437"/>
      <c r="D3765" s="260">
        <v>0</v>
      </c>
      <c r="E3765" s="260"/>
      <c r="F3765" s="260"/>
      <c r="G3765" s="260"/>
      <c r="H3765" s="260"/>
      <c r="I3765" s="260"/>
      <c r="J3765" s="438"/>
    </row>
    <row r="3766" spans="1:10" x14ac:dyDescent="0.25">
      <c r="A3766" s="436"/>
      <c r="B3766" s="437"/>
      <c r="C3766" s="437"/>
      <c r="D3766" s="261"/>
      <c r="E3766" s="261"/>
      <c r="F3766" s="261"/>
      <c r="G3766" s="261"/>
      <c r="H3766" s="261"/>
      <c r="I3766" s="261"/>
      <c r="J3766" s="438"/>
    </row>
    <row r="3767" spans="1:10" x14ac:dyDescent="0.25">
      <c r="A3767" s="436">
        <v>201831123</v>
      </c>
      <c r="B3767" s="437" t="s">
        <v>446</v>
      </c>
      <c r="C3767" s="437" t="s">
        <v>505</v>
      </c>
      <c r="D3767" s="258" t="s">
        <v>447</v>
      </c>
      <c r="E3767" s="258"/>
      <c r="F3767" s="258"/>
      <c r="G3767" s="258"/>
      <c r="H3767" s="258"/>
      <c r="I3767" s="258"/>
      <c r="J3767" s="438">
        <v>43455.827557870369</v>
      </c>
    </row>
    <row r="3768" spans="1:10" x14ac:dyDescent="0.25">
      <c r="A3768" s="436"/>
      <c r="B3768" s="437"/>
      <c r="C3768" s="437"/>
      <c r="D3768" s="260" t="s">
        <v>473</v>
      </c>
      <c r="E3768" s="260"/>
      <c r="F3768" s="260"/>
      <c r="G3768" s="260"/>
      <c r="H3768" s="260"/>
      <c r="I3768" s="260"/>
      <c r="J3768" s="438"/>
    </row>
    <row r="3769" spans="1:10" x14ac:dyDescent="0.25">
      <c r="A3769" s="436"/>
      <c r="B3769" s="437"/>
      <c r="C3769" s="437"/>
      <c r="D3769" s="258" t="s">
        <v>448</v>
      </c>
      <c r="E3769" s="258"/>
      <c r="F3769" s="258"/>
      <c r="G3769" s="258"/>
      <c r="H3769" s="258"/>
      <c r="I3769" s="258"/>
      <c r="J3769" s="438"/>
    </row>
    <row r="3770" spans="1:10" x14ac:dyDescent="0.25">
      <c r="A3770" s="436"/>
      <c r="B3770" s="437"/>
      <c r="C3770" s="437"/>
      <c r="D3770" s="260">
        <v>114894</v>
      </c>
      <c r="E3770" s="260"/>
      <c r="F3770" s="260"/>
      <c r="G3770" s="260"/>
      <c r="H3770" s="260"/>
      <c r="I3770" s="260"/>
      <c r="J3770" s="438"/>
    </row>
    <row r="3771" spans="1:10" x14ac:dyDescent="0.25">
      <c r="A3771" s="436"/>
      <c r="B3771" s="437"/>
      <c r="C3771" s="437"/>
      <c r="D3771" s="258" t="s">
        <v>449</v>
      </c>
      <c r="E3771" s="258"/>
      <c r="F3771" s="258"/>
      <c r="G3771" s="258"/>
      <c r="H3771" s="258"/>
      <c r="I3771" s="258"/>
      <c r="J3771" s="438"/>
    </row>
    <row r="3772" spans="1:10" x14ac:dyDescent="0.25">
      <c r="A3772" s="436"/>
      <c r="B3772" s="437"/>
      <c r="C3772" s="437"/>
      <c r="D3772" s="260" t="s">
        <v>450</v>
      </c>
      <c r="E3772" s="260"/>
      <c r="F3772" s="260"/>
      <c r="G3772" s="260"/>
      <c r="H3772" s="260"/>
      <c r="I3772" s="260"/>
      <c r="J3772" s="438"/>
    </row>
    <row r="3773" spans="1:10" x14ac:dyDescent="0.25">
      <c r="A3773" s="436"/>
      <c r="B3773" s="437"/>
      <c r="C3773" s="437"/>
      <c r="D3773" s="258" t="s">
        <v>451</v>
      </c>
      <c r="E3773" s="258"/>
      <c r="F3773" s="258"/>
      <c r="G3773" s="258"/>
      <c r="H3773" s="258"/>
      <c r="I3773" s="258"/>
      <c r="J3773" s="438"/>
    </row>
    <row r="3774" spans="1:10" x14ac:dyDescent="0.25">
      <c r="A3774" s="436"/>
      <c r="B3774" s="437"/>
      <c r="C3774" s="437"/>
      <c r="D3774" s="260">
        <v>0</v>
      </c>
      <c r="E3774" s="260"/>
      <c r="F3774" s="260"/>
      <c r="G3774" s="260"/>
      <c r="H3774" s="260"/>
      <c r="I3774" s="260"/>
      <c r="J3774" s="438"/>
    </row>
    <row r="3775" spans="1:10" x14ac:dyDescent="0.25">
      <c r="A3775" s="436"/>
      <c r="B3775" s="437"/>
      <c r="C3775" s="437"/>
      <c r="D3775" s="261"/>
      <c r="E3775" s="261"/>
      <c r="F3775" s="261"/>
      <c r="G3775" s="261"/>
      <c r="H3775" s="261"/>
      <c r="I3775" s="261"/>
      <c r="J3775" s="438"/>
    </row>
    <row r="3776" spans="1:10" x14ac:dyDescent="0.25">
      <c r="A3776" s="436">
        <v>201830669</v>
      </c>
      <c r="B3776" s="437" t="s">
        <v>446</v>
      </c>
      <c r="C3776" s="437" t="s">
        <v>505</v>
      </c>
      <c r="D3776" s="258" t="s">
        <v>447</v>
      </c>
      <c r="E3776" s="258"/>
      <c r="F3776" s="258"/>
      <c r="G3776" s="258"/>
      <c r="H3776" s="258"/>
      <c r="I3776" s="258"/>
      <c r="J3776" s="438">
        <v>43455.826226851852</v>
      </c>
    </row>
    <row r="3777" spans="1:10" x14ac:dyDescent="0.25">
      <c r="A3777" s="436"/>
      <c r="B3777" s="437"/>
      <c r="C3777" s="437"/>
      <c r="D3777" s="260" t="s">
        <v>361</v>
      </c>
      <c r="E3777" s="260"/>
      <c r="F3777" s="260"/>
      <c r="G3777" s="260"/>
      <c r="H3777" s="260"/>
      <c r="I3777" s="260"/>
      <c r="J3777" s="438"/>
    </row>
    <row r="3778" spans="1:10" x14ac:dyDescent="0.25">
      <c r="A3778" s="436"/>
      <c r="B3778" s="437"/>
      <c r="C3778" s="437"/>
      <c r="D3778" s="258" t="s">
        <v>448</v>
      </c>
      <c r="E3778" s="258"/>
      <c r="F3778" s="258"/>
      <c r="G3778" s="258"/>
      <c r="H3778" s="258"/>
      <c r="I3778" s="258"/>
      <c r="J3778" s="438"/>
    </row>
    <row r="3779" spans="1:10" x14ac:dyDescent="0.25">
      <c r="A3779" s="436"/>
      <c r="B3779" s="437"/>
      <c r="C3779" s="437"/>
      <c r="D3779" s="260">
        <v>104598</v>
      </c>
      <c r="E3779" s="260"/>
      <c r="F3779" s="260"/>
      <c r="G3779" s="260"/>
      <c r="H3779" s="260"/>
      <c r="I3779" s="260"/>
      <c r="J3779" s="438"/>
    </row>
    <row r="3780" spans="1:10" x14ac:dyDescent="0.25">
      <c r="A3780" s="436"/>
      <c r="B3780" s="437"/>
      <c r="C3780" s="437"/>
      <c r="D3780" s="258" t="s">
        <v>449</v>
      </c>
      <c r="E3780" s="258"/>
      <c r="F3780" s="258"/>
      <c r="G3780" s="258"/>
      <c r="H3780" s="258"/>
      <c r="I3780" s="258"/>
      <c r="J3780" s="438"/>
    </row>
    <row r="3781" spans="1:10" x14ac:dyDescent="0.25">
      <c r="A3781" s="436"/>
      <c r="B3781" s="437"/>
      <c r="C3781" s="437"/>
      <c r="D3781" s="260" t="s">
        <v>453</v>
      </c>
      <c r="E3781" s="260"/>
      <c r="F3781" s="260"/>
      <c r="G3781" s="260"/>
      <c r="H3781" s="260"/>
      <c r="I3781" s="260"/>
      <c r="J3781" s="438"/>
    </row>
    <row r="3782" spans="1:10" x14ac:dyDescent="0.25">
      <c r="A3782" s="436"/>
      <c r="B3782" s="437"/>
      <c r="C3782" s="437"/>
      <c r="D3782" s="258" t="s">
        <v>451</v>
      </c>
      <c r="E3782" s="258"/>
      <c r="F3782" s="258"/>
      <c r="G3782" s="258"/>
      <c r="H3782" s="258"/>
      <c r="I3782" s="258"/>
      <c r="J3782" s="438"/>
    </row>
    <row r="3783" spans="1:10" x14ac:dyDescent="0.25">
      <c r="A3783" s="436"/>
      <c r="B3783" s="437"/>
      <c r="C3783" s="437"/>
      <c r="D3783" s="260">
        <v>0</v>
      </c>
      <c r="E3783" s="260"/>
      <c r="F3783" s="260"/>
      <c r="G3783" s="260"/>
      <c r="H3783" s="260"/>
      <c r="I3783" s="260"/>
      <c r="J3783" s="438"/>
    </row>
    <row r="3784" spans="1:10" x14ac:dyDescent="0.25">
      <c r="A3784" s="436"/>
      <c r="B3784" s="437"/>
      <c r="C3784" s="437"/>
      <c r="D3784" s="261"/>
      <c r="E3784" s="261"/>
      <c r="F3784" s="261"/>
      <c r="G3784" s="261"/>
      <c r="H3784" s="261"/>
      <c r="I3784" s="261"/>
      <c r="J3784" s="438"/>
    </row>
    <row r="3785" spans="1:10" x14ac:dyDescent="0.25">
      <c r="A3785" s="436">
        <v>201830668</v>
      </c>
      <c r="B3785" s="437" t="s">
        <v>446</v>
      </c>
      <c r="C3785" s="437" t="s">
        <v>505</v>
      </c>
      <c r="D3785" s="258" t="s">
        <v>447</v>
      </c>
      <c r="E3785" s="258"/>
      <c r="F3785" s="258"/>
      <c r="G3785" s="258"/>
      <c r="H3785" s="258"/>
      <c r="I3785" s="258"/>
      <c r="J3785" s="438">
        <v>43455.826226851852</v>
      </c>
    </row>
    <row r="3786" spans="1:10" x14ac:dyDescent="0.25">
      <c r="A3786" s="436"/>
      <c r="B3786" s="437"/>
      <c r="C3786" s="437"/>
      <c r="D3786" s="260" t="s">
        <v>465</v>
      </c>
      <c r="E3786" s="260"/>
      <c r="F3786" s="260"/>
      <c r="G3786" s="260"/>
      <c r="H3786" s="260"/>
      <c r="I3786" s="260"/>
      <c r="J3786" s="438"/>
    </row>
    <row r="3787" spans="1:10" x14ac:dyDescent="0.25">
      <c r="A3787" s="436"/>
      <c r="B3787" s="437"/>
      <c r="C3787" s="437"/>
      <c r="D3787" s="258" t="s">
        <v>448</v>
      </c>
      <c r="E3787" s="258"/>
      <c r="F3787" s="258"/>
      <c r="G3787" s="258"/>
      <c r="H3787" s="258"/>
      <c r="I3787" s="258"/>
      <c r="J3787" s="438"/>
    </row>
    <row r="3788" spans="1:10" x14ac:dyDescent="0.25">
      <c r="A3788" s="436"/>
      <c r="B3788" s="437"/>
      <c r="C3788" s="437"/>
      <c r="D3788" s="260">
        <v>104640</v>
      </c>
      <c r="E3788" s="260"/>
      <c r="F3788" s="260"/>
      <c r="G3788" s="260"/>
      <c r="H3788" s="260"/>
      <c r="I3788" s="260"/>
      <c r="J3788" s="438"/>
    </row>
    <row r="3789" spans="1:10" x14ac:dyDescent="0.25">
      <c r="A3789" s="436"/>
      <c r="B3789" s="437"/>
      <c r="C3789" s="437"/>
      <c r="D3789" s="258" t="s">
        <v>449</v>
      </c>
      <c r="E3789" s="258"/>
      <c r="F3789" s="258"/>
      <c r="G3789" s="258"/>
      <c r="H3789" s="258"/>
      <c r="I3789" s="258"/>
      <c r="J3789" s="438"/>
    </row>
    <row r="3790" spans="1:10" x14ac:dyDescent="0.25">
      <c r="A3790" s="436"/>
      <c r="B3790" s="437"/>
      <c r="C3790" s="437"/>
      <c r="D3790" s="260" t="s">
        <v>453</v>
      </c>
      <c r="E3790" s="260"/>
      <c r="F3790" s="260"/>
      <c r="G3790" s="260"/>
      <c r="H3790" s="260"/>
      <c r="I3790" s="260"/>
      <c r="J3790" s="438"/>
    </row>
    <row r="3791" spans="1:10" x14ac:dyDescent="0.25">
      <c r="A3791" s="436"/>
      <c r="B3791" s="437"/>
      <c r="C3791" s="437"/>
      <c r="D3791" s="258" t="s">
        <v>451</v>
      </c>
      <c r="E3791" s="258"/>
      <c r="F3791" s="258"/>
      <c r="G3791" s="258"/>
      <c r="H3791" s="258"/>
      <c r="I3791" s="258"/>
      <c r="J3791" s="438"/>
    </row>
    <row r="3792" spans="1:10" x14ac:dyDescent="0.25">
      <c r="A3792" s="436"/>
      <c r="B3792" s="437"/>
      <c r="C3792" s="437"/>
      <c r="D3792" s="260">
        <v>0</v>
      </c>
      <c r="E3792" s="260"/>
      <c r="F3792" s="260"/>
      <c r="G3792" s="260"/>
      <c r="H3792" s="260"/>
      <c r="I3792" s="260"/>
      <c r="J3792" s="438"/>
    </row>
    <row r="3793" spans="1:10" x14ac:dyDescent="0.25">
      <c r="A3793" s="436"/>
      <c r="B3793" s="437"/>
      <c r="C3793" s="437"/>
      <c r="D3793" s="261"/>
      <c r="E3793" s="261"/>
      <c r="F3793" s="261"/>
      <c r="G3793" s="261"/>
      <c r="H3793" s="261"/>
      <c r="I3793" s="261"/>
      <c r="J3793" s="438"/>
    </row>
    <row r="3794" spans="1:10" x14ac:dyDescent="0.25">
      <c r="A3794" s="436">
        <v>201830434</v>
      </c>
      <c r="B3794" s="437" t="s">
        <v>446</v>
      </c>
      <c r="C3794" s="437" t="s">
        <v>505</v>
      </c>
      <c r="D3794" s="258" t="s">
        <v>447</v>
      </c>
      <c r="E3794" s="258"/>
      <c r="F3794" s="258"/>
      <c r="G3794" s="258"/>
      <c r="H3794" s="258"/>
      <c r="I3794" s="258"/>
      <c r="J3794" s="438">
        <v>43455.825578703705</v>
      </c>
    </row>
    <row r="3795" spans="1:10" x14ac:dyDescent="0.25">
      <c r="A3795" s="436"/>
      <c r="B3795" s="437"/>
      <c r="C3795" s="437"/>
      <c r="D3795" s="260" t="s">
        <v>344</v>
      </c>
      <c r="E3795" s="260"/>
      <c r="F3795" s="260"/>
      <c r="G3795" s="260"/>
      <c r="H3795" s="260"/>
      <c r="I3795" s="260"/>
      <c r="J3795" s="438"/>
    </row>
    <row r="3796" spans="1:10" x14ac:dyDescent="0.25">
      <c r="A3796" s="436"/>
      <c r="B3796" s="437"/>
      <c r="C3796" s="437"/>
      <c r="D3796" s="258" t="s">
        <v>448</v>
      </c>
      <c r="E3796" s="258"/>
      <c r="F3796" s="258"/>
      <c r="G3796" s="258"/>
      <c r="H3796" s="258"/>
      <c r="I3796" s="258"/>
      <c r="J3796" s="438"/>
    </row>
    <row r="3797" spans="1:10" x14ac:dyDescent="0.25">
      <c r="A3797" s="436"/>
      <c r="B3797" s="437"/>
      <c r="C3797" s="437"/>
      <c r="D3797" s="260">
        <v>95652</v>
      </c>
      <c r="E3797" s="260"/>
      <c r="F3797" s="260"/>
      <c r="G3797" s="260"/>
      <c r="H3797" s="260"/>
      <c r="I3797" s="260"/>
      <c r="J3797" s="438"/>
    </row>
    <row r="3798" spans="1:10" x14ac:dyDescent="0.25">
      <c r="A3798" s="436"/>
      <c r="B3798" s="437"/>
      <c r="C3798" s="437"/>
      <c r="D3798" s="258" t="s">
        <v>449</v>
      </c>
      <c r="E3798" s="258"/>
      <c r="F3798" s="258"/>
      <c r="G3798" s="258"/>
      <c r="H3798" s="258"/>
      <c r="I3798" s="258"/>
      <c r="J3798" s="438"/>
    </row>
    <row r="3799" spans="1:10" x14ac:dyDescent="0.25">
      <c r="A3799" s="436"/>
      <c r="B3799" s="437"/>
      <c r="C3799" s="437"/>
      <c r="D3799" s="260" t="s">
        <v>453</v>
      </c>
      <c r="E3799" s="260"/>
      <c r="F3799" s="260"/>
      <c r="G3799" s="260"/>
      <c r="H3799" s="260"/>
      <c r="I3799" s="260"/>
      <c r="J3799" s="438"/>
    </row>
    <row r="3800" spans="1:10" x14ac:dyDescent="0.25">
      <c r="A3800" s="436"/>
      <c r="B3800" s="437"/>
      <c r="C3800" s="437"/>
      <c r="D3800" s="258" t="s">
        <v>451</v>
      </c>
      <c r="E3800" s="258"/>
      <c r="F3800" s="258"/>
      <c r="G3800" s="258"/>
      <c r="H3800" s="258"/>
      <c r="I3800" s="258"/>
      <c r="J3800" s="438"/>
    </row>
    <row r="3801" spans="1:10" x14ac:dyDescent="0.25">
      <c r="A3801" s="436"/>
      <c r="B3801" s="437"/>
      <c r="C3801" s="437"/>
      <c r="D3801" s="260">
        <v>0</v>
      </c>
      <c r="E3801" s="260"/>
      <c r="F3801" s="260"/>
      <c r="G3801" s="260"/>
      <c r="H3801" s="260"/>
      <c r="I3801" s="260"/>
      <c r="J3801" s="438"/>
    </row>
    <row r="3802" spans="1:10" x14ac:dyDescent="0.25">
      <c r="A3802" s="436"/>
      <c r="B3802" s="437"/>
      <c r="C3802" s="437"/>
      <c r="D3802" s="261"/>
      <c r="E3802" s="261"/>
      <c r="F3802" s="261"/>
      <c r="G3802" s="261"/>
      <c r="H3802" s="261"/>
      <c r="I3802" s="261"/>
      <c r="J3802" s="438"/>
    </row>
    <row r="3803" spans="1:10" x14ac:dyDescent="0.25">
      <c r="A3803" s="436">
        <v>201830155</v>
      </c>
      <c r="B3803" s="437" t="s">
        <v>446</v>
      </c>
      <c r="C3803" s="437" t="s">
        <v>505</v>
      </c>
      <c r="D3803" s="258" t="s">
        <v>447</v>
      </c>
      <c r="E3803" s="258"/>
      <c r="F3803" s="258"/>
      <c r="G3803" s="258"/>
      <c r="H3803" s="258"/>
      <c r="I3803" s="258"/>
      <c r="J3803" s="438">
        <v>43455.824849537035</v>
      </c>
    </row>
    <row r="3804" spans="1:10" x14ac:dyDescent="0.25">
      <c r="A3804" s="436"/>
      <c r="B3804" s="437"/>
      <c r="C3804" s="437"/>
      <c r="D3804" s="260" t="s">
        <v>364</v>
      </c>
      <c r="E3804" s="260"/>
      <c r="F3804" s="260"/>
      <c r="G3804" s="260"/>
      <c r="H3804" s="260"/>
      <c r="I3804" s="260"/>
      <c r="J3804" s="438"/>
    </row>
    <row r="3805" spans="1:10" x14ac:dyDescent="0.25">
      <c r="A3805" s="436"/>
      <c r="B3805" s="437"/>
      <c r="C3805" s="437"/>
      <c r="D3805" s="258" t="s">
        <v>448</v>
      </c>
      <c r="E3805" s="258"/>
      <c r="F3805" s="258"/>
      <c r="G3805" s="258"/>
      <c r="H3805" s="258"/>
      <c r="I3805" s="258"/>
      <c r="J3805" s="438"/>
    </row>
    <row r="3806" spans="1:10" x14ac:dyDescent="0.25">
      <c r="A3806" s="436"/>
      <c r="B3806" s="437"/>
      <c r="C3806" s="437"/>
      <c r="D3806" s="260">
        <v>92851</v>
      </c>
      <c r="E3806" s="260"/>
      <c r="F3806" s="260"/>
      <c r="G3806" s="260"/>
      <c r="H3806" s="260"/>
      <c r="I3806" s="260"/>
      <c r="J3806" s="438"/>
    </row>
    <row r="3807" spans="1:10" x14ac:dyDescent="0.25">
      <c r="A3807" s="436"/>
      <c r="B3807" s="437"/>
      <c r="C3807" s="437"/>
      <c r="D3807" s="258" t="s">
        <v>449</v>
      </c>
      <c r="E3807" s="258"/>
      <c r="F3807" s="258"/>
      <c r="G3807" s="258"/>
      <c r="H3807" s="258"/>
      <c r="I3807" s="258"/>
      <c r="J3807" s="438"/>
    </row>
    <row r="3808" spans="1:10" x14ac:dyDescent="0.25">
      <c r="A3808" s="436"/>
      <c r="B3808" s="437"/>
      <c r="C3808" s="437"/>
      <c r="D3808" s="260" t="s">
        <v>453</v>
      </c>
      <c r="E3808" s="260"/>
      <c r="F3808" s="260"/>
      <c r="G3808" s="260"/>
      <c r="H3808" s="260"/>
      <c r="I3808" s="260"/>
      <c r="J3808" s="438"/>
    </row>
    <row r="3809" spans="1:10" x14ac:dyDescent="0.25">
      <c r="A3809" s="436"/>
      <c r="B3809" s="437"/>
      <c r="C3809" s="437"/>
      <c r="D3809" s="258" t="s">
        <v>451</v>
      </c>
      <c r="E3809" s="258"/>
      <c r="F3809" s="258"/>
      <c r="G3809" s="258"/>
      <c r="H3809" s="258"/>
      <c r="I3809" s="258"/>
      <c r="J3809" s="438"/>
    </row>
    <row r="3810" spans="1:10" x14ac:dyDescent="0.25">
      <c r="A3810" s="436"/>
      <c r="B3810" s="437"/>
      <c r="C3810" s="437"/>
      <c r="D3810" s="260">
        <v>0</v>
      </c>
      <c r="E3810" s="260"/>
      <c r="F3810" s="260"/>
      <c r="G3810" s="260"/>
      <c r="H3810" s="260"/>
      <c r="I3810" s="260"/>
      <c r="J3810" s="438"/>
    </row>
    <row r="3811" spans="1:10" x14ac:dyDescent="0.25">
      <c r="A3811" s="436"/>
      <c r="B3811" s="437"/>
      <c r="C3811" s="437"/>
      <c r="D3811" s="261"/>
      <c r="E3811" s="261"/>
      <c r="F3811" s="261"/>
      <c r="G3811" s="261"/>
      <c r="H3811" s="261"/>
      <c r="I3811" s="261"/>
      <c r="J3811" s="438"/>
    </row>
    <row r="3812" spans="1:10" x14ac:dyDescent="0.25">
      <c r="A3812" s="436">
        <v>201830154</v>
      </c>
      <c r="B3812" s="437" t="s">
        <v>446</v>
      </c>
      <c r="C3812" s="437" t="s">
        <v>505</v>
      </c>
      <c r="D3812" s="258" t="s">
        <v>447</v>
      </c>
      <c r="E3812" s="258"/>
      <c r="F3812" s="258"/>
      <c r="G3812" s="258"/>
      <c r="H3812" s="258"/>
      <c r="I3812" s="258"/>
      <c r="J3812" s="438">
        <v>43455.824849537035</v>
      </c>
    </row>
    <row r="3813" spans="1:10" x14ac:dyDescent="0.25">
      <c r="A3813" s="436"/>
      <c r="B3813" s="437"/>
      <c r="C3813" s="437"/>
      <c r="D3813" s="260" t="s">
        <v>15</v>
      </c>
      <c r="E3813" s="260"/>
      <c r="F3813" s="260"/>
      <c r="G3813" s="260"/>
      <c r="H3813" s="260"/>
      <c r="I3813" s="260"/>
      <c r="J3813" s="438"/>
    </row>
    <row r="3814" spans="1:10" x14ac:dyDescent="0.25">
      <c r="A3814" s="436"/>
      <c r="B3814" s="437"/>
      <c r="C3814" s="437"/>
      <c r="D3814" s="258" t="s">
        <v>448</v>
      </c>
      <c r="E3814" s="258"/>
      <c r="F3814" s="258"/>
      <c r="G3814" s="258"/>
      <c r="H3814" s="258"/>
      <c r="I3814" s="258"/>
      <c r="J3814" s="438"/>
    </row>
    <row r="3815" spans="1:10" x14ac:dyDescent="0.25">
      <c r="A3815" s="436"/>
      <c r="B3815" s="437"/>
      <c r="C3815" s="437"/>
      <c r="D3815" s="260">
        <v>87758</v>
      </c>
      <c r="E3815" s="260"/>
      <c r="F3815" s="260"/>
      <c r="G3815" s="260"/>
      <c r="H3815" s="260"/>
      <c r="I3815" s="260"/>
      <c r="J3815" s="438"/>
    </row>
    <row r="3816" spans="1:10" x14ac:dyDescent="0.25">
      <c r="A3816" s="436"/>
      <c r="B3816" s="437"/>
      <c r="C3816" s="437"/>
      <c r="D3816" s="258" t="s">
        <v>449</v>
      </c>
      <c r="E3816" s="258"/>
      <c r="F3816" s="258"/>
      <c r="G3816" s="258"/>
      <c r="H3816" s="258"/>
      <c r="I3816" s="258"/>
      <c r="J3816" s="438"/>
    </row>
    <row r="3817" spans="1:10" x14ac:dyDescent="0.25">
      <c r="A3817" s="436"/>
      <c r="B3817" s="437"/>
      <c r="C3817" s="437"/>
      <c r="D3817" s="260" t="s">
        <v>450</v>
      </c>
      <c r="E3817" s="260"/>
      <c r="F3817" s="260"/>
      <c r="G3817" s="260"/>
      <c r="H3817" s="260"/>
      <c r="I3817" s="260"/>
      <c r="J3817" s="438"/>
    </row>
    <row r="3818" spans="1:10" x14ac:dyDescent="0.25">
      <c r="A3818" s="436"/>
      <c r="B3818" s="437"/>
      <c r="C3818" s="437"/>
      <c r="D3818" s="258" t="s">
        <v>451</v>
      </c>
      <c r="E3818" s="258"/>
      <c r="F3818" s="258"/>
      <c r="G3818" s="258"/>
      <c r="H3818" s="258"/>
      <c r="I3818" s="258"/>
      <c r="J3818" s="438"/>
    </row>
    <row r="3819" spans="1:10" x14ac:dyDescent="0.25">
      <c r="A3819" s="436"/>
      <c r="B3819" s="437"/>
      <c r="C3819" s="437"/>
      <c r="D3819" s="260">
        <v>0</v>
      </c>
      <c r="E3819" s="260"/>
      <c r="F3819" s="260"/>
      <c r="G3819" s="260"/>
      <c r="H3819" s="260"/>
      <c r="I3819" s="260"/>
      <c r="J3819" s="438"/>
    </row>
    <row r="3820" spans="1:10" x14ac:dyDescent="0.25">
      <c r="A3820" s="436"/>
      <c r="B3820" s="437"/>
      <c r="C3820" s="437"/>
      <c r="D3820" s="261"/>
      <c r="E3820" s="261"/>
      <c r="F3820" s="261"/>
      <c r="G3820" s="261"/>
      <c r="H3820" s="261"/>
      <c r="I3820" s="261"/>
      <c r="J3820" s="438"/>
    </row>
    <row r="3821" spans="1:10" x14ac:dyDescent="0.25">
      <c r="A3821" s="436">
        <v>201830153</v>
      </c>
      <c r="B3821" s="437" t="s">
        <v>446</v>
      </c>
      <c r="C3821" s="437" t="s">
        <v>505</v>
      </c>
      <c r="D3821" s="258" t="s">
        <v>447</v>
      </c>
      <c r="E3821" s="258"/>
      <c r="F3821" s="258"/>
      <c r="G3821" s="258"/>
      <c r="H3821" s="258"/>
      <c r="I3821" s="258"/>
      <c r="J3821" s="438">
        <v>43455.824849537035</v>
      </c>
    </row>
    <row r="3822" spans="1:10" x14ac:dyDescent="0.25">
      <c r="A3822" s="436"/>
      <c r="B3822" s="437"/>
      <c r="C3822" s="437"/>
      <c r="D3822" s="260" t="s">
        <v>9</v>
      </c>
      <c r="E3822" s="260"/>
      <c r="F3822" s="260"/>
      <c r="G3822" s="260"/>
      <c r="H3822" s="260"/>
      <c r="I3822" s="260"/>
      <c r="J3822" s="438"/>
    </row>
    <row r="3823" spans="1:10" x14ac:dyDescent="0.25">
      <c r="A3823" s="436"/>
      <c r="B3823" s="437"/>
      <c r="C3823" s="437"/>
      <c r="D3823" s="258" t="s">
        <v>448</v>
      </c>
      <c r="E3823" s="258"/>
      <c r="F3823" s="258"/>
      <c r="G3823" s="258"/>
      <c r="H3823" s="258"/>
      <c r="I3823" s="258"/>
      <c r="J3823" s="438"/>
    </row>
    <row r="3824" spans="1:10" x14ac:dyDescent="0.25">
      <c r="A3824" s="436"/>
      <c r="B3824" s="437"/>
      <c r="C3824" s="437"/>
      <c r="D3824" s="260">
        <v>92861</v>
      </c>
      <c r="E3824" s="260"/>
      <c r="F3824" s="260"/>
      <c r="G3824" s="260"/>
      <c r="H3824" s="260"/>
      <c r="I3824" s="260"/>
      <c r="J3824" s="438"/>
    </row>
    <row r="3825" spans="1:10" x14ac:dyDescent="0.25">
      <c r="A3825" s="436"/>
      <c r="B3825" s="437"/>
      <c r="C3825" s="437"/>
      <c r="D3825" s="258" t="s">
        <v>449</v>
      </c>
      <c r="E3825" s="258"/>
      <c r="F3825" s="258"/>
      <c r="G3825" s="258"/>
      <c r="H3825" s="258"/>
      <c r="I3825" s="258"/>
      <c r="J3825" s="438"/>
    </row>
    <row r="3826" spans="1:10" x14ac:dyDescent="0.25">
      <c r="A3826" s="436"/>
      <c r="B3826" s="437"/>
      <c r="C3826" s="437"/>
      <c r="D3826" s="260" t="s">
        <v>450</v>
      </c>
      <c r="E3826" s="260"/>
      <c r="F3826" s="260"/>
      <c r="G3826" s="260"/>
      <c r="H3826" s="260"/>
      <c r="I3826" s="260"/>
      <c r="J3826" s="438"/>
    </row>
    <row r="3827" spans="1:10" x14ac:dyDescent="0.25">
      <c r="A3827" s="436"/>
      <c r="B3827" s="437"/>
      <c r="C3827" s="437"/>
      <c r="D3827" s="258" t="s">
        <v>451</v>
      </c>
      <c r="E3827" s="258"/>
      <c r="F3827" s="258"/>
      <c r="G3827" s="258"/>
      <c r="H3827" s="258"/>
      <c r="I3827" s="258"/>
      <c r="J3827" s="438"/>
    </row>
    <row r="3828" spans="1:10" x14ac:dyDescent="0.25">
      <c r="A3828" s="436"/>
      <c r="B3828" s="437"/>
      <c r="C3828" s="437"/>
      <c r="D3828" s="260">
        <v>0</v>
      </c>
      <c r="E3828" s="260"/>
      <c r="F3828" s="260"/>
      <c r="G3828" s="260"/>
      <c r="H3828" s="260"/>
      <c r="I3828" s="260"/>
      <c r="J3828" s="438"/>
    </row>
    <row r="3829" spans="1:10" x14ac:dyDescent="0.25">
      <c r="A3829" s="436"/>
      <c r="B3829" s="437"/>
      <c r="C3829" s="437"/>
      <c r="D3829" s="261"/>
      <c r="E3829" s="261"/>
      <c r="F3829" s="261"/>
      <c r="G3829" s="261"/>
      <c r="H3829" s="261"/>
      <c r="I3829" s="261"/>
      <c r="J3829" s="438"/>
    </row>
    <row r="3830" spans="1:10" x14ac:dyDescent="0.25">
      <c r="A3830" s="436">
        <v>201830152</v>
      </c>
      <c r="B3830" s="437" t="s">
        <v>446</v>
      </c>
      <c r="C3830" s="437" t="s">
        <v>505</v>
      </c>
      <c r="D3830" s="258" t="s">
        <v>447</v>
      </c>
      <c r="E3830" s="258"/>
      <c r="F3830" s="258"/>
      <c r="G3830" s="258"/>
      <c r="H3830" s="258"/>
      <c r="I3830" s="258"/>
      <c r="J3830" s="438">
        <v>43455.824849537035</v>
      </c>
    </row>
    <row r="3831" spans="1:10" x14ac:dyDescent="0.25">
      <c r="A3831" s="436"/>
      <c r="B3831" s="437"/>
      <c r="C3831" s="437"/>
      <c r="D3831" s="260" t="s">
        <v>499</v>
      </c>
      <c r="E3831" s="260"/>
      <c r="F3831" s="260"/>
      <c r="G3831" s="260"/>
      <c r="H3831" s="260"/>
      <c r="I3831" s="260"/>
      <c r="J3831" s="438"/>
    </row>
    <row r="3832" spans="1:10" x14ac:dyDescent="0.25">
      <c r="A3832" s="436"/>
      <c r="B3832" s="437"/>
      <c r="C3832" s="437"/>
      <c r="D3832" s="258" t="s">
        <v>448</v>
      </c>
      <c r="E3832" s="258"/>
      <c r="F3832" s="258"/>
      <c r="G3832" s="258"/>
      <c r="H3832" s="258"/>
      <c r="I3832" s="258"/>
      <c r="J3832" s="438"/>
    </row>
    <row r="3833" spans="1:10" x14ac:dyDescent="0.25">
      <c r="A3833" s="436"/>
      <c r="B3833" s="437"/>
      <c r="C3833" s="437"/>
      <c r="D3833" s="260">
        <v>92859</v>
      </c>
      <c r="E3833" s="260"/>
      <c r="F3833" s="260"/>
      <c r="G3833" s="260"/>
      <c r="H3833" s="260"/>
      <c r="I3833" s="260"/>
      <c r="J3833" s="438"/>
    </row>
    <row r="3834" spans="1:10" x14ac:dyDescent="0.25">
      <c r="A3834" s="436"/>
      <c r="B3834" s="437"/>
      <c r="C3834" s="437"/>
      <c r="D3834" s="258" t="s">
        <v>449</v>
      </c>
      <c r="E3834" s="258"/>
      <c r="F3834" s="258"/>
      <c r="G3834" s="258"/>
      <c r="H3834" s="258"/>
      <c r="I3834" s="258"/>
      <c r="J3834" s="438"/>
    </row>
    <row r="3835" spans="1:10" x14ac:dyDescent="0.25">
      <c r="A3835" s="436"/>
      <c r="B3835" s="437"/>
      <c r="C3835" s="437"/>
      <c r="D3835" s="260" t="s">
        <v>450</v>
      </c>
      <c r="E3835" s="260"/>
      <c r="F3835" s="260"/>
      <c r="G3835" s="260"/>
      <c r="H3835" s="260"/>
      <c r="I3835" s="260"/>
      <c r="J3835" s="438"/>
    </row>
    <row r="3836" spans="1:10" x14ac:dyDescent="0.25">
      <c r="A3836" s="436"/>
      <c r="B3836" s="437"/>
      <c r="C3836" s="437"/>
      <c r="D3836" s="258" t="s">
        <v>451</v>
      </c>
      <c r="E3836" s="258"/>
      <c r="F3836" s="258"/>
      <c r="G3836" s="258"/>
      <c r="H3836" s="258"/>
      <c r="I3836" s="258"/>
      <c r="J3836" s="438"/>
    </row>
    <row r="3837" spans="1:10" x14ac:dyDescent="0.25">
      <c r="A3837" s="436"/>
      <c r="B3837" s="437"/>
      <c r="C3837" s="437"/>
      <c r="D3837" s="260">
        <v>0</v>
      </c>
      <c r="E3837" s="260"/>
      <c r="F3837" s="260"/>
      <c r="G3837" s="260"/>
      <c r="H3837" s="260"/>
      <c r="I3837" s="260"/>
      <c r="J3837" s="438"/>
    </row>
    <row r="3838" spans="1:10" x14ac:dyDescent="0.25">
      <c r="A3838" s="436"/>
      <c r="B3838" s="437"/>
      <c r="C3838" s="437"/>
      <c r="D3838" s="261"/>
      <c r="E3838" s="261"/>
      <c r="F3838" s="261"/>
      <c r="G3838" s="261"/>
      <c r="H3838" s="261"/>
      <c r="I3838" s="261"/>
      <c r="J3838" s="438"/>
    </row>
    <row r="3839" spans="1:10" x14ac:dyDescent="0.25">
      <c r="A3839" s="436">
        <v>201829544</v>
      </c>
      <c r="B3839" s="437" t="s">
        <v>446</v>
      </c>
      <c r="C3839" s="437" t="s">
        <v>505</v>
      </c>
      <c r="D3839" s="258" t="s">
        <v>447</v>
      </c>
      <c r="E3839" s="258"/>
      <c r="F3839" s="258"/>
      <c r="G3839" s="258"/>
      <c r="H3839" s="258"/>
      <c r="I3839" s="258"/>
      <c r="J3839" s="438">
        <v>43455.82335648148</v>
      </c>
    </row>
    <row r="3840" spans="1:10" x14ac:dyDescent="0.25">
      <c r="A3840" s="436"/>
      <c r="B3840" s="437"/>
      <c r="C3840" s="437"/>
      <c r="D3840" s="260" t="s">
        <v>495</v>
      </c>
      <c r="E3840" s="260"/>
      <c r="F3840" s="260"/>
      <c r="G3840" s="260"/>
      <c r="H3840" s="260"/>
      <c r="I3840" s="260"/>
      <c r="J3840" s="438"/>
    </row>
    <row r="3841" spans="1:10" x14ac:dyDescent="0.25">
      <c r="A3841" s="436"/>
      <c r="B3841" s="437"/>
      <c r="C3841" s="437"/>
      <c r="D3841" s="258" t="s">
        <v>448</v>
      </c>
      <c r="E3841" s="258"/>
      <c r="F3841" s="258"/>
      <c r="G3841" s="258"/>
      <c r="H3841" s="258"/>
      <c r="I3841" s="258"/>
      <c r="J3841" s="438"/>
    </row>
    <row r="3842" spans="1:10" x14ac:dyDescent="0.25">
      <c r="A3842" s="436"/>
      <c r="B3842" s="437"/>
      <c r="C3842" s="437"/>
      <c r="D3842" s="260">
        <v>60886</v>
      </c>
      <c r="E3842" s="260"/>
      <c r="F3842" s="260"/>
      <c r="G3842" s="260"/>
      <c r="H3842" s="260"/>
      <c r="I3842" s="260"/>
      <c r="J3842" s="438"/>
    </row>
    <row r="3843" spans="1:10" x14ac:dyDescent="0.25">
      <c r="A3843" s="436"/>
      <c r="B3843" s="437"/>
      <c r="C3843" s="437"/>
      <c r="D3843" s="258" t="s">
        <v>449</v>
      </c>
      <c r="E3843" s="258"/>
      <c r="F3843" s="258"/>
      <c r="G3843" s="258"/>
      <c r="H3843" s="258"/>
      <c r="I3843" s="258"/>
      <c r="J3843" s="438"/>
    </row>
    <row r="3844" spans="1:10" x14ac:dyDescent="0.25">
      <c r="A3844" s="436"/>
      <c r="B3844" s="437"/>
      <c r="C3844" s="437"/>
      <c r="D3844" s="260" t="s">
        <v>450</v>
      </c>
      <c r="E3844" s="260"/>
      <c r="F3844" s="260"/>
      <c r="G3844" s="260"/>
      <c r="H3844" s="260"/>
      <c r="I3844" s="260"/>
      <c r="J3844" s="438"/>
    </row>
    <row r="3845" spans="1:10" x14ac:dyDescent="0.25">
      <c r="A3845" s="436"/>
      <c r="B3845" s="437"/>
      <c r="C3845" s="437"/>
      <c r="D3845" s="258" t="s">
        <v>451</v>
      </c>
      <c r="E3845" s="258"/>
      <c r="F3845" s="258"/>
      <c r="G3845" s="258"/>
      <c r="H3845" s="258"/>
      <c r="I3845" s="258"/>
      <c r="J3845" s="438"/>
    </row>
    <row r="3846" spans="1:10" x14ac:dyDescent="0.25">
      <c r="A3846" s="436"/>
      <c r="B3846" s="437"/>
      <c r="C3846" s="437"/>
      <c r="D3846" s="260">
        <v>0</v>
      </c>
      <c r="E3846" s="260"/>
      <c r="F3846" s="260"/>
      <c r="G3846" s="260"/>
      <c r="H3846" s="260"/>
      <c r="I3846" s="260"/>
      <c r="J3846" s="438"/>
    </row>
    <row r="3847" spans="1:10" x14ac:dyDescent="0.25">
      <c r="A3847" s="436"/>
      <c r="B3847" s="437"/>
      <c r="C3847" s="437"/>
      <c r="D3847" s="261"/>
      <c r="E3847" s="261"/>
      <c r="F3847" s="261"/>
      <c r="G3847" s="261"/>
      <c r="H3847" s="261"/>
      <c r="I3847" s="261"/>
      <c r="J3847" s="438"/>
    </row>
    <row r="3848" spans="1:10" x14ac:dyDescent="0.25">
      <c r="A3848" s="436">
        <v>201828727</v>
      </c>
      <c r="B3848" s="437" t="s">
        <v>446</v>
      </c>
      <c r="C3848" s="437" t="s">
        <v>505</v>
      </c>
      <c r="D3848" s="258" t="s">
        <v>447</v>
      </c>
      <c r="E3848" s="258"/>
      <c r="F3848" s="258"/>
      <c r="G3848" s="258"/>
      <c r="H3848" s="258"/>
      <c r="I3848" s="258"/>
      <c r="J3848" s="438">
        <v>43455.813750000001</v>
      </c>
    </row>
    <row r="3849" spans="1:10" x14ac:dyDescent="0.25">
      <c r="A3849" s="436"/>
      <c r="B3849" s="437"/>
      <c r="C3849" s="437"/>
      <c r="D3849" s="260" t="s">
        <v>25</v>
      </c>
      <c r="E3849" s="260"/>
      <c r="F3849" s="260"/>
      <c r="G3849" s="260"/>
      <c r="H3849" s="260"/>
      <c r="I3849" s="260"/>
      <c r="J3849" s="438"/>
    </row>
    <row r="3850" spans="1:10" x14ac:dyDescent="0.25">
      <c r="A3850" s="436"/>
      <c r="B3850" s="437"/>
      <c r="C3850" s="437"/>
      <c r="D3850" s="258" t="s">
        <v>448</v>
      </c>
      <c r="E3850" s="258"/>
      <c r="F3850" s="258"/>
      <c r="G3850" s="258"/>
      <c r="H3850" s="258"/>
      <c r="I3850" s="258"/>
      <c r="J3850" s="438"/>
    </row>
    <row r="3851" spans="1:10" x14ac:dyDescent="0.25">
      <c r="A3851" s="436"/>
      <c r="B3851" s="437"/>
      <c r="C3851" s="437"/>
      <c r="D3851" s="260">
        <v>38276</v>
      </c>
      <c r="E3851" s="260"/>
      <c r="F3851" s="260"/>
      <c r="G3851" s="260"/>
      <c r="H3851" s="260"/>
      <c r="I3851" s="260"/>
      <c r="J3851" s="438"/>
    </row>
    <row r="3852" spans="1:10" x14ac:dyDescent="0.25">
      <c r="A3852" s="436"/>
      <c r="B3852" s="437"/>
      <c r="C3852" s="437"/>
      <c r="D3852" s="258" t="s">
        <v>449</v>
      </c>
      <c r="E3852" s="258"/>
      <c r="F3852" s="258"/>
      <c r="G3852" s="258"/>
      <c r="H3852" s="258"/>
      <c r="I3852" s="258"/>
      <c r="J3852" s="438"/>
    </row>
    <row r="3853" spans="1:10" x14ac:dyDescent="0.25">
      <c r="A3853" s="436"/>
      <c r="B3853" s="437"/>
      <c r="C3853" s="437"/>
      <c r="D3853" s="260" t="s">
        <v>453</v>
      </c>
      <c r="E3853" s="260"/>
      <c r="F3853" s="260"/>
      <c r="G3853" s="260"/>
      <c r="H3853" s="260"/>
      <c r="I3853" s="260"/>
      <c r="J3853" s="438"/>
    </row>
    <row r="3854" spans="1:10" x14ac:dyDescent="0.25">
      <c r="A3854" s="436"/>
      <c r="B3854" s="437"/>
      <c r="C3854" s="437"/>
      <c r="D3854" s="258" t="s">
        <v>451</v>
      </c>
      <c r="E3854" s="258"/>
      <c r="F3854" s="258"/>
      <c r="G3854" s="258"/>
      <c r="H3854" s="258"/>
      <c r="I3854" s="258"/>
      <c r="J3854" s="438"/>
    </row>
    <row r="3855" spans="1:10" x14ac:dyDescent="0.25">
      <c r="A3855" s="436"/>
      <c r="B3855" s="437"/>
      <c r="C3855" s="437"/>
      <c r="D3855" s="260">
        <v>0</v>
      </c>
      <c r="E3855" s="260"/>
      <c r="F3855" s="260"/>
      <c r="G3855" s="260"/>
      <c r="H3855" s="260"/>
      <c r="I3855" s="260"/>
      <c r="J3855" s="438"/>
    </row>
    <row r="3856" spans="1:10" x14ac:dyDescent="0.25">
      <c r="A3856" s="436"/>
      <c r="B3856" s="437"/>
      <c r="C3856" s="437"/>
      <c r="D3856" s="261"/>
      <c r="E3856" s="261"/>
      <c r="F3856" s="261"/>
      <c r="G3856" s="261"/>
      <c r="H3856" s="261"/>
      <c r="I3856" s="261"/>
      <c r="J3856" s="438"/>
    </row>
    <row r="3857" spans="1:10" x14ac:dyDescent="0.25">
      <c r="A3857" s="436">
        <v>201828726</v>
      </c>
      <c r="B3857" s="437" t="s">
        <v>446</v>
      </c>
      <c r="C3857" s="437" t="s">
        <v>505</v>
      </c>
      <c r="D3857" s="258" t="s">
        <v>447</v>
      </c>
      <c r="E3857" s="258"/>
      <c r="F3857" s="258"/>
      <c r="G3857" s="258"/>
      <c r="H3857" s="258"/>
      <c r="I3857" s="258"/>
      <c r="J3857" s="438">
        <v>43455.813750000001</v>
      </c>
    </row>
    <row r="3858" spans="1:10" x14ac:dyDescent="0.25">
      <c r="A3858" s="436"/>
      <c r="B3858" s="437"/>
      <c r="C3858" s="437"/>
      <c r="D3858" s="260" t="s">
        <v>494</v>
      </c>
      <c r="E3858" s="260"/>
      <c r="F3858" s="260"/>
      <c r="G3858" s="260"/>
      <c r="H3858" s="260"/>
      <c r="I3858" s="260"/>
      <c r="J3858" s="438"/>
    </row>
    <row r="3859" spans="1:10" x14ac:dyDescent="0.25">
      <c r="A3859" s="436"/>
      <c r="B3859" s="437"/>
      <c r="C3859" s="437"/>
      <c r="D3859" s="258" t="s">
        <v>448</v>
      </c>
      <c r="E3859" s="258"/>
      <c r="F3859" s="258"/>
      <c r="G3859" s="258"/>
      <c r="H3859" s="258"/>
      <c r="I3859" s="258"/>
      <c r="J3859" s="438"/>
    </row>
    <row r="3860" spans="1:10" x14ac:dyDescent="0.25">
      <c r="A3860" s="436"/>
      <c r="B3860" s="437"/>
      <c r="C3860" s="437"/>
      <c r="D3860" s="260">
        <v>27645</v>
      </c>
      <c r="E3860" s="260"/>
      <c r="F3860" s="260"/>
      <c r="G3860" s="260"/>
      <c r="H3860" s="260"/>
      <c r="I3860" s="260"/>
      <c r="J3860" s="438"/>
    </row>
    <row r="3861" spans="1:10" x14ac:dyDescent="0.25">
      <c r="A3861" s="436"/>
      <c r="B3861" s="437"/>
      <c r="C3861" s="437"/>
      <c r="D3861" s="258" t="s">
        <v>449</v>
      </c>
      <c r="E3861" s="258"/>
      <c r="F3861" s="258"/>
      <c r="G3861" s="258"/>
      <c r="H3861" s="258"/>
      <c r="I3861" s="258"/>
      <c r="J3861" s="438"/>
    </row>
    <row r="3862" spans="1:10" x14ac:dyDescent="0.25">
      <c r="A3862" s="436"/>
      <c r="B3862" s="437"/>
      <c r="C3862" s="437"/>
      <c r="D3862" s="260" t="s">
        <v>453</v>
      </c>
      <c r="E3862" s="260"/>
      <c r="F3862" s="260"/>
      <c r="G3862" s="260"/>
      <c r="H3862" s="260"/>
      <c r="I3862" s="260"/>
      <c r="J3862" s="438"/>
    </row>
    <row r="3863" spans="1:10" x14ac:dyDescent="0.25">
      <c r="A3863" s="436"/>
      <c r="B3863" s="437"/>
      <c r="C3863" s="437"/>
      <c r="D3863" s="258" t="s">
        <v>451</v>
      </c>
      <c r="E3863" s="258"/>
      <c r="F3863" s="258"/>
      <c r="G3863" s="258"/>
      <c r="H3863" s="258"/>
      <c r="I3863" s="258"/>
      <c r="J3863" s="438"/>
    </row>
    <row r="3864" spans="1:10" x14ac:dyDescent="0.25">
      <c r="A3864" s="436"/>
      <c r="B3864" s="437"/>
      <c r="C3864" s="437"/>
      <c r="D3864" s="260">
        <v>0</v>
      </c>
      <c r="E3864" s="260"/>
      <c r="F3864" s="260"/>
      <c r="G3864" s="260"/>
      <c r="H3864" s="260"/>
      <c r="I3864" s="260"/>
      <c r="J3864" s="438"/>
    </row>
    <row r="3865" spans="1:10" x14ac:dyDescent="0.25">
      <c r="A3865" s="436"/>
      <c r="B3865" s="437"/>
      <c r="C3865" s="437"/>
      <c r="D3865" s="261"/>
      <c r="E3865" s="261"/>
      <c r="F3865" s="261"/>
      <c r="G3865" s="261"/>
      <c r="H3865" s="261"/>
      <c r="I3865" s="261"/>
      <c r="J3865" s="438"/>
    </row>
    <row r="3866" spans="1:10" x14ac:dyDescent="0.25">
      <c r="A3866" s="436">
        <v>201828725</v>
      </c>
      <c r="B3866" s="437" t="s">
        <v>446</v>
      </c>
      <c r="C3866" s="437" t="s">
        <v>505</v>
      </c>
      <c r="D3866" s="258" t="s">
        <v>447</v>
      </c>
      <c r="E3866" s="258"/>
      <c r="F3866" s="258"/>
      <c r="G3866" s="258"/>
      <c r="H3866" s="258"/>
      <c r="I3866" s="258"/>
      <c r="J3866" s="438">
        <v>43455.813750000001</v>
      </c>
    </row>
    <row r="3867" spans="1:10" x14ac:dyDescent="0.25">
      <c r="A3867" s="436"/>
      <c r="B3867" s="437"/>
      <c r="C3867" s="437"/>
      <c r="D3867" s="260" t="s">
        <v>344</v>
      </c>
      <c r="E3867" s="260"/>
      <c r="F3867" s="260"/>
      <c r="G3867" s="260"/>
      <c r="H3867" s="260"/>
      <c r="I3867" s="260"/>
      <c r="J3867" s="438"/>
    </row>
    <row r="3868" spans="1:10" x14ac:dyDescent="0.25">
      <c r="A3868" s="436"/>
      <c r="B3868" s="437"/>
      <c r="C3868" s="437"/>
      <c r="D3868" s="258" t="s">
        <v>448</v>
      </c>
      <c r="E3868" s="258"/>
      <c r="F3868" s="258"/>
      <c r="G3868" s="258"/>
      <c r="H3868" s="258"/>
      <c r="I3868" s="258"/>
      <c r="J3868" s="438"/>
    </row>
    <row r="3869" spans="1:10" x14ac:dyDescent="0.25">
      <c r="A3869" s="436"/>
      <c r="B3869" s="437"/>
      <c r="C3869" s="437"/>
      <c r="D3869" s="260">
        <v>23777</v>
      </c>
      <c r="E3869" s="260"/>
      <c r="F3869" s="260"/>
      <c r="G3869" s="260"/>
      <c r="H3869" s="260"/>
      <c r="I3869" s="260"/>
      <c r="J3869" s="438"/>
    </row>
    <row r="3870" spans="1:10" x14ac:dyDescent="0.25">
      <c r="A3870" s="436"/>
      <c r="B3870" s="437"/>
      <c r="C3870" s="437"/>
      <c r="D3870" s="258" t="s">
        <v>449</v>
      </c>
      <c r="E3870" s="258"/>
      <c r="F3870" s="258"/>
      <c r="G3870" s="258"/>
      <c r="H3870" s="258"/>
      <c r="I3870" s="258"/>
      <c r="J3870" s="438"/>
    </row>
    <row r="3871" spans="1:10" x14ac:dyDescent="0.25">
      <c r="A3871" s="436"/>
      <c r="B3871" s="437"/>
      <c r="C3871" s="437"/>
      <c r="D3871" s="260" t="s">
        <v>453</v>
      </c>
      <c r="E3871" s="260"/>
      <c r="F3871" s="260"/>
      <c r="G3871" s="260"/>
      <c r="H3871" s="260"/>
      <c r="I3871" s="260"/>
      <c r="J3871" s="438"/>
    </row>
    <row r="3872" spans="1:10" x14ac:dyDescent="0.25">
      <c r="A3872" s="436"/>
      <c r="B3872" s="437"/>
      <c r="C3872" s="437"/>
      <c r="D3872" s="258" t="s">
        <v>451</v>
      </c>
      <c r="E3872" s="258"/>
      <c r="F3872" s="258"/>
      <c r="G3872" s="258"/>
      <c r="H3872" s="258"/>
      <c r="I3872" s="258"/>
      <c r="J3872" s="438"/>
    </row>
    <row r="3873" spans="1:10" x14ac:dyDescent="0.25">
      <c r="A3873" s="436"/>
      <c r="B3873" s="437"/>
      <c r="C3873" s="437"/>
      <c r="D3873" s="260">
        <v>0</v>
      </c>
      <c r="E3873" s="260"/>
      <c r="F3873" s="260"/>
      <c r="G3873" s="260"/>
      <c r="H3873" s="260"/>
      <c r="I3873" s="260"/>
      <c r="J3873" s="438"/>
    </row>
    <row r="3874" spans="1:10" x14ac:dyDescent="0.25">
      <c r="A3874" s="436"/>
      <c r="B3874" s="437"/>
      <c r="C3874" s="437"/>
      <c r="D3874" s="261"/>
      <c r="E3874" s="261"/>
      <c r="F3874" s="261"/>
      <c r="G3874" s="261"/>
      <c r="H3874" s="261"/>
      <c r="I3874" s="261"/>
      <c r="J3874" s="438"/>
    </row>
    <row r="3875" spans="1:10" x14ac:dyDescent="0.25">
      <c r="A3875" s="436">
        <v>201828461</v>
      </c>
      <c r="B3875" s="437" t="s">
        <v>446</v>
      </c>
      <c r="C3875" s="437" t="s">
        <v>505</v>
      </c>
      <c r="D3875" s="258" t="s">
        <v>447</v>
      </c>
      <c r="E3875" s="258"/>
      <c r="F3875" s="258"/>
      <c r="G3875" s="258"/>
      <c r="H3875" s="258"/>
      <c r="I3875" s="258"/>
      <c r="J3875" s="438">
        <v>43455.812951388885</v>
      </c>
    </row>
    <row r="3876" spans="1:10" x14ac:dyDescent="0.25">
      <c r="A3876" s="436"/>
      <c r="B3876" s="437"/>
      <c r="C3876" s="437"/>
      <c r="D3876" s="260" t="s">
        <v>517</v>
      </c>
      <c r="E3876" s="260"/>
      <c r="F3876" s="260"/>
      <c r="G3876" s="260"/>
      <c r="H3876" s="260"/>
      <c r="I3876" s="260"/>
      <c r="J3876" s="438"/>
    </row>
    <row r="3877" spans="1:10" x14ac:dyDescent="0.25">
      <c r="A3877" s="436"/>
      <c r="B3877" s="437"/>
      <c r="C3877" s="437"/>
      <c r="D3877" s="258" t="s">
        <v>448</v>
      </c>
      <c r="E3877" s="258"/>
      <c r="F3877" s="258"/>
      <c r="G3877" s="258"/>
      <c r="H3877" s="258"/>
      <c r="I3877" s="258"/>
      <c r="J3877" s="438"/>
    </row>
    <row r="3878" spans="1:10" x14ac:dyDescent="0.25">
      <c r="A3878" s="436"/>
      <c r="B3878" s="437"/>
      <c r="C3878" s="437"/>
      <c r="D3878" s="260">
        <v>21850</v>
      </c>
      <c r="E3878" s="260"/>
      <c r="F3878" s="260"/>
      <c r="G3878" s="260"/>
      <c r="H3878" s="260"/>
      <c r="I3878" s="260"/>
      <c r="J3878" s="438"/>
    </row>
    <row r="3879" spans="1:10" x14ac:dyDescent="0.25">
      <c r="A3879" s="436"/>
      <c r="B3879" s="437"/>
      <c r="C3879" s="437"/>
      <c r="D3879" s="258" t="s">
        <v>449</v>
      </c>
      <c r="E3879" s="258"/>
      <c r="F3879" s="258"/>
      <c r="G3879" s="258"/>
      <c r="H3879" s="258"/>
      <c r="I3879" s="258"/>
      <c r="J3879" s="438"/>
    </row>
    <row r="3880" spans="1:10" x14ac:dyDescent="0.25">
      <c r="A3880" s="436"/>
      <c r="B3880" s="437"/>
      <c r="C3880" s="437"/>
      <c r="D3880" s="260" t="s">
        <v>450</v>
      </c>
      <c r="E3880" s="260"/>
      <c r="F3880" s="260"/>
      <c r="G3880" s="260"/>
      <c r="H3880" s="260"/>
      <c r="I3880" s="260"/>
      <c r="J3880" s="438"/>
    </row>
    <row r="3881" spans="1:10" x14ac:dyDescent="0.25">
      <c r="A3881" s="436"/>
      <c r="B3881" s="437"/>
      <c r="C3881" s="437"/>
      <c r="D3881" s="258" t="s">
        <v>451</v>
      </c>
      <c r="E3881" s="258"/>
      <c r="F3881" s="258"/>
      <c r="G3881" s="258"/>
      <c r="H3881" s="258"/>
      <c r="I3881" s="258"/>
      <c r="J3881" s="438"/>
    </row>
    <row r="3882" spans="1:10" x14ac:dyDescent="0.25">
      <c r="A3882" s="436"/>
      <c r="B3882" s="437"/>
      <c r="C3882" s="437"/>
      <c r="D3882" s="260">
        <v>0</v>
      </c>
      <c r="E3882" s="260"/>
      <c r="F3882" s="260"/>
      <c r="G3882" s="260"/>
      <c r="H3882" s="260"/>
      <c r="I3882" s="260"/>
      <c r="J3882" s="438"/>
    </row>
    <row r="3883" spans="1:10" x14ac:dyDescent="0.25">
      <c r="A3883" s="436"/>
      <c r="B3883" s="437"/>
      <c r="C3883" s="437"/>
      <c r="D3883" s="261"/>
      <c r="E3883" s="261"/>
      <c r="F3883" s="261"/>
      <c r="G3883" s="261"/>
      <c r="H3883" s="261"/>
      <c r="I3883" s="261"/>
      <c r="J3883" s="438"/>
    </row>
    <row r="3884" spans="1:10" x14ac:dyDescent="0.25">
      <c r="A3884" s="436">
        <v>201828460</v>
      </c>
      <c r="B3884" s="437" t="s">
        <v>446</v>
      </c>
      <c r="C3884" s="437" t="s">
        <v>505</v>
      </c>
      <c r="D3884" s="258" t="s">
        <v>447</v>
      </c>
      <c r="E3884" s="258"/>
      <c r="F3884" s="258"/>
      <c r="G3884" s="258"/>
      <c r="H3884" s="258"/>
      <c r="I3884" s="258"/>
      <c r="J3884" s="438">
        <v>43455.812951388885</v>
      </c>
    </row>
    <row r="3885" spans="1:10" x14ac:dyDescent="0.25">
      <c r="A3885" s="436"/>
      <c r="B3885" s="437"/>
      <c r="C3885" s="437"/>
      <c r="D3885" s="260" t="s">
        <v>361</v>
      </c>
      <c r="E3885" s="260"/>
      <c r="F3885" s="260"/>
      <c r="G3885" s="260"/>
      <c r="H3885" s="260"/>
      <c r="I3885" s="260"/>
      <c r="J3885" s="438"/>
    </row>
    <row r="3886" spans="1:10" x14ac:dyDescent="0.25">
      <c r="A3886" s="436"/>
      <c r="B3886" s="437"/>
      <c r="C3886" s="437"/>
      <c r="D3886" s="258" t="s">
        <v>448</v>
      </c>
      <c r="E3886" s="258"/>
      <c r="F3886" s="258"/>
      <c r="G3886" s="258"/>
      <c r="H3886" s="258"/>
      <c r="I3886" s="258"/>
      <c r="J3886" s="438"/>
    </row>
    <row r="3887" spans="1:10" x14ac:dyDescent="0.25">
      <c r="A3887" s="436"/>
      <c r="B3887" s="437"/>
      <c r="C3887" s="437"/>
      <c r="D3887" s="260">
        <v>21849</v>
      </c>
      <c r="E3887" s="260"/>
      <c r="F3887" s="260"/>
      <c r="G3887" s="260"/>
      <c r="H3887" s="260"/>
      <c r="I3887" s="260"/>
      <c r="J3887" s="438"/>
    </row>
    <row r="3888" spans="1:10" x14ac:dyDescent="0.25">
      <c r="A3888" s="436"/>
      <c r="B3888" s="437"/>
      <c r="C3888" s="437"/>
      <c r="D3888" s="258" t="s">
        <v>449</v>
      </c>
      <c r="E3888" s="258"/>
      <c r="F3888" s="258"/>
      <c r="G3888" s="258"/>
      <c r="H3888" s="258"/>
      <c r="I3888" s="258"/>
      <c r="J3888" s="438"/>
    </row>
    <row r="3889" spans="1:10" x14ac:dyDescent="0.25">
      <c r="A3889" s="436"/>
      <c r="B3889" s="437"/>
      <c r="C3889" s="437"/>
      <c r="D3889" s="260" t="s">
        <v>453</v>
      </c>
      <c r="E3889" s="260"/>
      <c r="F3889" s="260"/>
      <c r="G3889" s="260"/>
      <c r="H3889" s="260"/>
      <c r="I3889" s="260"/>
      <c r="J3889" s="438"/>
    </row>
    <row r="3890" spans="1:10" x14ac:dyDescent="0.25">
      <c r="A3890" s="436"/>
      <c r="B3890" s="437"/>
      <c r="C3890" s="437"/>
      <c r="D3890" s="258" t="s">
        <v>451</v>
      </c>
      <c r="E3890" s="258"/>
      <c r="F3890" s="258"/>
      <c r="G3890" s="258"/>
      <c r="H3890" s="258"/>
      <c r="I3890" s="258"/>
      <c r="J3890" s="438"/>
    </row>
    <row r="3891" spans="1:10" x14ac:dyDescent="0.25">
      <c r="A3891" s="436"/>
      <c r="B3891" s="437"/>
      <c r="C3891" s="437"/>
      <c r="D3891" s="260">
        <v>0</v>
      </c>
      <c r="E3891" s="260"/>
      <c r="F3891" s="260"/>
      <c r="G3891" s="260"/>
      <c r="H3891" s="260"/>
      <c r="I3891" s="260"/>
      <c r="J3891" s="438"/>
    </row>
    <row r="3892" spans="1:10" x14ac:dyDescent="0.25">
      <c r="A3892" s="436"/>
      <c r="B3892" s="437"/>
      <c r="C3892" s="437"/>
      <c r="D3892" s="261"/>
      <c r="E3892" s="261"/>
      <c r="F3892" s="261"/>
      <c r="G3892" s="261"/>
      <c r="H3892" s="261"/>
      <c r="I3892" s="261"/>
      <c r="J3892" s="438"/>
    </row>
    <row r="3893" spans="1:10" x14ac:dyDescent="0.25">
      <c r="A3893" s="436">
        <v>201828170</v>
      </c>
      <c r="B3893" s="437" t="s">
        <v>446</v>
      </c>
      <c r="C3893" s="437" t="s">
        <v>505</v>
      </c>
      <c r="D3893" s="258" t="s">
        <v>447</v>
      </c>
      <c r="E3893" s="258"/>
      <c r="F3893" s="258"/>
      <c r="G3893" s="258"/>
      <c r="H3893" s="258"/>
      <c r="I3893" s="258"/>
      <c r="J3893" s="438">
        <v>43455.812175925923</v>
      </c>
    </row>
    <row r="3894" spans="1:10" x14ac:dyDescent="0.25">
      <c r="A3894" s="436"/>
      <c r="B3894" s="437"/>
      <c r="C3894" s="437"/>
      <c r="D3894" s="260" t="s">
        <v>465</v>
      </c>
      <c r="E3894" s="260"/>
      <c r="F3894" s="260"/>
      <c r="G3894" s="260"/>
      <c r="H3894" s="260"/>
      <c r="I3894" s="260"/>
      <c r="J3894" s="438"/>
    </row>
    <row r="3895" spans="1:10" x14ac:dyDescent="0.25">
      <c r="A3895" s="436"/>
      <c r="B3895" s="437"/>
      <c r="C3895" s="437"/>
      <c r="D3895" s="258" t="s">
        <v>448</v>
      </c>
      <c r="E3895" s="258"/>
      <c r="F3895" s="258"/>
      <c r="G3895" s="258"/>
      <c r="H3895" s="258"/>
      <c r="I3895" s="258"/>
      <c r="J3895" s="438"/>
    </row>
    <row r="3896" spans="1:10" x14ac:dyDescent="0.25">
      <c r="A3896" s="436"/>
      <c r="B3896" s="437"/>
      <c r="C3896" s="437"/>
      <c r="D3896" s="260">
        <v>18487</v>
      </c>
      <c r="E3896" s="260"/>
      <c r="F3896" s="260"/>
      <c r="G3896" s="260"/>
      <c r="H3896" s="260"/>
      <c r="I3896" s="260"/>
      <c r="J3896" s="438"/>
    </row>
    <row r="3897" spans="1:10" x14ac:dyDescent="0.25">
      <c r="A3897" s="436"/>
      <c r="B3897" s="437"/>
      <c r="C3897" s="437"/>
      <c r="D3897" s="258" t="s">
        <v>449</v>
      </c>
      <c r="E3897" s="258"/>
      <c r="F3897" s="258"/>
      <c r="G3897" s="258"/>
      <c r="H3897" s="258"/>
      <c r="I3897" s="258"/>
      <c r="J3897" s="438"/>
    </row>
    <row r="3898" spans="1:10" x14ac:dyDescent="0.25">
      <c r="A3898" s="436"/>
      <c r="B3898" s="437"/>
      <c r="C3898" s="437"/>
      <c r="D3898" s="260" t="s">
        <v>453</v>
      </c>
      <c r="E3898" s="260"/>
      <c r="F3898" s="260"/>
      <c r="G3898" s="260"/>
      <c r="H3898" s="260"/>
      <c r="I3898" s="260"/>
      <c r="J3898" s="438"/>
    </row>
    <row r="3899" spans="1:10" x14ac:dyDescent="0.25">
      <c r="A3899" s="436"/>
      <c r="B3899" s="437"/>
      <c r="C3899" s="437"/>
      <c r="D3899" s="258" t="s">
        <v>451</v>
      </c>
      <c r="E3899" s="258"/>
      <c r="F3899" s="258"/>
      <c r="G3899" s="258"/>
      <c r="H3899" s="258"/>
      <c r="I3899" s="258"/>
      <c r="J3899" s="438"/>
    </row>
    <row r="3900" spans="1:10" x14ac:dyDescent="0.25">
      <c r="A3900" s="436"/>
      <c r="B3900" s="437"/>
      <c r="C3900" s="437"/>
      <c r="D3900" s="260">
        <v>0</v>
      </c>
      <c r="E3900" s="260"/>
      <c r="F3900" s="260"/>
      <c r="G3900" s="260"/>
      <c r="H3900" s="260"/>
      <c r="I3900" s="260"/>
      <c r="J3900" s="438"/>
    </row>
    <row r="3901" spans="1:10" x14ac:dyDescent="0.25">
      <c r="A3901" s="436"/>
      <c r="B3901" s="437"/>
      <c r="C3901" s="437"/>
      <c r="D3901" s="261"/>
      <c r="E3901" s="261"/>
      <c r="F3901" s="261"/>
      <c r="G3901" s="261"/>
      <c r="H3901" s="261"/>
      <c r="I3901" s="261"/>
      <c r="J3901" s="438"/>
    </row>
    <row r="3902" spans="1:10" x14ac:dyDescent="0.25">
      <c r="A3902" s="436">
        <v>201828169</v>
      </c>
      <c r="B3902" s="437" t="s">
        <v>446</v>
      </c>
      <c r="C3902" s="437" t="s">
        <v>505</v>
      </c>
      <c r="D3902" s="258" t="s">
        <v>447</v>
      </c>
      <c r="E3902" s="258"/>
      <c r="F3902" s="258"/>
      <c r="G3902" s="258"/>
      <c r="H3902" s="258"/>
      <c r="I3902" s="258"/>
      <c r="J3902" s="438">
        <v>43455.812175925923</v>
      </c>
    </row>
    <row r="3903" spans="1:10" x14ac:dyDescent="0.25">
      <c r="A3903" s="436"/>
      <c r="B3903" s="437"/>
      <c r="C3903" s="437"/>
      <c r="D3903" s="260" t="s">
        <v>465</v>
      </c>
      <c r="E3903" s="260"/>
      <c r="F3903" s="260"/>
      <c r="G3903" s="260"/>
      <c r="H3903" s="260"/>
      <c r="I3903" s="260"/>
      <c r="J3903" s="438"/>
    </row>
    <row r="3904" spans="1:10" x14ac:dyDescent="0.25">
      <c r="A3904" s="436"/>
      <c r="B3904" s="437"/>
      <c r="C3904" s="437"/>
      <c r="D3904" s="258" t="s">
        <v>448</v>
      </c>
      <c r="E3904" s="258"/>
      <c r="F3904" s="258"/>
      <c r="G3904" s="258"/>
      <c r="H3904" s="258"/>
      <c r="I3904" s="258"/>
      <c r="J3904" s="438"/>
    </row>
    <row r="3905" spans="1:10" x14ac:dyDescent="0.25">
      <c r="A3905" s="436"/>
      <c r="B3905" s="437"/>
      <c r="C3905" s="437"/>
      <c r="D3905" s="260">
        <v>18491</v>
      </c>
      <c r="E3905" s="260"/>
      <c r="F3905" s="260"/>
      <c r="G3905" s="260"/>
      <c r="H3905" s="260"/>
      <c r="I3905" s="260"/>
      <c r="J3905" s="438"/>
    </row>
    <row r="3906" spans="1:10" x14ac:dyDescent="0.25">
      <c r="A3906" s="436"/>
      <c r="B3906" s="437"/>
      <c r="C3906" s="437"/>
      <c r="D3906" s="258" t="s">
        <v>449</v>
      </c>
      <c r="E3906" s="258"/>
      <c r="F3906" s="258"/>
      <c r="G3906" s="258"/>
      <c r="H3906" s="258"/>
      <c r="I3906" s="258"/>
      <c r="J3906" s="438"/>
    </row>
    <row r="3907" spans="1:10" x14ac:dyDescent="0.25">
      <c r="A3907" s="436"/>
      <c r="B3907" s="437"/>
      <c r="C3907" s="437"/>
      <c r="D3907" s="260" t="s">
        <v>453</v>
      </c>
      <c r="E3907" s="260"/>
      <c r="F3907" s="260"/>
      <c r="G3907" s="260"/>
      <c r="H3907" s="260"/>
      <c r="I3907" s="260"/>
      <c r="J3907" s="438"/>
    </row>
    <row r="3908" spans="1:10" x14ac:dyDescent="0.25">
      <c r="A3908" s="436"/>
      <c r="B3908" s="437"/>
      <c r="C3908" s="437"/>
      <c r="D3908" s="258" t="s">
        <v>451</v>
      </c>
      <c r="E3908" s="258"/>
      <c r="F3908" s="258"/>
      <c r="G3908" s="258"/>
      <c r="H3908" s="258"/>
      <c r="I3908" s="258"/>
      <c r="J3908" s="438"/>
    </row>
    <row r="3909" spans="1:10" x14ac:dyDescent="0.25">
      <c r="A3909" s="436"/>
      <c r="B3909" s="437"/>
      <c r="C3909" s="437"/>
      <c r="D3909" s="260">
        <v>0</v>
      </c>
      <c r="E3909" s="260"/>
      <c r="F3909" s="260"/>
      <c r="G3909" s="260"/>
      <c r="H3909" s="260"/>
      <c r="I3909" s="260"/>
      <c r="J3909" s="438"/>
    </row>
    <row r="3910" spans="1:10" x14ac:dyDescent="0.25">
      <c r="A3910" s="436"/>
      <c r="B3910" s="437"/>
      <c r="C3910" s="437"/>
      <c r="D3910" s="261"/>
      <c r="E3910" s="261"/>
      <c r="F3910" s="261"/>
      <c r="G3910" s="261"/>
      <c r="H3910" s="261"/>
      <c r="I3910" s="261"/>
      <c r="J3910" s="438"/>
    </row>
    <row r="3911" spans="1:10" x14ac:dyDescent="0.25">
      <c r="A3911" s="436">
        <v>201827569</v>
      </c>
      <c r="B3911" s="437" t="s">
        <v>446</v>
      </c>
      <c r="C3911" s="437" t="s">
        <v>505</v>
      </c>
      <c r="D3911" s="258" t="s">
        <v>447</v>
      </c>
      <c r="E3911" s="258"/>
      <c r="F3911" s="258"/>
      <c r="G3911" s="258"/>
      <c r="H3911" s="258"/>
      <c r="I3911" s="258"/>
      <c r="J3911" s="438">
        <v>43455.810567129629</v>
      </c>
    </row>
    <row r="3912" spans="1:10" x14ac:dyDescent="0.25">
      <c r="A3912" s="436"/>
      <c r="B3912" s="437"/>
      <c r="C3912" s="437"/>
      <c r="D3912" s="260" t="s">
        <v>407</v>
      </c>
      <c r="E3912" s="260"/>
      <c r="F3912" s="260"/>
      <c r="G3912" s="260"/>
      <c r="H3912" s="260"/>
      <c r="I3912" s="260"/>
      <c r="J3912" s="438"/>
    </row>
    <row r="3913" spans="1:10" x14ac:dyDescent="0.25">
      <c r="A3913" s="436"/>
      <c r="B3913" s="437"/>
      <c r="C3913" s="437"/>
      <c r="D3913" s="258" t="s">
        <v>448</v>
      </c>
      <c r="E3913" s="258"/>
      <c r="F3913" s="258"/>
      <c r="G3913" s="258"/>
      <c r="H3913" s="258"/>
      <c r="I3913" s="258"/>
      <c r="J3913" s="438"/>
    </row>
    <row r="3914" spans="1:10" x14ac:dyDescent="0.25">
      <c r="A3914" s="436"/>
      <c r="B3914" s="437"/>
      <c r="C3914" s="437"/>
      <c r="D3914" s="260">
        <v>12026</v>
      </c>
      <c r="E3914" s="260"/>
      <c r="F3914" s="260"/>
      <c r="G3914" s="260"/>
      <c r="H3914" s="260"/>
      <c r="I3914" s="260"/>
      <c r="J3914" s="438"/>
    </row>
    <row r="3915" spans="1:10" x14ac:dyDescent="0.25">
      <c r="A3915" s="436"/>
      <c r="B3915" s="437"/>
      <c r="C3915" s="437"/>
      <c r="D3915" s="258" t="s">
        <v>449</v>
      </c>
      <c r="E3915" s="258"/>
      <c r="F3915" s="258"/>
      <c r="G3915" s="258"/>
      <c r="H3915" s="258"/>
      <c r="I3915" s="258"/>
      <c r="J3915" s="438"/>
    </row>
    <row r="3916" spans="1:10" x14ac:dyDescent="0.25">
      <c r="A3916" s="436"/>
      <c r="B3916" s="437"/>
      <c r="C3916" s="437"/>
      <c r="D3916" s="260" t="s">
        <v>453</v>
      </c>
      <c r="E3916" s="260"/>
      <c r="F3916" s="260"/>
      <c r="G3916" s="260"/>
      <c r="H3916" s="260"/>
      <c r="I3916" s="260"/>
      <c r="J3916" s="438"/>
    </row>
    <row r="3917" spans="1:10" x14ac:dyDescent="0.25">
      <c r="A3917" s="436"/>
      <c r="B3917" s="437"/>
      <c r="C3917" s="437"/>
      <c r="D3917" s="258" t="s">
        <v>451</v>
      </c>
      <c r="E3917" s="258"/>
      <c r="F3917" s="258"/>
      <c r="G3917" s="258"/>
      <c r="H3917" s="258"/>
      <c r="I3917" s="258"/>
      <c r="J3917" s="438"/>
    </row>
    <row r="3918" spans="1:10" x14ac:dyDescent="0.25">
      <c r="A3918" s="436"/>
      <c r="B3918" s="437"/>
      <c r="C3918" s="437"/>
      <c r="D3918" s="260">
        <v>0</v>
      </c>
      <c r="E3918" s="260"/>
      <c r="F3918" s="260"/>
      <c r="G3918" s="260"/>
      <c r="H3918" s="260"/>
      <c r="I3918" s="260"/>
      <c r="J3918" s="438"/>
    </row>
    <row r="3919" spans="1:10" x14ac:dyDescent="0.25">
      <c r="A3919" s="436"/>
      <c r="B3919" s="437"/>
      <c r="C3919" s="437"/>
      <c r="D3919" s="261"/>
      <c r="E3919" s="261"/>
      <c r="F3919" s="261"/>
      <c r="G3919" s="261"/>
      <c r="H3919" s="261"/>
      <c r="I3919" s="261"/>
      <c r="J3919" s="438"/>
    </row>
    <row r="3920" spans="1:10" x14ac:dyDescent="0.25">
      <c r="A3920" s="436">
        <v>201827568</v>
      </c>
      <c r="B3920" s="437" t="s">
        <v>446</v>
      </c>
      <c r="C3920" s="437" t="s">
        <v>505</v>
      </c>
      <c r="D3920" s="258" t="s">
        <v>447</v>
      </c>
      <c r="E3920" s="258"/>
      <c r="F3920" s="258"/>
      <c r="G3920" s="258"/>
      <c r="H3920" s="258"/>
      <c r="I3920" s="258"/>
      <c r="J3920" s="438">
        <v>43455.810567129629</v>
      </c>
    </row>
    <row r="3921" spans="1:10" x14ac:dyDescent="0.25">
      <c r="A3921" s="436"/>
      <c r="B3921" s="437"/>
      <c r="C3921" s="437"/>
      <c r="D3921" s="260" t="s">
        <v>25</v>
      </c>
      <c r="E3921" s="260"/>
      <c r="F3921" s="260"/>
      <c r="G3921" s="260"/>
      <c r="H3921" s="260"/>
      <c r="I3921" s="260"/>
      <c r="J3921" s="438"/>
    </row>
    <row r="3922" spans="1:10" x14ac:dyDescent="0.25">
      <c r="A3922" s="436"/>
      <c r="B3922" s="437"/>
      <c r="C3922" s="437"/>
      <c r="D3922" s="258" t="s">
        <v>448</v>
      </c>
      <c r="E3922" s="258"/>
      <c r="F3922" s="258"/>
      <c r="G3922" s="258"/>
      <c r="H3922" s="258"/>
      <c r="I3922" s="258"/>
      <c r="J3922" s="438"/>
    </row>
    <row r="3923" spans="1:10" x14ac:dyDescent="0.25">
      <c r="A3923" s="436"/>
      <c r="B3923" s="437"/>
      <c r="C3923" s="437"/>
      <c r="D3923" s="260">
        <v>12111</v>
      </c>
      <c r="E3923" s="260"/>
      <c r="F3923" s="260"/>
      <c r="G3923" s="260"/>
      <c r="H3923" s="260"/>
      <c r="I3923" s="260"/>
      <c r="J3923" s="438"/>
    </row>
    <row r="3924" spans="1:10" x14ac:dyDescent="0.25">
      <c r="A3924" s="436"/>
      <c r="B3924" s="437"/>
      <c r="C3924" s="437"/>
      <c r="D3924" s="258" t="s">
        <v>449</v>
      </c>
      <c r="E3924" s="258"/>
      <c r="F3924" s="258"/>
      <c r="G3924" s="258"/>
      <c r="H3924" s="258"/>
      <c r="I3924" s="258"/>
      <c r="J3924" s="438"/>
    </row>
    <row r="3925" spans="1:10" x14ac:dyDescent="0.25">
      <c r="A3925" s="436"/>
      <c r="B3925" s="437"/>
      <c r="C3925" s="437"/>
      <c r="D3925" s="260" t="s">
        <v>453</v>
      </c>
      <c r="E3925" s="260"/>
      <c r="F3925" s="260"/>
      <c r="G3925" s="260"/>
      <c r="H3925" s="260"/>
      <c r="I3925" s="260"/>
      <c r="J3925" s="438"/>
    </row>
    <row r="3926" spans="1:10" x14ac:dyDescent="0.25">
      <c r="A3926" s="436"/>
      <c r="B3926" s="437"/>
      <c r="C3926" s="437"/>
      <c r="D3926" s="258" t="s">
        <v>451</v>
      </c>
      <c r="E3926" s="258"/>
      <c r="F3926" s="258"/>
      <c r="G3926" s="258"/>
      <c r="H3926" s="258"/>
      <c r="I3926" s="258"/>
      <c r="J3926" s="438"/>
    </row>
    <row r="3927" spans="1:10" x14ac:dyDescent="0.25">
      <c r="A3927" s="436"/>
      <c r="B3927" s="437"/>
      <c r="C3927" s="437"/>
      <c r="D3927" s="260">
        <v>0</v>
      </c>
      <c r="E3927" s="260"/>
      <c r="F3927" s="260"/>
      <c r="G3927" s="260"/>
      <c r="H3927" s="260"/>
      <c r="I3927" s="260"/>
      <c r="J3927" s="438"/>
    </row>
    <row r="3928" spans="1:10" x14ac:dyDescent="0.25">
      <c r="A3928" s="436"/>
      <c r="B3928" s="437"/>
      <c r="C3928" s="437"/>
      <c r="D3928" s="261"/>
      <c r="E3928" s="261"/>
      <c r="F3928" s="261"/>
      <c r="G3928" s="261"/>
      <c r="H3928" s="261"/>
      <c r="I3928" s="261"/>
      <c r="J3928" s="438"/>
    </row>
    <row r="3929" spans="1:10" x14ac:dyDescent="0.25">
      <c r="A3929" s="436">
        <v>201827567</v>
      </c>
      <c r="B3929" s="437" t="s">
        <v>446</v>
      </c>
      <c r="C3929" s="437" t="s">
        <v>505</v>
      </c>
      <c r="D3929" s="258" t="s">
        <v>447</v>
      </c>
      <c r="E3929" s="258"/>
      <c r="F3929" s="258"/>
      <c r="G3929" s="258"/>
      <c r="H3929" s="258"/>
      <c r="I3929" s="258"/>
      <c r="J3929" s="438">
        <v>43455.810567129629</v>
      </c>
    </row>
    <row r="3930" spans="1:10" x14ac:dyDescent="0.25">
      <c r="A3930" s="436"/>
      <c r="B3930" s="437"/>
      <c r="C3930" s="437"/>
      <c r="D3930" s="260" t="s">
        <v>25</v>
      </c>
      <c r="E3930" s="260"/>
      <c r="F3930" s="260"/>
      <c r="G3930" s="260"/>
      <c r="H3930" s="260"/>
      <c r="I3930" s="260"/>
      <c r="J3930" s="438"/>
    </row>
    <row r="3931" spans="1:10" x14ac:dyDescent="0.25">
      <c r="A3931" s="436"/>
      <c r="B3931" s="437"/>
      <c r="C3931" s="437"/>
      <c r="D3931" s="258" t="s">
        <v>448</v>
      </c>
      <c r="E3931" s="258"/>
      <c r="F3931" s="258"/>
      <c r="G3931" s="258"/>
      <c r="H3931" s="258"/>
      <c r="I3931" s="258"/>
      <c r="J3931" s="438"/>
    </row>
    <row r="3932" spans="1:10" x14ac:dyDescent="0.25">
      <c r="A3932" s="436"/>
      <c r="B3932" s="437"/>
      <c r="C3932" s="437"/>
      <c r="D3932" s="260">
        <v>11996</v>
      </c>
      <c r="E3932" s="260"/>
      <c r="F3932" s="260"/>
      <c r="G3932" s="260"/>
      <c r="H3932" s="260"/>
      <c r="I3932" s="260"/>
      <c r="J3932" s="438"/>
    </row>
    <row r="3933" spans="1:10" x14ac:dyDescent="0.25">
      <c r="A3933" s="436"/>
      <c r="B3933" s="437"/>
      <c r="C3933" s="437"/>
      <c r="D3933" s="258" t="s">
        <v>449</v>
      </c>
      <c r="E3933" s="258"/>
      <c r="F3933" s="258"/>
      <c r="G3933" s="258"/>
      <c r="H3933" s="258"/>
      <c r="I3933" s="258"/>
      <c r="J3933" s="438"/>
    </row>
    <row r="3934" spans="1:10" x14ac:dyDescent="0.25">
      <c r="A3934" s="436"/>
      <c r="B3934" s="437"/>
      <c r="C3934" s="437"/>
      <c r="D3934" s="260" t="s">
        <v>453</v>
      </c>
      <c r="E3934" s="260"/>
      <c r="F3934" s="260"/>
      <c r="G3934" s="260"/>
      <c r="H3934" s="260"/>
      <c r="I3934" s="260"/>
      <c r="J3934" s="438"/>
    </row>
    <row r="3935" spans="1:10" x14ac:dyDescent="0.25">
      <c r="A3935" s="436"/>
      <c r="B3935" s="437"/>
      <c r="C3935" s="437"/>
      <c r="D3935" s="258" t="s">
        <v>451</v>
      </c>
      <c r="E3935" s="258"/>
      <c r="F3935" s="258"/>
      <c r="G3935" s="258"/>
      <c r="H3935" s="258"/>
      <c r="I3935" s="258"/>
      <c r="J3935" s="438"/>
    </row>
    <row r="3936" spans="1:10" x14ac:dyDescent="0.25">
      <c r="A3936" s="436"/>
      <c r="B3936" s="437"/>
      <c r="C3936" s="437"/>
      <c r="D3936" s="260">
        <v>0</v>
      </c>
      <c r="E3936" s="260"/>
      <c r="F3936" s="260"/>
      <c r="G3936" s="260"/>
      <c r="H3936" s="260"/>
      <c r="I3936" s="260"/>
      <c r="J3936" s="438"/>
    </row>
    <row r="3937" spans="1:10" x14ac:dyDescent="0.25">
      <c r="A3937" s="436"/>
      <c r="B3937" s="437"/>
      <c r="C3937" s="437"/>
      <c r="D3937" s="261"/>
      <c r="E3937" s="261"/>
      <c r="F3937" s="261"/>
      <c r="G3937" s="261"/>
      <c r="H3937" s="261"/>
      <c r="I3937" s="261"/>
      <c r="J3937" s="438"/>
    </row>
    <row r="3938" spans="1:10" x14ac:dyDescent="0.25">
      <c r="A3938" s="436">
        <v>201827566</v>
      </c>
      <c r="B3938" s="437" t="s">
        <v>446</v>
      </c>
      <c r="C3938" s="437" t="s">
        <v>505</v>
      </c>
      <c r="D3938" s="258" t="s">
        <v>447</v>
      </c>
      <c r="E3938" s="258"/>
      <c r="F3938" s="258"/>
      <c r="G3938" s="258"/>
      <c r="H3938" s="258"/>
      <c r="I3938" s="258"/>
      <c r="J3938" s="438">
        <v>43455.810567129629</v>
      </c>
    </row>
    <row r="3939" spans="1:10" x14ac:dyDescent="0.25">
      <c r="A3939" s="436"/>
      <c r="B3939" s="437"/>
      <c r="C3939" s="437"/>
      <c r="D3939" s="260" t="s">
        <v>25</v>
      </c>
      <c r="E3939" s="260"/>
      <c r="F3939" s="260"/>
      <c r="G3939" s="260"/>
      <c r="H3939" s="260"/>
      <c r="I3939" s="260"/>
      <c r="J3939" s="438"/>
    </row>
    <row r="3940" spans="1:10" x14ac:dyDescent="0.25">
      <c r="A3940" s="436"/>
      <c r="B3940" s="437"/>
      <c r="C3940" s="437"/>
      <c r="D3940" s="258" t="s">
        <v>448</v>
      </c>
      <c r="E3940" s="258"/>
      <c r="F3940" s="258"/>
      <c r="G3940" s="258"/>
      <c r="H3940" s="258"/>
      <c r="I3940" s="258"/>
      <c r="J3940" s="438"/>
    </row>
    <row r="3941" spans="1:10" x14ac:dyDescent="0.25">
      <c r="A3941" s="436"/>
      <c r="B3941" s="437"/>
      <c r="C3941" s="437"/>
      <c r="D3941" s="260">
        <v>12069</v>
      </c>
      <c r="E3941" s="260"/>
      <c r="F3941" s="260"/>
      <c r="G3941" s="260"/>
      <c r="H3941" s="260"/>
      <c r="I3941" s="260"/>
      <c r="J3941" s="438"/>
    </row>
    <row r="3942" spans="1:10" x14ac:dyDescent="0.25">
      <c r="A3942" s="436"/>
      <c r="B3942" s="437"/>
      <c r="C3942" s="437"/>
      <c r="D3942" s="258" t="s">
        <v>449</v>
      </c>
      <c r="E3942" s="258"/>
      <c r="F3942" s="258"/>
      <c r="G3942" s="258"/>
      <c r="H3942" s="258"/>
      <c r="I3942" s="258"/>
      <c r="J3942" s="438"/>
    </row>
    <row r="3943" spans="1:10" x14ac:dyDescent="0.25">
      <c r="A3943" s="436"/>
      <c r="B3943" s="437"/>
      <c r="C3943" s="437"/>
      <c r="D3943" s="260" t="s">
        <v>453</v>
      </c>
      <c r="E3943" s="260"/>
      <c r="F3943" s="260"/>
      <c r="G3943" s="260"/>
      <c r="H3943" s="260"/>
      <c r="I3943" s="260"/>
      <c r="J3943" s="438"/>
    </row>
    <row r="3944" spans="1:10" x14ac:dyDescent="0.25">
      <c r="A3944" s="436"/>
      <c r="B3944" s="437"/>
      <c r="C3944" s="437"/>
      <c r="D3944" s="258" t="s">
        <v>451</v>
      </c>
      <c r="E3944" s="258"/>
      <c r="F3944" s="258"/>
      <c r="G3944" s="258"/>
      <c r="H3944" s="258"/>
      <c r="I3944" s="258"/>
      <c r="J3944" s="438"/>
    </row>
    <row r="3945" spans="1:10" x14ac:dyDescent="0.25">
      <c r="A3945" s="436"/>
      <c r="B3945" s="437"/>
      <c r="C3945" s="437"/>
      <c r="D3945" s="260">
        <v>0</v>
      </c>
      <c r="E3945" s="260"/>
      <c r="F3945" s="260"/>
      <c r="G3945" s="260"/>
      <c r="H3945" s="260"/>
      <c r="I3945" s="260"/>
      <c r="J3945" s="438"/>
    </row>
    <row r="3946" spans="1:10" x14ac:dyDescent="0.25">
      <c r="A3946" s="436"/>
      <c r="B3946" s="437"/>
      <c r="C3946" s="437"/>
      <c r="D3946" s="261"/>
      <c r="E3946" s="261"/>
      <c r="F3946" s="261"/>
      <c r="G3946" s="261"/>
      <c r="H3946" s="261"/>
      <c r="I3946" s="261"/>
      <c r="J3946" s="438"/>
    </row>
    <row r="3947" spans="1:10" x14ac:dyDescent="0.25">
      <c r="A3947" s="436">
        <v>201827565</v>
      </c>
      <c r="B3947" s="437" t="s">
        <v>446</v>
      </c>
      <c r="C3947" s="437" t="s">
        <v>505</v>
      </c>
      <c r="D3947" s="258" t="s">
        <v>447</v>
      </c>
      <c r="E3947" s="258"/>
      <c r="F3947" s="258"/>
      <c r="G3947" s="258"/>
      <c r="H3947" s="258"/>
      <c r="I3947" s="258"/>
      <c r="J3947" s="438">
        <v>43455.810567129629</v>
      </c>
    </row>
    <row r="3948" spans="1:10" x14ac:dyDescent="0.25">
      <c r="A3948" s="436"/>
      <c r="B3948" s="437"/>
      <c r="C3948" s="437"/>
      <c r="D3948" s="260" t="s">
        <v>25</v>
      </c>
      <c r="E3948" s="260"/>
      <c r="F3948" s="260"/>
      <c r="G3948" s="260"/>
      <c r="H3948" s="260"/>
      <c r="I3948" s="260"/>
      <c r="J3948" s="438"/>
    </row>
    <row r="3949" spans="1:10" x14ac:dyDescent="0.25">
      <c r="A3949" s="436"/>
      <c r="B3949" s="437"/>
      <c r="C3949" s="437"/>
      <c r="D3949" s="258" t="s">
        <v>448</v>
      </c>
      <c r="E3949" s="258"/>
      <c r="F3949" s="258"/>
      <c r="G3949" s="258"/>
      <c r="H3949" s="258"/>
      <c r="I3949" s="258"/>
      <c r="J3949" s="438"/>
    </row>
    <row r="3950" spans="1:10" x14ac:dyDescent="0.25">
      <c r="A3950" s="436"/>
      <c r="B3950" s="437"/>
      <c r="C3950" s="437"/>
      <c r="D3950" s="260">
        <v>12085</v>
      </c>
      <c r="E3950" s="260"/>
      <c r="F3950" s="260"/>
      <c r="G3950" s="260"/>
      <c r="H3950" s="260"/>
      <c r="I3950" s="260"/>
      <c r="J3950" s="438"/>
    </row>
    <row r="3951" spans="1:10" x14ac:dyDescent="0.25">
      <c r="A3951" s="436"/>
      <c r="B3951" s="437"/>
      <c r="C3951" s="437"/>
      <c r="D3951" s="258" t="s">
        <v>449</v>
      </c>
      <c r="E3951" s="258"/>
      <c r="F3951" s="258"/>
      <c r="G3951" s="258"/>
      <c r="H3951" s="258"/>
      <c r="I3951" s="258"/>
      <c r="J3951" s="438"/>
    </row>
    <row r="3952" spans="1:10" x14ac:dyDescent="0.25">
      <c r="A3952" s="436"/>
      <c r="B3952" s="437"/>
      <c r="C3952" s="437"/>
      <c r="D3952" s="260" t="s">
        <v>453</v>
      </c>
      <c r="E3952" s="260"/>
      <c r="F3952" s="260"/>
      <c r="G3952" s="260"/>
      <c r="H3952" s="260"/>
      <c r="I3952" s="260"/>
      <c r="J3952" s="438"/>
    </row>
    <row r="3953" spans="1:10" x14ac:dyDescent="0.25">
      <c r="A3953" s="436"/>
      <c r="B3953" s="437"/>
      <c r="C3953" s="437"/>
      <c r="D3953" s="258" t="s">
        <v>451</v>
      </c>
      <c r="E3953" s="258"/>
      <c r="F3953" s="258"/>
      <c r="G3953" s="258"/>
      <c r="H3953" s="258"/>
      <c r="I3953" s="258"/>
      <c r="J3953" s="438"/>
    </row>
    <row r="3954" spans="1:10" x14ac:dyDescent="0.25">
      <c r="A3954" s="436"/>
      <c r="B3954" s="437"/>
      <c r="C3954" s="437"/>
      <c r="D3954" s="260">
        <v>0</v>
      </c>
      <c r="E3954" s="260"/>
      <c r="F3954" s="260"/>
      <c r="G3954" s="260"/>
      <c r="H3954" s="260"/>
      <c r="I3954" s="260"/>
      <c r="J3954" s="438"/>
    </row>
    <row r="3955" spans="1:10" x14ac:dyDescent="0.25">
      <c r="A3955" s="436"/>
      <c r="B3955" s="437"/>
      <c r="C3955" s="437"/>
      <c r="D3955" s="261"/>
      <c r="E3955" s="261"/>
      <c r="F3955" s="261"/>
      <c r="G3955" s="261"/>
      <c r="H3955" s="261"/>
      <c r="I3955" s="261"/>
      <c r="J3955" s="438"/>
    </row>
    <row r="3956" spans="1:10" x14ac:dyDescent="0.25">
      <c r="A3956" s="436">
        <v>201827564</v>
      </c>
      <c r="B3956" s="437" t="s">
        <v>446</v>
      </c>
      <c r="C3956" s="437" t="s">
        <v>505</v>
      </c>
      <c r="D3956" s="258" t="s">
        <v>447</v>
      </c>
      <c r="E3956" s="258"/>
      <c r="F3956" s="258"/>
      <c r="G3956" s="258"/>
      <c r="H3956" s="258"/>
      <c r="I3956" s="258"/>
      <c r="J3956" s="438">
        <v>43455.810567129629</v>
      </c>
    </row>
    <row r="3957" spans="1:10" x14ac:dyDescent="0.25">
      <c r="A3957" s="436"/>
      <c r="B3957" s="437"/>
      <c r="C3957" s="437"/>
      <c r="D3957" s="260" t="s">
        <v>25</v>
      </c>
      <c r="E3957" s="260"/>
      <c r="F3957" s="260"/>
      <c r="G3957" s="260"/>
      <c r="H3957" s="260"/>
      <c r="I3957" s="260"/>
      <c r="J3957" s="438"/>
    </row>
    <row r="3958" spans="1:10" x14ac:dyDescent="0.25">
      <c r="A3958" s="436"/>
      <c r="B3958" s="437"/>
      <c r="C3958" s="437"/>
      <c r="D3958" s="258" t="s">
        <v>448</v>
      </c>
      <c r="E3958" s="258"/>
      <c r="F3958" s="258"/>
      <c r="G3958" s="258"/>
      <c r="H3958" s="258"/>
      <c r="I3958" s="258"/>
      <c r="J3958" s="438"/>
    </row>
    <row r="3959" spans="1:10" x14ac:dyDescent="0.25">
      <c r="A3959" s="436"/>
      <c r="B3959" s="437"/>
      <c r="C3959" s="437"/>
      <c r="D3959" s="260">
        <v>12048</v>
      </c>
      <c r="E3959" s="260"/>
      <c r="F3959" s="260"/>
      <c r="G3959" s="260"/>
      <c r="H3959" s="260"/>
      <c r="I3959" s="260"/>
      <c r="J3959" s="438"/>
    </row>
    <row r="3960" spans="1:10" x14ac:dyDescent="0.25">
      <c r="A3960" s="436"/>
      <c r="B3960" s="437"/>
      <c r="C3960" s="437"/>
      <c r="D3960" s="258" t="s">
        <v>449</v>
      </c>
      <c r="E3960" s="258"/>
      <c r="F3960" s="258"/>
      <c r="G3960" s="258"/>
      <c r="H3960" s="258"/>
      <c r="I3960" s="258"/>
      <c r="J3960" s="438"/>
    </row>
    <row r="3961" spans="1:10" x14ac:dyDescent="0.25">
      <c r="A3961" s="436"/>
      <c r="B3961" s="437"/>
      <c r="C3961" s="437"/>
      <c r="D3961" s="260" t="s">
        <v>453</v>
      </c>
      <c r="E3961" s="260"/>
      <c r="F3961" s="260"/>
      <c r="G3961" s="260"/>
      <c r="H3961" s="260"/>
      <c r="I3961" s="260"/>
      <c r="J3961" s="438"/>
    </row>
    <row r="3962" spans="1:10" x14ac:dyDescent="0.25">
      <c r="A3962" s="436"/>
      <c r="B3962" s="437"/>
      <c r="C3962" s="437"/>
      <c r="D3962" s="258" t="s">
        <v>451</v>
      </c>
      <c r="E3962" s="258"/>
      <c r="F3962" s="258"/>
      <c r="G3962" s="258"/>
      <c r="H3962" s="258"/>
      <c r="I3962" s="258"/>
      <c r="J3962" s="438"/>
    </row>
    <row r="3963" spans="1:10" x14ac:dyDescent="0.25">
      <c r="A3963" s="436"/>
      <c r="B3963" s="437"/>
      <c r="C3963" s="437"/>
      <c r="D3963" s="260">
        <v>0</v>
      </c>
      <c r="E3963" s="260"/>
      <c r="F3963" s="260"/>
      <c r="G3963" s="260"/>
      <c r="H3963" s="260"/>
      <c r="I3963" s="260"/>
      <c r="J3963" s="438"/>
    </row>
    <row r="3964" spans="1:10" x14ac:dyDescent="0.25">
      <c r="A3964" s="436"/>
      <c r="B3964" s="437"/>
      <c r="C3964" s="437"/>
      <c r="D3964" s="261"/>
      <c r="E3964" s="261"/>
      <c r="F3964" s="261"/>
      <c r="G3964" s="261"/>
      <c r="H3964" s="261"/>
      <c r="I3964" s="261"/>
      <c r="J3964" s="438"/>
    </row>
    <row r="3965" spans="1:10" x14ac:dyDescent="0.25">
      <c r="A3965" s="436">
        <v>201827563</v>
      </c>
      <c r="B3965" s="437" t="s">
        <v>446</v>
      </c>
      <c r="C3965" s="437" t="s">
        <v>505</v>
      </c>
      <c r="D3965" s="258" t="s">
        <v>447</v>
      </c>
      <c r="E3965" s="258"/>
      <c r="F3965" s="258"/>
      <c r="G3965" s="258"/>
      <c r="H3965" s="258"/>
      <c r="I3965" s="258"/>
      <c r="J3965" s="438">
        <v>43455.810567129629</v>
      </c>
    </row>
    <row r="3966" spans="1:10" x14ac:dyDescent="0.25">
      <c r="A3966" s="436"/>
      <c r="B3966" s="437"/>
      <c r="C3966" s="437"/>
      <c r="D3966" s="260" t="s">
        <v>25</v>
      </c>
      <c r="E3966" s="260"/>
      <c r="F3966" s="260"/>
      <c r="G3966" s="260"/>
      <c r="H3966" s="260"/>
      <c r="I3966" s="260"/>
      <c r="J3966" s="438"/>
    </row>
    <row r="3967" spans="1:10" x14ac:dyDescent="0.25">
      <c r="A3967" s="436"/>
      <c r="B3967" s="437"/>
      <c r="C3967" s="437"/>
      <c r="D3967" s="258" t="s">
        <v>448</v>
      </c>
      <c r="E3967" s="258"/>
      <c r="F3967" s="258"/>
      <c r="G3967" s="258"/>
      <c r="H3967" s="258"/>
      <c r="I3967" s="258"/>
      <c r="J3967" s="438"/>
    </row>
    <row r="3968" spans="1:10" x14ac:dyDescent="0.25">
      <c r="A3968" s="436"/>
      <c r="B3968" s="437"/>
      <c r="C3968" s="437"/>
      <c r="D3968" s="260">
        <v>12061</v>
      </c>
      <c r="E3968" s="260"/>
      <c r="F3968" s="260"/>
      <c r="G3968" s="260"/>
      <c r="H3968" s="260"/>
      <c r="I3968" s="260"/>
      <c r="J3968" s="438"/>
    </row>
    <row r="3969" spans="1:10" x14ac:dyDescent="0.25">
      <c r="A3969" s="436"/>
      <c r="B3969" s="437"/>
      <c r="C3969" s="437"/>
      <c r="D3969" s="258" t="s">
        <v>449</v>
      </c>
      <c r="E3969" s="258"/>
      <c r="F3969" s="258"/>
      <c r="G3969" s="258"/>
      <c r="H3969" s="258"/>
      <c r="I3969" s="258"/>
      <c r="J3969" s="438"/>
    </row>
    <row r="3970" spans="1:10" x14ac:dyDescent="0.25">
      <c r="A3970" s="436"/>
      <c r="B3970" s="437"/>
      <c r="C3970" s="437"/>
      <c r="D3970" s="260" t="s">
        <v>453</v>
      </c>
      <c r="E3970" s="260"/>
      <c r="F3970" s="260"/>
      <c r="G3970" s="260"/>
      <c r="H3970" s="260"/>
      <c r="I3970" s="260"/>
      <c r="J3970" s="438"/>
    </row>
    <row r="3971" spans="1:10" x14ac:dyDescent="0.25">
      <c r="A3971" s="436"/>
      <c r="B3971" s="437"/>
      <c r="C3971" s="437"/>
      <c r="D3971" s="258" t="s">
        <v>451</v>
      </c>
      <c r="E3971" s="258"/>
      <c r="F3971" s="258"/>
      <c r="G3971" s="258"/>
      <c r="H3971" s="258"/>
      <c r="I3971" s="258"/>
      <c r="J3971" s="438"/>
    </row>
    <row r="3972" spans="1:10" x14ac:dyDescent="0.25">
      <c r="A3972" s="436"/>
      <c r="B3972" s="437"/>
      <c r="C3972" s="437"/>
      <c r="D3972" s="260">
        <v>0</v>
      </c>
      <c r="E3972" s="260"/>
      <c r="F3972" s="260"/>
      <c r="G3972" s="260"/>
      <c r="H3972" s="260"/>
      <c r="I3972" s="260"/>
      <c r="J3972" s="438"/>
    </row>
    <row r="3973" spans="1:10" x14ac:dyDescent="0.25">
      <c r="A3973" s="436"/>
      <c r="B3973" s="437"/>
      <c r="C3973" s="437"/>
      <c r="D3973" s="261"/>
      <c r="E3973" s="261"/>
      <c r="F3973" s="261"/>
      <c r="G3973" s="261"/>
      <c r="H3973" s="261"/>
      <c r="I3973" s="261"/>
      <c r="J3973" s="438"/>
    </row>
    <row r="3974" spans="1:10" x14ac:dyDescent="0.25">
      <c r="A3974" s="436">
        <v>201827562</v>
      </c>
      <c r="B3974" s="437" t="s">
        <v>446</v>
      </c>
      <c r="C3974" s="437" t="s">
        <v>505</v>
      </c>
      <c r="D3974" s="258" t="s">
        <v>447</v>
      </c>
      <c r="E3974" s="258"/>
      <c r="F3974" s="258"/>
      <c r="G3974" s="258"/>
      <c r="H3974" s="258"/>
      <c r="I3974" s="258"/>
      <c r="J3974" s="438">
        <v>43455.810567129629</v>
      </c>
    </row>
    <row r="3975" spans="1:10" x14ac:dyDescent="0.25">
      <c r="A3975" s="436"/>
      <c r="B3975" s="437"/>
      <c r="C3975" s="437"/>
      <c r="D3975" s="260" t="s">
        <v>22</v>
      </c>
      <c r="E3975" s="260"/>
      <c r="F3975" s="260"/>
      <c r="G3975" s="260"/>
      <c r="H3975" s="260"/>
      <c r="I3975" s="260"/>
      <c r="J3975" s="438"/>
    </row>
    <row r="3976" spans="1:10" x14ac:dyDescent="0.25">
      <c r="A3976" s="436"/>
      <c r="B3976" s="437"/>
      <c r="C3976" s="437"/>
      <c r="D3976" s="258" t="s">
        <v>448</v>
      </c>
      <c r="E3976" s="258"/>
      <c r="F3976" s="258"/>
      <c r="G3976" s="258"/>
      <c r="H3976" s="258"/>
      <c r="I3976" s="258"/>
      <c r="J3976" s="438"/>
    </row>
    <row r="3977" spans="1:10" x14ac:dyDescent="0.25">
      <c r="A3977" s="436"/>
      <c r="B3977" s="437"/>
      <c r="C3977" s="437"/>
      <c r="D3977" s="260">
        <v>12035</v>
      </c>
      <c r="E3977" s="260"/>
      <c r="F3977" s="260"/>
      <c r="G3977" s="260"/>
      <c r="H3977" s="260"/>
      <c r="I3977" s="260"/>
      <c r="J3977" s="438"/>
    </row>
    <row r="3978" spans="1:10" x14ac:dyDescent="0.25">
      <c r="A3978" s="436"/>
      <c r="B3978" s="437"/>
      <c r="C3978" s="437"/>
      <c r="D3978" s="258" t="s">
        <v>449</v>
      </c>
      <c r="E3978" s="258"/>
      <c r="F3978" s="258"/>
      <c r="G3978" s="258"/>
      <c r="H3978" s="258"/>
      <c r="I3978" s="258"/>
      <c r="J3978" s="438"/>
    </row>
    <row r="3979" spans="1:10" x14ac:dyDescent="0.25">
      <c r="A3979" s="436"/>
      <c r="B3979" s="437"/>
      <c r="C3979" s="437"/>
      <c r="D3979" s="260" t="s">
        <v>453</v>
      </c>
      <c r="E3979" s="260"/>
      <c r="F3979" s="260"/>
      <c r="G3979" s="260"/>
      <c r="H3979" s="260"/>
      <c r="I3979" s="260"/>
      <c r="J3979" s="438"/>
    </row>
    <row r="3980" spans="1:10" x14ac:dyDescent="0.25">
      <c r="A3980" s="436"/>
      <c r="B3980" s="437"/>
      <c r="C3980" s="437"/>
      <c r="D3980" s="258" t="s">
        <v>451</v>
      </c>
      <c r="E3980" s="258"/>
      <c r="F3980" s="258"/>
      <c r="G3980" s="258"/>
      <c r="H3980" s="258"/>
      <c r="I3980" s="258"/>
      <c r="J3980" s="438"/>
    </row>
    <row r="3981" spans="1:10" x14ac:dyDescent="0.25">
      <c r="A3981" s="436"/>
      <c r="B3981" s="437"/>
      <c r="C3981" s="437"/>
      <c r="D3981" s="260">
        <v>0</v>
      </c>
      <c r="E3981" s="260"/>
      <c r="F3981" s="260"/>
      <c r="G3981" s="260"/>
      <c r="H3981" s="260"/>
      <c r="I3981" s="260"/>
      <c r="J3981" s="438"/>
    </row>
    <row r="3982" spans="1:10" x14ac:dyDescent="0.25">
      <c r="A3982" s="436"/>
      <c r="B3982" s="437"/>
      <c r="C3982" s="437"/>
      <c r="D3982" s="261"/>
      <c r="E3982" s="261"/>
      <c r="F3982" s="261"/>
      <c r="G3982" s="261"/>
      <c r="H3982" s="261"/>
      <c r="I3982" s="261"/>
      <c r="J3982" s="438"/>
    </row>
    <row r="3983" spans="1:10" x14ac:dyDescent="0.25">
      <c r="A3983" s="436">
        <v>201827561</v>
      </c>
      <c r="B3983" s="437" t="s">
        <v>446</v>
      </c>
      <c r="C3983" s="437" t="s">
        <v>505</v>
      </c>
      <c r="D3983" s="258" t="s">
        <v>447</v>
      </c>
      <c r="E3983" s="258"/>
      <c r="F3983" s="258"/>
      <c r="G3983" s="258"/>
      <c r="H3983" s="258"/>
      <c r="I3983" s="258"/>
      <c r="J3983" s="438">
        <v>43455.810567129629</v>
      </c>
    </row>
    <row r="3984" spans="1:10" x14ac:dyDescent="0.25">
      <c r="A3984" s="436"/>
      <c r="B3984" s="437"/>
      <c r="C3984" s="437"/>
      <c r="D3984" s="260" t="s">
        <v>22</v>
      </c>
      <c r="E3984" s="260"/>
      <c r="F3984" s="260"/>
      <c r="G3984" s="260"/>
      <c r="H3984" s="260"/>
      <c r="I3984" s="260"/>
      <c r="J3984" s="438"/>
    </row>
    <row r="3985" spans="1:10" x14ac:dyDescent="0.25">
      <c r="A3985" s="436"/>
      <c r="B3985" s="437"/>
      <c r="C3985" s="437"/>
      <c r="D3985" s="258" t="s">
        <v>448</v>
      </c>
      <c r="E3985" s="258"/>
      <c r="F3985" s="258"/>
      <c r="G3985" s="258"/>
      <c r="H3985" s="258"/>
      <c r="I3985" s="258"/>
      <c r="J3985" s="438"/>
    </row>
    <row r="3986" spans="1:10" x14ac:dyDescent="0.25">
      <c r="A3986" s="436"/>
      <c r="B3986" s="437"/>
      <c r="C3986" s="437"/>
      <c r="D3986" s="260">
        <v>12044</v>
      </c>
      <c r="E3986" s="260"/>
      <c r="F3986" s="260"/>
      <c r="G3986" s="260"/>
      <c r="H3986" s="260"/>
      <c r="I3986" s="260"/>
      <c r="J3986" s="438"/>
    </row>
    <row r="3987" spans="1:10" x14ac:dyDescent="0.25">
      <c r="A3987" s="436"/>
      <c r="B3987" s="437"/>
      <c r="C3987" s="437"/>
      <c r="D3987" s="258" t="s">
        <v>449</v>
      </c>
      <c r="E3987" s="258"/>
      <c r="F3987" s="258"/>
      <c r="G3987" s="258"/>
      <c r="H3987" s="258"/>
      <c r="I3987" s="258"/>
      <c r="J3987" s="438"/>
    </row>
    <row r="3988" spans="1:10" x14ac:dyDescent="0.25">
      <c r="A3988" s="436"/>
      <c r="B3988" s="437"/>
      <c r="C3988" s="437"/>
      <c r="D3988" s="260" t="s">
        <v>453</v>
      </c>
      <c r="E3988" s="260"/>
      <c r="F3988" s="260"/>
      <c r="G3988" s="260"/>
      <c r="H3988" s="260"/>
      <c r="I3988" s="260"/>
      <c r="J3988" s="438"/>
    </row>
    <row r="3989" spans="1:10" x14ac:dyDescent="0.25">
      <c r="A3989" s="436"/>
      <c r="B3989" s="437"/>
      <c r="C3989" s="437"/>
      <c r="D3989" s="258" t="s">
        <v>451</v>
      </c>
      <c r="E3989" s="258"/>
      <c r="F3989" s="258"/>
      <c r="G3989" s="258"/>
      <c r="H3989" s="258"/>
      <c r="I3989" s="258"/>
      <c r="J3989" s="438"/>
    </row>
    <row r="3990" spans="1:10" x14ac:dyDescent="0.25">
      <c r="A3990" s="436"/>
      <c r="B3990" s="437"/>
      <c r="C3990" s="437"/>
      <c r="D3990" s="260">
        <v>0</v>
      </c>
      <c r="E3990" s="260"/>
      <c r="F3990" s="260"/>
      <c r="G3990" s="260"/>
      <c r="H3990" s="260"/>
      <c r="I3990" s="260"/>
      <c r="J3990" s="438"/>
    </row>
    <row r="3991" spans="1:10" x14ac:dyDescent="0.25">
      <c r="A3991" s="436"/>
      <c r="B3991" s="437"/>
      <c r="C3991" s="437"/>
      <c r="D3991" s="261"/>
      <c r="E3991" s="261"/>
      <c r="F3991" s="261"/>
      <c r="G3991" s="261"/>
      <c r="H3991" s="261"/>
      <c r="I3991" s="261"/>
      <c r="J3991" s="438"/>
    </row>
    <row r="3992" spans="1:10" x14ac:dyDescent="0.25">
      <c r="A3992" s="436">
        <v>201827560</v>
      </c>
      <c r="B3992" s="437" t="s">
        <v>446</v>
      </c>
      <c r="C3992" s="437" t="s">
        <v>505</v>
      </c>
      <c r="D3992" s="258" t="s">
        <v>447</v>
      </c>
      <c r="E3992" s="258"/>
      <c r="F3992" s="258"/>
      <c r="G3992" s="258"/>
      <c r="H3992" s="258"/>
      <c r="I3992" s="258"/>
      <c r="J3992" s="438">
        <v>43455.810567129629</v>
      </c>
    </row>
    <row r="3993" spans="1:10" x14ac:dyDescent="0.25">
      <c r="A3993" s="436"/>
      <c r="B3993" s="437"/>
      <c r="C3993" s="437"/>
      <c r="D3993" s="260" t="s">
        <v>22</v>
      </c>
      <c r="E3993" s="260"/>
      <c r="F3993" s="260"/>
      <c r="G3993" s="260"/>
      <c r="H3993" s="260"/>
      <c r="I3993" s="260"/>
      <c r="J3993" s="438"/>
    </row>
    <row r="3994" spans="1:10" x14ac:dyDescent="0.25">
      <c r="A3994" s="436"/>
      <c r="B3994" s="437"/>
      <c r="C3994" s="437"/>
      <c r="D3994" s="258" t="s">
        <v>448</v>
      </c>
      <c r="E3994" s="258"/>
      <c r="F3994" s="258"/>
      <c r="G3994" s="258"/>
      <c r="H3994" s="258"/>
      <c r="I3994" s="258"/>
      <c r="J3994" s="438"/>
    </row>
    <row r="3995" spans="1:10" x14ac:dyDescent="0.25">
      <c r="A3995" s="436"/>
      <c r="B3995" s="437"/>
      <c r="C3995" s="437"/>
      <c r="D3995" s="260">
        <v>12033</v>
      </c>
      <c r="E3995" s="260"/>
      <c r="F3995" s="260"/>
      <c r="G3995" s="260"/>
      <c r="H3995" s="260"/>
      <c r="I3995" s="260"/>
      <c r="J3995" s="438"/>
    </row>
    <row r="3996" spans="1:10" x14ac:dyDescent="0.25">
      <c r="A3996" s="436"/>
      <c r="B3996" s="437"/>
      <c r="C3996" s="437"/>
      <c r="D3996" s="258" t="s">
        <v>449</v>
      </c>
      <c r="E3996" s="258"/>
      <c r="F3996" s="258"/>
      <c r="G3996" s="258"/>
      <c r="H3996" s="258"/>
      <c r="I3996" s="258"/>
      <c r="J3996" s="438"/>
    </row>
    <row r="3997" spans="1:10" x14ac:dyDescent="0.25">
      <c r="A3997" s="436"/>
      <c r="B3997" s="437"/>
      <c r="C3997" s="437"/>
      <c r="D3997" s="260" t="s">
        <v>453</v>
      </c>
      <c r="E3997" s="260"/>
      <c r="F3997" s="260"/>
      <c r="G3997" s="260"/>
      <c r="H3997" s="260"/>
      <c r="I3997" s="260"/>
      <c r="J3997" s="438"/>
    </row>
    <row r="3998" spans="1:10" x14ac:dyDescent="0.25">
      <c r="A3998" s="436"/>
      <c r="B3998" s="437"/>
      <c r="C3998" s="437"/>
      <c r="D3998" s="258" t="s">
        <v>451</v>
      </c>
      <c r="E3998" s="258"/>
      <c r="F3998" s="258"/>
      <c r="G3998" s="258"/>
      <c r="H3998" s="258"/>
      <c r="I3998" s="258"/>
      <c r="J3998" s="438"/>
    </row>
    <row r="3999" spans="1:10" x14ac:dyDescent="0.25">
      <c r="A3999" s="436"/>
      <c r="B3999" s="437"/>
      <c r="C3999" s="437"/>
      <c r="D3999" s="260">
        <v>0</v>
      </c>
      <c r="E3999" s="260"/>
      <c r="F3999" s="260"/>
      <c r="G3999" s="260"/>
      <c r="H3999" s="260"/>
      <c r="I3999" s="260"/>
      <c r="J3999" s="438"/>
    </row>
    <row r="4000" spans="1:10" x14ac:dyDescent="0.25">
      <c r="A4000" s="436"/>
      <c r="B4000" s="437"/>
      <c r="C4000" s="437"/>
      <c r="D4000" s="261"/>
      <c r="E4000" s="261"/>
      <c r="F4000" s="261"/>
      <c r="G4000" s="261"/>
      <c r="H4000" s="261"/>
      <c r="I4000" s="261"/>
      <c r="J4000" s="438"/>
    </row>
    <row r="4001" spans="1:10" x14ac:dyDescent="0.25">
      <c r="A4001" s="436">
        <v>201827559</v>
      </c>
      <c r="B4001" s="437" t="s">
        <v>446</v>
      </c>
      <c r="C4001" s="437" t="s">
        <v>505</v>
      </c>
      <c r="D4001" s="258" t="s">
        <v>447</v>
      </c>
      <c r="E4001" s="258"/>
      <c r="F4001" s="258"/>
      <c r="G4001" s="258"/>
      <c r="H4001" s="258"/>
      <c r="I4001" s="258"/>
      <c r="J4001" s="438">
        <v>43455.810567129629</v>
      </c>
    </row>
    <row r="4002" spans="1:10" x14ac:dyDescent="0.25">
      <c r="A4002" s="436"/>
      <c r="B4002" s="437"/>
      <c r="C4002" s="437"/>
      <c r="D4002" s="260" t="s">
        <v>22</v>
      </c>
      <c r="E4002" s="260"/>
      <c r="F4002" s="260"/>
      <c r="G4002" s="260"/>
      <c r="H4002" s="260"/>
      <c r="I4002" s="260"/>
      <c r="J4002" s="438"/>
    </row>
    <row r="4003" spans="1:10" x14ac:dyDescent="0.25">
      <c r="A4003" s="436"/>
      <c r="B4003" s="437"/>
      <c r="C4003" s="437"/>
      <c r="D4003" s="258" t="s">
        <v>448</v>
      </c>
      <c r="E4003" s="258"/>
      <c r="F4003" s="258"/>
      <c r="G4003" s="258"/>
      <c r="H4003" s="258"/>
      <c r="I4003" s="258"/>
      <c r="J4003" s="438"/>
    </row>
    <row r="4004" spans="1:10" x14ac:dyDescent="0.25">
      <c r="A4004" s="436"/>
      <c r="B4004" s="437"/>
      <c r="C4004" s="437"/>
      <c r="D4004" s="260">
        <v>11999</v>
      </c>
      <c r="E4004" s="260"/>
      <c r="F4004" s="260"/>
      <c r="G4004" s="260"/>
      <c r="H4004" s="260"/>
      <c r="I4004" s="260"/>
      <c r="J4004" s="438"/>
    </row>
    <row r="4005" spans="1:10" x14ac:dyDescent="0.25">
      <c r="A4005" s="436"/>
      <c r="B4005" s="437"/>
      <c r="C4005" s="437"/>
      <c r="D4005" s="258" t="s">
        <v>449</v>
      </c>
      <c r="E4005" s="258"/>
      <c r="F4005" s="258"/>
      <c r="G4005" s="258"/>
      <c r="H4005" s="258"/>
      <c r="I4005" s="258"/>
      <c r="J4005" s="438"/>
    </row>
    <row r="4006" spans="1:10" x14ac:dyDescent="0.25">
      <c r="A4006" s="436"/>
      <c r="B4006" s="437"/>
      <c r="C4006" s="437"/>
      <c r="D4006" s="260" t="s">
        <v>453</v>
      </c>
      <c r="E4006" s="260"/>
      <c r="F4006" s="260"/>
      <c r="G4006" s="260"/>
      <c r="H4006" s="260"/>
      <c r="I4006" s="260"/>
      <c r="J4006" s="438"/>
    </row>
    <row r="4007" spans="1:10" x14ac:dyDescent="0.25">
      <c r="A4007" s="436"/>
      <c r="B4007" s="437"/>
      <c r="C4007" s="437"/>
      <c r="D4007" s="258" t="s">
        <v>451</v>
      </c>
      <c r="E4007" s="258"/>
      <c r="F4007" s="258"/>
      <c r="G4007" s="258"/>
      <c r="H4007" s="258"/>
      <c r="I4007" s="258"/>
      <c r="J4007" s="438"/>
    </row>
    <row r="4008" spans="1:10" x14ac:dyDescent="0.25">
      <c r="A4008" s="436"/>
      <c r="B4008" s="437"/>
      <c r="C4008" s="437"/>
      <c r="D4008" s="260">
        <v>0</v>
      </c>
      <c r="E4008" s="260"/>
      <c r="F4008" s="260"/>
      <c r="G4008" s="260"/>
      <c r="H4008" s="260"/>
      <c r="I4008" s="260"/>
      <c r="J4008" s="438"/>
    </row>
    <row r="4009" spans="1:10" x14ac:dyDescent="0.25">
      <c r="A4009" s="436"/>
      <c r="B4009" s="437"/>
      <c r="C4009" s="437"/>
      <c r="D4009" s="261"/>
      <c r="E4009" s="261"/>
      <c r="F4009" s="261"/>
      <c r="G4009" s="261"/>
      <c r="H4009" s="261"/>
      <c r="I4009" s="261"/>
      <c r="J4009" s="438"/>
    </row>
    <row r="4010" spans="1:10" x14ac:dyDescent="0.25">
      <c r="A4010" s="436">
        <v>201827558</v>
      </c>
      <c r="B4010" s="437" t="s">
        <v>446</v>
      </c>
      <c r="C4010" s="437" t="s">
        <v>505</v>
      </c>
      <c r="D4010" s="258" t="s">
        <v>447</v>
      </c>
      <c r="E4010" s="258"/>
      <c r="F4010" s="258"/>
      <c r="G4010" s="258"/>
      <c r="H4010" s="258"/>
      <c r="I4010" s="258"/>
      <c r="J4010" s="438">
        <v>43455.810567129629</v>
      </c>
    </row>
    <row r="4011" spans="1:10" x14ac:dyDescent="0.25">
      <c r="A4011" s="436"/>
      <c r="B4011" s="437"/>
      <c r="C4011" s="437"/>
      <c r="D4011" s="260" t="s">
        <v>48</v>
      </c>
      <c r="E4011" s="260"/>
      <c r="F4011" s="260"/>
      <c r="G4011" s="260"/>
      <c r="H4011" s="260"/>
      <c r="I4011" s="260"/>
      <c r="J4011" s="438"/>
    </row>
    <row r="4012" spans="1:10" x14ac:dyDescent="0.25">
      <c r="A4012" s="436"/>
      <c r="B4012" s="437"/>
      <c r="C4012" s="437"/>
      <c r="D4012" s="258" t="s">
        <v>448</v>
      </c>
      <c r="E4012" s="258"/>
      <c r="F4012" s="258"/>
      <c r="G4012" s="258"/>
      <c r="H4012" s="258"/>
      <c r="I4012" s="258"/>
      <c r="J4012" s="438"/>
    </row>
    <row r="4013" spans="1:10" x14ac:dyDescent="0.25">
      <c r="A4013" s="436"/>
      <c r="B4013" s="437"/>
      <c r="C4013" s="437"/>
      <c r="D4013" s="260">
        <v>12073</v>
      </c>
      <c r="E4013" s="260"/>
      <c r="F4013" s="260"/>
      <c r="G4013" s="260"/>
      <c r="H4013" s="260"/>
      <c r="I4013" s="260"/>
      <c r="J4013" s="438"/>
    </row>
    <row r="4014" spans="1:10" x14ac:dyDescent="0.25">
      <c r="A4014" s="436"/>
      <c r="B4014" s="437"/>
      <c r="C4014" s="437"/>
      <c r="D4014" s="258" t="s">
        <v>449</v>
      </c>
      <c r="E4014" s="258"/>
      <c r="F4014" s="258"/>
      <c r="G4014" s="258"/>
      <c r="H4014" s="258"/>
      <c r="I4014" s="258"/>
      <c r="J4014" s="438"/>
    </row>
    <row r="4015" spans="1:10" x14ac:dyDescent="0.25">
      <c r="A4015" s="436"/>
      <c r="B4015" s="437"/>
      <c r="C4015" s="437"/>
      <c r="D4015" s="260" t="s">
        <v>453</v>
      </c>
      <c r="E4015" s="260"/>
      <c r="F4015" s="260"/>
      <c r="G4015" s="260"/>
      <c r="H4015" s="260"/>
      <c r="I4015" s="260"/>
      <c r="J4015" s="438"/>
    </row>
    <row r="4016" spans="1:10" x14ac:dyDescent="0.25">
      <c r="A4016" s="436"/>
      <c r="B4016" s="437"/>
      <c r="C4016" s="437"/>
      <c r="D4016" s="258" t="s">
        <v>451</v>
      </c>
      <c r="E4016" s="258"/>
      <c r="F4016" s="258"/>
      <c r="G4016" s="258"/>
      <c r="H4016" s="258"/>
      <c r="I4016" s="258"/>
      <c r="J4016" s="438"/>
    </row>
    <row r="4017" spans="1:10" x14ac:dyDescent="0.25">
      <c r="A4017" s="436"/>
      <c r="B4017" s="437"/>
      <c r="C4017" s="437"/>
      <c r="D4017" s="260">
        <v>0</v>
      </c>
      <c r="E4017" s="260"/>
      <c r="F4017" s="260"/>
      <c r="G4017" s="260"/>
      <c r="H4017" s="260"/>
      <c r="I4017" s="260"/>
      <c r="J4017" s="438"/>
    </row>
    <row r="4018" spans="1:10" x14ac:dyDescent="0.25">
      <c r="A4018" s="436"/>
      <c r="B4018" s="437"/>
      <c r="C4018" s="437"/>
      <c r="D4018" s="261"/>
      <c r="E4018" s="261"/>
      <c r="F4018" s="261"/>
      <c r="G4018" s="261"/>
      <c r="H4018" s="261"/>
      <c r="I4018" s="261"/>
      <c r="J4018" s="438"/>
    </row>
    <row r="4019" spans="1:10" x14ac:dyDescent="0.25">
      <c r="A4019" s="436">
        <v>201827557</v>
      </c>
      <c r="B4019" s="437" t="s">
        <v>446</v>
      </c>
      <c r="C4019" s="437" t="s">
        <v>505</v>
      </c>
      <c r="D4019" s="258" t="s">
        <v>447</v>
      </c>
      <c r="E4019" s="258"/>
      <c r="F4019" s="258"/>
      <c r="G4019" s="258"/>
      <c r="H4019" s="258"/>
      <c r="I4019" s="258"/>
      <c r="J4019" s="438">
        <v>43455.810567129629</v>
      </c>
    </row>
    <row r="4020" spans="1:10" x14ac:dyDescent="0.25">
      <c r="A4020" s="436"/>
      <c r="B4020" s="437"/>
      <c r="C4020" s="437"/>
      <c r="D4020" s="260" t="s">
        <v>48</v>
      </c>
      <c r="E4020" s="260"/>
      <c r="F4020" s="260"/>
      <c r="G4020" s="260"/>
      <c r="H4020" s="260"/>
      <c r="I4020" s="260"/>
      <c r="J4020" s="438"/>
    </row>
    <row r="4021" spans="1:10" x14ac:dyDescent="0.25">
      <c r="A4021" s="436"/>
      <c r="B4021" s="437"/>
      <c r="C4021" s="437"/>
      <c r="D4021" s="258" t="s">
        <v>448</v>
      </c>
      <c r="E4021" s="258"/>
      <c r="F4021" s="258"/>
      <c r="G4021" s="258"/>
      <c r="H4021" s="258"/>
      <c r="I4021" s="258"/>
      <c r="J4021" s="438"/>
    </row>
    <row r="4022" spans="1:10" x14ac:dyDescent="0.25">
      <c r="A4022" s="436"/>
      <c r="B4022" s="437"/>
      <c r="C4022" s="437"/>
      <c r="D4022" s="260">
        <v>12065</v>
      </c>
      <c r="E4022" s="260"/>
      <c r="F4022" s="260"/>
      <c r="G4022" s="260"/>
      <c r="H4022" s="260"/>
      <c r="I4022" s="260"/>
      <c r="J4022" s="438"/>
    </row>
    <row r="4023" spans="1:10" x14ac:dyDescent="0.25">
      <c r="A4023" s="436"/>
      <c r="B4023" s="437"/>
      <c r="C4023" s="437"/>
      <c r="D4023" s="258" t="s">
        <v>449</v>
      </c>
      <c r="E4023" s="258"/>
      <c r="F4023" s="258"/>
      <c r="G4023" s="258"/>
      <c r="H4023" s="258"/>
      <c r="I4023" s="258"/>
      <c r="J4023" s="438"/>
    </row>
    <row r="4024" spans="1:10" x14ac:dyDescent="0.25">
      <c r="A4024" s="436"/>
      <c r="B4024" s="437"/>
      <c r="C4024" s="437"/>
      <c r="D4024" s="260" t="s">
        <v>453</v>
      </c>
      <c r="E4024" s="260"/>
      <c r="F4024" s="260"/>
      <c r="G4024" s="260"/>
      <c r="H4024" s="260"/>
      <c r="I4024" s="260"/>
      <c r="J4024" s="438"/>
    </row>
    <row r="4025" spans="1:10" x14ac:dyDescent="0.25">
      <c r="A4025" s="436"/>
      <c r="B4025" s="437"/>
      <c r="C4025" s="437"/>
      <c r="D4025" s="258" t="s">
        <v>451</v>
      </c>
      <c r="E4025" s="258"/>
      <c r="F4025" s="258"/>
      <c r="G4025" s="258"/>
      <c r="H4025" s="258"/>
      <c r="I4025" s="258"/>
      <c r="J4025" s="438"/>
    </row>
    <row r="4026" spans="1:10" x14ac:dyDescent="0.25">
      <c r="A4026" s="436"/>
      <c r="B4026" s="437"/>
      <c r="C4026" s="437"/>
      <c r="D4026" s="260">
        <v>0</v>
      </c>
      <c r="E4026" s="260"/>
      <c r="F4026" s="260"/>
      <c r="G4026" s="260"/>
      <c r="H4026" s="260"/>
      <c r="I4026" s="260"/>
      <c r="J4026" s="438"/>
    </row>
    <row r="4027" spans="1:10" x14ac:dyDescent="0.25">
      <c r="A4027" s="436"/>
      <c r="B4027" s="437"/>
      <c r="C4027" s="437"/>
      <c r="D4027" s="261"/>
      <c r="E4027" s="261"/>
      <c r="F4027" s="261"/>
      <c r="G4027" s="261"/>
      <c r="H4027" s="261"/>
      <c r="I4027" s="261"/>
      <c r="J4027" s="438"/>
    </row>
    <row r="4028" spans="1:10" x14ac:dyDescent="0.25">
      <c r="A4028" s="436">
        <v>201827556</v>
      </c>
      <c r="B4028" s="437" t="s">
        <v>446</v>
      </c>
      <c r="C4028" s="437" t="s">
        <v>505</v>
      </c>
      <c r="D4028" s="258" t="s">
        <v>447</v>
      </c>
      <c r="E4028" s="258"/>
      <c r="F4028" s="258"/>
      <c r="G4028" s="258"/>
      <c r="H4028" s="258"/>
      <c r="I4028" s="258"/>
      <c r="J4028" s="438">
        <v>43455.810567129629</v>
      </c>
    </row>
    <row r="4029" spans="1:10" x14ac:dyDescent="0.25">
      <c r="A4029" s="436"/>
      <c r="B4029" s="437"/>
      <c r="C4029" s="437"/>
      <c r="D4029" s="260" t="s">
        <v>48</v>
      </c>
      <c r="E4029" s="260"/>
      <c r="F4029" s="260"/>
      <c r="G4029" s="260"/>
      <c r="H4029" s="260"/>
      <c r="I4029" s="260"/>
      <c r="J4029" s="438"/>
    </row>
    <row r="4030" spans="1:10" x14ac:dyDescent="0.25">
      <c r="A4030" s="436"/>
      <c r="B4030" s="437"/>
      <c r="C4030" s="437"/>
      <c r="D4030" s="258" t="s">
        <v>448</v>
      </c>
      <c r="E4030" s="258"/>
      <c r="F4030" s="258"/>
      <c r="G4030" s="258"/>
      <c r="H4030" s="258"/>
      <c r="I4030" s="258"/>
      <c r="J4030" s="438"/>
    </row>
    <row r="4031" spans="1:10" x14ac:dyDescent="0.25">
      <c r="A4031" s="436"/>
      <c r="B4031" s="437"/>
      <c r="C4031" s="437"/>
      <c r="D4031" s="260">
        <v>11995</v>
      </c>
      <c r="E4031" s="260"/>
      <c r="F4031" s="260"/>
      <c r="G4031" s="260"/>
      <c r="H4031" s="260"/>
      <c r="I4031" s="260"/>
      <c r="J4031" s="438"/>
    </row>
    <row r="4032" spans="1:10" x14ac:dyDescent="0.25">
      <c r="A4032" s="436"/>
      <c r="B4032" s="437"/>
      <c r="C4032" s="437"/>
      <c r="D4032" s="258" t="s">
        <v>449</v>
      </c>
      <c r="E4032" s="258"/>
      <c r="F4032" s="258"/>
      <c r="G4032" s="258"/>
      <c r="H4032" s="258"/>
      <c r="I4032" s="258"/>
      <c r="J4032" s="438"/>
    </row>
    <row r="4033" spans="1:10" x14ac:dyDescent="0.25">
      <c r="A4033" s="436"/>
      <c r="B4033" s="437"/>
      <c r="C4033" s="437"/>
      <c r="D4033" s="260" t="s">
        <v>453</v>
      </c>
      <c r="E4033" s="260"/>
      <c r="F4033" s="260"/>
      <c r="G4033" s="260"/>
      <c r="H4033" s="260"/>
      <c r="I4033" s="260"/>
      <c r="J4033" s="438"/>
    </row>
    <row r="4034" spans="1:10" x14ac:dyDescent="0.25">
      <c r="A4034" s="436"/>
      <c r="B4034" s="437"/>
      <c r="C4034" s="437"/>
      <c r="D4034" s="258" t="s">
        <v>451</v>
      </c>
      <c r="E4034" s="258"/>
      <c r="F4034" s="258"/>
      <c r="G4034" s="258"/>
      <c r="H4034" s="258"/>
      <c r="I4034" s="258"/>
      <c r="J4034" s="438"/>
    </row>
    <row r="4035" spans="1:10" x14ac:dyDescent="0.25">
      <c r="A4035" s="436"/>
      <c r="B4035" s="437"/>
      <c r="C4035" s="437"/>
      <c r="D4035" s="260">
        <v>0</v>
      </c>
      <c r="E4035" s="260"/>
      <c r="F4035" s="260"/>
      <c r="G4035" s="260"/>
      <c r="H4035" s="260"/>
      <c r="I4035" s="260"/>
      <c r="J4035" s="438"/>
    </row>
    <row r="4036" spans="1:10" x14ac:dyDescent="0.25">
      <c r="A4036" s="436"/>
      <c r="B4036" s="437"/>
      <c r="C4036" s="437"/>
      <c r="D4036" s="261"/>
      <c r="E4036" s="261"/>
      <c r="F4036" s="261"/>
      <c r="G4036" s="261"/>
      <c r="H4036" s="261"/>
      <c r="I4036" s="261"/>
      <c r="J4036" s="438"/>
    </row>
    <row r="4037" spans="1:10" x14ac:dyDescent="0.25">
      <c r="A4037" s="436">
        <v>201827555</v>
      </c>
      <c r="B4037" s="437" t="s">
        <v>446</v>
      </c>
      <c r="C4037" s="437" t="s">
        <v>505</v>
      </c>
      <c r="D4037" s="258" t="s">
        <v>447</v>
      </c>
      <c r="E4037" s="258"/>
      <c r="F4037" s="258"/>
      <c r="G4037" s="258"/>
      <c r="H4037" s="258"/>
      <c r="I4037" s="258"/>
      <c r="J4037" s="438">
        <v>43455.810567129629</v>
      </c>
    </row>
    <row r="4038" spans="1:10" x14ac:dyDescent="0.25">
      <c r="A4038" s="436"/>
      <c r="B4038" s="437"/>
      <c r="C4038" s="437"/>
      <c r="D4038" s="260" t="s">
        <v>130</v>
      </c>
      <c r="E4038" s="260"/>
      <c r="F4038" s="260"/>
      <c r="G4038" s="260"/>
      <c r="H4038" s="260"/>
      <c r="I4038" s="260"/>
      <c r="J4038" s="438"/>
    </row>
    <row r="4039" spans="1:10" x14ac:dyDescent="0.25">
      <c r="A4039" s="436"/>
      <c r="B4039" s="437"/>
      <c r="C4039" s="437"/>
      <c r="D4039" s="258" t="s">
        <v>448</v>
      </c>
      <c r="E4039" s="258"/>
      <c r="F4039" s="258"/>
      <c r="G4039" s="258"/>
      <c r="H4039" s="258"/>
      <c r="I4039" s="258"/>
      <c r="J4039" s="438"/>
    </row>
    <row r="4040" spans="1:10" x14ac:dyDescent="0.25">
      <c r="A4040" s="436"/>
      <c r="B4040" s="437"/>
      <c r="C4040" s="437"/>
      <c r="D4040" s="260">
        <v>11991</v>
      </c>
      <c r="E4040" s="260"/>
      <c r="F4040" s="260"/>
      <c r="G4040" s="260"/>
      <c r="H4040" s="260"/>
      <c r="I4040" s="260"/>
      <c r="J4040" s="438"/>
    </row>
    <row r="4041" spans="1:10" x14ac:dyDescent="0.25">
      <c r="A4041" s="436"/>
      <c r="B4041" s="437"/>
      <c r="C4041" s="437"/>
      <c r="D4041" s="258" t="s">
        <v>449</v>
      </c>
      <c r="E4041" s="258"/>
      <c r="F4041" s="258"/>
      <c r="G4041" s="258"/>
      <c r="H4041" s="258"/>
      <c r="I4041" s="258"/>
      <c r="J4041" s="438"/>
    </row>
    <row r="4042" spans="1:10" x14ac:dyDescent="0.25">
      <c r="A4042" s="436"/>
      <c r="B4042" s="437"/>
      <c r="C4042" s="437"/>
      <c r="D4042" s="260" t="s">
        <v>453</v>
      </c>
      <c r="E4042" s="260"/>
      <c r="F4042" s="260"/>
      <c r="G4042" s="260"/>
      <c r="H4042" s="260"/>
      <c r="I4042" s="260"/>
      <c r="J4042" s="438"/>
    </row>
    <row r="4043" spans="1:10" x14ac:dyDescent="0.25">
      <c r="A4043" s="436"/>
      <c r="B4043" s="437"/>
      <c r="C4043" s="437"/>
      <c r="D4043" s="258" t="s">
        <v>451</v>
      </c>
      <c r="E4043" s="258"/>
      <c r="F4043" s="258"/>
      <c r="G4043" s="258"/>
      <c r="H4043" s="258"/>
      <c r="I4043" s="258"/>
      <c r="J4043" s="438"/>
    </row>
    <row r="4044" spans="1:10" x14ac:dyDescent="0.25">
      <c r="A4044" s="436"/>
      <c r="B4044" s="437"/>
      <c r="C4044" s="437"/>
      <c r="D4044" s="260">
        <v>0</v>
      </c>
      <c r="E4044" s="260"/>
      <c r="F4044" s="260"/>
      <c r="G4044" s="260"/>
      <c r="H4044" s="260"/>
      <c r="I4044" s="260"/>
      <c r="J4044" s="438"/>
    </row>
    <row r="4045" spans="1:10" x14ac:dyDescent="0.25">
      <c r="A4045" s="436"/>
      <c r="B4045" s="437"/>
      <c r="C4045" s="437"/>
      <c r="D4045" s="261"/>
      <c r="E4045" s="261"/>
      <c r="F4045" s="261"/>
      <c r="G4045" s="261"/>
      <c r="H4045" s="261"/>
      <c r="I4045" s="261"/>
      <c r="J4045" s="438"/>
    </row>
    <row r="4046" spans="1:10" x14ac:dyDescent="0.25">
      <c r="A4046" s="436">
        <v>201827554</v>
      </c>
      <c r="B4046" s="437" t="s">
        <v>446</v>
      </c>
      <c r="C4046" s="437" t="s">
        <v>505</v>
      </c>
      <c r="D4046" s="258" t="s">
        <v>447</v>
      </c>
      <c r="E4046" s="258"/>
      <c r="F4046" s="258"/>
      <c r="G4046" s="258"/>
      <c r="H4046" s="258"/>
      <c r="I4046" s="258"/>
      <c r="J4046" s="438">
        <v>43455.810567129629</v>
      </c>
    </row>
    <row r="4047" spans="1:10" x14ac:dyDescent="0.25">
      <c r="A4047" s="436"/>
      <c r="B4047" s="437"/>
      <c r="C4047" s="437"/>
      <c r="D4047" s="260" t="s">
        <v>130</v>
      </c>
      <c r="E4047" s="260"/>
      <c r="F4047" s="260"/>
      <c r="G4047" s="260"/>
      <c r="H4047" s="260"/>
      <c r="I4047" s="260"/>
      <c r="J4047" s="438"/>
    </row>
    <row r="4048" spans="1:10" x14ac:dyDescent="0.25">
      <c r="A4048" s="436"/>
      <c r="B4048" s="437"/>
      <c r="C4048" s="437"/>
      <c r="D4048" s="258" t="s">
        <v>448</v>
      </c>
      <c r="E4048" s="258"/>
      <c r="F4048" s="258"/>
      <c r="G4048" s="258"/>
      <c r="H4048" s="258"/>
      <c r="I4048" s="258"/>
      <c r="J4048" s="438"/>
    </row>
    <row r="4049" spans="1:10" x14ac:dyDescent="0.25">
      <c r="A4049" s="436"/>
      <c r="B4049" s="437"/>
      <c r="C4049" s="437"/>
      <c r="D4049" s="260">
        <v>12052</v>
      </c>
      <c r="E4049" s="260"/>
      <c r="F4049" s="260"/>
      <c r="G4049" s="260"/>
      <c r="H4049" s="260"/>
      <c r="I4049" s="260"/>
      <c r="J4049" s="438"/>
    </row>
    <row r="4050" spans="1:10" x14ac:dyDescent="0.25">
      <c r="A4050" s="436"/>
      <c r="B4050" s="437"/>
      <c r="C4050" s="437"/>
      <c r="D4050" s="258" t="s">
        <v>449</v>
      </c>
      <c r="E4050" s="258"/>
      <c r="F4050" s="258"/>
      <c r="G4050" s="258"/>
      <c r="H4050" s="258"/>
      <c r="I4050" s="258"/>
      <c r="J4050" s="438"/>
    </row>
    <row r="4051" spans="1:10" x14ac:dyDescent="0.25">
      <c r="A4051" s="436"/>
      <c r="B4051" s="437"/>
      <c r="C4051" s="437"/>
      <c r="D4051" s="260" t="s">
        <v>453</v>
      </c>
      <c r="E4051" s="260"/>
      <c r="F4051" s="260"/>
      <c r="G4051" s="260"/>
      <c r="H4051" s="260"/>
      <c r="I4051" s="260"/>
      <c r="J4051" s="438"/>
    </row>
    <row r="4052" spans="1:10" x14ac:dyDescent="0.25">
      <c r="A4052" s="436"/>
      <c r="B4052" s="437"/>
      <c r="C4052" s="437"/>
      <c r="D4052" s="258" t="s">
        <v>451</v>
      </c>
      <c r="E4052" s="258"/>
      <c r="F4052" s="258"/>
      <c r="G4052" s="258"/>
      <c r="H4052" s="258"/>
      <c r="I4052" s="258"/>
      <c r="J4052" s="438"/>
    </row>
    <row r="4053" spans="1:10" x14ac:dyDescent="0.25">
      <c r="A4053" s="436"/>
      <c r="B4053" s="437"/>
      <c r="C4053" s="437"/>
      <c r="D4053" s="260">
        <v>0</v>
      </c>
      <c r="E4053" s="260"/>
      <c r="F4053" s="260"/>
      <c r="G4053" s="260"/>
      <c r="H4053" s="260"/>
      <c r="I4053" s="260"/>
      <c r="J4053" s="438"/>
    </row>
    <row r="4054" spans="1:10" x14ac:dyDescent="0.25">
      <c r="A4054" s="436"/>
      <c r="B4054" s="437"/>
      <c r="C4054" s="437"/>
      <c r="D4054" s="261"/>
      <c r="E4054" s="261"/>
      <c r="F4054" s="261"/>
      <c r="G4054" s="261"/>
      <c r="H4054" s="261"/>
      <c r="I4054" s="261"/>
      <c r="J4054" s="438"/>
    </row>
    <row r="4055" spans="1:10" x14ac:dyDescent="0.25">
      <c r="A4055" s="436">
        <v>201827553</v>
      </c>
      <c r="B4055" s="437" t="s">
        <v>446</v>
      </c>
      <c r="C4055" s="437" t="s">
        <v>505</v>
      </c>
      <c r="D4055" s="258" t="s">
        <v>447</v>
      </c>
      <c r="E4055" s="258"/>
      <c r="F4055" s="258"/>
      <c r="G4055" s="258"/>
      <c r="H4055" s="258"/>
      <c r="I4055" s="258"/>
      <c r="J4055" s="438">
        <v>43455.810567129629</v>
      </c>
    </row>
    <row r="4056" spans="1:10" x14ac:dyDescent="0.25">
      <c r="A4056" s="436"/>
      <c r="B4056" s="437"/>
      <c r="C4056" s="437"/>
      <c r="D4056" s="260" t="s">
        <v>364</v>
      </c>
      <c r="E4056" s="260"/>
      <c r="F4056" s="260"/>
      <c r="G4056" s="260"/>
      <c r="H4056" s="260"/>
      <c r="I4056" s="260"/>
      <c r="J4056" s="438"/>
    </row>
    <row r="4057" spans="1:10" x14ac:dyDescent="0.25">
      <c r="A4057" s="436"/>
      <c r="B4057" s="437"/>
      <c r="C4057" s="437"/>
      <c r="D4057" s="258" t="s">
        <v>448</v>
      </c>
      <c r="E4057" s="258"/>
      <c r="F4057" s="258"/>
      <c r="G4057" s="258"/>
      <c r="H4057" s="258"/>
      <c r="I4057" s="258"/>
      <c r="J4057" s="438"/>
    </row>
    <row r="4058" spans="1:10" x14ac:dyDescent="0.25">
      <c r="A4058" s="436"/>
      <c r="B4058" s="437"/>
      <c r="C4058" s="437"/>
      <c r="D4058" s="260">
        <v>12000</v>
      </c>
      <c r="E4058" s="260"/>
      <c r="F4058" s="260"/>
      <c r="G4058" s="260"/>
      <c r="H4058" s="260"/>
      <c r="I4058" s="260"/>
      <c r="J4058" s="438"/>
    </row>
    <row r="4059" spans="1:10" x14ac:dyDescent="0.25">
      <c r="A4059" s="436"/>
      <c r="B4059" s="437"/>
      <c r="C4059" s="437"/>
      <c r="D4059" s="258" t="s">
        <v>449</v>
      </c>
      <c r="E4059" s="258"/>
      <c r="F4059" s="258"/>
      <c r="G4059" s="258"/>
      <c r="H4059" s="258"/>
      <c r="I4059" s="258"/>
      <c r="J4059" s="438"/>
    </row>
    <row r="4060" spans="1:10" x14ac:dyDescent="0.25">
      <c r="A4060" s="436"/>
      <c r="B4060" s="437"/>
      <c r="C4060" s="437"/>
      <c r="D4060" s="260" t="s">
        <v>450</v>
      </c>
      <c r="E4060" s="260"/>
      <c r="F4060" s="260"/>
      <c r="G4060" s="260"/>
      <c r="H4060" s="260"/>
      <c r="I4060" s="260"/>
      <c r="J4060" s="438"/>
    </row>
    <row r="4061" spans="1:10" x14ac:dyDescent="0.25">
      <c r="A4061" s="436"/>
      <c r="B4061" s="437"/>
      <c r="C4061" s="437"/>
      <c r="D4061" s="258" t="s">
        <v>451</v>
      </c>
      <c r="E4061" s="258"/>
      <c r="F4061" s="258"/>
      <c r="G4061" s="258"/>
      <c r="H4061" s="258"/>
      <c r="I4061" s="258"/>
      <c r="J4061" s="438"/>
    </row>
    <row r="4062" spans="1:10" x14ac:dyDescent="0.25">
      <c r="A4062" s="436"/>
      <c r="B4062" s="437"/>
      <c r="C4062" s="437"/>
      <c r="D4062" s="260">
        <v>0</v>
      </c>
      <c r="E4062" s="260"/>
      <c r="F4062" s="260"/>
      <c r="G4062" s="260"/>
      <c r="H4062" s="260"/>
      <c r="I4062" s="260"/>
      <c r="J4062" s="438"/>
    </row>
    <row r="4063" spans="1:10" x14ac:dyDescent="0.25">
      <c r="A4063" s="436"/>
      <c r="B4063" s="437"/>
      <c r="C4063" s="437"/>
      <c r="D4063" s="261"/>
      <c r="E4063" s="261"/>
      <c r="F4063" s="261"/>
      <c r="G4063" s="261"/>
      <c r="H4063" s="261"/>
      <c r="I4063" s="261"/>
      <c r="J4063" s="438"/>
    </row>
    <row r="4064" spans="1:10" x14ac:dyDescent="0.25">
      <c r="A4064" s="436">
        <v>201827552</v>
      </c>
      <c r="B4064" s="437" t="s">
        <v>446</v>
      </c>
      <c r="C4064" s="437" t="s">
        <v>505</v>
      </c>
      <c r="D4064" s="258" t="s">
        <v>447</v>
      </c>
      <c r="E4064" s="258"/>
      <c r="F4064" s="258"/>
      <c r="G4064" s="258"/>
      <c r="H4064" s="258"/>
      <c r="I4064" s="258"/>
      <c r="J4064" s="438">
        <v>43455.810567129629</v>
      </c>
    </row>
    <row r="4065" spans="1:10" x14ac:dyDescent="0.25">
      <c r="A4065" s="436"/>
      <c r="B4065" s="437"/>
      <c r="C4065" s="437"/>
      <c r="D4065" s="260" t="s">
        <v>364</v>
      </c>
      <c r="E4065" s="260"/>
      <c r="F4065" s="260"/>
      <c r="G4065" s="260"/>
      <c r="H4065" s="260"/>
      <c r="I4065" s="260"/>
      <c r="J4065" s="438"/>
    </row>
    <row r="4066" spans="1:10" x14ac:dyDescent="0.25">
      <c r="A4066" s="436"/>
      <c r="B4066" s="437"/>
      <c r="C4066" s="437"/>
      <c r="D4066" s="258" t="s">
        <v>448</v>
      </c>
      <c r="E4066" s="258"/>
      <c r="F4066" s="258"/>
      <c r="G4066" s="258"/>
      <c r="H4066" s="258"/>
      <c r="I4066" s="258"/>
      <c r="J4066" s="438"/>
    </row>
    <row r="4067" spans="1:10" x14ac:dyDescent="0.25">
      <c r="A4067" s="436"/>
      <c r="B4067" s="437"/>
      <c r="C4067" s="437"/>
      <c r="D4067" s="260">
        <v>12022</v>
      </c>
      <c r="E4067" s="260"/>
      <c r="F4067" s="260"/>
      <c r="G4067" s="260"/>
      <c r="H4067" s="260"/>
      <c r="I4067" s="260"/>
      <c r="J4067" s="438"/>
    </row>
    <row r="4068" spans="1:10" x14ac:dyDescent="0.25">
      <c r="A4068" s="436"/>
      <c r="B4068" s="437"/>
      <c r="C4068" s="437"/>
      <c r="D4068" s="258" t="s">
        <v>449</v>
      </c>
      <c r="E4068" s="258"/>
      <c r="F4068" s="258"/>
      <c r="G4068" s="258"/>
      <c r="H4068" s="258"/>
      <c r="I4068" s="258"/>
      <c r="J4068" s="438"/>
    </row>
    <row r="4069" spans="1:10" x14ac:dyDescent="0.25">
      <c r="A4069" s="436"/>
      <c r="B4069" s="437"/>
      <c r="C4069" s="437"/>
      <c r="D4069" s="260" t="s">
        <v>453</v>
      </c>
      <c r="E4069" s="260"/>
      <c r="F4069" s="260"/>
      <c r="G4069" s="260"/>
      <c r="H4069" s="260"/>
      <c r="I4069" s="260"/>
      <c r="J4069" s="438"/>
    </row>
    <row r="4070" spans="1:10" x14ac:dyDescent="0.25">
      <c r="A4070" s="436"/>
      <c r="B4070" s="437"/>
      <c r="C4070" s="437"/>
      <c r="D4070" s="258" t="s">
        <v>451</v>
      </c>
      <c r="E4070" s="258"/>
      <c r="F4070" s="258"/>
      <c r="G4070" s="258"/>
      <c r="H4070" s="258"/>
      <c r="I4070" s="258"/>
      <c r="J4070" s="438"/>
    </row>
    <row r="4071" spans="1:10" x14ac:dyDescent="0.25">
      <c r="A4071" s="436"/>
      <c r="B4071" s="437"/>
      <c r="C4071" s="437"/>
      <c r="D4071" s="260">
        <v>0</v>
      </c>
      <c r="E4071" s="260"/>
      <c r="F4071" s="260"/>
      <c r="G4071" s="260"/>
      <c r="H4071" s="260"/>
      <c r="I4071" s="260"/>
      <c r="J4071" s="438"/>
    </row>
    <row r="4072" spans="1:10" x14ac:dyDescent="0.25">
      <c r="A4072" s="436"/>
      <c r="B4072" s="437"/>
      <c r="C4072" s="437"/>
      <c r="D4072" s="261"/>
      <c r="E4072" s="261"/>
      <c r="F4072" s="261"/>
      <c r="G4072" s="261"/>
      <c r="H4072" s="261"/>
      <c r="I4072" s="261"/>
      <c r="J4072" s="438"/>
    </row>
    <row r="4073" spans="1:10" x14ac:dyDescent="0.25">
      <c r="A4073" s="436">
        <v>201827551</v>
      </c>
      <c r="B4073" s="437" t="s">
        <v>446</v>
      </c>
      <c r="C4073" s="437" t="s">
        <v>505</v>
      </c>
      <c r="D4073" s="258" t="s">
        <v>447</v>
      </c>
      <c r="E4073" s="258"/>
      <c r="F4073" s="258"/>
      <c r="G4073" s="258"/>
      <c r="H4073" s="258"/>
      <c r="I4073" s="258"/>
      <c r="J4073" s="438">
        <v>43455.810567129629</v>
      </c>
    </row>
    <row r="4074" spans="1:10" x14ac:dyDescent="0.25">
      <c r="A4074" s="436"/>
      <c r="B4074" s="437"/>
      <c r="C4074" s="437"/>
      <c r="D4074" s="260" t="s">
        <v>452</v>
      </c>
      <c r="E4074" s="260"/>
      <c r="F4074" s="260"/>
      <c r="G4074" s="260"/>
      <c r="H4074" s="260"/>
      <c r="I4074" s="260"/>
      <c r="J4074" s="438"/>
    </row>
    <row r="4075" spans="1:10" x14ac:dyDescent="0.25">
      <c r="A4075" s="436"/>
      <c r="B4075" s="437"/>
      <c r="C4075" s="437"/>
      <c r="D4075" s="258" t="s">
        <v>448</v>
      </c>
      <c r="E4075" s="258"/>
      <c r="F4075" s="258"/>
      <c r="G4075" s="258"/>
      <c r="H4075" s="258"/>
      <c r="I4075" s="258"/>
      <c r="J4075" s="438"/>
    </row>
    <row r="4076" spans="1:10" x14ac:dyDescent="0.25">
      <c r="A4076" s="436"/>
      <c r="B4076" s="437"/>
      <c r="C4076" s="437"/>
      <c r="D4076" s="260">
        <v>11994</v>
      </c>
      <c r="E4076" s="260"/>
      <c r="F4076" s="260"/>
      <c r="G4076" s="260"/>
      <c r="H4076" s="260"/>
      <c r="I4076" s="260"/>
      <c r="J4076" s="438"/>
    </row>
    <row r="4077" spans="1:10" x14ac:dyDescent="0.25">
      <c r="A4077" s="436"/>
      <c r="B4077" s="437"/>
      <c r="C4077" s="437"/>
      <c r="D4077" s="258" t="s">
        <v>449</v>
      </c>
      <c r="E4077" s="258"/>
      <c r="F4077" s="258"/>
      <c r="G4077" s="258"/>
      <c r="H4077" s="258"/>
      <c r="I4077" s="258"/>
      <c r="J4077" s="438"/>
    </row>
    <row r="4078" spans="1:10" x14ac:dyDescent="0.25">
      <c r="A4078" s="436"/>
      <c r="B4078" s="437"/>
      <c r="C4078" s="437"/>
      <c r="D4078" s="260" t="s">
        <v>453</v>
      </c>
      <c r="E4078" s="260"/>
      <c r="F4078" s="260"/>
      <c r="G4078" s="260"/>
      <c r="H4078" s="260"/>
      <c r="I4078" s="260"/>
      <c r="J4078" s="438"/>
    </row>
    <row r="4079" spans="1:10" x14ac:dyDescent="0.25">
      <c r="A4079" s="436"/>
      <c r="B4079" s="437"/>
      <c r="C4079" s="437"/>
      <c r="D4079" s="258" t="s">
        <v>451</v>
      </c>
      <c r="E4079" s="258"/>
      <c r="F4079" s="258"/>
      <c r="G4079" s="258"/>
      <c r="H4079" s="258"/>
      <c r="I4079" s="258"/>
      <c r="J4079" s="438"/>
    </row>
    <row r="4080" spans="1:10" x14ac:dyDescent="0.25">
      <c r="A4080" s="436"/>
      <c r="B4080" s="437"/>
      <c r="C4080" s="437"/>
      <c r="D4080" s="260">
        <v>0</v>
      </c>
      <c r="E4080" s="260"/>
      <c r="F4080" s="260"/>
      <c r="G4080" s="260"/>
      <c r="H4080" s="260"/>
      <c r="I4080" s="260"/>
      <c r="J4080" s="438"/>
    </row>
    <row r="4081" spans="1:10" x14ac:dyDescent="0.25">
      <c r="A4081" s="436"/>
      <c r="B4081" s="437"/>
      <c r="C4081" s="437"/>
      <c r="D4081" s="261"/>
      <c r="E4081" s="261"/>
      <c r="F4081" s="261"/>
      <c r="G4081" s="261"/>
      <c r="H4081" s="261"/>
      <c r="I4081" s="261"/>
      <c r="J4081" s="438"/>
    </row>
    <row r="4082" spans="1:10" x14ac:dyDescent="0.25">
      <c r="A4082" s="436">
        <v>201827550</v>
      </c>
      <c r="B4082" s="437" t="s">
        <v>446</v>
      </c>
      <c r="C4082" s="437" t="s">
        <v>505</v>
      </c>
      <c r="D4082" s="258" t="s">
        <v>447</v>
      </c>
      <c r="E4082" s="258"/>
      <c r="F4082" s="258"/>
      <c r="G4082" s="258"/>
      <c r="H4082" s="258"/>
      <c r="I4082" s="258"/>
      <c r="J4082" s="438">
        <v>43455.810567129629</v>
      </c>
    </row>
    <row r="4083" spans="1:10" x14ac:dyDescent="0.25">
      <c r="A4083" s="436"/>
      <c r="B4083" s="437"/>
      <c r="C4083" s="437"/>
      <c r="D4083" s="260" t="s">
        <v>3</v>
      </c>
      <c r="E4083" s="260"/>
      <c r="F4083" s="260"/>
      <c r="G4083" s="260"/>
      <c r="H4083" s="260"/>
      <c r="I4083" s="260"/>
      <c r="J4083" s="438"/>
    </row>
    <row r="4084" spans="1:10" x14ac:dyDescent="0.25">
      <c r="A4084" s="436"/>
      <c r="B4084" s="437"/>
      <c r="C4084" s="437"/>
      <c r="D4084" s="258" t="s">
        <v>448</v>
      </c>
      <c r="E4084" s="258"/>
      <c r="F4084" s="258"/>
      <c r="G4084" s="258"/>
      <c r="H4084" s="258"/>
      <c r="I4084" s="258"/>
      <c r="J4084" s="438"/>
    </row>
    <row r="4085" spans="1:10" x14ac:dyDescent="0.25">
      <c r="A4085" s="436"/>
      <c r="B4085" s="437"/>
      <c r="C4085" s="437"/>
      <c r="D4085" s="260">
        <v>12006</v>
      </c>
      <c r="E4085" s="260"/>
      <c r="F4085" s="260"/>
      <c r="G4085" s="260"/>
      <c r="H4085" s="260"/>
      <c r="I4085" s="260"/>
      <c r="J4085" s="438"/>
    </row>
    <row r="4086" spans="1:10" x14ac:dyDescent="0.25">
      <c r="A4086" s="436"/>
      <c r="B4086" s="437"/>
      <c r="C4086" s="437"/>
      <c r="D4086" s="258" t="s">
        <v>449</v>
      </c>
      <c r="E4086" s="258"/>
      <c r="F4086" s="258"/>
      <c r="G4086" s="258"/>
      <c r="H4086" s="258"/>
      <c r="I4086" s="258"/>
      <c r="J4086" s="438"/>
    </row>
    <row r="4087" spans="1:10" x14ac:dyDescent="0.25">
      <c r="A4087" s="436"/>
      <c r="B4087" s="437"/>
      <c r="C4087" s="437"/>
      <c r="D4087" s="260" t="s">
        <v>450</v>
      </c>
      <c r="E4087" s="260"/>
      <c r="F4087" s="260"/>
      <c r="G4087" s="260"/>
      <c r="H4087" s="260"/>
      <c r="I4087" s="260"/>
      <c r="J4087" s="438"/>
    </row>
    <row r="4088" spans="1:10" x14ac:dyDescent="0.25">
      <c r="A4088" s="436"/>
      <c r="B4088" s="437"/>
      <c r="C4088" s="437"/>
      <c r="D4088" s="258" t="s">
        <v>451</v>
      </c>
      <c r="E4088" s="258"/>
      <c r="F4088" s="258"/>
      <c r="G4088" s="258"/>
      <c r="H4088" s="258"/>
      <c r="I4088" s="258"/>
      <c r="J4088" s="438"/>
    </row>
    <row r="4089" spans="1:10" x14ac:dyDescent="0.25">
      <c r="A4089" s="436"/>
      <c r="B4089" s="437"/>
      <c r="C4089" s="437"/>
      <c r="D4089" s="260">
        <v>0</v>
      </c>
      <c r="E4089" s="260"/>
      <c r="F4089" s="260"/>
      <c r="G4089" s="260"/>
      <c r="H4089" s="260"/>
      <c r="I4089" s="260"/>
      <c r="J4089" s="438"/>
    </row>
    <row r="4090" spans="1:10" x14ac:dyDescent="0.25">
      <c r="A4090" s="436"/>
      <c r="B4090" s="437"/>
      <c r="C4090" s="437"/>
      <c r="D4090" s="261"/>
      <c r="E4090" s="261"/>
      <c r="F4090" s="261"/>
      <c r="G4090" s="261"/>
      <c r="H4090" s="261"/>
      <c r="I4090" s="261"/>
      <c r="J4090" s="438"/>
    </row>
    <row r="4091" spans="1:10" x14ac:dyDescent="0.25">
      <c r="A4091" s="436">
        <v>201827549</v>
      </c>
      <c r="B4091" s="437" t="s">
        <v>446</v>
      </c>
      <c r="C4091" s="437" t="s">
        <v>505</v>
      </c>
      <c r="D4091" s="258" t="s">
        <v>447</v>
      </c>
      <c r="E4091" s="258"/>
      <c r="F4091" s="258"/>
      <c r="G4091" s="258"/>
      <c r="H4091" s="258"/>
      <c r="I4091" s="258"/>
      <c r="J4091" s="438">
        <v>43455.810567129629</v>
      </c>
    </row>
    <row r="4092" spans="1:10" x14ac:dyDescent="0.25">
      <c r="A4092" s="436"/>
      <c r="B4092" s="437"/>
      <c r="C4092" s="437"/>
      <c r="D4092" s="260" t="s">
        <v>163</v>
      </c>
      <c r="E4092" s="260"/>
      <c r="F4092" s="260"/>
      <c r="G4092" s="260"/>
      <c r="H4092" s="260"/>
      <c r="I4092" s="260"/>
      <c r="J4092" s="438"/>
    </row>
    <row r="4093" spans="1:10" x14ac:dyDescent="0.25">
      <c r="A4093" s="436"/>
      <c r="B4093" s="437"/>
      <c r="C4093" s="437"/>
      <c r="D4093" s="258" t="s">
        <v>448</v>
      </c>
      <c r="E4093" s="258"/>
      <c r="F4093" s="258"/>
      <c r="G4093" s="258"/>
      <c r="H4093" s="258"/>
      <c r="I4093" s="258"/>
      <c r="J4093" s="438"/>
    </row>
    <row r="4094" spans="1:10" x14ac:dyDescent="0.25">
      <c r="A4094" s="436"/>
      <c r="B4094" s="437"/>
      <c r="C4094" s="437"/>
      <c r="D4094" s="260">
        <v>12003</v>
      </c>
      <c r="E4094" s="260"/>
      <c r="F4094" s="260"/>
      <c r="G4094" s="260"/>
      <c r="H4094" s="260"/>
      <c r="I4094" s="260"/>
      <c r="J4094" s="438"/>
    </row>
    <row r="4095" spans="1:10" x14ac:dyDescent="0.25">
      <c r="A4095" s="436"/>
      <c r="B4095" s="437"/>
      <c r="C4095" s="437"/>
      <c r="D4095" s="258" t="s">
        <v>449</v>
      </c>
      <c r="E4095" s="258"/>
      <c r="F4095" s="258"/>
      <c r="G4095" s="258"/>
      <c r="H4095" s="258"/>
      <c r="I4095" s="258"/>
      <c r="J4095" s="438"/>
    </row>
    <row r="4096" spans="1:10" x14ac:dyDescent="0.25">
      <c r="A4096" s="436"/>
      <c r="B4096" s="437"/>
      <c r="C4096" s="437"/>
      <c r="D4096" s="260" t="s">
        <v>450</v>
      </c>
      <c r="E4096" s="260"/>
      <c r="F4096" s="260"/>
      <c r="G4096" s="260"/>
      <c r="H4096" s="260"/>
      <c r="I4096" s="260"/>
      <c r="J4096" s="438"/>
    </row>
    <row r="4097" spans="1:10" x14ac:dyDescent="0.25">
      <c r="A4097" s="436"/>
      <c r="B4097" s="437"/>
      <c r="C4097" s="437"/>
      <c r="D4097" s="258" t="s">
        <v>451</v>
      </c>
      <c r="E4097" s="258"/>
      <c r="F4097" s="258"/>
      <c r="G4097" s="258"/>
      <c r="H4097" s="258"/>
      <c r="I4097" s="258"/>
      <c r="J4097" s="438"/>
    </row>
    <row r="4098" spans="1:10" x14ac:dyDescent="0.25">
      <c r="A4098" s="436"/>
      <c r="B4098" s="437"/>
      <c r="C4098" s="437"/>
      <c r="D4098" s="260">
        <v>0</v>
      </c>
      <c r="E4098" s="260"/>
      <c r="F4098" s="260"/>
      <c r="G4098" s="260"/>
      <c r="H4098" s="260"/>
      <c r="I4098" s="260"/>
      <c r="J4098" s="438"/>
    </row>
    <row r="4099" spans="1:10" x14ac:dyDescent="0.25">
      <c r="A4099" s="436"/>
      <c r="B4099" s="437"/>
      <c r="C4099" s="437"/>
      <c r="D4099" s="261"/>
      <c r="E4099" s="261"/>
      <c r="F4099" s="261"/>
      <c r="G4099" s="261"/>
      <c r="H4099" s="261"/>
      <c r="I4099" s="261"/>
      <c r="J4099" s="438"/>
    </row>
    <row r="4100" spans="1:10" x14ac:dyDescent="0.25">
      <c r="A4100" s="436">
        <v>201827548</v>
      </c>
      <c r="B4100" s="437" t="s">
        <v>446</v>
      </c>
      <c r="C4100" s="437" t="s">
        <v>505</v>
      </c>
      <c r="D4100" s="258" t="s">
        <v>447</v>
      </c>
      <c r="E4100" s="258"/>
      <c r="F4100" s="258"/>
      <c r="G4100" s="258"/>
      <c r="H4100" s="258"/>
      <c r="I4100" s="258"/>
      <c r="J4100" s="438">
        <v>43455.810567129629</v>
      </c>
    </row>
    <row r="4101" spans="1:10" x14ac:dyDescent="0.25">
      <c r="A4101" s="436"/>
      <c r="B4101" s="437"/>
      <c r="C4101" s="437"/>
      <c r="D4101" s="260" t="s">
        <v>9</v>
      </c>
      <c r="E4101" s="260"/>
      <c r="F4101" s="260"/>
      <c r="G4101" s="260"/>
      <c r="H4101" s="260"/>
      <c r="I4101" s="260"/>
      <c r="J4101" s="438"/>
    </row>
    <row r="4102" spans="1:10" x14ac:dyDescent="0.25">
      <c r="A4102" s="436"/>
      <c r="B4102" s="437"/>
      <c r="C4102" s="437"/>
      <c r="D4102" s="258" t="s">
        <v>448</v>
      </c>
      <c r="E4102" s="258"/>
      <c r="F4102" s="258"/>
      <c r="G4102" s="258"/>
      <c r="H4102" s="258"/>
      <c r="I4102" s="258"/>
      <c r="J4102" s="438"/>
    </row>
    <row r="4103" spans="1:10" x14ac:dyDescent="0.25">
      <c r="A4103" s="436"/>
      <c r="B4103" s="437"/>
      <c r="C4103" s="437"/>
      <c r="D4103" s="260">
        <v>12004</v>
      </c>
      <c r="E4103" s="260"/>
      <c r="F4103" s="260"/>
      <c r="G4103" s="260"/>
      <c r="H4103" s="260"/>
      <c r="I4103" s="260"/>
      <c r="J4103" s="438"/>
    </row>
    <row r="4104" spans="1:10" x14ac:dyDescent="0.25">
      <c r="A4104" s="436"/>
      <c r="B4104" s="437"/>
      <c r="C4104" s="437"/>
      <c r="D4104" s="258" t="s">
        <v>449</v>
      </c>
      <c r="E4104" s="258"/>
      <c r="F4104" s="258"/>
      <c r="G4104" s="258"/>
      <c r="H4104" s="258"/>
      <c r="I4104" s="258"/>
      <c r="J4104" s="438"/>
    </row>
    <row r="4105" spans="1:10" x14ac:dyDescent="0.25">
      <c r="A4105" s="436"/>
      <c r="B4105" s="437"/>
      <c r="C4105" s="437"/>
      <c r="D4105" s="260" t="s">
        <v>450</v>
      </c>
      <c r="E4105" s="260"/>
      <c r="F4105" s="260"/>
      <c r="G4105" s="260"/>
      <c r="H4105" s="260"/>
      <c r="I4105" s="260"/>
      <c r="J4105" s="438"/>
    </row>
    <row r="4106" spans="1:10" x14ac:dyDescent="0.25">
      <c r="A4106" s="436"/>
      <c r="B4106" s="437"/>
      <c r="C4106" s="437"/>
      <c r="D4106" s="258" t="s">
        <v>451</v>
      </c>
      <c r="E4106" s="258"/>
      <c r="F4106" s="258"/>
      <c r="G4106" s="258"/>
      <c r="H4106" s="258"/>
      <c r="I4106" s="258"/>
      <c r="J4106" s="438"/>
    </row>
    <row r="4107" spans="1:10" x14ac:dyDescent="0.25">
      <c r="A4107" s="436"/>
      <c r="B4107" s="437"/>
      <c r="C4107" s="437"/>
      <c r="D4107" s="260">
        <v>0</v>
      </c>
      <c r="E4107" s="260"/>
      <c r="F4107" s="260"/>
      <c r="G4107" s="260"/>
      <c r="H4107" s="260"/>
      <c r="I4107" s="260"/>
      <c r="J4107" s="438"/>
    </row>
    <row r="4108" spans="1:10" x14ac:dyDescent="0.25">
      <c r="A4108" s="436"/>
      <c r="B4108" s="437"/>
      <c r="C4108" s="437"/>
      <c r="D4108" s="261"/>
      <c r="E4108" s="261"/>
      <c r="F4108" s="261"/>
      <c r="G4108" s="261"/>
      <c r="H4108" s="261"/>
      <c r="I4108" s="261"/>
      <c r="J4108" s="438"/>
    </row>
    <row r="4109" spans="1:10" x14ac:dyDescent="0.25">
      <c r="A4109" s="436">
        <v>201827547</v>
      </c>
      <c r="B4109" s="437" t="s">
        <v>446</v>
      </c>
      <c r="C4109" s="437" t="s">
        <v>505</v>
      </c>
      <c r="D4109" s="258" t="s">
        <v>447</v>
      </c>
      <c r="E4109" s="258"/>
      <c r="F4109" s="258"/>
      <c r="G4109" s="258"/>
      <c r="H4109" s="258"/>
      <c r="I4109" s="258"/>
      <c r="J4109" s="438">
        <v>43455.810567129629</v>
      </c>
    </row>
    <row r="4110" spans="1:10" x14ac:dyDescent="0.25">
      <c r="A4110" s="436"/>
      <c r="B4110" s="437"/>
      <c r="C4110" s="437"/>
      <c r="D4110" s="260" t="s">
        <v>499</v>
      </c>
      <c r="E4110" s="260"/>
      <c r="F4110" s="260"/>
      <c r="G4110" s="260"/>
      <c r="H4110" s="260"/>
      <c r="I4110" s="260"/>
      <c r="J4110" s="438"/>
    </row>
    <row r="4111" spans="1:10" x14ac:dyDescent="0.25">
      <c r="A4111" s="436"/>
      <c r="B4111" s="437"/>
      <c r="C4111" s="437"/>
      <c r="D4111" s="258" t="s">
        <v>448</v>
      </c>
      <c r="E4111" s="258"/>
      <c r="F4111" s="258"/>
      <c r="G4111" s="258"/>
      <c r="H4111" s="258"/>
      <c r="I4111" s="258"/>
      <c r="J4111" s="438"/>
    </row>
    <row r="4112" spans="1:10" x14ac:dyDescent="0.25">
      <c r="A4112" s="436"/>
      <c r="B4112" s="437"/>
      <c r="C4112" s="437"/>
      <c r="D4112" s="260">
        <v>12001</v>
      </c>
      <c r="E4112" s="260"/>
      <c r="F4112" s="260"/>
      <c r="G4112" s="260"/>
      <c r="H4112" s="260"/>
      <c r="I4112" s="260"/>
      <c r="J4112" s="438"/>
    </row>
    <row r="4113" spans="1:10" x14ac:dyDescent="0.25">
      <c r="A4113" s="436"/>
      <c r="B4113" s="437"/>
      <c r="C4113" s="437"/>
      <c r="D4113" s="258" t="s">
        <v>449</v>
      </c>
      <c r="E4113" s="258"/>
      <c r="F4113" s="258"/>
      <c r="G4113" s="258"/>
      <c r="H4113" s="258"/>
      <c r="I4113" s="258"/>
      <c r="J4113" s="438"/>
    </row>
    <row r="4114" spans="1:10" x14ac:dyDescent="0.25">
      <c r="A4114" s="436"/>
      <c r="B4114" s="437"/>
      <c r="C4114" s="437"/>
      <c r="D4114" s="260" t="s">
        <v>450</v>
      </c>
      <c r="E4114" s="260"/>
      <c r="F4114" s="260"/>
      <c r="G4114" s="260"/>
      <c r="H4114" s="260"/>
      <c r="I4114" s="260"/>
      <c r="J4114" s="438"/>
    </row>
    <row r="4115" spans="1:10" x14ac:dyDescent="0.25">
      <c r="A4115" s="436"/>
      <c r="B4115" s="437"/>
      <c r="C4115" s="437"/>
      <c r="D4115" s="258" t="s">
        <v>451</v>
      </c>
      <c r="E4115" s="258"/>
      <c r="F4115" s="258"/>
      <c r="G4115" s="258"/>
      <c r="H4115" s="258"/>
      <c r="I4115" s="258"/>
      <c r="J4115" s="438"/>
    </row>
    <row r="4116" spans="1:10" x14ac:dyDescent="0.25">
      <c r="A4116" s="436"/>
      <c r="B4116" s="437"/>
      <c r="C4116" s="437"/>
      <c r="D4116" s="260">
        <v>0</v>
      </c>
      <c r="E4116" s="260"/>
      <c r="F4116" s="260"/>
      <c r="G4116" s="260"/>
      <c r="H4116" s="260"/>
      <c r="I4116" s="260"/>
      <c r="J4116" s="438"/>
    </row>
    <row r="4117" spans="1:10" x14ac:dyDescent="0.25">
      <c r="A4117" s="436"/>
      <c r="B4117" s="437"/>
      <c r="C4117" s="437"/>
      <c r="D4117" s="261"/>
      <c r="E4117" s="261"/>
      <c r="F4117" s="261"/>
      <c r="G4117" s="261"/>
      <c r="H4117" s="261"/>
      <c r="I4117" s="261"/>
      <c r="J4117" s="438"/>
    </row>
    <row r="4118" spans="1:10" x14ac:dyDescent="0.25">
      <c r="A4118" s="436">
        <v>201827546</v>
      </c>
      <c r="B4118" s="437" t="s">
        <v>446</v>
      </c>
      <c r="C4118" s="437" t="s">
        <v>505</v>
      </c>
      <c r="D4118" s="258" t="s">
        <v>447</v>
      </c>
      <c r="E4118" s="258"/>
      <c r="F4118" s="258"/>
      <c r="G4118" s="258"/>
      <c r="H4118" s="258"/>
      <c r="I4118" s="258"/>
      <c r="J4118" s="438">
        <v>43455.810567129629</v>
      </c>
    </row>
    <row r="4119" spans="1:10" x14ac:dyDescent="0.25">
      <c r="A4119" s="436"/>
      <c r="B4119" s="437"/>
      <c r="C4119" s="437"/>
      <c r="D4119" s="260" t="s">
        <v>433</v>
      </c>
      <c r="E4119" s="260"/>
      <c r="F4119" s="260"/>
      <c r="G4119" s="260"/>
      <c r="H4119" s="260"/>
      <c r="I4119" s="260"/>
      <c r="J4119" s="438"/>
    </row>
    <row r="4120" spans="1:10" x14ac:dyDescent="0.25">
      <c r="A4120" s="436"/>
      <c r="B4120" s="437"/>
      <c r="C4120" s="437"/>
      <c r="D4120" s="258" t="s">
        <v>448</v>
      </c>
      <c r="E4120" s="258"/>
      <c r="F4120" s="258"/>
      <c r="G4120" s="258"/>
      <c r="H4120" s="258"/>
      <c r="I4120" s="258"/>
      <c r="J4120" s="438"/>
    </row>
    <row r="4121" spans="1:10" x14ac:dyDescent="0.25">
      <c r="A4121" s="436"/>
      <c r="B4121" s="437"/>
      <c r="C4121" s="437"/>
      <c r="D4121" s="260">
        <v>11992</v>
      </c>
      <c r="E4121" s="260"/>
      <c r="F4121" s="260"/>
      <c r="G4121" s="260"/>
      <c r="H4121" s="260"/>
      <c r="I4121" s="260"/>
      <c r="J4121" s="438"/>
    </row>
    <row r="4122" spans="1:10" x14ac:dyDescent="0.25">
      <c r="A4122" s="436"/>
      <c r="B4122" s="437"/>
      <c r="C4122" s="437"/>
      <c r="D4122" s="258" t="s">
        <v>449</v>
      </c>
      <c r="E4122" s="258"/>
      <c r="F4122" s="258"/>
      <c r="G4122" s="258"/>
      <c r="H4122" s="258"/>
      <c r="I4122" s="258"/>
      <c r="J4122" s="438"/>
    </row>
    <row r="4123" spans="1:10" x14ac:dyDescent="0.25">
      <c r="A4123" s="436"/>
      <c r="B4123" s="437"/>
      <c r="C4123" s="437"/>
      <c r="D4123" s="260" t="s">
        <v>453</v>
      </c>
      <c r="E4123" s="260"/>
      <c r="F4123" s="260"/>
      <c r="G4123" s="260"/>
      <c r="H4123" s="260"/>
      <c r="I4123" s="260"/>
      <c r="J4123" s="438"/>
    </row>
    <row r="4124" spans="1:10" x14ac:dyDescent="0.25">
      <c r="A4124" s="436"/>
      <c r="B4124" s="437"/>
      <c r="C4124" s="437"/>
      <c r="D4124" s="258" t="s">
        <v>451</v>
      </c>
      <c r="E4124" s="258"/>
      <c r="F4124" s="258"/>
      <c r="G4124" s="258"/>
      <c r="H4124" s="258"/>
      <c r="I4124" s="258"/>
      <c r="J4124" s="438"/>
    </row>
    <row r="4125" spans="1:10" x14ac:dyDescent="0.25">
      <c r="A4125" s="436"/>
      <c r="B4125" s="437"/>
      <c r="C4125" s="437"/>
      <c r="D4125" s="260">
        <v>0</v>
      </c>
      <c r="E4125" s="260"/>
      <c r="F4125" s="260"/>
      <c r="G4125" s="260"/>
      <c r="H4125" s="260"/>
      <c r="I4125" s="260"/>
      <c r="J4125" s="438"/>
    </row>
    <row r="4126" spans="1:10" x14ac:dyDescent="0.25">
      <c r="A4126" s="436"/>
      <c r="B4126" s="437"/>
      <c r="C4126" s="437"/>
      <c r="D4126" s="261"/>
      <c r="E4126" s="261"/>
      <c r="F4126" s="261"/>
      <c r="G4126" s="261"/>
      <c r="H4126" s="261"/>
      <c r="I4126" s="261"/>
      <c r="J4126" s="438"/>
    </row>
    <row r="4127" spans="1:10" x14ac:dyDescent="0.25">
      <c r="A4127" s="436">
        <v>201827545</v>
      </c>
      <c r="B4127" s="437" t="s">
        <v>446</v>
      </c>
      <c r="C4127" s="437" t="s">
        <v>505</v>
      </c>
      <c r="D4127" s="258" t="s">
        <v>447</v>
      </c>
      <c r="E4127" s="258"/>
      <c r="F4127" s="258"/>
      <c r="G4127" s="258"/>
      <c r="H4127" s="258"/>
      <c r="I4127" s="258"/>
      <c r="J4127" s="438">
        <v>43455.810567129629</v>
      </c>
    </row>
    <row r="4128" spans="1:10" x14ac:dyDescent="0.25">
      <c r="A4128" s="436"/>
      <c r="B4128" s="437"/>
      <c r="C4128" s="437"/>
      <c r="D4128" s="260" t="s">
        <v>465</v>
      </c>
      <c r="E4128" s="260"/>
      <c r="F4128" s="260"/>
      <c r="G4128" s="260"/>
      <c r="H4128" s="260"/>
      <c r="I4128" s="260"/>
      <c r="J4128" s="438"/>
    </row>
    <row r="4129" spans="1:10" x14ac:dyDescent="0.25">
      <c r="A4129" s="436"/>
      <c r="B4129" s="437"/>
      <c r="C4129" s="437"/>
      <c r="D4129" s="258" t="s">
        <v>448</v>
      </c>
      <c r="E4129" s="258"/>
      <c r="F4129" s="258"/>
      <c r="G4129" s="258"/>
      <c r="H4129" s="258"/>
      <c r="I4129" s="258"/>
      <c r="J4129" s="438"/>
    </row>
    <row r="4130" spans="1:10" x14ac:dyDescent="0.25">
      <c r="A4130" s="436"/>
      <c r="B4130" s="437"/>
      <c r="C4130" s="437"/>
      <c r="D4130" s="260">
        <v>12027</v>
      </c>
      <c r="E4130" s="260"/>
      <c r="F4130" s="260"/>
      <c r="G4130" s="260"/>
      <c r="H4130" s="260"/>
      <c r="I4130" s="260"/>
      <c r="J4130" s="438"/>
    </row>
    <row r="4131" spans="1:10" x14ac:dyDescent="0.25">
      <c r="A4131" s="436"/>
      <c r="B4131" s="437"/>
      <c r="C4131" s="437"/>
      <c r="D4131" s="258" t="s">
        <v>449</v>
      </c>
      <c r="E4131" s="258"/>
      <c r="F4131" s="258"/>
      <c r="G4131" s="258"/>
      <c r="H4131" s="258"/>
      <c r="I4131" s="258"/>
      <c r="J4131" s="438"/>
    </row>
    <row r="4132" spans="1:10" x14ac:dyDescent="0.25">
      <c r="A4132" s="436"/>
      <c r="B4132" s="437"/>
      <c r="C4132" s="437"/>
      <c r="D4132" s="260" t="s">
        <v>450</v>
      </c>
      <c r="E4132" s="260"/>
      <c r="F4132" s="260"/>
      <c r="G4132" s="260"/>
      <c r="H4132" s="260"/>
      <c r="I4132" s="260"/>
      <c r="J4132" s="438"/>
    </row>
    <row r="4133" spans="1:10" x14ac:dyDescent="0.25">
      <c r="A4133" s="436"/>
      <c r="B4133" s="437"/>
      <c r="C4133" s="437"/>
      <c r="D4133" s="258" t="s">
        <v>451</v>
      </c>
      <c r="E4133" s="258"/>
      <c r="F4133" s="258"/>
      <c r="G4133" s="258"/>
      <c r="H4133" s="258"/>
      <c r="I4133" s="258"/>
      <c r="J4133" s="438"/>
    </row>
    <row r="4134" spans="1:10" x14ac:dyDescent="0.25">
      <c r="A4134" s="436"/>
      <c r="B4134" s="437"/>
      <c r="C4134" s="437"/>
      <c r="D4134" s="260">
        <v>0</v>
      </c>
      <c r="E4134" s="260"/>
      <c r="F4134" s="260"/>
      <c r="G4134" s="260"/>
      <c r="H4134" s="260"/>
      <c r="I4134" s="260"/>
      <c r="J4134" s="438"/>
    </row>
    <row r="4135" spans="1:10" x14ac:dyDescent="0.25">
      <c r="A4135" s="436"/>
      <c r="B4135" s="437"/>
      <c r="C4135" s="437"/>
      <c r="D4135" s="261"/>
      <c r="E4135" s="261"/>
      <c r="F4135" s="261"/>
      <c r="G4135" s="261"/>
      <c r="H4135" s="261"/>
      <c r="I4135" s="261"/>
      <c r="J4135" s="438"/>
    </row>
    <row r="4136" spans="1:10" x14ac:dyDescent="0.25">
      <c r="A4136" s="436">
        <v>201827544</v>
      </c>
      <c r="B4136" s="437" t="s">
        <v>446</v>
      </c>
      <c r="C4136" s="437" t="s">
        <v>505</v>
      </c>
      <c r="D4136" s="258" t="s">
        <v>447</v>
      </c>
      <c r="E4136" s="258"/>
      <c r="F4136" s="258"/>
      <c r="G4136" s="258"/>
      <c r="H4136" s="258"/>
      <c r="I4136" s="258"/>
      <c r="J4136" s="438">
        <v>43455.810567129629</v>
      </c>
    </row>
    <row r="4137" spans="1:10" x14ac:dyDescent="0.25">
      <c r="A4137" s="436"/>
      <c r="B4137" s="437"/>
      <c r="C4137" s="437"/>
      <c r="D4137" s="260" t="s">
        <v>465</v>
      </c>
      <c r="E4137" s="260"/>
      <c r="F4137" s="260"/>
      <c r="G4137" s="260"/>
      <c r="H4137" s="260"/>
      <c r="I4137" s="260"/>
      <c r="J4137" s="438"/>
    </row>
    <row r="4138" spans="1:10" x14ac:dyDescent="0.25">
      <c r="A4138" s="436"/>
      <c r="B4138" s="437"/>
      <c r="C4138" s="437"/>
      <c r="D4138" s="258" t="s">
        <v>448</v>
      </c>
      <c r="E4138" s="258"/>
      <c r="F4138" s="258"/>
      <c r="G4138" s="258"/>
      <c r="H4138" s="258"/>
      <c r="I4138" s="258"/>
      <c r="J4138" s="438"/>
    </row>
    <row r="4139" spans="1:10" x14ac:dyDescent="0.25">
      <c r="A4139" s="436"/>
      <c r="B4139" s="437"/>
      <c r="C4139" s="437"/>
      <c r="D4139" s="260">
        <v>12023</v>
      </c>
      <c r="E4139" s="260"/>
      <c r="F4139" s="260"/>
      <c r="G4139" s="260"/>
      <c r="H4139" s="260"/>
      <c r="I4139" s="260"/>
      <c r="J4139" s="438"/>
    </row>
    <row r="4140" spans="1:10" x14ac:dyDescent="0.25">
      <c r="A4140" s="436"/>
      <c r="B4140" s="437"/>
      <c r="C4140" s="437"/>
      <c r="D4140" s="258" t="s">
        <v>449</v>
      </c>
      <c r="E4140" s="258"/>
      <c r="F4140" s="258"/>
      <c r="G4140" s="258"/>
      <c r="H4140" s="258"/>
      <c r="I4140" s="258"/>
      <c r="J4140" s="438"/>
    </row>
    <row r="4141" spans="1:10" x14ac:dyDescent="0.25">
      <c r="A4141" s="436"/>
      <c r="B4141" s="437"/>
      <c r="C4141" s="437"/>
      <c r="D4141" s="260" t="s">
        <v>453</v>
      </c>
      <c r="E4141" s="260"/>
      <c r="F4141" s="260"/>
      <c r="G4141" s="260"/>
      <c r="H4141" s="260"/>
      <c r="I4141" s="260"/>
      <c r="J4141" s="438"/>
    </row>
    <row r="4142" spans="1:10" x14ac:dyDescent="0.25">
      <c r="A4142" s="436"/>
      <c r="B4142" s="437"/>
      <c r="C4142" s="437"/>
      <c r="D4142" s="258" t="s">
        <v>451</v>
      </c>
      <c r="E4142" s="258"/>
      <c r="F4142" s="258"/>
      <c r="G4142" s="258"/>
      <c r="H4142" s="258"/>
      <c r="I4142" s="258"/>
      <c r="J4142" s="438"/>
    </row>
    <row r="4143" spans="1:10" x14ac:dyDescent="0.25">
      <c r="A4143" s="436"/>
      <c r="B4143" s="437"/>
      <c r="C4143" s="437"/>
      <c r="D4143" s="260">
        <v>0</v>
      </c>
      <c r="E4143" s="260"/>
      <c r="F4143" s="260"/>
      <c r="G4143" s="260"/>
      <c r="H4143" s="260"/>
      <c r="I4143" s="260"/>
      <c r="J4143" s="438"/>
    </row>
    <row r="4144" spans="1:10" x14ac:dyDescent="0.25">
      <c r="A4144" s="436"/>
      <c r="B4144" s="437"/>
      <c r="C4144" s="437"/>
      <c r="D4144" s="261"/>
      <c r="E4144" s="261"/>
      <c r="F4144" s="261"/>
      <c r="G4144" s="261"/>
      <c r="H4144" s="261"/>
      <c r="I4144" s="261"/>
      <c r="J4144" s="438"/>
    </row>
    <row r="4145" spans="1:10" x14ac:dyDescent="0.25">
      <c r="A4145" s="436">
        <v>201827543</v>
      </c>
      <c r="B4145" s="437" t="s">
        <v>446</v>
      </c>
      <c r="C4145" s="437" t="s">
        <v>505</v>
      </c>
      <c r="D4145" s="258" t="s">
        <v>447</v>
      </c>
      <c r="E4145" s="258"/>
      <c r="F4145" s="258"/>
      <c r="G4145" s="258"/>
      <c r="H4145" s="258"/>
      <c r="I4145" s="258"/>
      <c r="J4145" s="438">
        <v>43455.810567129629</v>
      </c>
    </row>
    <row r="4146" spans="1:10" x14ac:dyDescent="0.25">
      <c r="A4146" s="436"/>
      <c r="B4146" s="437"/>
      <c r="C4146" s="437"/>
      <c r="D4146" s="260" t="s">
        <v>535</v>
      </c>
      <c r="E4146" s="260"/>
      <c r="F4146" s="260"/>
      <c r="G4146" s="260"/>
      <c r="H4146" s="260"/>
      <c r="I4146" s="260"/>
      <c r="J4146" s="438"/>
    </row>
    <row r="4147" spans="1:10" x14ac:dyDescent="0.25">
      <c r="A4147" s="436"/>
      <c r="B4147" s="437"/>
      <c r="C4147" s="437"/>
      <c r="D4147" s="258" t="s">
        <v>448</v>
      </c>
      <c r="E4147" s="258"/>
      <c r="F4147" s="258"/>
      <c r="G4147" s="258"/>
      <c r="H4147" s="258"/>
      <c r="I4147" s="258"/>
      <c r="J4147" s="438"/>
    </row>
    <row r="4148" spans="1:10" x14ac:dyDescent="0.25">
      <c r="A4148" s="436"/>
      <c r="B4148" s="437"/>
      <c r="C4148" s="437"/>
      <c r="D4148" s="260">
        <v>12025</v>
      </c>
      <c r="E4148" s="260"/>
      <c r="F4148" s="260"/>
      <c r="G4148" s="260"/>
      <c r="H4148" s="260"/>
      <c r="I4148" s="260"/>
      <c r="J4148" s="438"/>
    </row>
    <row r="4149" spans="1:10" x14ac:dyDescent="0.25">
      <c r="A4149" s="436"/>
      <c r="B4149" s="437"/>
      <c r="C4149" s="437"/>
      <c r="D4149" s="258" t="s">
        <v>449</v>
      </c>
      <c r="E4149" s="258"/>
      <c r="F4149" s="258"/>
      <c r="G4149" s="258"/>
      <c r="H4149" s="258"/>
      <c r="I4149" s="258"/>
      <c r="J4149" s="438"/>
    </row>
    <row r="4150" spans="1:10" x14ac:dyDescent="0.25">
      <c r="A4150" s="436"/>
      <c r="B4150" s="437"/>
      <c r="C4150" s="437"/>
      <c r="D4150" s="260" t="s">
        <v>450</v>
      </c>
      <c r="E4150" s="260"/>
      <c r="F4150" s="260"/>
      <c r="G4150" s="260"/>
      <c r="H4150" s="260"/>
      <c r="I4150" s="260"/>
      <c r="J4150" s="438"/>
    </row>
    <row r="4151" spans="1:10" x14ac:dyDescent="0.25">
      <c r="A4151" s="436"/>
      <c r="B4151" s="437"/>
      <c r="C4151" s="437"/>
      <c r="D4151" s="258" t="s">
        <v>451</v>
      </c>
      <c r="E4151" s="258"/>
      <c r="F4151" s="258"/>
      <c r="G4151" s="258"/>
      <c r="H4151" s="258"/>
      <c r="I4151" s="258"/>
      <c r="J4151" s="438"/>
    </row>
    <row r="4152" spans="1:10" x14ac:dyDescent="0.25">
      <c r="A4152" s="436"/>
      <c r="B4152" s="437"/>
      <c r="C4152" s="437"/>
      <c r="D4152" s="260">
        <v>0</v>
      </c>
      <c r="E4152" s="260"/>
      <c r="F4152" s="260"/>
      <c r="G4152" s="260"/>
      <c r="H4152" s="260"/>
      <c r="I4152" s="260"/>
      <c r="J4152" s="438"/>
    </row>
    <row r="4153" spans="1:10" x14ac:dyDescent="0.25">
      <c r="A4153" s="436"/>
      <c r="B4153" s="437"/>
      <c r="C4153" s="437"/>
      <c r="D4153" s="261"/>
      <c r="E4153" s="261"/>
      <c r="F4153" s="261"/>
      <c r="G4153" s="261"/>
      <c r="H4153" s="261"/>
      <c r="I4153" s="261"/>
      <c r="J4153" s="438"/>
    </row>
    <row r="4154" spans="1:10" x14ac:dyDescent="0.25">
      <c r="A4154" s="436">
        <v>201827542</v>
      </c>
      <c r="B4154" s="437" t="s">
        <v>446</v>
      </c>
      <c r="C4154" s="437" t="s">
        <v>505</v>
      </c>
      <c r="D4154" s="258" t="s">
        <v>447</v>
      </c>
      <c r="E4154" s="258"/>
      <c r="F4154" s="258"/>
      <c r="G4154" s="258"/>
      <c r="H4154" s="258"/>
      <c r="I4154" s="258"/>
      <c r="J4154" s="438">
        <v>43455.810567129629</v>
      </c>
    </row>
    <row r="4155" spans="1:10" x14ac:dyDescent="0.25">
      <c r="A4155" s="436"/>
      <c r="B4155" s="437"/>
      <c r="C4155" s="437"/>
      <c r="D4155" s="260" t="s">
        <v>498</v>
      </c>
      <c r="E4155" s="260"/>
      <c r="F4155" s="260"/>
      <c r="G4155" s="260"/>
      <c r="H4155" s="260"/>
      <c r="I4155" s="260"/>
      <c r="J4155" s="438"/>
    </row>
    <row r="4156" spans="1:10" x14ac:dyDescent="0.25">
      <c r="A4156" s="436"/>
      <c r="B4156" s="437"/>
      <c r="C4156" s="437"/>
      <c r="D4156" s="258" t="s">
        <v>448</v>
      </c>
      <c r="E4156" s="258"/>
      <c r="F4156" s="258"/>
      <c r="G4156" s="258"/>
      <c r="H4156" s="258"/>
      <c r="I4156" s="258"/>
      <c r="J4156" s="438"/>
    </row>
    <row r="4157" spans="1:10" x14ac:dyDescent="0.25">
      <c r="A4157" s="436"/>
      <c r="B4157" s="437"/>
      <c r="C4157" s="437"/>
      <c r="D4157" s="260">
        <v>12002</v>
      </c>
      <c r="E4157" s="260"/>
      <c r="F4157" s="260"/>
      <c r="G4157" s="260"/>
      <c r="H4157" s="260"/>
      <c r="I4157" s="260"/>
      <c r="J4157" s="438"/>
    </row>
    <row r="4158" spans="1:10" x14ac:dyDescent="0.25">
      <c r="A4158" s="436"/>
      <c r="B4158" s="437"/>
      <c r="C4158" s="437"/>
      <c r="D4158" s="258" t="s">
        <v>449</v>
      </c>
      <c r="E4158" s="258"/>
      <c r="F4158" s="258"/>
      <c r="G4158" s="258"/>
      <c r="H4158" s="258"/>
      <c r="I4158" s="258"/>
      <c r="J4158" s="438"/>
    </row>
    <row r="4159" spans="1:10" x14ac:dyDescent="0.25">
      <c r="A4159" s="436"/>
      <c r="B4159" s="437"/>
      <c r="C4159" s="437"/>
      <c r="D4159" s="260" t="s">
        <v>450</v>
      </c>
      <c r="E4159" s="260"/>
      <c r="F4159" s="260"/>
      <c r="G4159" s="260"/>
      <c r="H4159" s="260"/>
      <c r="I4159" s="260"/>
      <c r="J4159" s="438"/>
    </row>
    <row r="4160" spans="1:10" x14ac:dyDescent="0.25">
      <c r="A4160" s="436"/>
      <c r="B4160" s="437"/>
      <c r="C4160" s="437"/>
      <c r="D4160" s="258" t="s">
        <v>451</v>
      </c>
      <c r="E4160" s="258"/>
      <c r="F4160" s="258"/>
      <c r="G4160" s="258"/>
      <c r="H4160" s="258"/>
      <c r="I4160" s="258"/>
      <c r="J4160" s="438"/>
    </row>
    <row r="4161" spans="1:10" x14ac:dyDescent="0.25">
      <c r="A4161" s="436"/>
      <c r="B4161" s="437"/>
      <c r="C4161" s="437"/>
      <c r="D4161" s="260">
        <v>0</v>
      </c>
      <c r="E4161" s="260"/>
      <c r="F4161" s="260"/>
      <c r="G4161" s="260"/>
      <c r="H4161" s="260"/>
      <c r="I4161" s="260"/>
      <c r="J4161" s="438"/>
    </row>
    <row r="4162" spans="1:10" x14ac:dyDescent="0.25">
      <c r="A4162" s="436"/>
      <c r="B4162" s="437"/>
      <c r="C4162" s="437"/>
      <c r="D4162" s="261"/>
      <c r="E4162" s="261"/>
      <c r="F4162" s="261"/>
      <c r="G4162" s="261"/>
      <c r="H4162" s="261"/>
      <c r="I4162" s="261"/>
      <c r="J4162" s="438"/>
    </row>
    <row r="4163" spans="1:10" x14ac:dyDescent="0.25">
      <c r="A4163" s="436">
        <v>201827303</v>
      </c>
      <c r="B4163" s="437" t="s">
        <v>481</v>
      </c>
      <c r="C4163" s="437" t="s">
        <v>505</v>
      </c>
      <c r="D4163" s="258" t="s">
        <v>447</v>
      </c>
      <c r="E4163" s="258"/>
      <c r="F4163" s="258"/>
      <c r="G4163" s="258"/>
      <c r="H4163" s="258"/>
      <c r="I4163" s="258"/>
      <c r="J4163" s="438">
        <v>43455.809861111113</v>
      </c>
    </row>
    <row r="4164" spans="1:10" x14ac:dyDescent="0.25">
      <c r="A4164" s="436"/>
      <c r="B4164" s="437"/>
      <c r="C4164" s="437"/>
      <c r="D4164" s="260" t="s">
        <v>465</v>
      </c>
      <c r="E4164" s="260"/>
      <c r="F4164" s="260"/>
      <c r="G4164" s="260"/>
      <c r="H4164" s="260"/>
      <c r="I4164" s="260"/>
      <c r="J4164" s="438"/>
    </row>
    <row r="4165" spans="1:10" x14ac:dyDescent="0.25">
      <c r="A4165" s="436"/>
      <c r="B4165" s="437"/>
      <c r="C4165" s="437"/>
      <c r="D4165" s="258" t="s">
        <v>448</v>
      </c>
      <c r="E4165" s="258"/>
      <c r="F4165" s="258"/>
      <c r="G4165" s="258"/>
      <c r="H4165" s="258"/>
      <c r="I4165" s="258"/>
      <c r="J4165" s="438"/>
    </row>
    <row r="4166" spans="1:10" x14ac:dyDescent="0.25">
      <c r="A4166" s="436"/>
      <c r="B4166" s="437"/>
      <c r="C4166" s="437"/>
      <c r="D4166" s="260">
        <v>1148030</v>
      </c>
      <c r="E4166" s="260"/>
      <c r="F4166" s="260"/>
      <c r="G4166" s="260"/>
      <c r="H4166" s="260"/>
      <c r="I4166" s="260"/>
      <c r="J4166" s="438"/>
    </row>
    <row r="4167" spans="1:10" x14ac:dyDescent="0.25">
      <c r="A4167" s="436"/>
      <c r="B4167" s="437"/>
      <c r="C4167" s="437"/>
      <c r="D4167" s="258" t="s">
        <v>449</v>
      </c>
      <c r="E4167" s="258"/>
      <c r="F4167" s="258"/>
      <c r="G4167" s="258"/>
      <c r="H4167" s="258"/>
      <c r="I4167" s="258"/>
      <c r="J4167" s="438"/>
    </row>
    <row r="4168" spans="1:10" x14ac:dyDescent="0.25">
      <c r="A4168" s="436"/>
      <c r="B4168" s="437"/>
      <c r="C4168" s="437"/>
      <c r="D4168" s="260" t="s">
        <v>453</v>
      </c>
      <c r="E4168" s="260"/>
      <c r="F4168" s="260"/>
      <c r="G4168" s="260"/>
      <c r="H4168" s="260"/>
      <c r="I4168" s="260"/>
      <c r="J4168" s="438"/>
    </row>
    <row r="4169" spans="1:10" x14ac:dyDescent="0.25">
      <c r="A4169" s="436"/>
      <c r="B4169" s="437"/>
      <c r="C4169" s="437"/>
      <c r="D4169" s="258" t="s">
        <v>451</v>
      </c>
      <c r="E4169" s="258"/>
      <c r="F4169" s="258"/>
      <c r="G4169" s="258"/>
      <c r="H4169" s="258"/>
      <c r="I4169" s="258"/>
      <c r="J4169" s="438"/>
    </row>
    <row r="4170" spans="1:10" x14ac:dyDescent="0.25">
      <c r="A4170" s="436"/>
      <c r="B4170" s="437"/>
      <c r="C4170" s="437"/>
      <c r="D4170" s="260">
        <v>0</v>
      </c>
      <c r="E4170" s="260"/>
      <c r="F4170" s="260"/>
      <c r="G4170" s="260"/>
      <c r="H4170" s="260"/>
      <c r="I4170" s="260"/>
      <c r="J4170" s="438"/>
    </row>
    <row r="4171" spans="1:10" x14ac:dyDescent="0.25">
      <c r="A4171" s="436"/>
      <c r="B4171" s="437"/>
      <c r="C4171" s="437"/>
      <c r="D4171" s="261"/>
      <c r="E4171" s="261"/>
      <c r="F4171" s="261"/>
      <c r="G4171" s="261"/>
      <c r="H4171" s="261"/>
      <c r="I4171" s="261"/>
      <c r="J4171" s="438"/>
    </row>
    <row r="4172" spans="1:10" x14ac:dyDescent="0.25">
      <c r="A4172" s="436">
        <v>201827229</v>
      </c>
      <c r="B4172" s="437" t="s">
        <v>481</v>
      </c>
      <c r="C4172" s="437" t="s">
        <v>505</v>
      </c>
      <c r="D4172" s="258" t="s">
        <v>447</v>
      </c>
      <c r="E4172" s="258"/>
      <c r="F4172" s="258"/>
      <c r="G4172" s="258"/>
      <c r="H4172" s="258"/>
      <c r="I4172" s="258"/>
      <c r="J4172" s="438">
        <v>43455.809861111113</v>
      </c>
    </row>
    <row r="4173" spans="1:10" x14ac:dyDescent="0.25">
      <c r="A4173" s="436"/>
      <c r="B4173" s="437"/>
      <c r="C4173" s="437"/>
      <c r="D4173" s="260" t="s">
        <v>346</v>
      </c>
      <c r="E4173" s="260"/>
      <c r="F4173" s="260"/>
      <c r="G4173" s="260"/>
      <c r="H4173" s="260"/>
      <c r="I4173" s="260"/>
      <c r="J4173" s="438"/>
    </row>
    <row r="4174" spans="1:10" x14ac:dyDescent="0.25">
      <c r="A4174" s="436"/>
      <c r="B4174" s="437"/>
      <c r="C4174" s="437"/>
      <c r="D4174" s="258" t="s">
        <v>448</v>
      </c>
      <c r="E4174" s="258"/>
      <c r="F4174" s="258"/>
      <c r="G4174" s="258"/>
      <c r="H4174" s="258"/>
      <c r="I4174" s="258"/>
      <c r="J4174" s="438"/>
    </row>
    <row r="4175" spans="1:10" x14ac:dyDescent="0.25">
      <c r="A4175" s="436"/>
      <c r="B4175" s="437"/>
      <c r="C4175" s="437"/>
      <c r="D4175" s="260">
        <v>115161</v>
      </c>
      <c r="E4175" s="260"/>
      <c r="F4175" s="260"/>
      <c r="G4175" s="260"/>
      <c r="H4175" s="260"/>
      <c r="I4175" s="260"/>
      <c r="J4175" s="438"/>
    </row>
    <row r="4176" spans="1:10" x14ac:dyDescent="0.25">
      <c r="A4176" s="436"/>
      <c r="B4176" s="437"/>
      <c r="C4176" s="437"/>
      <c r="D4176" s="258" t="s">
        <v>449</v>
      </c>
      <c r="E4176" s="258"/>
      <c r="F4176" s="258"/>
      <c r="G4176" s="258"/>
      <c r="H4176" s="258"/>
      <c r="I4176" s="258"/>
      <c r="J4176" s="438"/>
    </row>
    <row r="4177" spans="1:10" x14ac:dyDescent="0.25">
      <c r="A4177" s="436"/>
      <c r="B4177" s="437"/>
      <c r="C4177" s="437"/>
      <c r="D4177" s="260" t="s">
        <v>453</v>
      </c>
      <c r="E4177" s="260"/>
      <c r="F4177" s="260"/>
      <c r="G4177" s="260"/>
      <c r="H4177" s="260"/>
      <c r="I4177" s="260"/>
      <c r="J4177" s="438"/>
    </row>
    <row r="4178" spans="1:10" x14ac:dyDescent="0.25">
      <c r="A4178" s="436"/>
      <c r="B4178" s="437"/>
      <c r="C4178" s="437"/>
      <c r="D4178" s="258" t="s">
        <v>451</v>
      </c>
      <c r="E4178" s="258"/>
      <c r="F4178" s="258"/>
      <c r="G4178" s="258"/>
      <c r="H4178" s="258"/>
      <c r="I4178" s="258"/>
      <c r="J4178" s="438"/>
    </row>
    <row r="4179" spans="1:10" x14ac:dyDescent="0.25">
      <c r="A4179" s="436"/>
      <c r="B4179" s="437"/>
      <c r="C4179" s="437"/>
      <c r="D4179" s="260">
        <v>0</v>
      </c>
      <c r="E4179" s="260"/>
      <c r="F4179" s="260"/>
      <c r="G4179" s="260"/>
      <c r="H4179" s="260"/>
      <c r="I4179" s="260"/>
      <c r="J4179" s="438"/>
    </row>
    <row r="4180" spans="1:10" x14ac:dyDescent="0.25">
      <c r="A4180" s="436"/>
      <c r="B4180" s="437"/>
      <c r="C4180" s="437"/>
      <c r="D4180" s="261"/>
      <c r="E4180" s="261"/>
      <c r="F4180" s="261"/>
      <c r="G4180" s="261"/>
      <c r="H4180" s="261"/>
      <c r="I4180" s="261"/>
      <c r="J4180" s="438"/>
    </row>
    <row r="4181" spans="1:10" x14ac:dyDescent="0.25">
      <c r="A4181" s="436">
        <v>201827117</v>
      </c>
      <c r="B4181" s="437" t="s">
        <v>481</v>
      </c>
      <c r="C4181" s="437" t="s">
        <v>505</v>
      </c>
      <c r="D4181" s="258" t="s">
        <v>447</v>
      </c>
      <c r="E4181" s="258"/>
      <c r="F4181" s="258"/>
      <c r="G4181" s="258"/>
      <c r="H4181" s="258"/>
      <c r="I4181" s="258"/>
      <c r="J4181" s="438">
        <v>43455.809861111113</v>
      </c>
    </row>
    <row r="4182" spans="1:10" x14ac:dyDescent="0.25">
      <c r="A4182" s="436"/>
      <c r="B4182" s="437"/>
      <c r="C4182" s="437"/>
      <c r="D4182" s="260" t="s">
        <v>407</v>
      </c>
      <c r="E4182" s="260"/>
      <c r="F4182" s="260"/>
      <c r="G4182" s="260"/>
      <c r="H4182" s="260"/>
      <c r="I4182" s="260"/>
      <c r="J4182" s="438"/>
    </row>
    <row r="4183" spans="1:10" x14ac:dyDescent="0.25">
      <c r="A4183" s="436"/>
      <c r="B4183" s="437"/>
      <c r="C4183" s="437"/>
      <c r="D4183" s="258" t="s">
        <v>448</v>
      </c>
      <c r="E4183" s="258"/>
      <c r="F4183" s="258"/>
      <c r="G4183" s="258"/>
      <c r="H4183" s="258"/>
      <c r="I4183" s="258"/>
      <c r="J4183" s="438"/>
    </row>
    <row r="4184" spans="1:10" x14ac:dyDescent="0.25">
      <c r="A4184" s="436"/>
      <c r="B4184" s="437"/>
      <c r="C4184" s="437"/>
      <c r="D4184" s="260">
        <v>114892</v>
      </c>
      <c r="E4184" s="260"/>
      <c r="F4184" s="260"/>
      <c r="G4184" s="260"/>
      <c r="H4184" s="260"/>
      <c r="I4184" s="260"/>
      <c r="J4184" s="438"/>
    </row>
    <row r="4185" spans="1:10" x14ac:dyDescent="0.25">
      <c r="A4185" s="436"/>
      <c r="B4185" s="437"/>
      <c r="C4185" s="437"/>
      <c r="D4185" s="258" t="s">
        <v>449</v>
      </c>
      <c r="E4185" s="258"/>
      <c r="F4185" s="258"/>
      <c r="G4185" s="258"/>
      <c r="H4185" s="258"/>
      <c r="I4185" s="258"/>
      <c r="J4185" s="438"/>
    </row>
    <row r="4186" spans="1:10" x14ac:dyDescent="0.25">
      <c r="A4186" s="436"/>
      <c r="B4186" s="437"/>
      <c r="C4186" s="437"/>
      <c r="D4186" s="260" t="s">
        <v>453</v>
      </c>
      <c r="E4186" s="260"/>
      <c r="F4186" s="260"/>
      <c r="G4186" s="260"/>
      <c r="H4186" s="260"/>
      <c r="I4186" s="260"/>
      <c r="J4186" s="438"/>
    </row>
    <row r="4187" spans="1:10" x14ac:dyDescent="0.25">
      <c r="A4187" s="436"/>
      <c r="B4187" s="437"/>
      <c r="C4187" s="437"/>
      <c r="D4187" s="258" t="s">
        <v>451</v>
      </c>
      <c r="E4187" s="258"/>
      <c r="F4187" s="258"/>
      <c r="G4187" s="258"/>
      <c r="H4187" s="258"/>
      <c r="I4187" s="258"/>
      <c r="J4187" s="438"/>
    </row>
    <row r="4188" spans="1:10" x14ac:dyDescent="0.25">
      <c r="A4188" s="436"/>
      <c r="B4188" s="437"/>
      <c r="C4188" s="437"/>
      <c r="D4188" s="260">
        <v>0</v>
      </c>
      <c r="E4188" s="260"/>
      <c r="F4188" s="260"/>
      <c r="G4188" s="260"/>
      <c r="H4188" s="260"/>
      <c r="I4188" s="260"/>
      <c r="J4188" s="438"/>
    </row>
    <row r="4189" spans="1:10" x14ac:dyDescent="0.25">
      <c r="A4189" s="436"/>
      <c r="B4189" s="437"/>
      <c r="C4189" s="437"/>
      <c r="D4189" s="261"/>
      <c r="E4189" s="261"/>
      <c r="F4189" s="261"/>
      <c r="G4189" s="261"/>
      <c r="H4189" s="261"/>
      <c r="I4189" s="261"/>
      <c r="J4189" s="438"/>
    </row>
    <row r="4190" spans="1:10" x14ac:dyDescent="0.25">
      <c r="A4190" s="436">
        <v>201827072</v>
      </c>
      <c r="B4190" s="437" t="s">
        <v>481</v>
      </c>
      <c r="C4190" s="437" t="s">
        <v>505</v>
      </c>
      <c r="D4190" s="258" t="s">
        <v>447</v>
      </c>
      <c r="E4190" s="258"/>
      <c r="F4190" s="258"/>
      <c r="G4190" s="258"/>
      <c r="H4190" s="258"/>
      <c r="I4190" s="258"/>
      <c r="J4190" s="438">
        <v>43455.809861111113</v>
      </c>
    </row>
    <row r="4191" spans="1:10" x14ac:dyDescent="0.25">
      <c r="A4191" s="436"/>
      <c r="B4191" s="437"/>
      <c r="C4191" s="437"/>
      <c r="D4191" s="260" t="s">
        <v>22</v>
      </c>
      <c r="E4191" s="260"/>
      <c r="F4191" s="260"/>
      <c r="G4191" s="260"/>
      <c r="H4191" s="260"/>
      <c r="I4191" s="260"/>
      <c r="J4191" s="438"/>
    </row>
    <row r="4192" spans="1:10" x14ac:dyDescent="0.25">
      <c r="A4192" s="436"/>
      <c r="B4192" s="437"/>
      <c r="C4192" s="437"/>
      <c r="D4192" s="258" t="s">
        <v>448</v>
      </c>
      <c r="E4192" s="258"/>
      <c r="F4192" s="258"/>
      <c r="G4192" s="258"/>
      <c r="H4192" s="258"/>
      <c r="I4192" s="258"/>
      <c r="J4192" s="438"/>
    </row>
    <row r="4193" spans="1:10" x14ac:dyDescent="0.25">
      <c r="A4193" s="436"/>
      <c r="B4193" s="437"/>
      <c r="C4193" s="437"/>
      <c r="D4193" s="260">
        <v>86396</v>
      </c>
      <c r="E4193" s="260"/>
      <c r="F4193" s="260"/>
      <c r="G4193" s="260"/>
      <c r="H4193" s="260"/>
      <c r="I4193" s="260"/>
      <c r="J4193" s="438"/>
    </row>
    <row r="4194" spans="1:10" x14ac:dyDescent="0.25">
      <c r="A4194" s="436"/>
      <c r="B4194" s="437"/>
      <c r="C4194" s="437"/>
      <c r="D4194" s="258" t="s">
        <v>449</v>
      </c>
      <c r="E4194" s="258"/>
      <c r="F4194" s="258"/>
      <c r="G4194" s="258"/>
      <c r="H4194" s="258"/>
      <c r="I4194" s="258"/>
      <c r="J4194" s="438"/>
    </row>
    <row r="4195" spans="1:10" x14ac:dyDescent="0.25">
      <c r="A4195" s="436"/>
      <c r="B4195" s="437"/>
      <c r="C4195" s="437"/>
      <c r="D4195" s="260" t="s">
        <v>453</v>
      </c>
      <c r="E4195" s="260"/>
      <c r="F4195" s="260"/>
      <c r="G4195" s="260"/>
      <c r="H4195" s="260"/>
      <c r="I4195" s="260"/>
      <c r="J4195" s="438"/>
    </row>
    <row r="4196" spans="1:10" x14ac:dyDescent="0.25">
      <c r="A4196" s="436"/>
      <c r="B4196" s="437"/>
      <c r="C4196" s="437"/>
      <c r="D4196" s="258" t="s">
        <v>451</v>
      </c>
      <c r="E4196" s="258"/>
      <c r="F4196" s="258"/>
      <c r="G4196" s="258"/>
      <c r="H4196" s="258"/>
      <c r="I4196" s="258"/>
      <c r="J4196" s="438"/>
    </row>
    <row r="4197" spans="1:10" x14ac:dyDescent="0.25">
      <c r="A4197" s="436"/>
      <c r="B4197" s="437"/>
      <c r="C4197" s="437"/>
      <c r="D4197" s="260">
        <v>1</v>
      </c>
      <c r="E4197" s="260"/>
      <c r="F4197" s="260"/>
      <c r="G4197" s="260"/>
      <c r="H4197" s="260"/>
      <c r="I4197" s="260"/>
      <c r="J4197" s="438"/>
    </row>
    <row r="4198" spans="1:10" x14ac:dyDescent="0.25">
      <c r="A4198" s="436"/>
      <c r="B4198" s="437"/>
      <c r="C4198" s="437"/>
      <c r="D4198" s="261"/>
      <c r="E4198" s="261"/>
      <c r="F4198" s="261"/>
      <c r="G4198" s="261"/>
      <c r="H4198" s="261"/>
      <c r="I4198" s="261"/>
      <c r="J4198" s="438"/>
    </row>
    <row r="4199" spans="1:10" x14ac:dyDescent="0.25">
      <c r="A4199" s="436">
        <v>201825510</v>
      </c>
      <c r="B4199" s="437" t="s">
        <v>508</v>
      </c>
      <c r="C4199" s="437" t="s">
        <v>505</v>
      </c>
      <c r="D4199" s="258" t="s">
        <v>447</v>
      </c>
      <c r="E4199" s="258"/>
      <c r="F4199" s="258"/>
      <c r="G4199" s="258"/>
      <c r="H4199" s="258"/>
      <c r="I4199" s="258"/>
      <c r="J4199" s="438">
        <v>43448.994606481479</v>
      </c>
    </row>
    <row r="4200" spans="1:10" x14ac:dyDescent="0.25">
      <c r="A4200" s="436"/>
      <c r="B4200" s="437"/>
      <c r="C4200" s="437"/>
      <c r="D4200" s="260" t="s">
        <v>22</v>
      </c>
      <c r="E4200" s="260"/>
      <c r="F4200" s="260"/>
      <c r="G4200" s="260"/>
      <c r="H4200" s="260"/>
      <c r="I4200" s="260"/>
      <c r="J4200" s="438"/>
    </row>
    <row r="4201" spans="1:10" x14ac:dyDescent="0.25">
      <c r="A4201" s="436"/>
      <c r="B4201" s="437"/>
      <c r="C4201" s="437"/>
      <c r="D4201" s="258" t="s">
        <v>448</v>
      </c>
      <c r="E4201" s="258"/>
      <c r="F4201" s="258"/>
      <c r="G4201" s="258"/>
      <c r="H4201" s="258"/>
      <c r="I4201" s="258"/>
      <c r="J4201" s="438"/>
    </row>
    <row r="4202" spans="1:10" x14ac:dyDescent="0.25">
      <c r="A4202" s="436"/>
      <c r="B4202" s="437"/>
      <c r="C4202" s="437"/>
      <c r="D4202" s="260">
        <v>1300375</v>
      </c>
      <c r="E4202" s="260"/>
      <c r="F4202" s="260"/>
      <c r="G4202" s="260"/>
      <c r="H4202" s="260"/>
      <c r="I4202" s="260"/>
      <c r="J4202" s="438"/>
    </row>
    <row r="4203" spans="1:10" x14ac:dyDescent="0.25">
      <c r="A4203" s="436"/>
      <c r="B4203" s="437"/>
      <c r="C4203" s="437"/>
      <c r="D4203" s="258" t="s">
        <v>449</v>
      </c>
      <c r="E4203" s="258"/>
      <c r="F4203" s="258"/>
      <c r="G4203" s="258"/>
      <c r="H4203" s="258"/>
      <c r="I4203" s="258"/>
      <c r="J4203" s="438"/>
    </row>
    <row r="4204" spans="1:10" x14ac:dyDescent="0.25">
      <c r="A4204" s="436"/>
      <c r="B4204" s="437"/>
      <c r="C4204" s="437"/>
      <c r="D4204" s="260" t="s">
        <v>453</v>
      </c>
      <c r="E4204" s="260"/>
      <c r="F4204" s="260"/>
      <c r="G4204" s="260"/>
      <c r="H4204" s="260"/>
      <c r="I4204" s="260"/>
      <c r="J4204" s="438"/>
    </row>
    <row r="4205" spans="1:10" x14ac:dyDescent="0.25">
      <c r="A4205" s="436"/>
      <c r="B4205" s="437"/>
      <c r="C4205" s="437"/>
      <c r="D4205" s="258" t="s">
        <v>451</v>
      </c>
      <c r="E4205" s="258"/>
      <c r="F4205" s="258"/>
      <c r="G4205" s="258"/>
      <c r="H4205" s="258"/>
      <c r="I4205" s="258"/>
      <c r="J4205" s="438"/>
    </row>
    <row r="4206" spans="1:10" x14ac:dyDescent="0.25">
      <c r="A4206" s="436"/>
      <c r="B4206" s="437"/>
      <c r="C4206" s="437"/>
      <c r="D4206" s="260">
        <v>0</v>
      </c>
      <c r="E4206" s="260"/>
      <c r="F4206" s="260"/>
      <c r="G4206" s="260"/>
      <c r="H4206" s="260"/>
      <c r="I4206" s="260"/>
      <c r="J4206" s="438"/>
    </row>
    <row r="4207" spans="1:10" x14ac:dyDescent="0.25">
      <c r="A4207" s="436"/>
      <c r="B4207" s="437"/>
      <c r="C4207" s="437"/>
      <c r="D4207" s="261"/>
      <c r="E4207" s="261"/>
      <c r="F4207" s="261"/>
      <c r="G4207" s="261"/>
      <c r="H4207" s="261"/>
      <c r="I4207" s="261"/>
      <c r="J4207" s="438"/>
    </row>
    <row r="4208" spans="1:10" x14ac:dyDescent="0.25">
      <c r="A4208" s="436">
        <v>201816734</v>
      </c>
      <c r="B4208" s="437" t="s">
        <v>446</v>
      </c>
      <c r="C4208" s="437" t="s">
        <v>505</v>
      </c>
      <c r="D4208" s="258" t="s">
        <v>447</v>
      </c>
      <c r="E4208" s="258"/>
      <c r="F4208" s="258"/>
      <c r="G4208" s="258"/>
      <c r="H4208" s="258"/>
      <c r="I4208" s="258"/>
      <c r="J4208" s="438">
        <v>43324.6406712963</v>
      </c>
    </row>
    <row r="4209" spans="1:10" x14ac:dyDescent="0.25">
      <c r="A4209" s="436"/>
      <c r="B4209" s="437"/>
      <c r="C4209" s="437"/>
      <c r="D4209" s="260" t="s">
        <v>536</v>
      </c>
      <c r="E4209" s="260"/>
      <c r="F4209" s="260"/>
      <c r="G4209" s="260"/>
      <c r="H4209" s="260"/>
      <c r="I4209" s="260"/>
      <c r="J4209" s="438"/>
    </row>
    <row r="4210" spans="1:10" x14ac:dyDescent="0.25">
      <c r="A4210" s="436"/>
      <c r="B4210" s="437"/>
      <c r="C4210" s="437"/>
      <c r="D4210" s="258" t="s">
        <v>448</v>
      </c>
      <c r="E4210" s="258"/>
      <c r="F4210" s="258"/>
      <c r="G4210" s="258"/>
      <c r="H4210" s="258"/>
      <c r="I4210" s="258"/>
      <c r="J4210" s="438"/>
    </row>
    <row r="4211" spans="1:10" x14ac:dyDescent="0.25">
      <c r="A4211" s="436"/>
      <c r="B4211" s="437"/>
      <c r="C4211" s="437"/>
      <c r="D4211" s="260">
        <v>11998</v>
      </c>
      <c r="E4211" s="260"/>
      <c r="F4211" s="260"/>
      <c r="G4211" s="260"/>
      <c r="H4211" s="260"/>
      <c r="I4211" s="260"/>
      <c r="J4211" s="438"/>
    </row>
    <row r="4212" spans="1:10" x14ac:dyDescent="0.25">
      <c r="A4212" s="436"/>
      <c r="B4212" s="437"/>
      <c r="C4212" s="437"/>
      <c r="D4212" s="258" t="s">
        <v>449</v>
      </c>
      <c r="E4212" s="258"/>
      <c r="F4212" s="258"/>
      <c r="G4212" s="258"/>
      <c r="H4212" s="258"/>
      <c r="I4212" s="258"/>
      <c r="J4212" s="438"/>
    </row>
    <row r="4213" spans="1:10" x14ac:dyDescent="0.25">
      <c r="A4213" s="436"/>
      <c r="B4213" s="437"/>
      <c r="C4213" s="437"/>
      <c r="D4213" s="260" t="s">
        <v>450</v>
      </c>
      <c r="E4213" s="260"/>
      <c r="F4213" s="260"/>
      <c r="G4213" s="260"/>
      <c r="H4213" s="260"/>
      <c r="I4213" s="260"/>
      <c r="J4213" s="438"/>
    </row>
    <row r="4214" spans="1:10" x14ac:dyDescent="0.25">
      <c r="A4214" s="436"/>
      <c r="B4214" s="437"/>
      <c r="C4214" s="437"/>
      <c r="D4214" s="258" t="s">
        <v>451</v>
      </c>
      <c r="E4214" s="258"/>
      <c r="F4214" s="258"/>
      <c r="G4214" s="258"/>
      <c r="H4214" s="258"/>
      <c r="I4214" s="258"/>
      <c r="J4214" s="438"/>
    </row>
    <row r="4215" spans="1:10" x14ac:dyDescent="0.25">
      <c r="A4215" s="436"/>
      <c r="B4215" s="437"/>
      <c r="C4215" s="437"/>
      <c r="D4215" s="260">
        <v>2</v>
      </c>
      <c r="E4215" s="260"/>
      <c r="F4215" s="260"/>
      <c r="G4215" s="260"/>
      <c r="H4215" s="260"/>
      <c r="I4215" s="260"/>
      <c r="J4215" s="438"/>
    </row>
    <row r="4216" spans="1:10" x14ac:dyDescent="0.25">
      <c r="A4216" s="436"/>
      <c r="B4216" s="437"/>
      <c r="C4216" s="437"/>
      <c r="D4216" s="261"/>
      <c r="E4216" s="261"/>
      <c r="F4216" s="261"/>
      <c r="G4216" s="261"/>
      <c r="H4216" s="261"/>
      <c r="I4216" s="261"/>
      <c r="J4216" s="438"/>
    </row>
    <row r="4217" spans="1:10" x14ac:dyDescent="0.25">
      <c r="A4217" s="436"/>
      <c r="B4217" s="437"/>
      <c r="C4217" s="437"/>
      <c r="D4217" s="262" t="s">
        <v>455</v>
      </c>
      <c r="E4217" s="262"/>
      <c r="F4217" s="262"/>
      <c r="G4217" s="262"/>
      <c r="H4217" s="262"/>
      <c r="I4217" s="262"/>
      <c r="J4217" s="438"/>
    </row>
    <row r="4218" spans="1:10" x14ac:dyDescent="0.25">
      <c r="A4218" s="436"/>
      <c r="B4218" s="437"/>
      <c r="C4218" s="437"/>
      <c r="D4218" s="262" t="s">
        <v>456</v>
      </c>
      <c r="E4218" s="262"/>
      <c r="F4218" s="262"/>
      <c r="G4218" s="262"/>
      <c r="H4218" s="262"/>
      <c r="I4218" s="262"/>
      <c r="J4218" s="438"/>
    </row>
    <row r="4219" spans="1:10" x14ac:dyDescent="0.25">
      <c r="A4219" s="436">
        <v>201815399</v>
      </c>
      <c r="B4219" s="437" t="s">
        <v>458</v>
      </c>
      <c r="C4219" s="437" t="s">
        <v>505</v>
      </c>
      <c r="D4219" s="258" t="s">
        <v>447</v>
      </c>
      <c r="E4219" s="258"/>
      <c r="F4219" s="258"/>
      <c r="G4219" s="258"/>
      <c r="H4219" s="258"/>
      <c r="I4219" s="258"/>
      <c r="J4219" s="438">
        <v>43313.623101851852</v>
      </c>
    </row>
    <row r="4220" spans="1:10" x14ac:dyDescent="0.25">
      <c r="A4220" s="436"/>
      <c r="B4220" s="437"/>
      <c r="C4220" s="437"/>
      <c r="D4220" s="260" t="s">
        <v>509</v>
      </c>
      <c r="E4220" s="260"/>
      <c r="F4220" s="260"/>
      <c r="G4220" s="260"/>
      <c r="H4220" s="260"/>
      <c r="I4220" s="260"/>
      <c r="J4220" s="438"/>
    </row>
    <row r="4221" spans="1:10" x14ac:dyDescent="0.25">
      <c r="A4221" s="436"/>
      <c r="B4221" s="437"/>
      <c r="C4221" s="437"/>
      <c r="D4221" s="258" t="s">
        <v>448</v>
      </c>
      <c r="E4221" s="258"/>
      <c r="F4221" s="258"/>
      <c r="G4221" s="258"/>
      <c r="H4221" s="258"/>
      <c r="I4221" s="258"/>
      <c r="J4221" s="438"/>
    </row>
    <row r="4222" spans="1:10" x14ac:dyDescent="0.25">
      <c r="A4222" s="436"/>
      <c r="B4222" s="437"/>
      <c r="C4222" s="437"/>
      <c r="D4222" s="260">
        <v>1299455</v>
      </c>
      <c r="E4222" s="260"/>
      <c r="F4222" s="260"/>
      <c r="G4222" s="260"/>
      <c r="H4222" s="260"/>
      <c r="I4222" s="260"/>
      <c r="J4222" s="438"/>
    </row>
    <row r="4223" spans="1:10" x14ac:dyDescent="0.25">
      <c r="A4223" s="436"/>
      <c r="B4223" s="437"/>
      <c r="C4223" s="437"/>
      <c r="D4223" s="258" t="s">
        <v>449</v>
      </c>
      <c r="E4223" s="258"/>
      <c r="F4223" s="258"/>
      <c r="G4223" s="258"/>
      <c r="H4223" s="258"/>
      <c r="I4223" s="258"/>
      <c r="J4223" s="438"/>
    </row>
    <row r="4224" spans="1:10" x14ac:dyDescent="0.25">
      <c r="A4224" s="436"/>
      <c r="B4224" s="437"/>
      <c r="C4224" s="437"/>
      <c r="D4224" s="260" t="s">
        <v>450</v>
      </c>
      <c r="E4224" s="260"/>
      <c r="F4224" s="260"/>
      <c r="G4224" s="260"/>
      <c r="H4224" s="260"/>
      <c r="I4224" s="260"/>
      <c r="J4224" s="438"/>
    </row>
    <row r="4225" spans="1:10" x14ac:dyDescent="0.25">
      <c r="A4225" s="436"/>
      <c r="B4225" s="437"/>
      <c r="C4225" s="437"/>
      <c r="D4225" s="258" t="s">
        <v>451</v>
      </c>
      <c r="E4225" s="258"/>
      <c r="F4225" s="258"/>
      <c r="G4225" s="258"/>
      <c r="H4225" s="258"/>
      <c r="I4225" s="258"/>
      <c r="J4225" s="438"/>
    </row>
    <row r="4226" spans="1:10" x14ac:dyDescent="0.25">
      <c r="A4226" s="436"/>
      <c r="B4226" s="437"/>
      <c r="C4226" s="437"/>
      <c r="D4226" s="260">
        <v>1</v>
      </c>
      <c r="E4226" s="260"/>
      <c r="F4226" s="260"/>
      <c r="G4226" s="260"/>
      <c r="H4226" s="260"/>
      <c r="I4226" s="260"/>
      <c r="J4226" s="438"/>
    </row>
    <row r="4227" spans="1:10" x14ac:dyDescent="0.25">
      <c r="A4227" s="436"/>
      <c r="B4227" s="437"/>
      <c r="C4227" s="437"/>
      <c r="D4227" s="261"/>
      <c r="E4227" s="261"/>
      <c r="F4227" s="261"/>
      <c r="G4227" s="261"/>
      <c r="H4227" s="261"/>
      <c r="I4227" s="261"/>
      <c r="J4227" s="438"/>
    </row>
    <row r="4228" spans="1:10" x14ac:dyDescent="0.25">
      <c r="A4228" s="436"/>
      <c r="B4228" s="437"/>
      <c r="C4228" s="437"/>
      <c r="D4228" s="262" t="s">
        <v>537</v>
      </c>
      <c r="E4228" s="262"/>
      <c r="F4228" s="262"/>
      <c r="G4228" s="262"/>
      <c r="H4228" s="262"/>
      <c r="I4228" s="262"/>
      <c r="J4228" s="438"/>
    </row>
    <row r="4229" spans="1:10" x14ac:dyDescent="0.25">
      <c r="A4229" s="436">
        <v>201815398</v>
      </c>
      <c r="B4229" s="437" t="s">
        <v>458</v>
      </c>
      <c r="C4229" s="437" t="s">
        <v>505</v>
      </c>
      <c r="D4229" s="258" t="s">
        <v>447</v>
      </c>
      <c r="E4229" s="258"/>
      <c r="F4229" s="258"/>
      <c r="G4229" s="258"/>
      <c r="H4229" s="258"/>
      <c r="I4229" s="258"/>
      <c r="J4229" s="438">
        <v>43313.62226851852</v>
      </c>
    </row>
    <row r="4230" spans="1:10" x14ac:dyDescent="0.25">
      <c r="A4230" s="436"/>
      <c r="B4230" s="437"/>
      <c r="C4230" s="437"/>
      <c r="D4230" s="260" t="s">
        <v>407</v>
      </c>
      <c r="E4230" s="260"/>
      <c r="F4230" s="260"/>
      <c r="G4230" s="260"/>
      <c r="H4230" s="260"/>
      <c r="I4230" s="260"/>
      <c r="J4230" s="438"/>
    </row>
    <row r="4231" spans="1:10" x14ac:dyDescent="0.25">
      <c r="A4231" s="436"/>
      <c r="B4231" s="437"/>
      <c r="C4231" s="437"/>
      <c r="D4231" s="258" t="s">
        <v>448</v>
      </c>
      <c r="E4231" s="258"/>
      <c r="F4231" s="258"/>
      <c r="G4231" s="258"/>
      <c r="H4231" s="258"/>
      <c r="I4231" s="258"/>
      <c r="J4231" s="438"/>
    </row>
    <row r="4232" spans="1:10" x14ac:dyDescent="0.25">
      <c r="A4232" s="436"/>
      <c r="B4232" s="437"/>
      <c r="C4232" s="437"/>
      <c r="D4232" s="260">
        <v>1330344</v>
      </c>
      <c r="E4232" s="260"/>
      <c r="F4232" s="260"/>
      <c r="G4232" s="260"/>
      <c r="H4232" s="260"/>
      <c r="I4232" s="260"/>
      <c r="J4232" s="438"/>
    </row>
    <row r="4233" spans="1:10" x14ac:dyDescent="0.25">
      <c r="A4233" s="436"/>
      <c r="B4233" s="437"/>
      <c r="C4233" s="437"/>
      <c r="D4233" s="258" t="s">
        <v>449</v>
      </c>
      <c r="E4233" s="258"/>
      <c r="F4233" s="258"/>
      <c r="G4233" s="258"/>
      <c r="H4233" s="258"/>
      <c r="I4233" s="258"/>
      <c r="J4233" s="438"/>
    </row>
    <row r="4234" spans="1:10" x14ac:dyDescent="0.25">
      <c r="A4234" s="436"/>
      <c r="B4234" s="437"/>
      <c r="C4234" s="437"/>
      <c r="D4234" s="260" t="s">
        <v>453</v>
      </c>
      <c r="E4234" s="260"/>
      <c r="F4234" s="260"/>
      <c r="G4234" s="260"/>
      <c r="H4234" s="260"/>
      <c r="I4234" s="260"/>
      <c r="J4234" s="438"/>
    </row>
    <row r="4235" spans="1:10" x14ac:dyDescent="0.25">
      <c r="A4235" s="436"/>
      <c r="B4235" s="437"/>
      <c r="C4235" s="437"/>
      <c r="D4235" s="258" t="s">
        <v>451</v>
      </c>
      <c r="E4235" s="258"/>
      <c r="F4235" s="258"/>
      <c r="G4235" s="258"/>
      <c r="H4235" s="258"/>
      <c r="I4235" s="258"/>
      <c r="J4235" s="438"/>
    </row>
    <row r="4236" spans="1:10" x14ac:dyDescent="0.25">
      <c r="A4236" s="436"/>
      <c r="B4236" s="437"/>
      <c r="C4236" s="437"/>
      <c r="D4236" s="260">
        <v>2</v>
      </c>
      <c r="E4236" s="260"/>
      <c r="F4236" s="260"/>
      <c r="G4236" s="260"/>
      <c r="H4236" s="260"/>
      <c r="I4236" s="260"/>
      <c r="J4236" s="438"/>
    </row>
    <row r="4237" spans="1:10" x14ac:dyDescent="0.25">
      <c r="A4237" s="436"/>
      <c r="B4237" s="437"/>
      <c r="C4237" s="437"/>
      <c r="D4237" s="261"/>
      <c r="E4237" s="261"/>
      <c r="F4237" s="261"/>
      <c r="G4237" s="261"/>
      <c r="H4237" s="261"/>
      <c r="I4237" s="261"/>
      <c r="J4237" s="438"/>
    </row>
    <row r="4238" spans="1:10" x14ac:dyDescent="0.25">
      <c r="A4238" s="436">
        <v>201815397</v>
      </c>
      <c r="B4238" s="437" t="s">
        <v>458</v>
      </c>
      <c r="C4238" s="437" t="s">
        <v>505</v>
      </c>
      <c r="D4238" s="258" t="s">
        <v>447</v>
      </c>
      <c r="E4238" s="258"/>
      <c r="F4238" s="258"/>
      <c r="G4238" s="258"/>
      <c r="H4238" s="258"/>
      <c r="I4238" s="258"/>
      <c r="J4238" s="438">
        <v>43313.620925925927</v>
      </c>
    </row>
    <row r="4239" spans="1:10" x14ac:dyDescent="0.25">
      <c r="A4239" s="436"/>
      <c r="B4239" s="437"/>
      <c r="C4239" s="437"/>
      <c r="D4239" s="260" t="s">
        <v>364</v>
      </c>
      <c r="E4239" s="260"/>
      <c r="F4239" s="260"/>
      <c r="G4239" s="260"/>
      <c r="H4239" s="260"/>
      <c r="I4239" s="260"/>
      <c r="J4239" s="438"/>
    </row>
    <row r="4240" spans="1:10" x14ac:dyDescent="0.25">
      <c r="A4240" s="436"/>
      <c r="B4240" s="437"/>
      <c r="C4240" s="437"/>
      <c r="D4240" s="258" t="s">
        <v>448</v>
      </c>
      <c r="E4240" s="258"/>
      <c r="F4240" s="258"/>
      <c r="G4240" s="258"/>
      <c r="H4240" s="258"/>
      <c r="I4240" s="258"/>
      <c r="J4240" s="438"/>
    </row>
    <row r="4241" spans="1:10" x14ac:dyDescent="0.25">
      <c r="A4241" s="436"/>
      <c r="B4241" s="437"/>
      <c r="C4241" s="437"/>
      <c r="D4241" s="260">
        <v>1330339</v>
      </c>
      <c r="E4241" s="260"/>
      <c r="F4241" s="260"/>
      <c r="G4241" s="260"/>
      <c r="H4241" s="260"/>
      <c r="I4241" s="260"/>
      <c r="J4241" s="438"/>
    </row>
    <row r="4242" spans="1:10" x14ac:dyDescent="0.25">
      <c r="A4242" s="436"/>
      <c r="B4242" s="437"/>
      <c r="C4242" s="437"/>
      <c r="D4242" s="258" t="s">
        <v>449</v>
      </c>
      <c r="E4242" s="258"/>
      <c r="F4242" s="258"/>
      <c r="G4242" s="258"/>
      <c r="H4242" s="258"/>
      <c r="I4242" s="258"/>
      <c r="J4242" s="438"/>
    </row>
    <row r="4243" spans="1:10" x14ac:dyDescent="0.25">
      <c r="A4243" s="436"/>
      <c r="B4243" s="437"/>
      <c r="C4243" s="437"/>
      <c r="D4243" s="260" t="s">
        <v>453</v>
      </c>
      <c r="E4243" s="260"/>
      <c r="F4243" s="260"/>
      <c r="G4243" s="260"/>
      <c r="H4243" s="260"/>
      <c r="I4243" s="260"/>
      <c r="J4243" s="438"/>
    </row>
    <row r="4244" spans="1:10" x14ac:dyDescent="0.25">
      <c r="A4244" s="436"/>
      <c r="B4244" s="437"/>
      <c r="C4244" s="437"/>
      <c r="D4244" s="258" t="s">
        <v>451</v>
      </c>
      <c r="E4244" s="258"/>
      <c r="F4244" s="258"/>
      <c r="G4244" s="258"/>
      <c r="H4244" s="258"/>
      <c r="I4244" s="258"/>
      <c r="J4244" s="438"/>
    </row>
    <row r="4245" spans="1:10" x14ac:dyDescent="0.25">
      <c r="A4245" s="436"/>
      <c r="B4245" s="437"/>
      <c r="C4245" s="437"/>
      <c r="D4245" s="260">
        <v>1</v>
      </c>
      <c r="E4245" s="260"/>
      <c r="F4245" s="260"/>
      <c r="G4245" s="260"/>
      <c r="H4245" s="260"/>
      <c r="I4245" s="260"/>
      <c r="J4245" s="438"/>
    </row>
    <row r="4246" spans="1:10" x14ac:dyDescent="0.25">
      <c r="A4246" s="436"/>
      <c r="B4246" s="437"/>
      <c r="C4246" s="437"/>
      <c r="D4246" s="261"/>
      <c r="E4246" s="261"/>
      <c r="F4246" s="261"/>
      <c r="G4246" s="261"/>
      <c r="H4246" s="261"/>
      <c r="I4246" s="261"/>
      <c r="J4246" s="438"/>
    </row>
    <row r="4247" spans="1:10" x14ac:dyDescent="0.25">
      <c r="A4247" s="436"/>
      <c r="B4247" s="437"/>
      <c r="C4247" s="437"/>
      <c r="D4247" s="262" t="s">
        <v>538</v>
      </c>
      <c r="E4247" s="262"/>
      <c r="F4247" s="262"/>
      <c r="G4247" s="262"/>
      <c r="H4247" s="262"/>
      <c r="I4247" s="262"/>
      <c r="J4247" s="438"/>
    </row>
    <row r="4248" spans="1:10" x14ac:dyDescent="0.25">
      <c r="A4248" s="436">
        <v>201815396</v>
      </c>
      <c r="B4248" s="437" t="s">
        <v>458</v>
      </c>
      <c r="C4248" s="437" t="s">
        <v>505</v>
      </c>
      <c r="D4248" s="258" t="s">
        <v>447</v>
      </c>
      <c r="E4248" s="258"/>
      <c r="F4248" s="258"/>
      <c r="G4248" s="258"/>
      <c r="H4248" s="258"/>
      <c r="I4248" s="258"/>
      <c r="J4248" s="438">
        <v>43313.619849537034</v>
      </c>
    </row>
    <row r="4249" spans="1:10" x14ac:dyDescent="0.25">
      <c r="A4249" s="436"/>
      <c r="B4249" s="437"/>
      <c r="C4249" s="437"/>
      <c r="D4249" s="260" t="s">
        <v>130</v>
      </c>
      <c r="E4249" s="260"/>
      <c r="F4249" s="260"/>
      <c r="G4249" s="260"/>
      <c r="H4249" s="260"/>
      <c r="I4249" s="260"/>
      <c r="J4249" s="438"/>
    </row>
    <row r="4250" spans="1:10" x14ac:dyDescent="0.25">
      <c r="A4250" s="436"/>
      <c r="B4250" s="437"/>
      <c r="C4250" s="437"/>
      <c r="D4250" s="258" t="s">
        <v>448</v>
      </c>
      <c r="E4250" s="258"/>
      <c r="F4250" s="258"/>
      <c r="G4250" s="258"/>
      <c r="H4250" s="258"/>
      <c r="I4250" s="258"/>
      <c r="J4250" s="438"/>
    </row>
    <row r="4251" spans="1:10" x14ac:dyDescent="0.25">
      <c r="A4251" s="436"/>
      <c r="B4251" s="437"/>
      <c r="C4251" s="437"/>
      <c r="D4251" s="260">
        <v>1330343</v>
      </c>
      <c r="E4251" s="260"/>
      <c r="F4251" s="260"/>
      <c r="G4251" s="260"/>
      <c r="H4251" s="260"/>
      <c r="I4251" s="260"/>
      <c r="J4251" s="438"/>
    </row>
    <row r="4252" spans="1:10" x14ac:dyDescent="0.25">
      <c r="A4252" s="436"/>
      <c r="B4252" s="437"/>
      <c r="C4252" s="437"/>
      <c r="D4252" s="258" t="s">
        <v>449</v>
      </c>
      <c r="E4252" s="258"/>
      <c r="F4252" s="258"/>
      <c r="G4252" s="258"/>
      <c r="H4252" s="258"/>
      <c r="I4252" s="258"/>
      <c r="J4252" s="438"/>
    </row>
    <row r="4253" spans="1:10" x14ac:dyDescent="0.25">
      <c r="A4253" s="436"/>
      <c r="B4253" s="437"/>
      <c r="C4253" s="437"/>
      <c r="D4253" s="260" t="s">
        <v>453</v>
      </c>
      <c r="E4253" s="260"/>
      <c r="F4253" s="260"/>
      <c r="G4253" s="260"/>
      <c r="H4253" s="260"/>
      <c r="I4253" s="260"/>
      <c r="J4253" s="438"/>
    </row>
    <row r="4254" spans="1:10" x14ac:dyDescent="0.25">
      <c r="A4254" s="436"/>
      <c r="B4254" s="437"/>
      <c r="C4254" s="437"/>
      <c r="D4254" s="258" t="s">
        <v>451</v>
      </c>
      <c r="E4254" s="258"/>
      <c r="F4254" s="258"/>
      <c r="G4254" s="258"/>
      <c r="H4254" s="258"/>
      <c r="I4254" s="258"/>
      <c r="J4254" s="438"/>
    </row>
    <row r="4255" spans="1:10" x14ac:dyDescent="0.25">
      <c r="A4255" s="436"/>
      <c r="B4255" s="437"/>
      <c r="C4255" s="437"/>
      <c r="D4255" s="260">
        <v>1</v>
      </c>
      <c r="E4255" s="260"/>
      <c r="F4255" s="260"/>
      <c r="G4255" s="260"/>
      <c r="H4255" s="260"/>
      <c r="I4255" s="260"/>
      <c r="J4255" s="438"/>
    </row>
    <row r="4256" spans="1:10" x14ac:dyDescent="0.25">
      <c r="A4256" s="436"/>
      <c r="B4256" s="437"/>
      <c r="C4256" s="437"/>
      <c r="D4256" s="261"/>
      <c r="E4256" s="261"/>
      <c r="F4256" s="261"/>
      <c r="G4256" s="261"/>
      <c r="H4256" s="261"/>
      <c r="I4256" s="261"/>
      <c r="J4256" s="438"/>
    </row>
    <row r="4257" spans="1:10" x14ac:dyDescent="0.25">
      <c r="A4257" s="436">
        <v>201815395</v>
      </c>
      <c r="B4257" s="437" t="s">
        <v>458</v>
      </c>
      <c r="C4257" s="437" t="s">
        <v>505</v>
      </c>
      <c r="D4257" s="258" t="s">
        <v>447</v>
      </c>
      <c r="E4257" s="258"/>
      <c r="F4257" s="258"/>
      <c r="G4257" s="258"/>
      <c r="H4257" s="258"/>
      <c r="I4257" s="258"/>
      <c r="J4257" s="438">
        <v>43313.618425925924</v>
      </c>
    </row>
    <row r="4258" spans="1:10" x14ac:dyDescent="0.25">
      <c r="A4258" s="436"/>
      <c r="B4258" s="437"/>
      <c r="C4258" s="437"/>
      <c r="D4258" s="260" t="s">
        <v>48</v>
      </c>
      <c r="E4258" s="260"/>
      <c r="F4258" s="260"/>
      <c r="G4258" s="260"/>
      <c r="H4258" s="260"/>
      <c r="I4258" s="260"/>
      <c r="J4258" s="438"/>
    </row>
    <row r="4259" spans="1:10" x14ac:dyDescent="0.25">
      <c r="A4259" s="436"/>
      <c r="B4259" s="437"/>
      <c r="C4259" s="437"/>
      <c r="D4259" s="258" t="s">
        <v>448</v>
      </c>
      <c r="E4259" s="258"/>
      <c r="F4259" s="258"/>
      <c r="G4259" s="258"/>
      <c r="H4259" s="258"/>
      <c r="I4259" s="258"/>
      <c r="J4259" s="438"/>
    </row>
    <row r="4260" spans="1:10" x14ac:dyDescent="0.25">
      <c r="A4260" s="436"/>
      <c r="B4260" s="437"/>
      <c r="C4260" s="437"/>
      <c r="D4260" s="260">
        <v>1330342</v>
      </c>
      <c r="E4260" s="260"/>
      <c r="F4260" s="260"/>
      <c r="G4260" s="260"/>
      <c r="H4260" s="260"/>
      <c r="I4260" s="260"/>
      <c r="J4260" s="438"/>
    </row>
    <row r="4261" spans="1:10" x14ac:dyDescent="0.25">
      <c r="A4261" s="436"/>
      <c r="B4261" s="437"/>
      <c r="C4261" s="437"/>
      <c r="D4261" s="258" t="s">
        <v>449</v>
      </c>
      <c r="E4261" s="258"/>
      <c r="F4261" s="258"/>
      <c r="G4261" s="258"/>
      <c r="H4261" s="258"/>
      <c r="I4261" s="258"/>
      <c r="J4261" s="438"/>
    </row>
    <row r="4262" spans="1:10" x14ac:dyDescent="0.25">
      <c r="A4262" s="436"/>
      <c r="B4262" s="437"/>
      <c r="C4262" s="437"/>
      <c r="D4262" s="260" t="s">
        <v>453</v>
      </c>
      <c r="E4262" s="260"/>
      <c r="F4262" s="260"/>
      <c r="G4262" s="260"/>
      <c r="H4262" s="260"/>
      <c r="I4262" s="260"/>
      <c r="J4262" s="438"/>
    </row>
    <row r="4263" spans="1:10" x14ac:dyDescent="0.25">
      <c r="A4263" s="436"/>
      <c r="B4263" s="437"/>
      <c r="C4263" s="437"/>
      <c r="D4263" s="258" t="s">
        <v>451</v>
      </c>
      <c r="E4263" s="258"/>
      <c r="F4263" s="258"/>
      <c r="G4263" s="258"/>
      <c r="H4263" s="258"/>
      <c r="I4263" s="258"/>
      <c r="J4263" s="438"/>
    </row>
    <row r="4264" spans="1:10" x14ac:dyDescent="0.25">
      <c r="A4264" s="436"/>
      <c r="B4264" s="437"/>
      <c r="C4264" s="437"/>
      <c r="D4264" s="260">
        <v>2</v>
      </c>
      <c r="E4264" s="260"/>
      <c r="F4264" s="260"/>
      <c r="G4264" s="260"/>
      <c r="H4264" s="260"/>
      <c r="I4264" s="260"/>
      <c r="J4264" s="438"/>
    </row>
    <row r="4265" spans="1:10" x14ac:dyDescent="0.25">
      <c r="A4265" s="436"/>
      <c r="B4265" s="437"/>
      <c r="C4265" s="437"/>
      <c r="D4265" s="261"/>
      <c r="E4265" s="261"/>
      <c r="F4265" s="261"/>
      <c r="G4265" s="261"/>
      <c r="H4265" s="261"/>
      <c r="I4265" s="261"/>
      <c r="J4265" s="438"/>
    </row>
    <row r="4266" spans="1:10" x14ac:dyDescent="0.25">
      <c r="A4266" s="436"/>
      <c r="B4266" s="437"/>
      <c r="C4266" s="437"/>
      <c r="D4266" s="262" t="s">
        <v>539</v>
      </c>
      <c r="E4266" s="262"/>
      <c r="F4266" s="262"/>
      <c r="G4266" s="262"/>
      <c r="H4266" s="262"/>
      <c r="I4266" s="262"/>
      <c r="J4266" s="438"/>
    </row>
    <row r="4267" spans="1:10" x14ac:dyDescent="0.25">
      <c r="A4267" s="436">
        <v>201815394</v>
      </c>
      <c r="B4267" s="437" t="s">
        <v>458</v>
      </c>
      <c r="C4267" s="437" t="s">
        <v>505</v>
      </c>
      <c r="D4267" s="258" t="s">
        <v>447</v>
      </c>
      <c r="E4267" s="258"/>
      <c r="F4267" s="258"/>
      <c r="G4267" s="258"/>
      <c r="H4267" s="258"/>
      <c r="I4267" s="258"/>
      <c r="J4267" s="438">
        <v>43313.615520833337</v>
      </c>
    </row>
    <row r="4268" spans="1:10" x14ac:dyDescent="0.25">
      <c r="A4268" s="436"/>
      <c r="B4268" s="437"/>
      <c r="C4268" s="437"/>
      <c r="D4268" s="260" t="s">
        <v>373</v>
      </c>
      <c r="E4268" s="260"/>
      <c r="F4268" s="260"/>
      <c r="G4268" s="260"/>
      <c r="H4268" s="260"/>
      <c r="I4268" s="260"/>
      <c r="J4268" s="438"/>
    </row>
    <row r="4269" spans="1:10" x14ac:dyDescent="0.25">
      <c r="A4269" s="436"/>
      <c r="B4269" s="437"/>
      <c r="C4269" s="437"/>
      <c r="D4269" s="258" t="s">
        <v>448</v>
      </c>
      <c r="E4269" s="258"/>
      <c r="F4269" s="258"/>
      <c r="G4269" s="258"/>
      <c r="H4269" s="258"/>
      <c r="I4269" s="258"/>
      <c r="J4269" s="438"/>
    </row>
    <row r="4270" spans="1:10" x14ac:dyDescent="0.25">
      <c r="A4270" s="436"/>
      <c r="B4270" s="437"/>
      <c r="C4270" s="437"/>
      <c r="D4270" s="260">
        <v>1335259</v>
      </c>
      <c r="E4270" s="260"/>
      <c r="F4270" s="260"/>
      <c r="G4270" s="260"/>
      <c r="H4270" s="260"/>
      <c r="I4270" s="260"/>
      <c r="J4270" s="438"/>
    </row>
    <row r="4271" spans="1:10" x14ac:dyDescent="0.25">
      <c r="A4271" s="436"/>
      <c r="B4271" s="437"/>
      <c r="C4271" s="437"/>
      <c r="D4271" s="258" t="s">
        <v>449</v>
      </c>
      <c r="E4271" s="258"/>
      <c r="F4271" s="258"/>
      <c r="G4271" s="258"/>
      <c r="H4271" s="258"/>
      <c r="I4271" s="258"/>
      <c r="J4271" s="438"/>
    </row>
    <row r="4272" spans="1:10" x14ac:dyDescent="0.25">
      <c r="A4272" s="436"/>
      <c r="B4272" s="437"/>
      <c r="C4272" s="437"/>
      <c r="D4272" s="260" t="s">
        <v>450</v>
      </c>
      <c r="E4272" s="260"/>
      <c r="F4272" s="260"/>
      <c r="G4272" s="260"/>
      <c r="H4272" s="260"/>
      <c r="I4272" s="260"/>
      <c r="J4272" s="438"/>
    </row>
    <row r="4273" spans="1:10" x14ac:dyDescent="0.25">
      <c r="A4273" s="436"/>
      <c r="B4273" s="437"/>
      <c r="C4273" s="437"/>
      <c r="D4273" s="258" t="s">
        <v>451</v>
      </c>
      <c r="E4273" s="258"/>
      <c r="F4273" s="258"/>
      <c r="G4273" s="258"/>
      <c r="H4273" s="258"/>
      <c r="I4273" s="258"/>
      <c r="J4273" s="438"/>
    </row>
    <row r="4274" spans="1:10" x14ac:dyDescent="0.25">
      <c r="A4274" s="436"/>
      <c r="B4274" s="437"/>
      <c r="C4274" s="437"/>
      <c r="D4274" s="260">
        <v>5</v>
      </c>
      <c r="E4274" s="260"/>
      <c r="F4274" s="260"/>
      <c r="G4274" s="260"/>
      <c r="H4274" s="260"/>
      <c r="I4274" s="260"/>
      <c r="J4274" s="438"/>
    </row>
    <row r="4275" spans="1:10" x14ac:dyDescent="0.25">
      <c r="A4275" s="436"/>
      <c r="B4275" s="437"/>
      <c r="C4275" s="437"/>
      <c r="D4275" s="261"/>
      <c r="E4275" s="261"/>
      <c r="F4275" s="261"/>
      <c r="G4275" s="261"/>
      <c r="H4275" s="261"/>
      <c r="I4275" s="261"/>
      <c r="J4275" s="438"/>
    </row>
    <row r="4276" spans="1:10" x14ac:dyDescent="0.25">
      <c r="A4276" s="436"/>
      <c r="B4276" s="437"/>
      <c r="C4276" s="437"/>
      <c r="D4276" s="262" t="s">
        <v>540</v>
      </c>
      <c r="E4276" s="262"/>
      <c r="F4276" s="262"/>
      <c r="G4276" s="262"/>
      <c r="H4276" s="262"/>
      <c r="I4276" s="262"/>
      <c r="J4276" s="438"/>
    </row>
    <row r="4277" spans="1:10" x14ac:dyDescent="0.25">
      <c r="A4277" s="436">
        <v>201813443</v>
      </c>
      <c r="B4277" s="437" t="s">
        <v>446</v>
      </c>
      <c r="C4277" s="437" t="s">
        <v>505</v>
      </c>
      <c r="D4277" s="258" t="s">
        <v>447</v>
      </c>
      <c r="E4277" s="258"/>
      <c r="F4277" s="258"/>
      <c r="G4277" s="258"/>
      <c r="H4277" s="258"/>
      <c r="I4277" s="258"/>
      <c r="J4277" s="438">
        <v>43268.945439814815</v>
      </c>
    </row>
    <row r="4278" spans="1:10" x14ac:dyDescent="0.25">
      <c r="A4278" s="436"/>
      <c r="B4278" s="437"/>
      <c r="C4278" s="437"/>
      <c r="D4278" s="260" t="s">
        <v>323</v>
      </c>
      <c r="E4278" s="260"/>
      <c r="F4278" s="260"/>
      <c r="G4278" s="260"/>
      <c r="H4278" s="260"/>
      <c r="I4278" s="260"/>
      <c r="J4278" s="438"/>
    </row>
    <row r="4279" spans="1:10" x14ac:dyDescent="0.25">
      <c r="A4279" s="436"/>
      <c r="B4279" s="437"/>
      <c r="C4279" s="437"/>
      <c r="D4279" s="258" t="s">
        <v>448</v>
      </c>
      <c r="E4279" s="258"/>
      <c r="F4279" s="258"/>
      <c r="G4279" s="258"/>
      <c r="H4279" s="258"/>
      <c r="I4279" s="258"/>
      <c r="J4279" s="438"/>
    </row>
    <row r="4280" spans="1:10" x14ac:dyDescent="0.25">
      <c r="A4280" s="436"/>
      <c r="B4280" s="437"/>
      <c r="C4280" s="437"/>
      <c r="D4280" s="260">
        <v>12017</v>
      </c>
      <c r="E4280" s="260"/>
      <c r="F4280" s="260"/>
      <c r="G4280" s="260"/>
      <c r="H4280" s="260"/>
      <c r="I4280" s="260"/>
      <c r="J4280" s="438"/>
    </row>
    <row r="4281" spans="1:10" x14ac:dyDescent="0.25">
      <c r="A4281" s="436"/>
      <c r="B4281" s="437"/>
      <c r="C4281" s="437"/>
      <c r="D4281" s="258" t="s">
        <v>449</v>
      </c>
      <c r="E4281" s="258"/>
      <c r="F4281" s="258"/>
      <c r="G4281" s="258"/>
      <c r="H4281" s="258"/>
      <c r="I4281" s="258"/>
      <c r="J4281" s="438"/>
    </row>
    <row r="4282" spans="1:10" x14ac:dyDescent="0.25">
      <c r="A4282" s="436"/>
      <c r="B4282" s="437"/>
      <c r="C4282" s="437"/>
      <c r="D4282" s="260" t="s">
        <v>450</v>
      </c>
      <c r="E4282" s="260"/>
      <c r="F4282" s="260"/>
      <c r="G4282" s="260"/>
      <c r="H4282" s="260"/>
      <c r="I4282" s="260"/>
      <c r="J4282" s="438"/>
    </row>
    <row r="4283" spans="1:10" x14ac:dyDescent="0.25">
      <c r="A4283" s="436"/>
      <c r="B4283" s="437"/>
      <c r="C4283" s="437"/>
      <c r="D4283" s="258" t="s">
        <v>451</v>
      </c>
      <c r="E4283" s="258"/>
      <c r="F4283" s="258"/>
      <c r="G4283" s="258"/>
      <c r="H4283" s="258"/>
      <c r="I4283" s="258"/>
      <c r="J4283" s="438"/>
    </row>
    <row r="4284" spans="1:10" x14ac:dyDescent="0.25">
      <c r="A4284" s="436"/>
      <c r="B4284" s="437"/>
      <c r="C4284" s="437"/>
      <c r="D4284" s="260">
        <v>2</v>
      </c>
      <c r="E4284" s="260"/>
      <c r="F4284" s="260"/>
      <c r="G4284" s="260"/>
      <c r="H4284" s="260"/>
      <c r="I4284" s="260"/>
      <c r="J4284" s="438"/>
    </row>
    <row r="4285" spans="1:10" x14ac:dyDescent="0.25">
      <c r="A4285" s="436"/>
      <c r="B4285" s="437"/>
      <c r="C4285" s="437"/>
      <c r="D4285" s="261"/>
      <c r="E4285" s="261"/>
      <c r="F4285" s="261"/>
      <c r="G4285" s="261"/>
      <c r="H4285" s="261"/>
      <c r="I4285" s="261"/>
      <c r="J4285" s="438"/>
    </row>
    <row r="4286" spans="1:10" x14ac:dyDescent="0.25">
      <c r="A4286" s="436"/>
      <c r="B4286" s="437"/>
      <c r="C4286" s="437"/>
      <c r="D4286" s="262" t="s">
        <v>541</v>
      </c>
      <c r="E4286" s="262"/>
      <c r="F4286" s="262"/>
      <c r="G4286" s="262"/>
      <c r="H4286" s="262"/>
      <c r="I4286" s="262"/>
      <c r="J4286" s="438"/>
    </row>
    <row r="4287" spans="1:10" x14ac:dyDescent="0.25">
      <c r="A4287" s="436"/>
      <c r="B4287" s="437"/>
      <c r="C4287" s="437"/>
      <c r="D4287" s="262" t="s">
        <v>540</v>
      </c>
      <c r="E4287" s="262"/>
      <c r="F4287" s="262"/>
      <c r="G4287" s="262"/>
      <c r="H4287" s="262"/>
      <c r="I4287" s="262"/>
      <c r="J4287" s="438"/>
    </row>
    <row r="4288" spans="1:10" x14ac:dyDescent="0.25">
      <c r="A4288" s="436"/>
      <c r="B4288" s="437"/>
      <c r="C4288" s="437"/>
      <c r="D4288" s="262" t="s">
        <v>542</v>
      </c>
      <c r="E4288" s="262"/>
      <c r="F4288" s="262"/>
      <c r="G4288" s="262"/>
      <c r="H4288" s="262"/>
      <c r="I4288" s="262"/>
      <c r="J4288" s="438"/>
    </row>
    <row r="4289" spans="1:10" x14ac:dyDescent="0.25">
      <c r="A4289" s="436">
        <v>201812688</v>
      </c>
      <c r="B4289" s="437" t="s">
        <v>446</v>
      </c>
      <c r="C4289" s="437" t="s">
        <v>505</v>
      </c>
      <c r="D4289" s="258" t="s">
        <v>447</v>
      </c>
      <c r="E4289" s="258"/>
      <c r="F4289" s="258"/>
      <c r="G4289" s="258"/>
      <c r="H4289" s="258"/>
      <c r="I4289" s="258"/>
      <c r="J4289" s="438">
        <v>43264.850787037038</v>
      </c>
    </row>
    <row r="4290" spans="1:10" x14ac:dyDescent="0.25">
      <c r="A4290" s="436"/>
      <c r="B4290" s="437"/>
      <c r="C4290" s="437"/>
      <c r="D4290" s="260" t="s">
        <v>353</v>
      </c>
      <c r="E4290" s="260"/>
      <c r="F4290" s="260"/>
      <c r="G4290" s="260"/>
      <c r="H4290" s="260"/>
      <c r="I4290" s="260"/>
      <c r="J4290" s="438"/>
    </row>
    <row r="4291" spans="1:10" x14ac:dyDescent="0.25">
      <c r="A4291" s="436"/>
      <c r="B4291" s="437"/>
      <c r="C4291" s="437"/>
      <c r="D4291" s="258" t="s">
        <v>448</v>
      </c>
      <c r="E4291" s="258"/>
      <c r="F4291" s="258"/>
      <c r="G4291" s="258"/>
      <c r="H4291" s="258"/>
      <c r="I4291" s="258"/>
      <c r="J4291" s="438"/>
    </row>
    <row r="4292" spans="1:10" x14ac:dyDescent="0.25">
      <c r="A4292" s="436"/>
      <c r="B4292" s="437"/>
      <c r="C4292" s="437"/>
      <c r="D4292" s="260">
        <v>12013</v>
      </c>
      <c r="E4292" s="260"/>
      <c r="F4292" s="260"/>
      <c r="G4292" s="260"/>
      <c r="H4292" s="260"/>
      <c r="I4292" s="260"/>
      <c r="J4292" s="438"/>
    </row>
    <row r="4293" spans="1:10" x14ac:dyDescent="0.25">
      <c r="A4293" s="436"/>
      <c r="B4293" s="437"/>
      <c r="C4293" s="437"/>
      <c r="D4293" s="258" t="s">
        <v>449</v>
      </c>
      <c r="E4293" s="258"/>
      <c r="F4293" s="258"/>
      <c r="G4293" s="258"/>
      <c r="H4293" s="258"/>
      <c r="I4293" s="258"/>
      <c r="J4293" s="438"/>
    </row>
    <row r="4294" spans="1:10" x14ac:dyDescent="0.25">
      <c r="A4294" s="436"/>
      <c r="B4294" s="437"/>
      <c r="C4294" s="437"/>
      <c r="D4294" s="260" t="s">
        <v>450</v>
      </c>
      <c r="E4294" s="260"/>
      <c r="F4294" s="260"/>
      <c r="G4294" s="260"/>
      <c r="H4294" s="260"/>
      <c r="I4294" s="260"/>
      <c r="J4294" s="438"/>
    </row>
    <row r="4295" spans="1:10" x14ac:dyDescent="0.25">
      <c r="A4295" s="436"/>
      <c r="B4295" s="437"/>
      <c r="C4295" s="437"/>
      <c r="D4295" s="258" t="s">
        <v>451</v>
      </c>
      <c r="E4295" s="258"/>
      <c r="F4295" s="258"/>
      <c r="G4295" s="258"/>
      <c r="H4295" s="258"/>
      <c r="I4295" s="258"/>
      <c r="J4295" s="438"/>
    </row>
    <row r="4296" spans="1:10" x14ac:dyDescent="0.25">
      <c r="A4296" s="436"/>
      <c r="B4296" s="437"/>
      <c r="C4296" s="437"/>
      <c r="D4296" s="260">
        <v>2</v>
      </c>
      <c r="E4296" s="260"/>
      <c r="F4296" s="260"/>
      <c r="G4296" s="260"/>
      <c r="H4296" s="260"/>
      <c r="I4296" s="260"/>
      <c r="J4296" s="438"/>
    </row>
    <row r="4297" spans="1:10" x14ac:dyDescent="0.25">
      <c r="A4297" s="436"/>
      <c r="B4297" s="437"/>
      <c r="C4297" s="437"/>
      <c r="D4297" s="261"/>
      <c r="E4297" s="261"/>
      <c r="F4297" s="261"/>
      <c r="G4297" s="261"/>
      <c r="H4297" s="261"/>
      <c r="I4297" s="261"/>
      <c r="J4297" s="438"/>
    </row>
    <row r="4298" spans="1:10" x14ac:dyDescent="0.25">
      <c r="A4298" s="436"/>
      <c r="B4298" s="437"/>
      <c r="C4298" s="437"/>
      <c r="D4298" s="262" t="s">
        <v>543</v>
      </c>
      <c r="E4298" s="262"/>
      <c r="F4298" s="262"/>
      <c r="G4298" s="262"/>
      <c r="H4298" s="262"/>
      <c r="I4298" s="262"/>
      <c r="J4298" s="438"/>
    </row>
    <row r="4299" spans="1:10" x14ac:dyDescent="0.25">
      <c r="A4299" s="436"/>
      <c r="B4299" s="437"/>
      <c r="C4299" s="437"/>
      <c r="D4299" s="262" t="s">
        <v>540</v>
      </c>
      <c r="E4299" s="262"/>
      <c r="F4299" s="262"/>
      <c r="G4299" s="262"/>
      <c r="H4299" s="262"/>
      <c r="I4299" s="262"/>
      <c r="J4299" s="438"/>
    </row>
    <row r="4300" spans="1:10" x14ac:dyDescent="0.25">
      <c r="A4300" s="436"/>
      <c r="B4300" s="437"/>
      <c r="C4300" s="437"/>
      <c r="D4300" s="262" t="s">
        <v>544</v>
      </c>
      <c r="E4300" s="262"/>
      <c r="F4300" s="262"/>
      <c r="G4300" s="262"/>
      <c r="H4300" s="262"/>
      <c r="I4300" s="262"/>
      <c r="J4300" s="438"/>
    </row>
    <row r="4301" spans="1:10" x14ac:dyDescent="0.25">
      <c r="A4301" s="436">
        <v>201808606</v>
      </c>
      <c r="B4301" s="437" t="s">
        <v>462</v>
      </c>
      <c r="C4301" s="437" t="s">
        <v>505</v>
      </c>
      <c r="D4301" s="258" t="s">
        <v>447</v>
      </c>
      <c r="E4301" s="258"/>
      <c r="F4301" s="258"/>
      <c r="G4301" s="258"/>
      <c r="H4301" s="258"/>
      <c r="I4301" s="258"/>
      <c r="J4301" s="438">
        <v>43196.507824074077</v>
      </c>
    </row>
    <row r="4302" spans="1:10" x14ac:dyDescent="0.25">
      <c r="A4302" s="436"/>
      <c r="B4302" s="437"/>
      <c r="C4302" s="437"/>
      <c r="D4302" s="260" t="s">
        <v>370</v>
      </c>
      <c r="E4302" s="260"/>
      <c r="F4302" s="260"/>
      <c r="G4302" s="260"/>
      <c r="H4302" s="260"/>
      <c r="I4302" s="260"/>
      <c r="J4302" s="438"/>
    </row>
    <row r="4303" spans="1:10" x14ac:dyDescent="0.25">
      <c r="A4303" s="436"/>
      <c r="B4303" s="437"/>
      <c r="C4303" s="437"/>
      <c r="D4303" s="258" t="s">
        <v>449</v>
      </c>
      <c r="E4303" s="258"/>
      <c r="F4303" s="258"/>
      <c r="G4303" s="258"/>
      <c r="H4303" s="258"/>
      <c r="I4303" s="258"/>
      <c r="J4303" s="438"/>
    </row>
    <row r="4304" spans="1:10" x14ac:dyDescent="0.25">
      <c r="A4304" s="436"/>
      <c r="B4304" s="437"/>
      <c r="C4304" s="437"/>
      <c r="D4304" s="260" t="s">
        <v>511</v>
      </c>
      <c r="E4304" s="260"/>
      <c r="F4304" s="260"/>
      <c r="G4304" s="260"/>
      <c r="H4304" s="260"/>
      <c r="I4304" s="260"/>
      <c r="J4304" s="438"/>
    </row>
    <row r="4305" spans="1:10" x14ac:dyDescent="0.25">
      <c r="A4305" s="436"/>
      <c r="B4305" s="437"/>
      <c r="C4305" s="437"/>
      <c r="D4305" s="258" t="s">
        <v>451</v>
      </c>
      <c r="E4305" s="258"/>
      <c r="F4305" s="258"/>
      <c r="G4305" s="258"/>
      <c r="H4305" s="258"/>
      <c r="I4305" s="258"/>
      <c r="J4305" s="438"/>
    </row>
    <row r="4306" spans="1:10" x14ac:dyDescent="0.25">
      <c r="A4306" s="436"/>
      <c r="B4306" s="437"/>
      <c r="C4306" s="437"/>
      <c r="D4306" s="260">
        <v>1</v>
      </c>
      <c r="E4306" s="260"/>
      <c r="F4306" s="260"/>
      <c r="G4306" s="260"/>
      <c r="H4306" s="260"/>
      <c r="I4306" s="260"/>
      <c r="J4306" s="438"/>
    </row>
    <row r="4307" spans="1:10" x14ac:dyDescent="0.25">
      <c r="A4307" s="436"/>
      <c r="B4307" s="437"/>
      <c r="C4307" s="437"/>
      <c r="D4307" s="261"/>
      <c r="E4307" s="261"/>
      <c r="F4307" s="261"/>
      <c r="G4307" s="261"/>
      <c r="H4307" s="261"/>
      <c r="I4307" s="261"/>
      <c r="J4307" s="438"/>
    </row>
    <row r="4308" spans="1:10" x14ac:dyDescent="0.25">
      <c r="A4308" s="436"/>
      <c r="B4308" s="437"/>
      <c r="C4308" s="437"/>
      <c r="D4308" s="262" t="s">
        <v>540</v>
      </c>
      <c r="E4308" s="262"/>
      <c r="F4308" s="262"/>
      <c r="G4308" s="262"/>
      <c r="H4308" s="262"/>
      <c r="I4308" s="262"/>
      <c r="J4308" s="438"/>
    </row>
    <row r="4309" spans="1:10" x14ac:dyDescent="0.25">
      <c r="A4309" s="436">
        <v>201721941</v>
      </c>
      <c r="B4309" s="437" t="s">
        <v>446</v>
      </c>
      <c r="C4309" s="437" t="s">
        <v>505</v>
      </c>
      <c r="D4309" s="258" t="s">
        <v>447</v>
      </c>
      <c r="E4309" s="258"/>
      <c r="F4309" s="258"/>
      <c r="G4309" s="258"/>
      <c r="H4309" s="258"/>
      <c r="I4309" s="258"/>
      <c r="J4309" s="438">
        <v>43087.495706018519</v>
      </c>
    </row>
    <row r="4310" spans="1:10" x14ac:dyDescent="0.25">
      <c r="A4310" s="436"/>
      <c r="B4310" s="437"/>
      <c r="C4310" s="437"/>
      <c r="D4310" s="260" t="s">
        <v>120</v>
      </c>
      <c r="E4310" s="260"/>
      <c r="F4310" s="260"/>
      <c r="G4310" s="260"/>
      <c r="H4310" s="260"/>
      <c r="I4310" s="260"/>
      <c r="J4310" s="438"/>
    </row>
    <row r="4311" spans="1:10" x14ac:dyDescent="0.25">
      <c r="A4311" s="436"/>
      <c r="B4311" s="437"/>
      <c r="C4311" s="437"/>
      <c r="D4311" s="258" t="s">
        <v>448</v>
      </c>
      <c r="E4311" s="258"/>
      <c r="F4311" s="258"/>
      <c r="G4311" s="258"/>
      <c r="H4311" s="258"/>
      <c r="I4311" s="258"/>
      <c r="J4311" s="438"/>
    </row>
    <row r="4312" spans="1:10" x14ac:dyDescent="0.25">
      <c r="A4312" s="436"/>
      <c r="B4312" s="437"/>
      <c r="C4312" s="437"/>
      <c r="D4312" s="260">
        <v>1191346</v>
      </c>
      <c r="E4312" s="260"/>
      <c r="F4312" s="260"/>
      <c r="G4312" s="260"/>
      <c r="H4312" s="260"/>
      <c r="I4312" s="260"/>
      <c r="J4312" s="438"/>
    </row>
    <row r="4313" spans="1:10" x14ac:dyDescent="0.25">
      <c r="A4313" s="436"/>
      <c r="B4313" s="437"/>
      <c r="C4313" s="437"/>
      <c r="D4313" s="258" t="s">
        <v>449</v>
      </c>
      <c r="E4313" s="258"/>
      <c r="F4313" s="258"/>
      <c r="G4313" s="258"/>
      <c r="H4313" s="258"/>
      <c r="I4313" s="258"/>
      <c r="J4313" s="438"/>
    </row>
    <row r="4314" spans="1:10" x14ac:dyDescent="0.25">
      <c r="A4314" s="436"/>
      <c r="B4314" s="437"/>
      <c r="C4314" s="437"/>
      <c r="D4314" s="260" t="s">
        <v>511</v>
      </c>
      <c r="E4314" s="260"/>
      <c r="F4314" s="260"/>
      <c r="G4314" s="260"/>
      <c r="H4314" s="260"/>
      <c r="I4314" s="260"/>
      <c r="J4314" s="438"/>
    </row>
    <row r="4315" spans="1:10" x14ac:dyDescent="0.25">
      <c r="A4315" s="436"/>
      <c r="B4315" s="437"/>
      <c r="C4315" s="437"/>
      <c r="D4315" s="258" t="s">
        <v>451</v>
      </c>
      <c r="E4315" s="258"/>
      <c r="F4315" s="258"/>
      <c r="G4315" s="258"/>
      <c r="H4315" s="258"/>
      <c r="I4315" s="258"/>
      <c r="J4315" s="438"/>
    </row>
    <row r="4316" spans="1:10" x14ac:dyDescent="0.25">
      <c r="A4316" s="436"/>
      <c r="B4316" s="437"/>
      <c r="C4316" s="437"/>
      <c r="D4316" s="260">
        <v>2</v>
      </c>
      <c r="E4316" s="260"/>
      <c r="F4316" s="260"/>
      <c r="G4316" s="260"/>
      <c r="H4316" s="260"/>
      <c r="I4316" s="260"/>
      <c r="J4316" s="438"/>
    </row>
    <row r="4317" spans="1:10" x14ac:dyDescent="0.25">
      <c r="A4317" s="436"/>
      <c r="B4317" s="437"/>
      <c r="C4317" s="437"/>
      <c r="D4317" s="261"/>
      <c r="E4317" s="261"/>
      <c r="F4317" s="261"/>
      <c r="G4317" s="261"/>
      <c r="H4317" s="261"/>
      <c r="I4317" s="261"/>
      <c r="J4317" s="438"/>
    </row>
    <row r="4318" spans="1:10" x14ac:dyDescent="0.25">
      <c r="A4318" s="436"/>
      <c r="B4318" s="437"/>
      <c r="C4318" s="437"/>
      <c r="D4318" s="262" t="s">
        <v>485</v>
      </c>
      <c r="E4318" s="262"/>
      <c r="F4318" s="262"/>
      <c r="G4318" s="262"/>
      <c r="H4318" s="262"/>
      <c r="I4318" s="262"/>
      <c r="J4318" s="438"/>
    </row>
    <row r="4319" spans="1:10" x14ac:dyDescent="0.25">
      <c r="A4319" s="436">
        <v>201721940</v>
      </c>
      <c r="B4319" s="437" t="s">
        <v>446</v>
      </c>
      <c r="C4319" s="437" t="s">
        <v>505</v>
      </c>
      <c r="D4319" s="258" t="s">
        <v>447</v>
      </c>
      <c r="E4319" s="258"/>
      <c r="F4319" s="258"/>
      <c r="G4319" s="258"/>
      <c r="H4319" s="258"/>
      <c r="I4319" s="258"/>
      <c r="J4319" s="438">
        <v>43087.495706018519</v>
      </c>
    </row>
    <row r="4320" spans="1:10" x14ac:dyDescent="0.25">
      <c r="A4320" s="436"/>
      <c r="B4320" s="437"/>
      <c r="C4320" s="437"/>
      <c r="D4320" s="260" t="s">
        <v>167</v>
      </c>
      <c r="E4320" s="260"/>
      <c r="F4320" s="260"/>
      <c r="G4320" s="260"/>
      <c r="H4320" s="260"/>
      <c r="I4320" s="260"/>
      <c r="J4320" s="438"/>
    </row>
    <row r="4321" spans="1:10" x14ac:dyDescent="0.25">
      <c r="A4321" s="436"/>
      <c r="B4321" s="437"/>
      <c r="C4321" s="437"/>
      <c r="D4321" s="258" t="s">
        <v>448</v>
      </c>
      <c r="E4321" s="258"/>
      <c r="F4321" s="258"/>
      <c r="G4321" s="258"/>
      <c r="H4321" s="258"/>
      <c r="I4321" s="258"/>
      <c r="J4321" s="438"/>
    </row>
    <row r="4322" spans="1:10" x14ac:dyDescent="0.25">
      <c r="A4322" s="436"/>
      <c r="B4322" s="437"/>
      <c r="C4322" s="437"/>
      <c r="D4322" s="260">
        <v>1113542</v>
      </c>
      <c r="E4322" s="260"/>
      <c r="F4322" s="260"/>
      <c r="G4322" s="260"/>
      <c r="H4322" s="260"/>
      <c r="I4322" s="260"/>
      <c r="J4322" s="438"/>
    </row>
    <row r="4323" spans="1:10" x14ac:dyDescent="0.25">
      <c r="A4323" s="436"/>
      <c r="B4323" s="437"/>
      <c r="C4323" s="437"/>
      <c r="D4323" s="258" t="s">
        <v>449</v>
      </c>
      <c r="E4323" s="258"/>
      <c r="F4323" s="258"/>
      <c r="G4323" s="258"/>
      <c r="H4323" s="258"/>
      <c r="I4323" s="258"/>
      <c r="J4323" s="438"/>
    </row>
    <row r="4324" spans="1:10" x14ac:dyDescent="0.25">
      <c r="A4324" s="436"/>
      <c r="B4324" s="437"/>
      <c r="C4324" s="437"/>
      <c r="D4324" s="260" t="s">
        <v>450</v>
      </c>
      <c r="E4324" s="260"/>
      <c r="F4324" s="260"/>
      <c r="G4324" s="260"/>
      <c r="H4324" s="260"/>
      <c r="I4324" s="260"/>
      <c r="J4324" s="438"/>
    </row>
    <row r="4325" spans="1:10" x14ac:dyDescent="0.25">
      <c r="A4325" s="436"/>
      <c r="B4325" s="437"/>
      <c r="C4325" s="437"/>
      <c r="D4325" s="258" t="s">
        <v>451</v>
      </c>
      <c r="E4325" s="258"/>
      <c r="F4325" s="258"/>
      <c r="G4325" s="258"/>
      <c r="H4325" s="258"/>
      <c r="I4325" s="258"/>
      <c r="J4325" s="438"/>
    </row>
    <row r="4326" spans="1:10" x14ac:dyDescent="0.25">
      <c r="A4326" s="436"/>
      <c r="B4326" s="437"/>
      <c r="C4326" s="437"/>
      <c r="D4326" s="260">
        <v>1</v>
      </c>
      <c r="E4326" s="260"/>
      <c r="F4326" s="260"/>
      <c r="G4326" s="260"/>
      <c r="H4326" s="260"/>
      <c r="I4326" s="260"/>
      <c r="J4326" s="438"/>
    </row>
    <row r="4327" spans="1:10" x14ac:dyDescent="0.25">
      <c r="A4327" s="436"/>
      <c r="B4327" s="437"/>
      <c r="C4327" s="437"/>
      <c r="D4327" s="261"/>
      <c r="E4327" s="261"/>
      <c r="F4327" s="261"/>
      <c r="G4327" s="261"/>
      <c r="H4327" s="261"/>
      <c r="I4327" s="261"/>
      <c r="J4327" s="438"/>
    </row>
    <row r="4328" spans="1:10" x14ac:dyDescent="0.25">
      <c r="A4328" s="436"/>
      <c r="B4328" s="437"/>
      <c r="C4328" s="437"/>
      <c r="D4328" s="262" t="s">
        <v>485</v>
      </c>
      <c r="E4328" s="262"/>
      <c r="F4328" s="262"/>
      <c r="G4328" s="262"/>
      <c r="H4328" s="262"/>
      <c r="I4328" s="262"/>
      <c r="J4328" s="438"/>
    </row>
    <row r="4329" spans="1:10" x14ac:dyDescent="0.25">
      <c r="A4329" s="436">
        <v>201721939</v>
      </c>
      <c r="B4329" s="437" t="s">
        <v>446</v>
      </c>
      <c r="C4329" s="437" t="s">
        <v>505</v>
      </c>
      <c r="D4329" s="258" t="s">
        <v>447</v>
      </c>
      <c r="E4329" s="258"/>
      <c r="F4329" s="258"/>
      <c r="G4329" s="258"/>
      <c r="H4329" s="258"/>
      <c r="I4329" s="258"/>
      <c r="J4329" s="438">
        <v>43087.495706018519</v>
      </c>
    </row>
    <row r="4330" spans="1:10" x14ac:dyDescent="0.25">
      <c r="A4330" s="436"/>
      <c r="B4330" s="437"/>
      <c r="C4330" s="437"/>
      <c r="D4330" s="260" t="s">
        <v>17</v>
      </c>
      <c r="E4330" s="260"/>
      <c r="F4330" s="260"/>
      <c r="G4330" s="260"/>
      <c r="H4330" s="260"/>
      <c r="I4330" s="260"/>
      <c r="J4330" s="438"/>
    </row>
    <row r="4331" spans="1:10" x14ac:dyDescent="0.25">
      <c r="A4331" s="436"/>
      <c r="B4331" s="437"/>
      <c r="C4331" s="437"/>
      <c r="D4331" s="258" t="s">
        <v>448</v>
      </c>
      <c r="E4331" s="258"/>
      <c r="F4331" s="258"/>
      <c r="G4331" s="258"/>
      <c r="H4331" s="258"/>
      <c r="I4331" s="258"/>
      <c r="J4331" s="438"/>
    </row>
    <row r="4332" spans="1:10" x14ac:dyDescent="0.25">
      <c r="A4332" s="436"/>
      <c r="B4332" s="437"/>
      <c r="C4332" s="437"/>
      <c r="D4332" s="260">
        <v>12024</v>
      </c>
      <c r="E4332" s="260"/>
      <c r="F4332" s="260"/>
      <c r="G4332" s="260"/>
      <c r="H4332" s="260"/>
      <c r="I4332" s="260"/>
      <c r="J4332" s="438"/>
    </row>
    <row r="4333" spans="1:10" x14ac:dyDescent="0.25">
      <c r="A4333" s="436"/>
      <c r="B4333" s="437"/>
      <c r="C4333" s="437"/>
      <c r="D4333" s="258" t="s">
        <v>449</v>
      </c>
      <c r="E4333" s="258"/>
      <c r="F4333" s="258"/>
      <c r="G4333" s="258"/>
      <c r="H4333" s="258"/>
      <c r="I4333" s="258"/>
      <c r="J4333" s="438"/>
    </row>
    <row r="4334" spans="1:10" x14ac:dyDescent="0.25">
      <c r="A4334" s="436"/>
      <c r="B4334" s="437"/>
      <c r="C4334" s="437"/>
      <c r="D4334" s="260" t="s">
        <v>450</v>
      </c>
      <c r="E4334" s="260"/>
      <c r="F4334" s="260"/>
      <c r="G4334" s="260"/>
      <c r="H4334" s="260"/>
      <c r="I4334" s="260"/>
      <c r="J4334" s="438"/>
    </row>
    <row r="4335" spans="1:10" x14ac:dyDescent="0.25">
      <c r="A4335" s="436"/>
      <c r="B4335" s="437"/>
      <c r="C4335" s="437"/>
      <c r="D4335" s="258" t="s">
        <v>451</v>
      </c>
      <c r="E4335" s="258"/>
      <c r="F4335" s="258"/>
      <c r="G4335" s="258"/>
      <c r="H4335" s="258"/>
      <c r="I4335" s="258"/>
      <c r="J4335" s="438"/>
    </row>
    <row r="4336" spans="1:10" x14ac:dyDescent="0.25">
      <c r="A4336" s="436"/>
      <c r="B4336" s="437"/>
      <c r="C4336" s="437"/>
      <c r="D4336" s="260">
        <v>2</v>
      </c>
      <c r="E4336" s="260"/>
      <c r="F4336" s="260"/>
      <c r="G4336" s="260"/>
      <c r="H4336" s="260"/>
      <c r="I4336" s="260"/>
      <c r="J4336" s="438"/>
    </row>
    <row r="4337" spans="1:10" x14ac:dyDescent="0.25">
      <c r="A4337" s="436"/>
      <c r="B4337" s="437"/>
      <c r="C4337" s="437"/>
      <c r="D4337" s="261"/>
      <c r="E4337" s="261"/>
      <c r="F4337" s="261"/>
      <c r="G4337" s="261"/>
      <c r="H4337" s="261"/>
      <c r="I4337" s="261"/>
      <c r="J4337" s="438"/>
    </row>
    <row r="4338" spans="1:10" x14ac:dyDescent="0.25">
      <c r="A4338" s="436"/>
      <c r="B4338" s="437"/>
      <c r="C4338" s="437"/>
      <c r="D4338" s="262" t="s">
        <v>485</v>
      </c>
      <c r="E4338" s="262"/>
      <c r="F4338" s="262"/>
      <c r="G4338" s="262"/>
      <c r="H4338" s="262"/>
      <c r="I4338" s="262"/>
      <c r="J4338" s="438"/>
    </row>
    <row r="4339" spans="1:10" x14ac:dyDescent="0.25">
      <c r="A4339" s="436">
        <v>201721936</v>
      </c>
      <c r="B4339" s="437" t="s">
        <v>446</v>
      </c>
      <c r="C4339" s="437" t="s">
        <v>505</v>
      </c>
      <c r="D4339" s="258" t="s">
        <v>447</v>
      </c>
      <c r="E4339" s="258"/>
      <c r="F4339" s="258"/>
      <c r="G4339" s="258"/>
      <c r="H4339" s="258"/>
      <c r="I4339" s="258"/>
      <c r="J4339" s="438">
        <v>43087.495706018519</v>
      </c>
    </row>
    <row r="4340" spans="1:10" x14ac:dyDescent="0.25">
      <c r="A4340" s="436"/>
      <c r="B4340" s="437"/>
      <c r="C4340" s="437"/>
      <c r="D4340" s="260" t="s">
        <v>131</v>
      </c>
      <c r="E4340" s="260"/>
      <c r="F4340" s="260"/>
      <c r="G4340" s="260"/>
      <c r="H4340" s="260"/>
      <c r="I4340" s="260"/>
      <c r="J4340" s="438"/>
    </row>
    <row r="4341" spans="1:10" x14ac:dyDescent="0.25">
      <c r="A4341" s="436"/>
      <c r="B4341" s="437"/>
      <c r="C4341" s="437"/>
      <c r="D4341" s="258" t="s">
        <v>448</v>
      </c>
      <c r="E4341" s="258"/>
      <c r="F4341" s="258"/>
      <c r="G4341" s="258"/>
      <c r="H4341" s="258"/>
      <c r="I4341" s="258"/>
      <c r="J4341" s="438"/>
    </row>
    <row r="4342" spans="1:10" x14ac:dyDescent="0.25">
      <c r="A4342" s="436"/>
      <c r="B4342" s="437"/>
      <c r="C4342" s="437"/>
      <c r="D4342" s="260">
        <v>11987</v>
      </c>
      <c r="E4342" s="260"/>
      <c r="F4342" s="260"/>
      <c r="G4342" s="260"/>
      <c r="H4342" s="260"/>
      <c r="I4342" s="260"/>
      <c r="J4342" s="438"/>
    </row>
    <row r="4343" spans="1:10" x14ac:dyDescent="0.25">
      <c r="A4343" s="436"/>
      <c r="B4343" s="437"/>
      <c r="C4343" s="437"/>
      <c r="D4343" s="258" t="s">
        <v>449</v>
      </c>
      <c r="E4343" s="258"/>
      <c r="F4343" s="258"/>
      <c r="G4343" s="258"/>
      <c r="H4343" s="258"/>
      <c r="I4343" s="258"/>
      <c r="J4343" s="438"/>
    </row>
    <row r="4344" spans="1:10" x14ac:dyDescent="0.25">
      <c r="A4344" s="436"/>
      <c r="B4344" s="437"/>
      <c r="C4344" s="437"/>
      <c r="D4344" s="260" t="s">
        <v>450</v>
      </c>
      <c r="E4344" s="260"/>
      <c r="F4344" s="260"/>
      <c r="G4344" s="260"/>
      <c r="H4344" s="260"/>
      <c r="I4344" s="260"/>
      <c r="J4344" s="438"/>
    </row>
    <row r="4345" spans="1:10" x14ac:dyDescent="0.25">
      <c r="A4345" s="436"/>
      <c r="B4345" s="437"/>
      <c r="C4345" s="437"/>
      <c r="D4345" s="258" t="s">
        <v>451</v>
      </c>
      <c r="E4345" s="258"/>
      <c r="F4345" s="258"/>
      <c r="G4345" s="258"/>
      <c r="H4345" s="258"/>
      <c r="I4345" s="258"/>
      <c r="J4345" s="438"/>
    </row>
    <row r="4346" spans="1:10" x14ac:dyDescent="0.25">
      <c r="A4346" s="436"/>
      <c r="B4346" s="437"/>
      <c r="C4346" s="437"/>
      <c r="D4346" s="260">
        <v>1</v>
      </c>
      <c r="E4346" s="260"/>
      <c r="F4346" s="260"/>
      <c r="G4346" s="260"/>
      <c r="H4346" s="260"/>
      <c r="I4346" s="260"/>
      <c r="J4346" s="438"/>
    </row>
    <row r="4347" spans="1:10" x14ac:dyDescent="0.25">
      <c r="A4347" s="436"/>
      <c r="B4347" s="437"/>
      <c r="C4347" s="437"/>
      <c r="D4347" s="261"/>
      <c r="E4347" s="261"/>
      <c r="F4347" s="261"/>
      <c r="G4347" s="261"/>
      <c r="H4347" s="261"/>
      <c r="I4347" s="261"/>
      <c r="J4347" s="438"/>
    </row>
    <row r="4348" spans="1:10" x14ac:dyDescent="0.25">
      <c r="A4348" s="436"/>
      <c r="B4348" s="437"/>
      <c r="C4348" s="437"/>
      <c r="D4348" s="262" t="s">
        <v>485</v>
      </c>
      <c r="E4348" s="262"/>
      <c r="F4348" s="262"/>
      <c r="G4348" s="262"/>
      <c r="H4348" s="262"/>
      <c r="I4348" s="262"/>
      <c r="J4348" s="438"/>
    </row>
    <row r="4349" spans="1:10" x14ac:dyDescent="0.25">
      <c r="A4349" s="436">
        <v>201721935</v>
      </c>
      <c r="B4349" s="437" t="s">
        <v>446</v>
      </c>
      <c r="C4349" s="437" t="s">
        <v>505</v>
      </c>
      <c r="D4349" s="258" t="s">
        <v>447</v>
      </c>
      <c r="E4349" s="258"/>
      <c r="F4349" s="258"/>
      <c r="G4349" s="258"/>
      <c r="H4349" s="258"/>
      <c r="I4349" s="258"/>
      <c r="J4349" s="438">
        <v>43087.495706018519</v>
      </c>
    </row>
    <row r="4350" spans="1:10" x14ac:dyDescent="0.25">
      <c r="A4350" s="436"/>
      <c r="B4350" s="437"/>
      <c r="C4350" s="437"/>
      <c r="D4350" s="260" t="s">
        <v>122</v>
      </c>
      <c r="E4350" s="260"/>
      <c r="F4350" s="260"/>
      <c r="G4350" s="260"/>
      <c r="H4350" s="260"/>
      <c r="I4350" s="260"/>
      <c r="J4350" s="438"/>
    </row>
    <row r="4351" spans="1:10" x14ac:dyDescent="0.25">
      <c r="A4351" s="436"/>
      <c r="B4351" s="437"/>
      <c r="C4351" s="437"/>
      <c r="D4351" s="258" t="s">
        <v>448</v>
      </c>
      <c r="E4351" s="258"/>
      <c r="F4351" s="258"/>
      <c r="G4351" s="258"/>
      <c r="H4351" s="258"/>
      <c r="I4351" s="258"/>
      <c r="J4351" s="438"/>
    </row>
    <row r="4352" spans="1:10" x14ac:dyDescent="0.25">
      <c r="A4352" s="436"/>
      <c r="B4352" s="437"/>
      <c r="C4352" s="437"/>
      <c r="D4352" s="260">
        <v>414907</v>
      </c>
      <c r="E4352" s="260"/>
      <c r="F4352" s="260"/>
      <c r="G4352" s="260"/>
      <c r="H4352" s="260"/>
      <c r="I4352" s="260"/>
      <c r="J4352" s="438"/>
    </row>
    <row r="4353" spans="1:10" x14ac:dyDescent="0.25">
      <c r="A4353" s="436"/>
      <c r="B4353" s="437"/>
      <c r="C4353" s="437"/>
      <c r="D4353" s="258" t="s">
        <v>449</v>
      </c>
      <c r="E4353" s="258"/>
      <c r="F4353" s="258"/>
      <c r="G4353" s="258"/>
      <c r="H4353" s="258"/>
      <c r="I4353" s="258"/>
      <c r="J4353" s="438"/>
    </row>
    <row r="4354" spans="1:10" x14ac:dyDescent="0.25">
      <c r="A4354" s="436"/>
      <c r="B4354" s="437"/>
      <c r="C4354" s="437"/>
      <c r="D4354" s="260" t="s">
        <v>450</v>
      </c>
      <c r="E4354" s="260"/>
      <c r="F4354" s="260"/>
      <c r="G4354" s="260"/>
      <c r="H4354" s="260"/>
      <c r="I4354" s="260"/>
      <c r="J4354" s="438"/>
    </row>
    <row r="4355" spans="1:10" x14ac:dyDescent="0.25">
      <c r="A4355" s="436"/>
      <c r="B4355" s="437"/>
      <c r="C4355" s="437"/>
      <c r="D4355" s="258" t="s">
        <v>451</v>
      </c>
      <c r="E4355" s="258"/>
      <c r="F4355" s="258"/>
      <c r="G4355" s="258"/>
      <c r="H4355" s="258"/>
      <c r="I4355" s="258"/>
      <c r="J4355" s="438"/>
    </row>
    <row r="4356" spans="1:10" x14ac:dyDescent="0.25">
      <c r="A4356" s="436"/>
      <c r="B4356" s="437"/>
      <c r="C4356" s="437"/>
      <c r="D4356" s="260">
        <v>2</v>
      </c>
      <c r="E4356" s="260"/>
      <c r="F4356" s="260"/>
      <c r="G4356" s="260"/>
      <c r="H4356" s="260"/>
      <c r="I4356" s="260"/>
      <c r="J4356" s="438"/>
    </row>
    <row r="4357" spans="1:10" x14ac:dyDescent="0.25">
      <c r="A4357" s="436"/>
      <c r="B4357" s="437"/>
      <c r="C4357" s="437"/>
      <c r="D4357" s="261"/>
      <c r="E4357" s="261"/>
      <c r="F4357" s="261"/>
      <c r="G4357" s="261"/>
      <c r="H4357" s="261"/>
      <c r="I4357" s="261"/>
      <c r="J4357" s="438"/>
    </row>
    <row r="4358" spans="1:10" x14ac:dyDescent="0.25">
      <c r="A4358" s="436"/>
      <c r="B4358" s="437"/>
      <c r="C4358" s="437"/>
      <c r="D4358" s="262" t="s">
        <v>485</v>
      </c>
      <c r="E4358" s="262"/>
      <c r="F4358" s="262"/>
      <c r="G4358" s="262"/>
      <c r="H4358" s="262"/>
      <c r="I4358" s="262"/>
      <c r="J4358" s="438"/>
    </row>
    <row r="4359" spans="1:10" x14ac:dyDescent="0.25">
      <c r="A4359" s="436">
        <v>201719943</v>
      </c>
      <c r="B4359" s="437" t="s">
        <v>526</v>
      </c>
      <c r="C4359" s="437" t="s">
        <v>505</v>
      </c>
      <c r="D4359" s="258" t="s">
        <v>447</v>
      </c>
      <c r="E4359" s="258"/>
      <c r="F4359" s="258"/>
      <c r="G4359" s="258"/>
      <c r="H4359" s="258"/>
      <c r="I4359" s="258"/>
      <c r="J4359" s="438">
        <v>43067.658796296295</v>
      </c>
    </row>
    <row r="4360" spans="1:10" x14ac:dyDescent="0.25">
      <c r="A4360" s="436"/>
      <c r="B4360" s="437"/>
      <c r="C4360" s="437"/>
      <c r="D4360" s="260" t="s">
        <v>513</v>
      </c>
      <c r="E4360" s="260"/>
      <c r="F4360" s="260"/>
      <c r="G4360" s="260"/>
      <c r="H4360" s="260"/>
      <c r="I4360" s="260"/>
      <c r="J4360" s="438"/>
    </row>
    <row r="4361" spans="1:10" x14ac:dyDescent="0.25">
      <c r="A4361" s="436"/>
      <c r="B4361" s="437"/>
      <c r="C4361" s="437"/>
      <c r="D4361" s="258" t="s">
        <v>448</v>
      </c>
      <c r="E4361" s="258"/>
      <c r="F4361" s="258"/>
      <c r="G4361" s="258"/>
      <c r="H4361" s="258"/>
      <c r="I4361" s="258"/>
      <c r="J4361" s="438"/>
    </row>
    <row r="4362" spans="1:10" x14ac:dyDescent="0.25">
      <c r="A4362" s="436"/>
      <c r="B4362" s="437"/>
      <c r="C4362" s="437"/>
      <c r="D4362" s="260">
        <v>423432</v>
      </c>
      <c r="E4362" s="260"/>
      <c r="F4362" s="260"/>
      <c r="G4362" s="260"/>
      <c r="H4362" s="260"/>
      <c r="I4362" s="260"/>
      <c r="J4362" s="438"/>
    </row>
    <row r="4363" spans="1:10" x14ac:dyDescent="0.25">
      <c r="A4363" s="436"/>
      <c r="B4363" s="437"/>
      <c r="C4363" s="437"/>
      <c r="D4363" s="258" t="s">
        <v>449</v>
      </c>
      <c r="E4363" s="258"/>
      <c r="F4363" s="258"/>
      <c r="G4363" s="258"/>
      <c r="H4363" s="258"/>
      <c r="I4363" s="258"/>
      <c r="J4363" s="438"/>
    </row>
    <row r="4364" spans="1:10" x14ac:dyDescent="0.25">
      <c r="A4364" s="436"/>
      <c r="B4364" s="437"/>
      <c r="C4364" s="437"/>
      <c r="D4364" s="260" t="s">
        <v>450</v>
      </c>
      <c r="E4364" s="260"/>
      <c r="F4364" s="260"/>
      <c r="G4364" s="260"/>
      <c r="H4364" s="260"/>
      <c r="I4364" s="260"/>
      <c r="J4364" s="438"/>
    </row>
    <row r="4365" spans="1:10" x14ac:dyDescent="0.25">
      <c r="A4365" s="436"/>
      <c r="B4365" s="437"/>
      <c r="C4365" s="437"/>
      <c r="D4365" s="258" t="s">
        <v>451</v>
      </c>
      <c r="E4365" s="258"/>
      <c r="F4365" s="258"/>
      <c r="G4365" s="258"/>
      <c r="H4365" s="258"/>
      <c r="I4365" s="258"/>
      <c r="J4365" s="438"/>
    </row>
    <row r="4366" spans="1:10" x14ac:dyDescent="0.25">
      <c r="A4366" s="436"/>
      <c r="B4366" s="437"/>
      <c r="C4366" s="437"/>
      <c r="D4366" s="260">
        <v>0</v>
      </c>
      <c r="E4366" s="260"/>
      <c r="F4366" s="260"/>
      <c r="G4366" s="260"/>
      <c r="H4366" s="260"/>
      <c r="I4366" s="260"/>
      <c r="J4366" s="438"/>
    </row>
    <row r="4367" spans="1:10" x14ac:dyDescent="0.25">
      <c r="A4367" s="436"/>
      <c r="B4367" s="437"/>
      <c r="C4367" s="437"/>
      <c r="D4367" s="261"/>
      <c r="E4367" s="261"/>
      <c r="F4367" s="261"/>
      <c r="G4367" s="261"/>
      <c r="H4367" s="261"/>
      <c r="I4367" s="261"/>
      <c r="J4367" s="438"/>
    </row>
    <row r="4368" spans="1:10" x14ac:dyDescent="0.25">
      <c r="A4368" s="436">
        <v>201714129</v>
      </c>
      <c r="B4368" s="437" t="s">
        <v>458</v>
      </c>
      <c r="C4368" s="437" t="s">
        <v>505</v>
      </c>
      <c r="D4368" s="258" t="s">
        <v>447</v>
      </c>
      <c r="E4368" s="258"/>
      <c r="F4368" s="258"/>
      <c r="G4368" s="258"/>
      <c r="H4368" s="258"/>
      <c r="I4368" s="258"/>
      <c r="J4368" s="438">
        <v>42984.65357638889</v>
      </c>
    </row>
    <row r="4369" spans="1:10" x14ac:dyDescent="0.25">
      <c r="A4369" s="436"/>
      <c r="B4369" s="437"/>
      <c r="C4369" s="437"/>
      <c r="D4369" s="260" t="s">
        <v>22</v>
      </c>
      <c r="E4369" s="260"/>
      <c r="F4369" s="260"/>
      <c r="G4369" s="260"/>
      <c r="H4369" s="260"/>
      <c r="I4369" s="260"/>
      <c r="J4369" s="438"/>
    </row>
    <row r="4370" spans="1:10" x14ac:dyDescent="0.25">
      <c r="A4370" s="436"/>
      <c r="B4370" s="437"/>
      <c r="C4370" s="437"/>
      <c r="D4370" s="258" t="s">
        <v>448</v>
      </c>
      <c r="E4370" s="258"/>
      <c r="F4370" s="258"/>
      <c r="G4370" s="258"/>
      <c r="H4370" s="258"/>
      <c r="I4370" s="258"/>
      <c r="J4370" s="438"/>
    </row>
    <row r="4371" spans="1:10" x14ac:dyDescent="0.25">
      <c r="A4371" s="436"/>
      <c r="B4371" s="437"/>
      <c r="C4371" s="437"/>
      <c r="D4371" s="260">
        <v>1300375</v>
      </c>
      <c r="E4371" s="260"/>
      <c r="F4371" s="260"/>
      <c r="G4371" s="260"/>
      <c r="H4371" s="260"/>
      <c r="I4371" s="260"/>
      <c r="J4371" s="438"/>
    </row>
    <row r="4372" spans="1:10" x14ac:dyDescent="0.25">
      <c r="A4372" s="436"/>
      <c r="B4372" s="437"/>
      <c r="C4372" s="437"/>
      <c r="D4372" s="258" t="s">
        <v>449</v>
      </c>
      <c r="E4372" s="258"/>
      <c r="F4372" s="258"/>
      <c r="G4372" s="258"/>
      <c r="H4372" s="258"/>
      <c r="I4372" s="258"/>
      <c r="J4372" s="438"/>
    </row>
    <row r="4373" spans="1:10" x14ac:dyDescent="0.25">
      <c r="A4373" s="436"/>
      <c r="B4373" s="437"/>
      <c r="C4373" s="437"/>
      <c r="D4373" s="260" t="s">
        <v>453</v>
      </c>
      <c r="E4373" s="260"/>
      <c r="F4373" s="260"/>
      <c r="G4373" s="260"/>
      <c r="H4373" s="260"/>
      <c r="I4373" s="260"/>
      <c r="J4373" s="438"/>
    </row>
    <row r="4374" spans="1:10" x14ac:dyDescent="0.25">
      <c r="A4374" s="436"/>
      <c r="B4374" s="437"/>
      <c r="C4374" s="437"/>
      <c r="D4374" s="258" t="s">
        <v>451</v>
      </c>
      <c r="E4374" s="258"/>
      <c r="F4374" s="258"/>
      <c r="G4374" s="258"/>
      <c r="H4374" s="258"/>
      <c r="I4374" s="258"/>
      <c r="J4374" s="438"/>
    </row>
    <row r="4375" spans="1:10" x14ac:dyDescent="0.25">
      <c r="A4375" s="436"/>
      <c r="B4375" s="437"/>
      <c r="C4375" s="437"/>
      <c r="D4375" s="260">
        <v>3</v>
      </c>
      <c r="E4375" s="260"/>
      <c r="F4375" s="260"/>
      <c r="G4375" s="260"/>
      <c r="H4375" s="260"/>
      <c r="I4375" s="260"/>
      <c r="J4375" s="438"/>
    </row>
    <row r="4376" spans="1:10" x14ac:dyDescent="0.25">
      <c r="A4376" s="436"/>
      <c r="B4376" s="437"/>
      <c r="C4376" s="437"/>
      <c r="D4376" s="261"/>
      <c r="E4376" s="261"/>
      <c r="F4376" s="261"/>
      <c r="G4376" s="261"/>
      <c r="H4376" s="261"/>
      <c r="I4376" s="261"/>
      <c r="J4376" s="438"/>
    </row>
    <row r="4377" spans="1:10" x14ac:dyDescent="0.25">
      <c r="A4377" s="436"/>
      <c r="B4377" s="437"/>
      <c r="C4377" s="437"/>
      <c r="D4377" s="262" t="s">
        <v>545</v>
      </c>
      <c r="E4377" s="262"/>
      <c r="F4377" s="262"/>
      <c r="G4377" s="262"/>
      <c r="H4377" s="262"/>
      <c r="I4377" s="262"/>
      <c r="J4377" s="438"/>
    </row>
    <row r="4378" spans="1:10" x14ac:dyDescent="0.25">
      <c r="A4378" s="436">
        <v>201707867</v>
      </c>
      <c r="B4378" s="437" t="s">
        <v>446</v>
      </c>
      <c r="C4378" s="437" t="s">
        <v>505</v>
      </c>
      <c r="D4378" s="258" t="s">
        <v>447</v>
      </c>
      <c r="E4378" s="258"/>
      <c r="F4378" s="258"/>
      <c r="G4378" s="258"/>
      <c r="H4378" s="258"/>
      <c r="I4378" s="258"/>
      <c r="J4378" s="438">
        <v>42825.750300925924</v>
      </c>
    </row>
    <row r="4379" spans="1:10" x14ac:dyDescent="0.25">
      <c r="A4379" s="436"/>
      <c r="B4379" s="437"/>
      <c r="C4379" s="437"/>
      <c r="D4379" s="260" t="s">
        <v>484</v>
      </c>
      <c r="E4379" s="260"/>
      <c r="F4379" s="260"/>
      <c r="G4379" s="260"/>
      <c r="H4379" s="260"/>
      <c r="I4379" s="260"/>
      <c r="J4379" s="438"/>
    </row>
    <row r="4380" spans="1:10" x14ac:dyDescent="0.25">
      <c r="A4380" s="436"/>
      <c r="B4380" s="437"/>
      <c r="C4380" s="437"/>
      <c r="D4380" s="258" t="s">
        <v>448</v>
      </c>
      <c r="E4380" s="258"/>
      <c r="F4380" s="258"/>
      <c r="G4380" s="258"/>
      <c r="H4380" s="258"/>
      <c r="I4380" s="258"/>
      <c r="J4380" s="438"/>
    </row>
    <row r="4381" spans="1:10" x14ac:dyDescent="0.25">
      <c r="A4381" s="436"/>
      <c r="B4381" s="437"/>
      <c r="C4381" s="437"/>
      <c r="D4381" s="260">
        <v>12012</v>
      </c>
      <c r="E4381" s="260"/>
      <c r="F4381" s="260"/>
      <c r="G4381" s="260"/>
      <c r="H4381" s="260"/>
      <c r="I4381" s="260"/>
      <c r="J4381" s="438"/>
    </row>
    <row r="4382" spans="1:10" x14ac:dyDescent="0.25">
      <c r="A4382" s="436"/>
      <c r="B4382" s="437"/>
      <c r="C4382" s="437"/>
      <c r="D4382" s="258" t="s">
        <v>449</v>
      </c>
      <c r="E4382" s="258"/>
      <c r="F4382" s="258"/>
      <c r="G4382" s="258"/>
      <c r="H4382" s="258"/>
      <c r="I4382" s="258"/>
      <c r="J4382" s="438"/>
    </row>
    <row r="4383" spans="1:10" x14ac:dyDescent="0.25">
      <c r="A4383" s="436"/>
      <c r="B4383" s="437"/>
      <c r="C4383" s="437"/>
      <c r="D4383" s="260" t="s">
        <v>450</v>
      </c>
      <c r="E4383" s="260"/>
      <c r="F4383" s="260"/>
      <c r="G4383" s="260"/>
      <c r="H4383" s="260"/>
      <c r="I4383" s="260"/>
      <c r="J4383" s="438"/>
    </row>
    <row r="4384" spans="1:10" x14ac:dyDescent="0.25">
      <c r="A4384" s="436"/>
      <c r="B4384" s="437"/>
      <c r="C4384" s="437"/>
      <c r="D4384" s="258" t="s">
        <v>451</v>
      </c>
      <c r="E4384" s="258"/>
      <c r="F4384" s="258"/>
      <c r="G4384" s="258"/>
      <c r="H4384" s="258"/>
      <c r="I4384" s="258"/>
      <c r="J4384" s="438"/>
    </row>
    <row r="4385" spans="1:10" x14ac:dyDescent="0.25">
      <c r="A4385" s="436"/>
      <c r="B4385" s="437"/>
      <c r="C4385" s="437"/>
      <c r="D4385" s="260">
        <v>0</v>
      </c>
      <c r="E4385" s="260"/>
      <c r="F4385" s="260"/>
      <c r="G4385" s="260"/>
      <c r="H4385" s="260"/>
      <c r="I4385" s="260"/>
      <c r="J4385" s="438"/>
    </row>
    <row r="4386" spans="1:10" x14ac:dyDescent="0.25">
      <c r="A4386" s="436"/>
      <c r="B4386" s="437"/>
      <c r="C4386" s="437"/>
      <c r="D4386" s="261"/>
      <c r="E4386" s="261"/>
      <c r="F4386" s="261"/>
      <c r="G4386" s="261"/>
      <c r="H4386" s="261"/>
      <c r="I4386" s="261"/>
      <c r="J4386" s="438"/>
    </row>
    <row r="4387" spans="1:10" x14ac:dyDescent="0.25">
      <c r="A4387" s="436">
        <v>201707866</v>
      </c>
      <c r="B4387" s="437" t="s">
        <v>446</v>
      </c>
      <c r="C4387" s="437" t="s">
        <v>505</v>
      </c>
      <c r="D4387" s="258" t="s">
        <v>447</v>
      </c>
      <c r="E4387" s="258"/>
      <c r="F4387" s="258"/>
      <c r="G4387" s="258"/>
      <c r="H4387" s="258"/>
      <c r="I4387" s="258"/>
      <c r="J4387" s="438">
        <v>42825.750300925924</v>
      </c>
    </row>
    <row r="4388" spans="1:10" x14ac:dyDescent="0.25">
      <c r="A4388" s="436"/>
      <c r="B4388" s="437"/>
      <c r="C4388" s="437"/>
      <c r="D4388" s="260" t="s">
        <v>461</v>
      </c>
      <c r="E4388" s="260"/>
      <c r="F4388" s="260"/>
      <c r="G4388" s="260"/>
      <c r="H4388" s="260"/>
      <c r="I4388" s="260"/>
      <c r="J4388" s="438"/>
    </row>
    <row r="4389" spans="1:10" x14ac:dyDescent="0.25">
      <c r="A4389" s="436"/>
      <c r="B4389" s="437"/>
      <c r="C4389" s="437"/>
      <c r="D4389" s="258" t="s">
        <v>448</v>
      </c>
      <c r="E4389" s="258"/>
      <c r="F4389" s="258"/>
      <c r="G4389" s="258"/>
      <c r="H4389" s="258"/>
      <c r="I4389" s="258"/>
      <c r="J4389" s="438"/>
    </row>
    <row r="4390" spans="1:10" x14ac:dyDescent="0.25">
      <c r="A4390" s="436"/>
      <c r="B4390" s="437"/>
      <c r="C4390" s="437"/>
      <c r="D4390" s="260">
        <v>31850</v>
      </c>
      <c r="E4390" s="260"/>
      <c r="F4390" s="260"/>
      <c r="G4390" s="260"/>
      <c r="H4390" s="260"/>
      <c r="I4390" s="260"/>
      <c r="J4390" s="438"/>
    </row>
    <row r="4391" spans="1:10" x14ac:dyDescent="0.25">
      <c r="A4391" s="436"/>
      <c r="B4391" s="437"/>
      <c r="C4391" s="437"/>
      <c r="D4391" s="258" t="s">
        <v>449</v>
      </c>
      <c r="E4391" s="258"/>
      <c r="F4391" s="258"/>
      <c r="G4391" s="258"/>
      <c r="H4391" s="258"/>
      <c r="I4391" s="258"/>
      <c r="J4391" s="438"/>
    </row>
    <row r="4392" spans="1:10" x14ac:dyDescent="0.25">
      <c r="A4392" s="436"/>
      <c r="B4392" s="437"/>
      <c r="C4392" s="437"/>
      <c r="D4392" s="260" t="s">
        <v>450</v>
      </c>
      <c r="E4392" s="260"/>
      <c r="F4392" s="260"/>
      <c r="G4392" s="260"/>
      <c r="H4392" s="260"/>
      <c r="I4392" s="260"/>
      <c r="J4392" s="438"/>
    </row>
    <row r="4393" spans="1:10" x14ac:dyDescent="0.25">
      <c r="A4393" s="436"/>
      <c r="B4393" s="437"/>
      <c r="C4393" s="437"/>
      <c r="D4393" s="258" t="s">
        <v>451</v>
      </c>
      <c r="E4393" s="258"/>
      <c r="F4393" s="258"/>
      <c r="G4393" s="258"/>
      <c r="H4393" s="258"/>
      <c r="I4393" s="258"/>
      <c r="J4393" s="438"/>
    </row>
    <row r="4394" spans="1:10" x14ac:dyDescent="0.25">
      <c r="A4394" s="436"/>
      <c r="B4394" s="437"/>
      <c r="C4394" s="437"/>
      <c r="D4394" s="260">
        <v>0</v>
      </c>
      <c r="E4394" s="260"/>
      <c r="F4394" s="260"/>
      <c r="G4394" s="260"/>
      <c r="H4394" s="260"/>
      <c r="I4394" s="260"/>
      <c r="J4394" s="438"/>
    </row>
    <row r="4395" spans="1:10" x14ac:dyDescent="0.25">
      <c r="A4395" s="436"/>
      <c r="B4395" s="437"/>
      <c r="C4395" s="437"/>
      <c r="D4395" s="261"/>
      <c r="E4395" s="261"/>
      <c r="F4395" s="261"/>
      <c r="G4395" s="261"/>
      <c r="H4395" s="261"/>
      <c r="I4395" s="261"/>
      <c r="J4395" s="438"/>
    </row>
    <row r="4396" spans="1:10" x14ac:dyDescent="0.25">
      <c r="A4396" s="436">
        <v>201707865</v>
      </c>
      <c r="B4396" s="437" t="s">
        <v>446</v>
      </c>
      <c r="C4396" s="437" t="s">
        <v>505</v>
      </c>
      <c r="D4396" s="258" t="s">
        <v>447</v>
      </c>
      <c r="E4396" s="258"/>
      <c r="F4396" s="258"/>
      <c r="G4396" s="258"/>
      <c r="H4396" s="258"/>
      <c r="I4396" s="258"/>
      <c r="J4396" s="438">
        <v>42825.750300925924</v>
      </c>
    </row>
    <row r="4397" spans="1:10" x14ac:dyDescent="0.25">
      <c r="A4397" s="436"/>
      <c r="B4397" s="437"/>
      <c r="C4397" s="437"/>
      <c r="D4397" s="260" t="s">
        <v>489</v>
      </c>
      <c r="E4397" s="260"/>
      <c r="F4397" s="260"/>
      <c r="G4397" s="260"/>
      <c r="H4397" s="260"/>
      <c r="I4397" s="260"/>
      <c r="J4397" s="438"/>
    </row>
    <row r="4398" spans="1:10" x14ac:dyDescent="0.25">
      <c r="A4398" s="436"/>
      <c r="B4398" s="437"/>
      <c r="C4398" s="437"/>
      <c r="D4398" s="258" t="s">
        <v>448</v>
      </c>
      <c r="E4398" s="258"/>
      <c r="F4398" s="258"/>
      <c r="G4398" s="258"/>
      <c r="H4398" s="258"/>
      <c r="I4398" s="258"/>
      <c r="J4398" s="438"/>
    </row>
    <row r="4399" spans="1:10" x14ac:dyDescent="0.25">
      <c r="A4399" s="436"/>
      <c r="B4399" s="437"/>
      <c r="C4399" s="437"/>
      <c r="D4399" s="260">
        <v>11993</v>
      </c>
      <c r="E4399" s="260"/>
      <c r="F4399" s="260"/>
      <c r="G4399" s="260"/>
      <c r="H4399" s="260"/>
      <c r="I4399" s="260"/>
      <c r="J4399" s="438"/>
    </row>
    <row r="4400" spans="1:10" x14ac:dyDescent="0.25">
      <c r="A4400" s="436"/>
      <c r="B4400" s="437"/>
      <c r="C4400" s="437"/>
      <c r="D4400" s="258" t="s">
        <v>449</v>
      </c>
      <c r="E4400" s="258"/>
      <c r="F4400" s="258"/>
      <c r="G4400" s="258"/>
      <c r="H4400" s="258"/>
      <c r="I4400" s="258"/>
      <c r="J4400" s="438"/>
    </row>
    <row r="4401" spans="1:10" x14ac:dyDescent="0.25">
      <c r="A4401" s="436"/>
      <c r="B4401" s="437"/>
      <c r="C4401" s="437"/>
      <c r="D4401" s="260" t="s">
        <v>450</v>
      </c>
      <c r="E4401" s="260"/>
      <c r="F4401" s="260"/>
      <c r="G4401" s="260"/>
      <c r="H4401" s="260"/>
      <c r="I4401" s="260"/>
      <c r="J4401" s="438"/>
    </row>
    <row r="4402" spans="1:10" x14ac:dyDescent="0.25">
      <c r="A4402" s="436"/>
      <c r="B4402" s="437"/>
      <c r="C4402" s="437"/>
      <c r="D4402" s="258" t="s">
        <v>451</v>
      </c>
      <c r="E4402" s="258"/>
      <c r="F4402" s="258"/>
      <c r="G4402" s="258"/>
      <c r="H4402" s="258"/>
      <c r="I4402" s="258"/>
      <c r="J4402" s="438"/>
    </row>
    <row r="4403" spans="1:10" x14ac:dyDescent="0.25">
      <c r="A4403" s="436"/>
      <c r="B4403" s="437"/>
      <c r="C4403" s="437"/>
      <c r="D4403" s="260">
        <v>0</v>
      </c>
      <c r="E4403" s="260"/>
      <c r="F4403" s="260"/>
      <c r="G4403" s="260"/>
      <c r="H4403" s="260"/>
      <c r="I4403" s="260"/>
      <c r="J4403" s="438"/>
    </row>
    <row r="4404" spans="1:10" x14ac:dyDescent="0.25">
      <c r="A4404" s="436"/>
      <c r="B4404" s="437"/>
      <c r="C4404" s="437"/>
      <c r="D4404" s="261"/>
      <c r="E4404" s="261"/>
      <c r="F4404" s="261"/>
      <c r="G4404" s="261"/>
      <c r="H4404" s="261"/>
      <c r="I4404" s="261"/>
      <c r="J4404" s="438"/>
    </row>
    <row r="4405" spans="1:10" x14ac:dyDescent="0.25">
      <c r="A4405" s="436">
        <v>201707864</v>
      </c>
      <c r="B4405" s="437" t="s">
        <v>446</v>
      </c>
      <c r="C4405" s="437" t="s">
        <v>505</v>
      </c>
      <c r="D4405" s="258" t="s">
        <v>447</v>
      </c>
      <c r="E4405" s="258"/>
      <c r="F4405" s="258"/>
      <c r="G4405" s="258"/>
      <c r="H4405" s="258"/>
      <c r="I4405" s="258"/>
      <c r="J4405" s="438">
        <v>42825.750300925924</v>
      </c>
    </row>
    <row r="4406" spans="1:10" x14ac:dyDescent="0.25">
      <c r="A4406" s="436"/>
      <c r="B4406" s="437"/>
      <c r="C4406" s="437"/>
      <c r="D4406" s="260" t="s">
        <v>8</v>
      </c>
      <c r="E4406" s="260"/>
      <c r="F4406" s="260"/>
      <c r="G4406" s="260"/>
      <c r="H4406" s="260"/>
      <c r="I4406" s="260"/>
      <c r="J4406" s="438"/>
    </row>
    <row r="4407" spans="1:10" x14ac:dyDescent="0.25">
      <c r="A4407" s="436"/>
      <c r="B4407" s="437"/>
      <c r="C4407" s="437"/>
      <c r="D4407" s="258" t="s">
        <v>448</v>
      </c>
      <c r="E4407" s="258"/>
      <c r="F4407" s="258"/>
      <c r="G4407" s="258"/>
      <c r="H4407" s="258"/>
      <c r="I4407" s="258"/>
      <c r="J4407" s="438"/>
    </row>
    <row r="4408" spans="1:10" x14ac:dyDescent="0.25">
      <c r="A4408" s="436"/>
      <c r="B4408" s="437"/>
      <c r="C4408" s="437"/>
      <c r="D4408" s="260">
        <v>25795</v>
      </c>
      <c r="E4408" s="260"/>
      <c r="F4408" s="260"/>
      <c r="G4408" s="260"/>
      <c r="H4408" s="260"/>
      <c r="I4408" s="260"/>
      <c r="J4408" s="438"/>
    </row>
    <row r="4409" spans="1:10" x14ac:dyDescent="0.25">
      <c r="A4409" s="436"/>
      <c r="B4409" s="437"/>
      <c r="C4409" s="437"/>
      <c r="D4409" s="258" t="s">
        <v>449</v>
      </c>
      <c r="E4409" s="258"/>
      <c r="F4409" s="258"/>
      <c r="G4409" s="258"/>
      <c r="H4409" s="258"/>
      <c r="I4409" s="258"/>
      <c r="J4409" s="438"/>
    </row>
    <row r="4410" spans="1:10" x14ac:dyDescent="0.25">
      <c r="A4410" s="436"/>
      <c r="B4410" s="437"/>
      <c r="C4410" s="437"/>
      <c r="D4410" s="260" t="s">
        <v>450</v>
      </c>
      <c r="E4410" s="260"/>
      <c r="F4410" s="260"/>
      <c r="G4410" s="260"/>
      <c r="H4410" s="260"/>
      <c r="I4410" s="260"/>
      <c r="J4410" s="438"/>
    </row>
    <row r="4411" spans="1:10" x14ac:dyDescent="0.25">
      <c r="A4411" s="436"/>
      <c r="B4411" s="437"/>
      <c r="C4411" s="437"/>
      <c r="D4411" s="258" t="s">
        <v>451</v>
      </c>
      <c r="E4411" s="258"/>
      <c r="F4411" s="258"/>
      <c r="G4411" s="258"/>
      <c r="H4411" s="258"/>
      <c r="I4411" s="258"/>
      <c r="J4411" s="438"/>
    </row>
    <row r="4412" spans="1:10" x14ac:dyDescent="0.25">
      <c r="A4412" s="436"/>
      <c r="B4412" s="437"/>
      <c r="C4412" s="437"/>
      <c r="D4412" s="260">
        <v>0</v>
      </c>
      <c r="E4412" s="260"/>
      <c r="F4412" s="260"/>
      <c r="G4412" s="260"/>
      <c r="H4412" s="260"/>
      <c r="I4412" s="260"/>
      <c r="J4412" s="438"/>
    </row>
    <row r="4413" spans="1:10" x14ac:dyDescent="0.25">
      <c r="A4413" s="436"/>
      <c r="B4413" s="437"/>
      <c r="C4413" s="437"/>
      <c r="D4413" s="261"/>
      <c r="E4413" s="261"/>
      <c r="F4413" s="261"/>
      <c r="G4413" s="261"/>
      <c r="H4413" s="261"/>
      <c r="I4413" s="261"/>
      <c r="J4413" s="438"/>
    </row>
    <row r="4414" spans="1:10" x14ac:dyDescent="0.25">
      <c r="A4414" s="436">
        <v>201707863</v>
      </c>
      <c r="B4414" s="437" t="s">
        <v>446</v>
      </c>
      <c r="C4414" s="437" t="s">
        <v>505</v>
      </c>
      <c r="D4414" s="258" t="s">
        <v>447</v>
      </c>
      <c r="E4414" s="258"/>
      <c r="F4414" s="258"/>
      <c r="G4414" s="258"/>
      <c r="H4414" s="258"/>
      <c r="I4414" s="258"/>
      <c r="J4414" s="438">
        <v>42825.750300925924</v>
      </c>
    </row>
    <row r="4415" spans="1:10" x14ac:dyDescent="0.25">
      <c r="A4415" s="436"/>
      <c r="B4415" s="437"/>
      <c r="C4415" s="437"/>
      <c r="D4415" s="260" t="s">
        <v>486</v>
      </c>
      <c r="E4415" s="260"/>
      <c r="F4415" s="260"/>
      <c r="G4415" s="260"/>
      <c r="H4415" s="260"/>
      <c r="I4415" s="260"/>
      <c r="J4415" s="438"/>
    </row>
    <row r="4416" spans="1:10" x14ac:dyDescent="0.25">
      <c r="A4416" s="436"/>
      <c r="B4416" s="437"/>
      <c r="C4416" s="437"/>
      <c r="D4416" s="258" t="s">
        <v>448</v>
      </c>
      <c r="E4416" s="258"/>
      <c r="F4416" s="258"/>
      <c r="G4416" s="258"/>
      <c r="H4416" s="258"/>
      <c r="I4416" s="258"/>
      <c r="J4416" s="438"/>
    </row>
    <row r="4417" spans="1:10" x14ac:dyDescent="0.25">
      <c r="A4417" s="436"/>
      <c r="B4417" s="437"/>
      <c r="C4417" s="437"/>
      <c r="D4417" s="260">
        <v>11988</v>
      </c>
      <c r="E4417" s="260"/>
      <c r="F4417" s="260"/>
      <c r="G4417" s="260"/>
      <c r="H4417" s="260"/>
      <c r="I4417" s="260"/>
      <c r="J4417" s="438"/>
    </row>
    <row r="4418" spans="1:10" x14ac:dyDescent="0.25">
      <c r="A4418" s="436"/>
      <c r="B4418" s="437"/>
      <c r="C4418" s="437"/>
      <c r="D4418" s="258" t="s">
        <v>449</v>
      </c>
      <c r="E4418" s="258"/>
      <c r="F4418" s="258"/>
      <c r="G4418" s="258"/>
      <c r="H4418" s="258"/>
      <c r="I4418" s="258"/>
      <c r="J4418" s="438"/>
    </row>
    <row r="4419" spans="1:10" x14ac:dyDescent="0.25">
      <c r="A4419" s="436"/>
      <c r="B4419" s="437"/>
      <c r="C4419" s="437"/>
      <c r="D4419" s="260" t="s">
        <v>450</v>
      </c>
      <c r="E4419" s="260"/>
      <c r="F4419" s="260"/>
      <c r="G4419" s="260"/>
      <c r="H4419" s="260"/>
      <c r="I4419" s="260"/>
      <c r="J4419" s="438"/>
    </row>
    <row r="4420" spans="1:10" x14ac:dyDescent="0.25">
      <c r="A4420" s="436"/>
      <c r="B4420" s="437"/>
      <c r="C4420" s="437"/>
      <c r="D4420" s="258" t="s">
        <v>451</v>
      </c>
      <c r="E4420" s="258"/>
      <c r="F4420" s="258"/>
      <c r="G4420" s="258"/>
      <c r="H4420" s="258"/>
      <c r="I4420" s="258"/>
      <c r="J4420" s="438"/>
    </row>
    <row r="4421" spans="1:10" x14ac:dyDescent="0.25">
      <c r="A4421" s="436"/>
      <c r="B4421" s="437"/>
      <c r="C4421" s="437"/>
      <c r="D4421" s="260">
        <v>0</v>
      </c>
      <c r="E4421" s="260"/>
      <c r="F4421" s="260"/>
      <c r="G4421" s="260"/>
      <c r="H4421" s="260"/>
      <c r="I4421" s="260"/>
      <c r="J4421" s="438"/>
    </row>
    <row r="4422" spans="1:10" x14ac:dyDescent="0.25">
      <c r="A4422" s="436"/>
      <c r="B4422" s="437"/>
      <c r="C4422" s="437"/>
      <c r="D4422" s="261"/>
      <c r="E4422" s="261"/>
      <c r="F4422" s="261"/>
      <c r="G4422" s="261"/>
      <c r="H4422" s="261"/>
      <c r="I4422" s="261"/>
      <c r="J4422" s="438"/>
    </row>
    <row r="4423" spans="1:10" x14ac:dyDescent="0.25">
      <c r="A4423" s="436">
        <v>201703833</v>
      </c>
      <c r="B4423" s="437" t="s">
        <v>481</v>
      </c>
      <c r="C4423" s="437" t="s">
        <v>505</v>
      </c>
      <c r="D4423" s="258" t="s">
        <v>447</v>
      </c>
      <c r="E4423" s="258"/>
      <c r="F4423" s="258"/>
      <c r="G4423" s="258"/>
      <c r="H4423" s="258"/>
      <c r="I4423" s="258"/>
      <c r="J4423" s="438">
        <v>42825.748194444444</v>
      </c>
    </row>
    <row r="4424" spans="1:10" x14ac:dyDescent="0.25">
      <c r="A4424" s="436"/>
      <c r="B4424" s="437"/>
      <c r="C4424" s="437"/>
      <c r="D4424" s="260" t="s">
        <v>482</v>
      </c>
      <c r="E4424" s="260"/>
      <c r="F4424" s="260"/>
      <c r="G4424" s="260"/>
      <c r="H4424" s="260"/>
      <c r="I4424" s="260"/>
      <c r="J4424" s="438"/>
    </row>
    <row r="4425" spans="1:10" x14ac:dyDescent="0.25">
      <c r="A4425" s="436"/>
      <c r="B4425" s="437"/>
      <c r="C4425" s="437"/>
      <c r="D4425" s="258" t="s">
        <v>448</v>
      </c>
      <c r="E4425" s="258"/>
      <c r="F4425" s="258"/>
      <c r="G4425" s="258"/>
      <c r="H4425" s="258"/>
      <c r="I4425" s="258"/>
      <c r="J4425" s="438"/>
    </row>
    <row r="4426" spans="1:10" x14ac:dyDescent="0.25">
      <c r="A4426" s="436"/>
      <c r="B4426" s="437"/>
      <c r="C4426" s="437"/>
      <c r="D4426" s="260">
        <v>1203245</v>
      </c>
      <c r="E4426" s="260"/>
      <c r="F4426" s="260"/>
      <c r="G4426" s="260"/>
      <c r="H4426" s="260"/>
      <c r="I4426" s="260"/>
      <c r="J4426" s="438"/>
    </row>
    <row r="4427" spans="1:10" x14ac:dyDescent="0.25">
      <c r="A4427" s="436"/>
      <c r="B4427" s="437"/>
      <c r="C4427" s="437"/>
      <c r="D4427" s="258" t="s">
        <v>449</v>
      </c>
      <c r="E4427" s="258"/>
      <c r="F4427" s="258"/>
      <c r="G4427" s="258"/>
      <c r="H4427" s="258"/>
      <c r="I4427" s="258"/>
      <c r="J4427" s="438"/>
    </row>
    <row r="4428" spans="1:10" x14ac:dyDescent="0.25">
      <c r="A4428" s="436"/>
      <c r="B4428" s="437"/>
      <c r="C4428" s="437"/>
      <c r="D4428" s="260" t="s">
        <v>450</v>
      </c>
      <c r="E4428" s="260"/>
      <c r="F4428" s="260"/>
      <c r="G4428" s="260"/>
      <c r="H4428" s="260"/>
      <c r="I4428" s="260"/>
      <c r="J4428" s="438"/>
    </row>
    <row r="4429" spans="1:10" x14ac:dyDescent="0.25">
      <c r="A4429" s="436"/>
      <c r="B4429" s="437"/>
      <c r="C4429" s="437"/>
      <c r="D4429" s="258" t="s">
        <v>451</v>
      </c>
      <c r="E4429" s="258"/>
      <c r="F4429" s="258"/>
      <c r="G4429" s="258"/>
      <c r="H4429" s="258"/>
      <c r="I4429" s="258"/>
      <c r="J4429" s="438"/>
    </row>
    <row r="4430" spans="1:10" x14ac:dyDescent="0.25">
      <c r="A4430" s="436"/>
      <c r="B4430" s="437"/>
      <c r="C4430" s="437"/>
      <c r="D4430" s="260">
        <v>0</v>
      </c>
      <c r="E4430" s="260"/>
      <c r="F4430" s="260"/>
      <c r="G4430" s="260"/>
      <c r="H4430" s="260"/>
      <c r="I4430" s="260"/>
      <c r="J4430" s="438"/>
    </row>
    <row r="4431" spans="1:10" x14ac:dyDescent="0.25">
      <c r="A4431" s="436"/>
      <c r="B4431" s="437"/>
      <c r="C4431" s="437"/>
      <c r="D4431" s="261"/>
      <c r="E4431" s="261"/>
      <c r="F4431" s="261"/>
      <c r="G4431" s="261"/>
      <c r="H4431" s="261"/>
      <c r="I4431" s="261"/>
      <c r="J4431" s="438"/>
    </row>
    <row r="4432" spans="1:10" x14ac:dyDescent="0.25">
      <c r="A4432" s="436">
        <v>201617060</v>
      </c>
      <c r="B4432" s="437" t="s">
        <v>446</v>
      </c>
      <c r="C4432" s="437" t="s">
        <v>505</v>
      </c>
      <c r="D4432" s="258" t="s">
        <v>447</v>
      </c>
      <c r="E4432" s="258"/>
      <c r="F4432" s="258"/>
      <c r="G4432" s="258"/>
      <c r="H4432" s="258"/>
      <c r="I4432" s="258"/>
      <c r="J4432" s="438">
        <v>42725.756168981483</v>
      </c>
    </row>
    <row r="4433" spans="1:10" x14ac:dyDescent="0.25">
      <c r="A4433" s="436"/>
      <c r="B4433" s="437"/>
      <c r="C4433" s="437"/>
      <c r="D4433" s="260" t="s">
        <v>344</v>
      </c>
      <c r="E4433" s="260"/>
      <c r="F4433" s="260"/>
      <c r="G4433" s="260"/>
      <c r="H4433" s="260"/>
      <c r="I4433" s="260"/>
      <c r="J4433" s="438"/>
    </row>
    <row r="4434" spans="1:10" x14ac:dyDescent="0.25">
      <c r="A4434" s="436"/>
      <c r="B4434" s="437"/>
      <c r="C4434" s="437"/>
      <c r="D4434" s="258" t="s">
        <v>448</v>
      </c>
      <c r="E4434" s="258"/>
      <c r="F4434" s="258"/>
      <c r="G4434" s="258"/>
      <c r="H4434" s="258"/>
      <c r="I4434" s="258"/>
      <c r="J4434" s="438"/>
    </row>
    <row r="4435" spans="1:10" x14ac:dyDescent="0.25">
      <c r="A4435" s="436"/>
      <c r="B4435" s="437"/>
      <c r="C4435" s="437"/>
      <c r="D4435" s="260">
        <v>114847</v>
      </c>
      <c r="E4435" s="260"/>
      <c r="F4435" s="260"/>
      <c r="G4435" s="260"/>
      <c r="H4435" s="260"/>
      <c r="I4435" s="260"/>
      <c r="J4435" s="438"/>
    </row>
    <row r="4436" spans="1:10" x14ac:dyDescent="0.25">
      <c r="A4436" s="436"/>
      <c r="B4436" s="437"/>
      <c r="C4436" s="437"/>
      <c r="D4436" s="258" t="s">
        <v>449</v>
      </c>
      <c r="E4436" s="258"/>
      <c r="F4436" s="258"/>
      <c r="G4436" s="258"/>
      <c r="H4436" s="258"/>
      <c r="I4436" s="258"/>
      <c r="J4436" s="438"/>
    </row>
    <row r="4437" spans="1:10" x14ac:dyDescent="0.25">
      <c r="A4437" s="436"/>
      <c r="B4437" s="437"/>
      <c r="C4437" s="437"/>
      <c r="D4437" s="260" t="s">
        <v>453</v>
      </c>
      <c r="E4437" s="260"/>
      <c r="F4437" s="260"/>
      <c r="G4437" s="260"/>
      <c r="H4437" s="260"/>
      <c r="I4437" s="260"/>
      <c r="J4437" s="438"/>
    </row>
    <row r="4438" spans="1:10" x14ac:dyDescent="0.25">
      <c r="A4438" s="436"/>
      <c r="B4438" s="437"/>
      <c r="C4438" s="437"/>
      <c r="D4438" s="258" t="s">
        <v>451</v>
      </c>
      <c r="E4438" s="258"/>
      <c r="F4438" s="258"/>
      <c r="G4438" s="258"/>
      <c r="H4438" s="258"/>
      <c r="I4438" s="258"/>
      <c r="J4438" s="438"/>
    </row>
    <row r="4439" spans="1:10" x14ac:dyDescent="0.25">
      <c r="A4439" s="436"/>
      <c r="B4439" s="437"/>
      <c r="C4439" s="437"/>
      <c r="D4439" s="260">
        <v>3</v>
      </c>
      <c r="E4439" s="260"/>
      <c r="F4439" s="260"/>
      <c r="G4439" s="260"/>
      <c r="H4439" s="260"/>
      <c r="I4439" s="260"/>
      <c r="J4439" s="438"/>
    </row>
    <row r="4440" spans="1:10" x14ac:dyDescent="0.25">
      <c r="A4440" s="436"/>
      <c r="B4440" s="437"/>
      <c r="C4440" s="437"/>
      <c r="D4440" s="261"/>
      <c r="E4440" s="261"/>
      <c r="F4440" s="261"/>
      <c r="G4440" s="261"/>
      <c r="H4440" s="261"/>
      <c r="I4440" s="261"/>
      <c r="J4440" s="438"/>
    </row>
    <row r="4441" spans="1:10" x14ac:dyDescent="0.25">
      <c r="A4441" s="436"/>
      <c r="B4441" s="437"/>
      <c r="C4441" s="437"/>
      <c r="D4441" s="262" t="s">
        <v>487</v>
      </c>
      <c r="E4441" s="262"/>
      <c r="F4441" s="262"/>
      <c r="G4441" s="262"/>
      <c r="H4441" s="262"/>
      <c r="I4441" s="262"/>
      <c r="J4441" s="438"/>
    </row>
    <row r="4442" spans="1:10" x14ac:dyDescent="0.25">
      <c r="A4442" s="436">
        <v>201617017</v>
      </c>
      <c r="B4442" s="437" t="s">
        <v>446</v>
      </c>
      <c r="C4442" s="437" t="s">
        <v>505</v>
      </c>
      <c r="D4442" s="258" t="s">
        <v>447</v>
      </c>
      <c r="E4442" s="258"/>
      <c r="F4442" s="258"/>
      <c r="G4442" s="258"/>
      <c r="H4442" s="258"/>
      <c r="I4442" s="258"/>
      <c r="J4442" s="438">
        <v>42725.756168981483</v>
      </c>
    </row>
    <row r="4443" spans="1:10" x14ac:dyDescent="0.25">
      <c r="A4443" s="436"/>
      <c r="B4443" s="437"/>
      <c r="C4443" s="437"/>
      <c r="D4443" s="260" t="s">
        <v>50</v>
      </c>
      <c r="E4443" s="260"/>
      <c r="F4443" s="260"/>
      <c r="G4443" s="260"/>
      <c r="H4443" s="260"/>
      <c r="I4443" s="260"/>
      <c r="J4443" s="438"/>
    </row>
    <row r="4444" spans="1:10" x14ac:dyDescent="0.25">
      <c r="A4444" s="436"/>
      <c r="B4444" s="437"/>
      <c r="C4444" s="437"/>
      <c r="D4444" s="258" t="s">
        <v>448</v>
      </c>
      <c r="E4444" s="258"/>
      <c r="F4444" s="258"/>
      <c r="G4444" s="258"/>
      <c r="H4444" s="258"/>
      <c r="I4444" s="258"/>
      <c r="J4444" s="438"/>
    </row>
    <row r="4445" spans="1:10" x14ac:dyDescent="0.25">
      <c r="A4445" s="436"/>
      <c r="B4445" s="437"/>
      <c r="C4445" s="437"/>
      <c r="D4445" s="260">
        <v>12005</v>
      </c>
      <c r="E4445" s="260"/>
      <c r="F4445" s="260"/>
      <c r="G4445" s="260"/>
      <c r="H4445" s="260"/>
      <c r="I4445" s="260"/>
      <c r="J4445" s="438"/>
    </row>
    <row r="4446" spans="1:10" x14ac:dyDescent="0.25">
      <c r="A4446" s="436"/>
      <c r="B4446" s="437"/>
      <c r="C4446" s="437"/>
      <c r="D4446" s="258" t="s">
        <v>449</v>
      </c>
      <c r="E4446" s="258"/>
      <c r="F4446" s="258"/>
      <c r="G4446" s="258"/>
      <c r="H4446" s="258"/>
      <c r="I4446" s="258"/>
      <c r="J4446" s="438"/>
    </row>
    <row r="4447" spans="1:10" x14ac:dyDescent="0.25">
      <c r="A4447" s="436"/>
      <c r="B4447" s="437"/>
      <c r="C4447" s="437"/>
      <c r="D4447" s="260" t="s">
        <v>450</v>
      </c>
      <c r="E4447" s="260"/>
      <c r="F4447" s="260"/>
      <c r="G4447" s="260"/>
      <c r="H4447" s="260"/>
      <c r="I4447" s="260"/>
      <c r="J4447" s="438"/>
    </row>
    <row r="4448" spans="1:10" x14ac:dyDescent="0.25">
      <c r="A4448" s="436"/>
      <c r="B4448" s="437"/>
      <c r="C4448" s="437"/>
      <c r="D4448" s="258" t="s">
        <v>451</v>
      </c>
      <c r="E4448" s="258"/>
      <c r="F4448" s="258"/>
      <c r="G4448" s="258"/>
      <c r="H4448" s="258"/>
      <c r="I4448" s="258"/>
      <c r="J4448" s="438"/>
    </row>
    <row r="4449" spans="1:10" x14ac:dyDescent="0.25">
      <c r="A4449" s="436"/>
      <c r="B4449" s="437"/>
      <c r="C4449" s="437"/>
      <c r="D4449" s="260">
        <v>1</v>
      </c>
      <c r="E4449" s="260"/>
      <c r="F4449" s="260"/>
      <c r="G4449" s="260"/>
      <c r="H4449" s="260"/>
      <c r="I4449" s="260"/>
      <c r="J4449" s="438"/>
    </row>
    <row r="4450" spans="1:10" x14ac:dyDescent="0.25">
      <c r="A4450" s="436"/>
      <c r="B4450" s="437"/>
      <c r="C4450" s="437"/>
      <c r="D4450" s="261"/>
      <c r="E4450" s="261"/>
      <c r="F4450" s="261"/>
      <c r="G4450" s="261"/>
      <c r="H4450" s="261"/>
      <c r="I4450" s="261"/>
      <c r="J4450" s="438"/>
    </row>
    <row r="4451" spans="1:10" x14ac:dyDescent="0.25">
      <c r="A4451" s="436"/>
      <c r="B4451" s="437"/>
      <c r="C4451" s="437"/>
      <c r="D4451" s="262" t="s">
        <v>487</v>
      </c>
      <c r="E4451" s="262"/>
      <c r="F4451" s="262"/>
      <c r="G4451" s="262"/>
      <c r="H4451" s="262"/>
      <c r="I4451" s="262"/>
      <c r="J4451" s="438"/>
    </row>
    <row r="4452" spans="1:10" x14ac:dyDescent="0.25">
      <c r="A4452" s="436">
        <v>201617002</v>
      </c>
      <c r="B4452" s="437" t="s">
        <v>446</v>
      </c>
      <c r="C4452" s="437" t="s">
        <v>505</v>
      </c>
      <c r="D4452" s="258" t="s">
        <v>447</v>
      </c>
      <c r="E4452" s="258"/>
      <c r="F4452" s="258"/>
      <c r="G4452" s="258"/>
      <c r="H4452" s="258"/>
      <c r="I4452" s="258"/>
      <c r="J4452" s="438">
        <v>42725.756168981483</v>
      </c>
    </row>
    <row r="4453" spans="1:10" x14ac:dyDescent="0.25">
      <c r="A4453" s="436"/>
      <c r="B4453" s="437"/>
      <c r="C4453" s="437"/>
      <c r="D4453" s="260" t="s">
        <v>364</v>
      </c>
      <c r="E4453" s="260"/>
      <c r="F4453" s="260"/>
      <c r="G4453" s="260"/>
      <c r="H4453" s="260"/>
      <c r="I4453" s="260"/>
      <c r="J4453" s="438"/>
    </row>
    <row r="4454" spans="1:10" x14ac:dyDescent="0.25">
      <c r="A4454" s="436"/>
      <c r="B4454" s="437"/>
      <c r="C4454" s="437"/>
      <c r="D4454" s="258" t="s">
        <v>448</v>
      </c>
      <c r="E4454" s="258"/>
      <c r="F4454" s="258"/>
      <c r="G4454" s="258"/>
      <c r="H4454" s="258"/>
      <c r="I4454" s="258"/>
      <c r="J4454" s="438"/>
    </row>
    <row r="4455" spans="1:10" x14ac:dyDescent="0.25">
      <c r="A4455" s="436"/>
      <c r="B4455" s="437"/>
      <c r="C4455" s="437"/>
      <c r="D4455" s="260">
        <v>92851</v>
      </c>
      <c r="E4455" s="260"/>
      <c r="F4455" s="260"/>
      <c r="G4455" s="260"/>
      <c r="H4455" s="260"/>
      <c r="I4455" s="260"/>
      <c r="J4455" s="438"/>
    </row>
    <row r="4456" spans="1:10" x14ac:dyDescent="0.25">
      <c r="A4456" s="436"/>
      <c r="B4456" s="437"/>
      <c r="C4456" s="437"/>
      <c r="D4456" s="258" t="s">
        <v>449</v>
      </c>
      <c r="E4456" s="258"/>
      <c r="F4456" s="258"/>
      <c r="G4456" s="258"/>
      <c r="H4456" s="258"/>
      <c r="I4456" s="258"/>
      <c r="J4456" s="438"/>
    </row>
    <row r="4457" spans="1:10" x14ac:dyDescent="0.25">
      <c r="A4457" s="436"/>
      <c r="B4457" s="437"/>
      <c r="C4457" s="437"/>
      <c r="D4457" s="260" t="s">
        <v>453</v>
      </c>
      <c r="E4457" s="260"/>
      <c r="F4457" s="260"/>
      <c r="G4457" s="260"/>
      <c r="H4457" s="260"/>
      <c r="I4457" s="260"/>
      <c r="J4457" s="438"/>
    </row>
    <row r="4458" spans="1:10" x14ac:dyDescent="0.25">
      <c r="A4458" s="436"/>
      <c r="B4458" s="437"/>
      <c r="C4458" s="437"/>
      <c r="D4458" s="258" t="s">
        <v>451</v>
      </c>
      <c r="E4458" s="258"/>
      <c r="F4458" s="258"/>
      <c r="G4458" s="258"/>
      <c r="H4458" s="258"/>
      <c r="I4458" s="258"/>
      <c r="J4458" s="438"/>
    </row>
    <row r="4459" spans="1:10" x14ac:dyDescent="0.25">
      <c r="A4459" s="436"/>
      <c r="B4459" s="437"/>
      <c r="C4459" s="437"/>
      <c r="D4459" s="260">
        <v>1</v>
      </c>
      <c r="E4459" s="260"/>
      <c r="F4459" s="260"/>
      <c r="G4459" s="260"/>
      <c r="H4459" s="260"/>
      <c r="I4459" s="260"/>
      <c r="J4459" s="438"/>
    </row>
    <row r="4460" spans="1:10" x14ac:dyDescent="0.25">
      <c r="A4460" s="436"/>
      <c r="B4460" s="437"/>
      <c r="C4460" s="437"/>
      <c r="D4460" s="261"/>
      <c r="E4460" s="261"/>
      <c r="F4460" s="261"/>
      <c r="G4460" s="261"/>
      <c r="H4460" s="261"/>
      <c r="I4460" s="261"/>
      <c r="J4460" s="438"/>
    </row>
    <row r="4461" spans="1:10" x14ac:dyDescent="0.25">
      <c r="A4461" s="436"/>
      <c r="B4461" s="437"/>
      <c r="C4461" s="437"/>
      <c r="D4461" s="262" t="s">
        <v>487</v>
      </c>
      <c r="E4461" s="262"/>
      <c r="F4461" s="262"/>
      <c r="G4461" s="262"/>
      <c r="H4461" s="262"/>
      <c r="I4461" s="262"/>
      <c r="J4461" s="438"/>
    </row>
    <row r="4462" spans="1:10" x14ac:dyDescent="0.25">
      <c r="A4462" s="436">
        <v>201616997</v>
      </c>
      <c r="B4462" s="437" t="s">
        <v>446</v>
      </c>
      <c r="C4462" s="437" t="s">
        <v>505</v>
      </c>
      <c r="D4462" s="258" t="s">
        <v>447</v>
      </c>
      <c r="E4462" s="258"/>
      <c r="F4462" s="258"/>
      <c r="G4462" s="258"/>
      <c r="H4462" s="258"/>
      <c r="I4462" s="258"/>
      <c r="J4462" s="438">
        <v>42725.756168981483</v>
      </c>
    </row>
    <row r="4463" spans="1:10" x14ac:dyDescent="0.25">
      <c r="A4463" s="436"/>
      <c r="B4463" s="437"/>
      <c r="C4463" s="437"/>
      <c r="D4463" s="260" t="s">
        <v>469</v>
      </c>
      <c r="E4463" s="260"/>
      <c r="F4463" s="260"/>
      <c r="G4463" s="260"/>
      <c r="H4463" s="260"/>
      <c r="I4463" s="260"/>
      <c r="J4463" s="438"/>
    </row>
    <row r="4464" spans="1:10" x14ac:dyDescent="0.25">
      <c r="A4464" s="436"/>
      <c r="B4464" s="437"/>
      <c r="C4464" s="437"/>
      <c r="D4464" s="258" t="s">
        <v>448</v>
      </c>
      <c r="E4464" s="258"/>
      <c r="F4464" s="258"/>
      <c r="G4464" s="258"/>
      <c r="H4464" s="258"/>
      <c r="I4464" s="258"/>
      <c r="J4464" s="438"/>
    </row>
    <row r="4465" spans="1:10" x14ac:dyDescent="0.25">
      <c r="A4465" s="436"/>
      <c r="B4465" s="437"/>
      <c r="C4465" s="437"/>
      <c r="D4465" s="260">
        <v>1113545</v>
      </c>
      <c r="E4465" s="260"/>
      <c r="F4465" s="260"/>
      <c r="G4465" s="260"/>
      <c r="H4465" s="260"/>
      <c r="I4465" s="260"/>
      <c r="J4465" s="438"/>
    </row>
    <row r="4466" spans="1:10" x14ac:dyDescent="0.25">
      <c r="A4466" s="436"/>
      <c r="B4466" s="437"/>
      <c r="C4466" s="437"/>
      <c r="D4466" s="258" t="s">
        <v>449</v>
      </c>
      <c r="E4466" s="258"/>
      <c r="F4466" s="258"/>
      <c r="G4466" s="258"/>
      <c r="H4466" s="258"/>
      <c r="I4466" s="258"/>
      <c r="J4466" s="438"/>
    </row>
    <row r="4467" spans="1:10" x14ac:dyDescent="0.25">
      <c r="A4467" s="436"/>
      <c r="B4467" s="437"/>
      <c r="C4467" s="437"/>
      <c r="D4467" s="260" t="s">
        <v>453</v>
      </c>
      <c r="E4467" s="260"/>
      <c r="F4467" s="260"/>
      <c r="G4467" s="260"/>
      <c r="H4467" s="260"/>
      <c r="I4467" s="260"/>
      <c r="J4467" s="438"/>
    </row>
    <row r="4468" spans="1:10" x14ac:dyDescent="0.25">
      <c r="A4468" s="436"/>
      <c r="B4468" s="437"/>
      <c r="C4468" s="437"/>
      <c r="D4468" s="258" t="s">
        <v>451</v>
      </c>
      <c r="E4468" s="258"/>
      <c r="F4468" s="258"/>
      <c r="G4468" s="258"/>
      <c r="H4468" s="258"/>
      <c r="I4468" s="258"/>
      <c r="J4468" s="438"/>
    </row>
    <row r="4469" spans="1:10" x14ac:dyDescent="0.25">
      <c r="A4469" s="436"/>
      <c r="B4469" s="437"/>
      <c r="C4469" s="437"/>
      <c r="D4469" s="260">
        <v>2</v>
      </c>
      <c r="E4469" s="260"/>
      <c r="F4469" s="260"/>
      <c r="G4469" s="260"/>
      <c r="H4469" s="260"/>
      <c r="I4469" s="260"/>
      <c r="J4469" s="438"/>
    </row>
    <row r="4470" spans="1:10" x14ac:dyDescent="0.25">
      <c r="A4470" s="436"/>
      <c r="B4470" s="437"/>
      <c r="C4470" s="437"/>
      <c r="D4470" s="261"/>
      <c r="E4470" s="261"/>
      <c r="F4470" s="261"/>
      <c r="G4470" s="261"/>
      <c r="H4470" s="261"/>
      <c r="I4470" s="261"/>
      <c r="J4470" s="438"/>
    </row>
    <row r="4471" spans="1:10" x14ac:dyDescent="0.25">
      <c r="A4471" s="436"/>
      <c r="B4471" s="437"/>
      <c r="C4471" s="437"/>
      <c r="D4471" s="262" t="s">
        <v>487</v>
      </c>
      <c r="E4471" s="262"/>
      <c r="F4471" s="262"/>
      <c r="G4471" s="262"/>
      <c r="H4471" s="262"/>
      <c r="I4471" s="262"/>
      <c r="J4471" s="438"/>
    </row>
    <row r="4472" spans="1:10" x14ac:dyDescent="0.25">
      <c r="A4472" s="436">
        <v>201616945</v>
      </c>
      <c r="B4472" s="437" t="s">
        <v>446</v>
      </c>
      <c r="C4472" s="437" t="s">
        <v>505</v>
      </c>
      <c r="D4472" s="258" t="s">
        <v>447</v>
      </c>
      <c r="E4472" s="258"/>
      <c r="F4472" s="258"/>
      <c r="G4472" s="258"/>
      <c r="H4472" s="258"/>
      <c r="I4472" s="258"/>
      <c r="J4472" s="438">
        <v>42725.756168981483</v>
      </c>
    </row>
    <row r="4473" spans="1:10" x14ac:dyDescent="0.25">
      <c r="A4473" s="436"/>
      <c r="B4473" s="437"/>
      <c r="C4473" s="437"/>
      <c r="D4473" s="260" t="s">
        <v>496</v>
      </c>
      <c r="E4473" s="260"/>
      <c r="F4473" s="260"/>
      <c r="G4473" s="260"/>
      <c r="H4473" s="260"/>
      <c r="I4473" s="260"/>
      <c r="J4473" s="438"/>
    </row>
    <row r="4474" spans="1:10" x14ac:dyDescent="0.25">
      <c r="A4474" s="436"/>
      <c r="B4474" s="437"/>
      <c r="C4474" s="437"/>
      <c r="D4474" s="258" t="s">
        <v>448</v>
      </c>
      <c r="E4474" s="258"/>
      <c r="F4474" s="258"/>
      <c r="G4474" s="258"/>
      <c r="H4474" s="258"/>
      <c r="I4474" s="258"/>
      <c r="J4474" s="438"/>
    </row>
    <row r="4475" spans="1:10" x14ac:dyDescent="0.25">
      <c r="A4475" s="436"/>
      <c r="B4475" s="437"/>
      <c r="C4475" s="437"/>
      <c r="D4475" s="260">
        <v>12010</v>
      </c>
      <c r="E4475" s="260"/>
      <c r="F4475" s="260"/>
      <c r="G4475" s="260"/>
      <c r="H4475" s="260"/>
      <c r="I4475" s="260"/>
      <c r="J4475" s="438"/>
    </row>
    <row r="4476" spans="1:10" x14ac:dyDescent="0.25">
      <c r="A4476" s="436"/>
      <c r="B4476" s="437"/>
      <c r="C4476" s="437"/>
      <c r="D4476" s="258" t="s">
        <v>449</v>
      </c>
      <c r="E4476" s="258"/>
      <c r="F4476" s="258"/>
      <c r="G4476" s="258"/>
      <c r="H4476" s="258"/>
      <c r="I4476" s="258"/>
      <c r="J4476" s="438"/>
    </row>
    <row r="4477" spans="1:10" x14ac:dyDescent="0.25">
      <c r="A4477" s="436"/>
      <c r="B4477" s="437"/>
      <c r="C4477" s="437"/>
      <c r="D4477" s="260" t="s">
        <v>450</v>
      </c>
      <c r="E4477" s="260"/>
      <c r="F4477" s="260"/>
      <c r="G4477" s="260"/>
      <c r="H4477" s="260"/>
      <c r="I4477" s="260"/>
      <c r="J4477" s="438"/>
    </row>
    <row r="4478" spans="1:10" x14ac:dyDescent="0.25">
      <c r="A4478" s="436"/>
      <c r="B4478" s="437"/>
      <c r="C4478" s="437"/>
      <c r="D4478" s="258" t="s">
        <v>451</v>
      </c>
      <c r="E4478" s="258"/>
      <c r="F4478" s="258"/>
      <c r="G4478" s="258"/>
      <c r="H4478" s="258"/>
      <c r="I4478" s="258"/>
      <c r="J4478" s="438"/>
    </row>
    <row r="4479" spans="1:10" x14ac:dyDescent="0.25">
      <c r="A4479" s="436"/>
      <c r="B4479" s="437"/>
      <c r="C4479" s="437"/>
      <c r="D4479" s="260">
        <v>2</v>
      </c>
      <c r="E4479" s="260"/>
      <c r="F4479" s="260"/>
      <c r="G4479" s="260"/>
      <c r="H4479" s="260"/>
      <c r="I4479" s="260"/>
      <c r="J4479" s="438"/>
    </row>
    <row r="4480" spans="1:10" x14ac:dyDescent="0.25">
      <c r="A4480" s="436"/>
      <c r="B4480" s="437"/>
      <c r="C4480" s="437"/>
      <c r="D4480" s="261"/>
      <c r="E4480" s="261"/>
      <c r="F4480" s="261"/>
      <c r="G4480" s="261"/>
      <c r="H4480" s="261"/>
      <c r="I4480" s="261"/>
      <c r="J4480" s="438"/>
    </row>
    <row r="4481" spans="1:10" x14ac:dyDescent="0.25">
      <c r="A4481" s="436"/>
      <c r="B4481" s="437"/>
      <c r="C4481" s="437"/>
      <c r="D4481" s="262" t="s">
        <v>487</v>
      </c>
      <c r="E4481" s="262"/>
      <c r="F4481" s="262"/>
      <c r="G4481" s="262"/>
      <c r="H4481" s="262"/>
      <c r="I4481" s="262"/>
      <c r="J4481" s="438"/>
    </row>
    <row r="4482" spans="1:10" x14ac:dyDescent="0.25">
      <c r="A4482" s="436">
        <v>201616944</v>
      </c>
      <c r="B4482" s="437" t="s">
        <v>446</v>
      </c>
      <c r="C4482" s="437" t="s">
        <v>505</v>
      </c>
      <c r="D4482" s="258" t="s">
        <v>447</v>
      </c>
      <c r="E4482" s="258"/>
      <c r="F4482" s="258"/>
      <c r="G4482" s="258"/>
      <c r="H4482" s="258"/>
      <c r="I4482" s="258"/>
      <c r="J4482" s="438">
        <v>42725.756168981483</v>
      </c>
    </row>
    <row r="4483" spans="1:10" x14ac:dyDescent="0.25">
      <c r="A4483" s="436"/>
      <c r="B4483" s="437"/>
      <c r="C4483" s="437"/>
      <c r="D4483" s="260" t="s">
        <v>546</v>
      </c>
      <c r="E4483" s="260"/>
      <c r="F4483" s="260"/>
      <c r="G4483" s="260"/>
      <c r="H4483" s="260"/>
      <c r="I4483" s="260"/>
      <c r="J4483" s="438"/>
    </row>
    <row r="4484" spans="1:10" x14ac:dyDescent="0.25">
      <c r="A4484" s="436"/>
      <c r="B4484" s="437"/>
      <c r="C4484" s="437"/>
      <c r="D4484" s="258" t="s">
        <v>448</v>
      </c>
      <c r="E4484" s="258"/>
      <c r="F4484" s="258"/>
      <c r="G4484" s="258"/>
      <c r="H4484" s="258"/>
      <c r="I4484" s="258"/>
      <c r="J4484" s="438"/>
    </row>
    <row r="4485" spans="1:10" x14ac:dyDescent="0.25">
      <c r="A4485" s="436"/>
      <c r="B4485" s="437"/>
      <c r="C4485" s="437"/>
      <c r="D4485" s="260">
        <v>26501</v>
      </c>
      <c r="E4485" s="260"/>
      <c r="F4485" s="260"/>
      <c r="G4485" s="260"/>
      <c r="H4485" s="260"/>
      <c r="I4485" s="260"/>
      <c r="J4485" s="438"/>
    </row>
    <row r="4486" spans="1:10" x14ac:dyDescent="0.25">
      <c r="A4486" s="436"/>
      <c r="B4486" s="437"/>
      <c r="C4486" s="437"/>
      <c r="D4486" s="258" t="s">
        <v>449</v>
      </c>
      <c r="E4486" s="258"/>
      <c r="F4486" s="258"/>
      <c r="G4486" s="258"/>
      <c r="H4486" s="258"/>
      <c r="I4486" s="258"/>
      <c r="J4486" s="438"/>
    </row>
    <row r="4487" spans="1:10" x14ac:dyDescent="0.25">
      <c r="A4487" s="436"/>
      <c r="B4487" s="437"/>
      <c r="C4487" s="437"/>
      <c r="D4487" s="260" t="s">
        <v>453</v>
      </c>
      <c r="E4487" s="260"/>
      <c r="F4487" s="260"/>
      <c r="G4487" s="260"/>
      <c r="H4487" s="260"/>
      <c r="I4487" s="260"/>
      <c r="J4487" s="438"/>
    </row>
    <row r="4488" spans="1:10" x14ac:dyDescent="0.25">
      <c r="A4488" s="436"/>
      <c r="B4488" s="437"/>
      <c r="C4488" s="437"/>
      <c r="D4488" s="258" t="s">
        <v>451</v>
      </c>
      <c r="E4488" s="258"/>
      <c r="F4488" s="258"/>
      <c r="G4488" s="258"/>
      <c r="H4488" s="258"/>
      <c r="I4488" s="258"/>
      <c r="J4488" s="438"/>
    </row>
    <row r="4489" spans="1:10" x14ac:dyDescent="0.25">
      <c r="A4489" s="436"/>
      <c r="B4489" s="437"/>
      <c r="C4489" s="437"/>
      <c r="D4489" s="260">
        <v>3</v>
      </c>
      <c r="E4489" s="260"/>
      <c r="F4489" s="260"/>
      <c r="G4489" s="260"/>
      <c r="H4489" s="260"/>
      <c r="I4489" s="260"/>
      <c r="J4489" s="438"/>
    </row>
    <row r="4490" spans="1:10" x14ac:dyDescent="0.25">
      <c r="A4490" s="436"/>
      <c r="B4490" s="437"/>
      <c r="C4490" s="437"/>
      <c r="D4490" s="261"/>
      <c r="E4490" s="261"/>
      <c r="F4490" s="261"/>
      <c r="G4490" s="261"/>
      <c r="H4490" s="261"/>
      <c r="I4490" s="261"/>
      <c r="J4490" s="438"/>
    </row>
    <row r="4491" spans="1:10" x14ac:dyDescent="0.25">
      <c r="A4491" s="436"/>
      <c r="B4491" s="437"/>
      <c r="C4491" s="437"/>
      <c r="D4491" s="262" t="s">
        <v>487</v>
      </c>
      <c r="E4491" s="262"/>
      <c r="F4491" s="262"/>
      <c r="G4491" s="262"/>
      <c r="H4491" s="262"/>
      <c r="I4491" s="262"/>
      <c r="J4491" s="438"/>
    </row>
    <row r="4492" spans="1:10" x14ac:dyDescent="0.25">
      <c r="A4492" s="436">
        <v>201616942</v>
      </c>
      <c r="B4492" s="437" t="s">
        <v>446</v>
      </c>
      <c r="C4492" s="437" t="s">
        <v>505</v>
      </c>
      <c r="D4492" s="258" t="s">
        <v>447</v>
      </c>
      <c r="E4492" s="258"/>
      <c r="F4492" s="258"/>
      <c r="G4492" s="258"/>
      <c r="H4492" s="258"/>
      <c r="I4492" s="258"/>
      <c r="J4492" s="438">
        <v>42725.756168981483</v>
      </c>
    </row>
    <row r="4493" spans="1:10" x14ac:dyDescent="0.25">
      <c r="A4493" s="436"/>
      <c r="B4493" s="437"/>
      <c r="C4493" s="437"/>
      <c r="D4493" s="260" t="s">
        <v>469</v>
      </c>
      <c r="E4493" s="260"/>
      <c r="F4493" s="260"/>
      <c r="G4493" s="260"/>
      <c r="H4493" s="260"/>
      <c r="I4493" s="260"/>
      <c r="J4493" s="438"/>
    </row>
    <row r="4494" spans="1:10" x14ac:dyDescent="0.25">
      <c r="A4494" s="436"/>
      <c r="B4494" s="437"/>
      <c r="C4494" s="437"/>
      <c r="D4494" s="258" t="s">
        <v>448</v>
      </c>
      <c r="E4494" s="258"/>
      <c r="F4494" s="258"/>
      <c r="G4494" s="258"/>
      <c r="H4494" s="258"/>
      <c r="I4494" s="258"/>
      <c r="J4494" s="438"/>
    </row>
    <row r="4495" spans="1:10" x14ac:dyDescent="0.25">
      <c r="A4495" s="436"/>
      <c r="B4495" s="437"/>
      <c r="C4495" s="437"/>
      <c r="D4495" s="260">
        <v>114910</v>
      </c>
      <c r="E4495" s="260"/>
      <c r="F4495" s="260"/>
      <c r="G4495" s="260"/>
      <c r="H4495" s="260"/>
      <c r="I4495" s="260"/>
      <c r="J4495" s="438"/>
    </row>
    <row r="4496" spans="1:10" x14ac:dyDescent="0.25">
      <c r="A4496" s="436"/>
      <c r="B4496" s="437"/>
      <c r="C4496" s="437"/>
      <c r="D4496" s="258" t="s">
        <v>449</v>
      </c>
      <c r="E4496" s="258"/>
      <c r="F4496" s="258"/>
      <c r="G4496" s="258"/>
      <c r="H4496" s="258"/>
      <c r="I4496" s="258"/>
      <c r="J4496" s="438"/>
    </row>
    <row r="4497" spans="1:10" x14ac:dyDescent="0.25">
      <c r="A4497" s="436"/>
      <c r="B4497" s="437"/>
      <c r="C4497" s="437"/>
      <c r="D4497" s="260" t="s">
        <v>453</v>
      </c>
      <c r="E4497" s="260"/>
      <c r="F4497" s="260"/>
      <c r="G4497" s="260"/>
      <c r="H4497" s="260"/>
      <c r="I4497" s="260"/>
      <c r="J4497" s="438"/>
    </row>
    <row r="4498" spans="1:10" x14ac:dyDescent="0.25">
      <c r="A4498" s="436"/>
      <c r="B4498" s="437"/>
      <c r="C4498" s="437"/>
      <c r="D4498" s="258" t="s">
        <v>451</v>
      </c>
      <c r="E4498" s="258"/>
      <c r="F4498" s="258"/>
      <c r="G4498" s="258"/>
      <c r="H4498" s="258"/>
      <c r="I4498" s="258"/>
      <c r="J4498" s="438"/>
    </row>
    <row r="4499" spans="1:10" x14ac:dyDescent="0.25">
      <c r="A4499" s="436"/>
      <c r="B4499" s="437"/>
      <c r="C4499" s="437"/>
      <c r="D4499" s="260">
        <v>1</v>
      </c>
      <c r="E4499" s="260"/>
      <c r="F4499" s="260"/>
      <c r="G4499" s="260"/>
      <c r="H4499" s="260"/>
      <c r="I4499" s="260"/>
      <c r="J4499" s="438"/>
    </row>
    <row r="4500" spans="1:10" x14ac:dyDescent="0.25">
      <c r="A4500" s="436"/>
      <c r="B4500" s="437"/>
      <c r="C4500" s="437"/>
      <c r="D4500" s="261"/>
      <c r="E4500" s="261"/>
      <c r="F4500" s="261"/>
      <c r="G4500" s="261"/>
      <c r="H4500" s="261"/>
      <c r="I4500" s="261"/>
      <c r="J4500" s="438"/>
    </row>
    <row r="4501" spans="1:10" x14ac:dyDescent="0.25">
      <c r="A4501" s="436"/>
      <c r="B4501" s="437"/>
      <c r="C4501" s="437"/>
      <c r="D4501" s="262" t="s">
        <v>487</v>
      </c>
      <c r="E4501" s="262"/>
      <c r="F4501" s="262"/>
      <c r="G4501" s="262"/>
      <c r="H4501" s="262"/>
      <c r="I4501" s="262"/>
      <c r="J4501" s="438"/>
    </row>
    <row r="4502" spans="1:10" x14ac:dyDescent="0.25">
      <c r="A4502" s="436">
        <v>201616907</v>
      </c>
      <c r="B4502" s="437" t="s">
        <v>446</v>
      </c>
      <c r="C4502" s="437" t="s">
        <v>505</v>
      </c>
      <c r="D4502" s="258" t="s">
        <v>447</v>
      </c>
      <c r="E4502" s="258"/>
      <c r="F4502" s="258"/>
      <c r="G4502" s="258"/>
      <c r="H4502" s="258"/>
      <c r="I4502" s="258"/>
      <c r="J4502" s="438">
        <v>42725.756168981483</v>
      </c>
    </row>
    <row r="4503" spans="1:10" x14ac:dyDescent="0.25">
      <c r="A4503" s="436"/>
      <c r="B4503" s="437"/>
      <c r="C4503" s="437"/>
      <c r="D4503" s="260" t="s">
        <v>58</v>
      </c>
      <c r="E4503" s="260"/>
      <c r="F4503" s="260"/>
      <c r="G4503" s="260"/>
      <c r="H4503" s="260"/>
      <c r="I4503" s="260"/>
      <c r="J4503" s="438"/>
    </row>
    <row r="4504" spans="1:10" x14ac:dyDescent="0.25">
      <c r="A4504" s="436"/>
      <c r="B4504" s="437"/>
      <c r="C4504" s="437"/>
      <c r="D4504" s="258" t="s">
        <v>448</v>
      </c>
      <c r="E4504" s="258"/>
      <c r="F4504" s="258"/>
      <c r="G4504" s="258"/>
      <c r="H4504" s="258"/>
      <c r="I4504" s="258"/>
      <c r="J4504" s="438"/>
    </row>
    <row r="4505" spans="1:10" x14ac:dyDescent="0.25">
      <c r="A4505" s="436"/>
      <c r="B4505" s="437"/>
      <c r="C4505" s="437"/>
      <c r="D4505" s="260">
        <v>114914</v>
      </c>
      <c r="E4505" s="260"/>
      <c r="F4505" s="260"/>
      <c r="G4505" s="260"/>
      <c r="H4505" s="260"/>
      <c r="I4505" s="260"/>
      <c r="J4505" s="438"/>
    </row>
    <row r="4506" spans="1:10" x14ac:dyDescent="0.25">
      <c r="A4506" s="436"/>
      <c r="B4506" s="437"/>
      <c r="C4506" s="437"/>
      <c r="D4506" s="258" t="s">
        <v>449</v>
      </c>
      <c r="E4506" s="258"/>
      <c r="F4506" s="258"/>
      <c r="G4506" s="258"/>
      <c r="H4506" s="258"/>
      <c r="I4506" s="258"/>
      <c r="J4506" s="438"/>
    </row>
    <row r="4507" spans="1:10" x14ac:dyDescent="0.25">
      <c r="A4507" s="436"/>
      <c r="B4507" s="437"/>
      <c r="C4507" s="437"/>
      <c r="D4507" s="260" t="s">
        <v>453</v>
      </c>
      <c r="E4507" s="260"/>
      <c r="F4507" s="260"/>
      <c r="G4507" s="260"/>
      <c r="H4507" s="260"/>
      <c r="I4507" s="260"/>
      <c r="J4507" s="438"/>
    </row>
    <row r="4508" spans="1:10" x14ac:dyDescent="0.25">
      <c r="A4508" s="436"/>
      <c r="B4508" s="437"/>
      <c r="C4508" s="437"/>
      <c r="D4508" s="258" t="s">
        <v>451</v>
      </c>
      <c r="E4508" s="258"/>
      <c r="F4508" s="258"/>
      <c r="G4508" s="258"/>
      <c r="H4508" s="258"/>
      <c r="I4508" s="258"/>
      <c r="J4508" s="438"/>
    </row>
    <row r="4509" spans="1:10" x14ac:dyDescent="0.25">
      <c r="A4509" s="436"/>
      <c r="B4509" s="437"/>
      <c r="C4509" s="437"/>
      <c r="D4509" s="260">
        <v>2</v>
      </c>
      <c r="E4509" s="260"/>
      <c r="F4509" s="260"/>
      <c r="G4509" s="260"/>
      <c r="H4509" s="260"/>
      <c r="I4509" s="260"/>
      <c r="J4509" s="438"/>
    </row>
    <row r="4510" spans="1:10" x14ac:dyDescent="0.25">
      <c r="A4510" s="436"/>
      <c r="B4510" s="437"/>
      <c r="C4510" s="437"/>
      <c r="D4510" s="261"/>
      <c r="E4510" s="261"/>
      <c r="F4510" s="261"/>
      <c r="G4510" s="261"/>
      <c r="H4510" s="261"/>
      <c r="I4510" s="261"/>
      <c r="J4510" s="438"/>
    </row>
    <row r="4511" spans="1:10" x14ac:dyDescent="0.25">
      <c r="A4511" s="436"/>
      <c r="B4511" s="437"/>
      <c r="C4511" s="437"/>
      <c r="D4511" s="262" t="s">
        <v>487</v>
      </c>
      <c r="E4511" s="262"/>
      <c r="F4511" s="262"/>
      <c r="G4511" s="262"/>
      <c r="H4511" s="262"/>
      <c r="I4511" s="262"/>
      <c r="J4511" s="438"/>
    </row>
    <row r="4512" spans="1:10" ht="28.5" x14ac:dyDescent="0.25">
      <c r="A4512" s="436"/>
      <c r="B4512" s="437"/>
      <c r="C4512" s="437"/>
      <c r="D4512" s="262" t="s">
        <v>547</v>
      </c>
      <c r="E4512" s="262"/>
      <c r="F4512" s="262"/>
      <c r="G4512" s="262"/>
      <c r="H4512" s="262"/>
      <c r="I4512" s="262"/>
      <c r="J4512" s="438"/>
    </row>
    <row r="4513" spans="1:10" x14ac:dyDescent="0.25">
      <c r="A4513" s="436">
        <v>201616850</v>
      </c>
      <c r="B4513" s="437" t="s">
        <v>446</v>
      </c>
      <c r="C4513" s="437" t="s">
        <v>505</v>
      </c>
      <c r="D4513" s="258" t="s">
        <v>447</v>
      </c>
      <c r="E4513" s="258"/>
      <c r="F4513" s="258"/>
      <c r="G4513" s="258"/>
      <c r="H4513" s="258"/>
      <c r="I4513" s="258"/>
      <c r="J4513" s="438">
        <v>42725.756168981483</v>
      </c>
    </row>
    <row r="4514" spans="1:10" x14ac:dyDescent="0.25">
      <c r="A4514" s="436"/>
      <c r="B4514" s="437"/>
      <c r="C4514" s="437"/>
      <c r="D4514" s="260" t="s">
        <v>344</v>
      </c>
      <c r="E4514" s="260"/>
      <c r="F4514" s="260"/>
      <c r="G4514" s="260"/>
      <c r="H4514" s="260"/>
      <c r="I4514" s="260"/>
      <c r="J4514" s="438"/>
    </row>
    <row r="4515" spans="1:10" x14ac:dyDescent="0.25">
      <c r="A4515" s="436"/>
      <c r="B4515" s="437"/>
      <c r="C4515" s="437"/>
      <c r="D4515" s="258" t="s">
        <v>448</v>
      </c>
      <c r="E4515" s="258"/>
      <c r="F4515" s="258"/>
      <c r="G4515" s="258"/>
      <c r="H4515" s="258"/>
      <c r="I4515" s="258"/>
      <c r="J4515" s="438"/>
    </row>
    <row r="4516" spans="1:10" x14ac:dyDescent="0.25">
      <c r="A4516" s="436"/>
      <c r="B4516" s="437"/>
      <c r="C4516" s="437"/>
      <c r="D4516" s="260">
        <v>114875</v>
      </c>
      <c r="E4516" s="260"/>
      <c r="F4516" s="260"/>
      <c r="G4516" s="260"/>
      <c r="H4516" s="260"/>
      <c r="I4516" s="260"/>
      <c r="J4516" s="438"/>
    </row>
    <row r="4517" spans="1:10" x14ac:dyDescent="0.25">
      <c r="A4517" s="436"/>
      <c r="B4517" s="437"/>
      <c r="C4517" s="437"/>
      <c r="D4517" s="258" t="s">
        <v>449</v>
      </c>
      <c r="E4517" s="258"/>
      <c r="F4517" s="258"/>
      <c r="G4517" s="258"/>
      <c r="H4517" s="258"/>
      <c r="I4517" s="258"/>
      <c r="J4517" s="438"/>
    </row>
    <row r="4518" spans="1:10" x14ac:dyDescent="0.25">
      <c r="A4518" s="436"/>
      <c r="B4518" s="437"/>
      <c r="C4518" s="437"/>
      <c r="D4518" s="260" t="s">
        <v>453</v>
      </c>
      <c r="E4518" s="260"/>
      <c r="F4518" s="260"/>
      <c r="G4518" s="260"/>
      <c r="H4518" s="260"/>
      <c r="I4518" s="260"/>
      <c r="J4518" s="438"/>
    </row>
    <row r="4519" spans="1:10" x14ac:dyDescent="0.25">
      <c r="A4519" s="436"/>
      <c r="B4519" s="437"/>
      <c r="C4519" s="437"/>
      <c r="D4519" s="258" t="s">
        <v>451</v>
      </c>
      <c r="E4519" s="258"/>
      <c r="F4519" s="258"/>
      <c r="G4519" s="258"/>
      <c r="H4519" s="258"/>
      <c r="I4519" s="258"/>
      <c r="J4519" s="438"/>
    </row>
    <row r="4520" spans="1:10" x14ac:dyDescent="0.25">
      <c r="A4520" s="436"/>
      <c r="B4520" s="437"/>
      <c r="C4520" s="437"/>
      <c r="D4520" s="260">
        <v>1</v>
      </c>
      <c r="E4520" s="260"/>
      <c r="F4520" s="260"/>
      <c r="G4520" s="260"/>
      <c r="H4520" s="260"/>
      <c r="I4520" s="260"/>
      <c r="J4520" s="438"/>
    </row>
    <row r="4521" spans="1:10" x14ac:dyDescent="0.25">
      <c r="A4521" s="436"/>
      <c r="B4521" s="437"/>
      <c r="C4521" s="437"/>
      <c r="D4521" s="261"/>
      <c r="E4521" s="261"/>
      <c r="F4521" s="261"/>
      <c r="G4521" s="261"/>
      <c r="H4521" s="261"/>
      <c r="I4521" s="261"/>
      <c r="J4521" s="438"/>
    </row>
    <row r="4522" spans="1:10" x14ac:dyDescent="0.25">
      <c r="A4522" s="436"/>
      <c r="B4522" s="437"/>
      <c r="C4522" s="437"/>
      <c r="D4522" s="262" t="s">
        <v>487</v>
      </c>
      <c r="E4522" s="262"/>
      <c r="F4522" s="262"/>
      <c r="G4522" s="262"/>
      <c r="H4522" s="262"/>
      <c r="I4522" s="262"/>
      <c r="J4522" s="438"/>
    </row>
    <row r="4523" spans="1:10" x14ac:dyDescent="0.25">
      <c r="A4523" s="436">
        <v>201616763</v>
      </c>
      <c r="B4523" s="437" t="s">
        <v>446</v>
      </c>
      <c r="C4523" s="437" t="s">
        <v>505</v>
      </c>
      <c r="D4523" s="258" t="s">
        <v>447</v>
      </c>
      <c r="E4523" s="258"/>
      <c r="F4523" s="258"/>
      <c r="G4523" s="258"/>
      <c r="H4523" s="258"/>
      <c r="I4523" s="258"/>
      <c r="J4523" s="438">
        <v>42725.756168981483</v>
      </c>
    </row>
    <row r="4524" spans="1:10" x14ac:dyDescent="0.25">
      <c r="A4524" s="436"/>
      <c r="B4524" s="437"/>
      <c r="C4524" s="437"/>
      <c r="D4524" s="260" t="s">
        <v>22</v>
      </c>
      <c r="E4524" s="260"/>
      <c r="F4524" s="260"/>
      <c r="G4524" s="260"/>
      <c r="H4524" s="260"/>
      <c r="I4524" s="260"/>
      <c r="J4524" s="438"/>
    </row>
    <row r="4525" spans="1:10" x14ac:dyDescent="0.25">
      <c r="A4525" s="436"/>
      <c r="B4525" s="437"/>
      <c r="C4525" s="437"/>
      <c r="D4525" s="258" t="s">
        <v>448</v>
      </c>
      <c r="E4525" s="258"/>
      <c r="F4525" s="258"/>
      <c r="G4525" s="258"/>
      <c r="H4525" s="258"/>
      <c r="I4525" s="258"/>
      <c r="J4525" s="438"/>
    </row>
    <row r="4526" spans="1:10" x14ac:dyDescent="0.25">
      <c r="A4526" s="436"/>
      <c r="B4526" s="437"/>
      <c r="C4526" s="437"/>
      <c r="D4526" s="260">
        <v>12074</v>
      </c>
      <c r="E4526" s="260"/>
      <c r="F4526" s="260"/>
      <c r="G4526" s="260"/>
      <c r="H4526" s="260"/>
      <c r="I4526" s="260"/>
      <c r="J4526" s="438"/>
    </row>
    <row r="4527" spans="1:10" x14ac:dyDescent="0.25">
      <c r="A4527" s="436"/>
      <c r="B4527" s="437"/>
      <c r="C4527" s="437"/>
      <c r="D4527" s="258" t="s">
        <v>449</v>
      </c>
      <c r="E4527" s="258"/>
      <c r="F4527" s="258"/>
      <c r="G4527" s="258"/>
      <c r="H4527" s="258"/>
      <c r="I4527" s="258"/>
      <c r="J4527" s="438"/>
    </row>
    <row r="4528" spans="1:10" x14ac:dyDescent="0.25">
      <c r="A4528" s="436"/>
      <c r="B4528" s="437"/>
      <c r="C4528" s="437"/>
      <c r="D4528" s="260" t="s">
        <v>453</v>
      </c>
      <c r="E4528" s="260"/>
      <c r="F4528" s="260"/>
      <c r="G4528" s="260"/>
      <c r="H4528" s="260"/>
      <c r="I4528" s="260"/>
      <c r="J4528" s="438"/>
    </row>
    <row r="4529" spans="1:10" x14ac:dyDescent="0.25">
      <c r="A4529" s="436"/>
      <c r="B4529" s="437"/>
      <c r="C4529" s="437"/>
      <c r="D4529" s="258" t="s">
        <v>451</v>
      </c>
      <c r="E4529" s="258"/>
      <c r="F4529" s="258"/>
      <c r="G4529" s="258"/>
      <c r="H4529" s="258"/>
      <c r="I4529" s="258"/>
      <c r="J4529" s="438"/>
    </row>
    <row r="4530" spans="1:10" x14ac:dyDescent="0.25">
      <c r="A4530" s="436"/>
      <c r="B4530" s="437"/>
      <c r="C4530" s="437"/>
      <c r="D4530" s="260">
        <v>1</v>
      </c>
      <c r="E4530" s="260"/>
      <c r="F4530" s="260"/>
      <c r="G4530" s="260"/>
      <c r="H4530" s="260"/>
      <c r="I4530" s="260"/>
      <c r="J4530" s="438"/>
    </row>
    <row r="4531" spans="1:10" x14ac:dyDescent="0.25">
      <c r="A4531" s="436"/>
      <c r="B4531" s="437"/>
      <c r="C4531" s="437"/>
      <c r="D4531" s="261"/>
      <c r="E4531" s="261"/>
      <c r="F4531" s="261"/>
      <c r="G4531" s="261"/>
      <c r="H4531" s="261"/>
      <c r="I4531" s="261"/>
      <c r="J4531" s="438"/>
    </row>
    <row r="4532" spans="1:10" x14ac:dyDescent="0.25">
      <c r="A4532" s="436"/>
      <c r="B4532" s="437"/>
      <c r="C4532" s="437"/>
      <c r="D4532" s="262" t="s">
        <v>487</v>
      </c>
      <c r="E4532" s="262"/>
      <c r="F4532" s="262"/>
      <c r="G4532" s="262"/>
      <c r="H4532" s="262"/>
      <c r="I4532" s="262"/>
      <c r="J4532" s="438"/>
    </row>
    <row r="4533" spans="1:10" x14ac:dyDescent="0.25">
      <c r="A4533" s="436">
        <v>201616711</v>
      </c>
      <c r="B4533" s="437" t="s">
        <v>446</v>
      </c>
      <c r="C4533" s="437" t="s">
        <v>505</v>
      </c>
      <c r="D4533" s="258" t="s">
        <v>447</v>
      </c>
      <c r="E4533" s="258"/>
      <c r="F4533" s="258"/>
      <c r="G4533" s="258"/>
      <c r="H4533" s="258"/>
      <c r="I4533" s="258"/>
      <c r="J4533" s="438">
        <v>42725.756168981483</v>
      </c>
    </row>
    <row r="4534" spans="1:10" x14ac:dyDescent="0.25">
      <c r="A4534" s="436"/>
      <c r="B4534" s="437"/>
      <c r="C4534" s="437"/>
      <c r="D4534" s="260" t="s">
        <v>492</v>
      </c>
      <c r="E4534" s="260"/>
      <c r="F4534" s="260"/>
      <c r="G4534" s="260"/>
      <c r="H4534" s="260"/>
      <c r="I4534" s="260"/>
      <c r="J4534" s="438"/>
    </row>
    <row r="4535" spans="1:10" x14ac:dyDescent="0.25">
      <c r="A4535" s="436"/>
      <c r="B4535" s="437"/>
      <c r="C4535" s="437"/>
      <c r="D4535" s="258" t="s">
        <v>448</v>
      </c>
      <c r="E4535" s="258"/>
      <c r="F4535" s="258"/>
      <c r="G4535" s="258"/>
      <c r="H4535" s="258"/>
      <c r="I4535" s="258"/>
      <c r="J4535" s="438"/>
    </row>
    <row r="4536" spans="1:10" x14ac:dyDescent="0.25">
      <c r="A4536" s="436"/>
      <c r="B4536" s="437"/>
      <c r="C4536" s="437"/>
      <c r="D4536" s="260">
        <v>5000216</v>
      </c>
      <c r="E4536" s="260"/>
      <c r="F4536" s="260"/>
      <c r="G4536" s="260"/>
      <c r="H4536" s="260"/>
      <c r="I4536" s="260"/>
      <c r="J4536" s="438"/>
    </row>
    <row r="4537" spans="1:10" x14ac:dyDescent="0.25">
      <c r="A4537" s="436"/>
      <c r="B4537" s="437"/>
      <c r="C4537" s="437"/>
      <c r="D4537" s="258" t="s">
        <v>449</v>
      </c>
      <c r="E4537" s="258"/>
      <c r="F4537" s="258"/>
      <c r="G4537" s="258"/>
      <c r="H4537" s="258"/>
      <c r="I4537" s="258"/>
      <c r="J4537" s="438"/>
    </row>
    <row r="4538" spans="1:10" x14ac:dyDescent="0.25">
      <c r="A4538" s="436"/>
      <c r="B4538" s="437"/>
      <c r="C4538" s="437"/>
      <c r="D4538" s="260" t="s">
        <v>453</v>
      </c>
      <c r="E4538" s="260"/>
      <c r="F4538" s="260"/>
      <c r="G4538" s="260"/>
      <c r="H4538" s="260"/>
      <c r="I4538" s="260"/>
      <c r="J4538" s="438"/>
    </row>
    <row r="4539" spans="1:10" x14ac:dyDescent="0.25">
      <c r="A4539" s="436"/>
      <c r="B4539" s="437"/>
      <c r="C4539" s="437"/>
      <c r="D4539" s="258" t="s">
        <v>451</v>
      </c>
      <c r="E4539" s="258"/>
      <c r="F4539" s="258"/>
      <c r="G4539" s="258"/>
      <c r="H4539" s="258"/>
      <c r="I4539" s="258"/>
      <c r="J4539" s="438"/>
    </row>
    <row r="4540" spans="1:10" x14ac:dyDescent="0.25">
      <c r="A4540" s="436"/>
      <c r="B4540" s="437"/>
      <c r="C4540" s="437"/>
      <c r="D4540" s="260">
        <v>1</v>
      </c>
      <c r="E4540" s="260"/>
      <c r="F4540" s="260"/>
      <c r="G4540" s="260"/>
      <c r="H4540" s="260"/>
      <c r="I4540" s="260"/>
      <c r="J4540" s="438"/>
    </row>
    <row r="4541" spans="1:10" x14ac:dyDescent="0.25">
      <c r="A4541" s="436"/>
      <c r="B4541" s="437"/>
      <c r="C4541" s="437"/>
      <c r="D4541" s="261"/>
      <c r="E4541" s="261"/>
      <c r="F4541" s="261"/>
      <c r="G4541" s="261"/>
      <c r="H4541" s="261"/>
      <c r="I4541" s="261"/>
      <c r="J4541" s="438"/>
    </row>
    <row r="4542" spans="1:10" x14ac:dyDescent="0.25">
      <c r="A4542" s="436"/>
      <c r="B4542" s="437"/>
      <c r="C4542" s="437"/>
      <c r="D4542" s="262" t="s">
        <v>487</v>
      </c>
      <c r="E4542" s="262"/>
      <c r="F4542" s="262"/>
      <c r="G4542" s="262"/>
      <c r="H4542" s="262"/>
      <c r="I4542" s="262"/>
      <c r="J4542" s="438"/>
    </row>
    <row r="4543" spans="1:10" x14ac:dyDescent="0.25">
      <c r="A4543" s="436">
        <v>201616709</v>
      </c>
      <c r="B4543" s="437" t="s">
        <v>446</v>
      </c>
      <c r="C4543" s="437" t="s">
        <v>505</v>
      </c>
      <c r="D4543" s="258" t="s">
        <v>447</v>
      </c>
      <c r="E4543" s="258"/>
      <c r="F4543" s="258"/>
      <c r="G4543" s="258"/>
      <c r="H4543" s="258"/>
      <c r="I4543" s="258"/>
      <c r="J4543" s="438">
        <v>42725.756168981483</v>
      </c>
    </row>
    <row r="4544" spans="1:10" x14ac:dyDescent="0.25">
      <c r="A4544" s="436"/>
      <c r="B4544" s="437"/>
      <c r="C4544" s="437"/>
      <c r="D4544" s="260" t="s">
        <v>344</v>
      </c>
      <c r="E4544" s="260"/>
      <c r="F4544" s="260"/>
      <c r="G4544" s="260"/>
      <c r="H4544" s="260"/>
      <c r="I4544" s="260"/>
      <c r="J4544" s="438"/>
    </row>
    <row r="4545" spans="1:10" x14ac:dyDescent="0.25">
      <c r="A4545" s="436"/>
      <c r="B4545" s="437"/>
      <c r="C4545" s="437"/>
      <c r="D4545" s="258" t="s">
        <v>448</v>
      </c>
      <c r="E4545" s="258"/>
      <c r="F4545" s="258"/>
      <c r="G4545" s="258"/>
      <c r="H4545" s="258"/>
      <c r="I4545" s="258"/>
      <c r="J4545" s="438"/>
    </row>
    <row r="4546" spans="1:10" x14ac:dyDescent="0.25">
      <c r="A4546" s="436"/>
      <c r="B4546" s="437"/>
      <c r="C4546" s="437"/>
      <c r="D4546" s="260">
        <v>23777</v>
      </c>
      <c r="E4546" s="260"/>
      <c r="F4546" s="260"/>
      <c r="G4546" s="260"/>
      <c r="H4546" s="260"/>
      <c r="I4546" s="260"/>
      <c r="J4546" s="438"/>
    </row>
    <row r="4547" spans="1:10" x14ac:dyDescent="0.25">
      <c r="A4547" s="436"/>
      <c r="B4547" s="437"/>
      <c r="C4547" s="437"/>
      <c r="D4547" s="258" t="s">
        <v>449</v>
      </c>
      <c r="E4547" s="258"/>
      <c r="F4547" s="258"/>
      <c r="G4547" s="258"/>
      <c r="H4547" s="258"/>
      <c r="I4547" s="258"/>
      <c r="J4547" s="438"/>
    </row>
    <row r="4548" spans="1:10" x14ac:dyDescent="0.25">
      <c r="A4548" s="436"/>
      <c r="B4548" s="437"/>
      <c r="C4548" s="437"/>
      <c r="D4548" s="260" t="s">
        <v>453</v>
      </c>
      <c r="E4548" s="260"/>
      <c r="F4548" s="260"/>
      <c r="G4548" s="260"/>
      <c r="H4548" s="260"/>
      <c r="I4548" s="260"/>
      <c r="J4548" s="438"/>
    </row>
    <row r="4549" spans="1:10" x14ac:dyDescent="0.25">
      <c r="A4549" s="436"/>
      <c r="B4549" s="437"/>
      <c r="C4549" s="437"/>
      <c r="D4549" s="258" t="s">
        <v>451</v>
      </c>
      <c r="E4549" s="258"/>
      <c r="F4549" s="258"/>
      <c r="G4549" s="258"/>
      <c r="H4549" s="258"/>
      <c r="I4549" s="258"/>
      <c r="J4549" s="438"/>
    </row>
    <row r="4550" spans="1:10" x14ac:dyDescent="0.25">
      <c r="A4550" s="436"/>
      <c r="B4550" s="437"/>
      <c r="C4550" s="437"/>
      <c r="D4550" s="260">
        <v>1</v>
      </c>
      <c r="E4550" s="260"/>
      <c r="F4550" s="260"/>
      <c r="G4550" s="260"/>
      <c r="H4550" s="260"/>
      <c r="I4550" s="260"/>
      <c r="J4550" s="438"/>
    </row>
    <row r="4551" spans="1:10" x14ac:dyDescent="0.25">
      <c r="A4551" s="436"/>
      <c r="B4551" s="437"/>
      <c r="C4551" s="437"/>
      <c r="D4551" s="261"/>
      <c r="E4551" s="261"/>
      <c r="F4551" s="261"/>
      <c r="G4551" s="261"/>
      <c r="H4551" s="261"/>
      <c r="I4551" s="261"/>
      <c r="J4551" s="438"/>
    </row>
    <row r="4552" spans="1:10" x14ac:dyDescent="0.25">
      <c r="A4552" s="436"/>
      <c r="B4552" s="437"/>
      <c r="C4552" s="437"/>
      <c r="D4552" s="262" t="s">
        <v>487</v>
      </c>
      <c r="E4552" s="262"/>
      <c r="F4552" s="262"/>
      <c r="G4552" s="262"/>
      <c r="H4552" s="262"/>
      <c r="I4552" s="262"/>
      <c r="J4552" s="438"/>
    </row>
    <row r="4553" spans="1:10" x14ac:dyDescent="0.25">
      <c r="A4553" s="436">
        <v>201616686</v>
      </c>
      <c r="B4553" s="437" t="s">
        <v>446</v>
      </c>
      <c r="C4553" s="437" t="s">
        <v>505</v>
      </c>
      <c r="D4553" s="258" t="s">
        <v>447</v>
      </c>
      <c r="E4553" s="258"/>
      <c r="F4553" s="258"/>
      <c r="G4553" s="258"/>
      <c r="H4553" s="258"/>
      <c r="I4553" s="258"/>
      <c r="J4553" s="438">
        <v>42725.756168981483</v>
      </c>
    </row>
    <row r="4554" spans="1:10" x14ac:dyDescent="0.25">
      <c r="A4554" s="436"/>
      <c r="B4554" s="437"/>
      <c r="C4554" s="437"/>
      <c r="D4554" s="260" t="s">
        <v>298</v>
      </c>
      <c r="E4554" s="260"/>
      <c r="F4554" s="260"/>
      <c r="G4554" s="260"/>
      <c r="H4554" s="260"/>
      <c r="I4554" s="260"/>
      <c r="J4554" s="438"/>
    </row>
    <row r="4555" spans="1:10" x14ac:dyDescent="0.25">
      <c r="A4555" s="436"/>
      <c r="B4555" s="437"/>
      <c r="C4555" s="437"/>
      <c r="D4555" s="258" t="s">
        <v>448</v>
      </c>
      <c r="E4555" s="258"/>
      <c r="F4555" s="258"/>
      <c r="G4555" s="258"/>
      <c r="H4555" s="258"/>
      <c r="I4555" s="258"/>
      <c r="J4555" s="438"/>
    </row>
    <row r="4556" spans="1:10" x14ac:dyDescent="0.25">
      <c r="A4556" s="436"/>
      <c r="B4556" s="437"/>
      <c r="C4556" s="437"/>
      <c r="D4556" s="260">
        <v>114952</v>
      </c>
      <c r="E4556" s="260"/>
      <c r="F4556" s="260"/>
      <c r="G4556" s="260"/>
      <c r="H4556" s="260"/>
      <c r="I4556" s="260"/>
      <c r="J4556" s="438"/>
    </row>
    <row r="4557" spans="1:10" x14ac:dyDescent="0.25">
      <c r="A4557" s="436"/>
      <c r="B4557" s="437"/>
      <c r="C4557" s="437"/>
      <c r="D4557" s="258" t="s">
        <v>449</v>
      </c>
      <c r="E4557" s="258"/>
      <c r="F4557" s="258"/>
      <c r="G4557" s="258"/>
      <c r="H4557" s="258"/>
      <c r="I4557" s="258"/>
      <c r="J4557" s="438"/>
    </row>
    <row r="4558" spans="1:10" x14ac:dyDescent="0.25">
      <c r="A4558" s="436"/>
      <c r="B4558" s="437"/>
      <c r="C4558" s="437"/>
      <c r="D4558" s="260" t="s">
        <v>453</v>
      </c>
      <c r="E4558" s="260"/>
      <c r="F4558" s="260"/>
      <c r="G4558" s="260"/>
      <c r="H4558" s="260"/>
      <c r="I4558" s="260"/>
      <c r="J4558" s="438"/>
    </row>
    <row r="4559" spans="1:10" x14ac:dyDescent="0.25">
      <c r="A4559" s="436"/>
      <c r="B4559" s="437"/>
      <c r="C4559" s="437"/>
      <c r="D4559" s="258" t="s">
        <v>451</v>
      </c>
      <c r="E4559" s="258"/>
      <c r="F4559" s="258"/>
      <c r="G4559" s="258"/>
      <c r="H4559" s="258"/>
      <c r="I4559" s="258"/>
      <c r="J4559" s="438"/>
    </row>
    <row r="4560" spans="1:10" x14ac:dyDescent="0.25">
      <c r="A4560" s="436"/>
      <c r="B4560" s="437"/>
      <c r="C4560" s="437"/>
      <c r="D4560" s="260">
        <v>1</v>
      </c>
      <c r="E4560" s="260"/>
      <c r="F4560" s="260"/>
      <c r="G4560" s="260"/>
      <c r="H4560" s="260"/>
      <c r="I4560" s="260"/>
      <c r="J4560" s="438"/>
    </row>
    <row r="4561" spans="1:10" x14ac:dyDescent="0.25">
      <c r="A4561" s="436"/>
      <c r="B4561" s="437"/>
      <c r="C4561" s="437"/>
      <c r="D4561" s="261"/>
      <c r="E4561" s="261"/>
      <c r="F4561" s="261"/>
      <c r="G4561" s="261"/>
      <c r="H4561" s="261"/>
      <c r="I4561" s="261"/>
      <c r="J4561" s="438"/>
    </row>
    <row r="4562" spans="1:10" x14ac:dyDescent="0.25">
      <c r="A4562" s="436"/>
      <c r="B4562" s="437"/>
      <c r="C4562" s="437"/>
      <c r="D4562" s="262" t="s">
        <v>487</v>
      </c>
      <c r="E4562" s="262"/>
      <c r="F4562" s="262"/>
      <c r="G4562" s="262"/>
      <c r="H4562" s="262"/>
      <c r="I4562" s="262"/>
      <c r="J4562" s="438"/>
    </row>
    <row r="4563" spans="1:10" x14ac:dyDescent="0.25">
      <c r="A4563" s="436">
        <v>201616651</v>
      </c>
      <c r="B4563" s="437" t="s">
        <v>446</v>
      </c>
      <c r="C4563" s="437" t="s">
        <v>505</v>
      </c>
      <c r="D4563" s="258" t="s">
        <v>447</v>
      </c>
      <c r="E4563" s="258"/>
      <c r="F4563" s="258"/>
      <c r="G4563" s="258"/>
      <c r="H4563" s="258"/>
      <c r="I4563" s="258"/>
      <c r="J4563" s="438">
        <v>42725.756168981483</v>
      </c>
    </row>
    <row r="4564" spans="1:10" x14ac:dyDescent="0.25">
      <c r="A4564" s="436"/>
      <c r="B4564" s="437"/>
      <c r="C4564" s="437"/>
      <c r="D4564" s="260" t="s">
        <v>125</v>
      </c>
      <c r="E4564" s="260"/>
      <c r="F4564" s="260"/>
      <c r="G4564" s="260"/>
      <c r="H4564" s="260"/>
      <c r="I4564" s="260"/>
      <c r="J4564" s="438"/>
    </row>
    <row r="4565" spans="1:10" x14ac:dyDescent="0.25">
      <c r="A4565" s="436"/>
      <c r="B4565" s="437"/>
      <c r="C4565" s="437"/>
      <c r="D4565" s="258" t="s">
        <v>448</v>
      </c>
      <c r="E4565" s="258"/>
      <c r="F4565" s="258"/>
      <c r="G4565" s="258"/>
      <c r="H4565" s="258"/>
      <c r="I4565" s="258"/>
      <c r="J4565" s="438"/>
    </row>
    <row r="4566" spans="1:10" x14ac:dyDescent="0.25">
      <c r="A4566" s="436"/>
      <c r="B4566" s="437"/>
      <c r="C4566" s="437"/>
      <c r="D4566" s="260">
        <v>104612</v>
      </c>
      <c r="E4566" s="260"/>
      <c r="F4566" s="260"/>
      <c r="G4566" s="260"/>
      <c r="H4566" s="260"/>
      <c r="I4566" s="260"/>
      <c r="J4566" s="438"/>
    </row>
    <row r="4567" spans="1:10" x14ac:dyDescent="0.25">
      <c r="A4567" s="436"/>
      <c r="B4567" s="437"/>
      <c r="C4567" s="437"/>
      <c r="D4567" s="258" t="s">
        <v>449</v>
      </c>
      <c r="E4567" s="258"/>
      <c r="F4567" s="258"/>
      <c r="G4567" s="258"/>
      <c r="H4567" s="258"/>
      <c r="I4567" s="258"/>
      <c r="J4567" s="438"/>
    </row>
    <row r="4568" spans="1:10" x14ac:dyDescent="0.25">
      <c r="A4568" s="436"/>
      <c r="B4568" s="437"/>
      <c r="C4568" s="437"/>
      <c r="D4568" s="260" t="s">
        <v>453</v>
      </c>
      <c r="E4568" s="260"/>
      <c r="F4568" s="260"/>
      <c r="G4568" s="260"/>
      <c r="H4568" s="260"/>
      <c r="I4568" s="260"/>
      <c r="J4568" s="438"/>
    </row>
    <row r="4569" spans="1:10" x14ac:dyDescent="0.25">
      <c r="A4569" s="436"/>
      <c r="B4569" s="437"/>
      <c r="C4569" s="437"/>
      <c r="D4569" s="258" t="s">
        <v>451</v>
      </c>
      <c r="E4569" s="258"/>
      <c r="F4569" s="258"/>
      <c r="G4569" s="258"/>
      <c r="H4569" s="258"/>
      <c r="I4569" s="258"/>
      <c r="J4569" s="438"/>
    </row>
    <row r="4570" spans="1:10" x14ac:dyDescent="0.25">
      <c r="A4570" s="436"/>
      <c r="B4570" s="437"/>
      <c r="C4570" s="437"/>
      <c r="D4570" s="260">
        <v>1</v>
      </c>
      <c r="E4570" s="260"/>
      <c r="F4570" s="260"/>
      <c r="G4570" s="260"/>
      <c r="H4570" s="260"/>
      <c r="I4570" s="260"/>
      <c r="J4570" s="438"/>
    </row>
    <row r="4571" spans="1:10" x14ac:dyDescent="0.25">
      <c r="A4571" s="436"/>
      <c r="B4571" s="437"/>
      <c r="C4571" s="437"/>
      <c r="D4571" s="261"/>
      <c r="E4571" s="261"/>
      <c r="F4571" s="261"/>
      <c r="G4571" s="261"/>
      <c r="H4571" s="261"/>
      <c r="I4571" s="261"/>
      <c r="J4571" s="438"/>
    </row>
    <row r="4572" spans="1:10" x14ac:dyDescent="0.25">
      <c r="A4572" s="436"/>
      <c r="B4572" s="437"/>
      <c r="C4572" s="437"/>
      <c r="D4572" s="262" t="s">
        <v>487</v>
      </c>
      <c r="E4572" s="262"/>
      <c r="F4572" s="262"/>
      <c r="G4572" s="262"/>
      <c r="H4572" s="262"/>
      <c r="I4572" s="262"/>
      <c r="J4572" s="438"/>
    </row>
    <row r="4573" spans="1:10" x14ac:dyDescent="0.25">
      <c r="A4573" s="436">
        <v>201616605</v>
      </c>
      <c r="B4573" s="437" t="s">
        <v>446</v>
      </c>
      <c r="C4573" s="437" t="s">
        <v>505</v>
      </c>
      <c r="D4573" s="258" t="s">
        <v>447</v>
      </c>
      <c r="E4573" s="258"/>
      <c r="F4573" s="258"/>
      <c r="G4573" s="258"/>
      <c r="H4573" s="258"/>
      <c r="I4573" s="258"/>
      <c r="J4573" s="438">
        <v>42725.756168981483</v>
      </c>
    </row>
    <row r="4574" spans="1:10" x14ac:dyDescent="0.25">
      <c r="A4574" s="436"/>
      <c r="B4574" s="437"/>
      <c r="C4574" s="437"/>
      <c r="D4574" s="260" t="s">
        <v>548</v>
      </c>
      <c r="E4574" s="260"/>
      <c r="F4574" s="260"/>
      <c r="G4574" s="260"/>
      <c r="H4574" s="260"/>
      <c r="I4574" s="260"/>
      <c r="J4574" s="438"/>
    </row>
    <row r="4575" spans="1:10" x14ac:dyDescent="0.25">
      <c r="A4575" s="436"/>
      <c r="B4575" s="437"/>
      <c r="C4575" s="437"/>
      <c r="D4575" s="258" t="s">
        <v>448</v>
      </c>
      <c r="E4575" s="258"/>
      <c r="F4575" s="258"/>
      <c r="G4575" s="258"/>
      <c r="H4575" s="258"/>
      <c r="I4575" s="258"/>
      <c r="J4575" s="438"/>
    </row>
    <row r="4576" spans="1:10" x14ac:dyDescent="0.25">
      <c r="A4576" s="436"/>
      <c r="B4576" s="437"/>
      <c r="C4576" s="437"/>
      <c r="D4576" s="260">
        <v>92853</v>
      </c>
      <c r="E4576" s="260"/>
      <c r="F4576" s="260"/>
      <c r="G4576" s="260"/>
      <c r="H4576" s="260"/>
      <c r="I4576" s="260"/>
      <c r="J4576" s="438"/>
    </row>
    <row r="4577" spans="1:10" x14ac:dyDescent="0.25">
      <c r="A4577" s="436"/>
      <c r="B4577" s="437"/>
      <c r="C4577" s="437"/>
      <c r="D4577" s="258" t="s">
        <v>449</v>
      </c>
      <c r="E4577" s="258"/>
      <c r="F4577" s="258"/>
      <c r="G4577" s="258"/>
      <c r="H4577" s="258"/>
      <c r="I4577" s="258"/>
      <c r="J4577" s="438"/>
    </row>
    <row r="4578" spans="1:10" x14ac:dyDescent="0.25">
      <c r="A4578" s="436"/>
      <c r="B4578" s="437"/>
      <c r="C4578" s="437"/>
      <c r="D4578" s="260" t="s">
        <v>450</v>
      </c>
      <c r="E4578" s="260"/>
      <c r="F4578" s="260"/>
      <c r="G4578" s="260"/>
      <c r="H4578" s="260"/>
      <c r="I4578" s="260"/>
      <c r="J4578" s="438"/>
    </row>
    <row r="4579" spans="1:10" x14ac:dyDescent="0.25">
      <c r="A4579" s="436"/>
      <c r="B4579" s="437"/>
      <c r="C4579" s="437"/>
      <c r="D4579" s="258" t="s">
        <v>451</v>
      </c>
      <c r="E4579" s="258"/>
      <c r="F4579" s="258"/>
      <c r="G4579" s="258"/>
      <c r="H4579" s="258"/>
      <c r="I4579" s="258"/>
      <c r="J4579" s="438"/>
    </row>
    <row r="4580" spans="1:10" x14ac:dyDescent="0.25">
      <c r="A4580" s="436"/>
      <c r="B4580" s="437"/>
      <c r="C4580" s="437"/>
      <c r="D4580" s="260">
        <v>3</v>
      </c>
      <c r="E4580" s="260"/>
      <c r="F4580" s="260"/>
      <c r="G4580" s="260"/>
      <c r="H4580" s="260"/>
      <c r="I4580" s="260"/>
      <c r="J4580" s="438"/>
    </row>
    <row r="4581" spans="1:10" x14ac:dyDescent="0.25">
      <c r="A4581" s="436"/>
      <c r="B4581" s="437"/>
      <c r="C4581" s="437"/>
      <c r="D4581" s="261"/>
      <c r="E4581" s="261"/>
      <c r="F4581" s="261"/>
      <c r="G4581" s="261"/>
      <c r="H4581" s="261"/>
      <c r="I4581" s="261"/>
      <c r="J4581" s="438"/>
    </row>
    <row r="4582" spans="1:10" x14ac:dyDescent="0.25">
      <c r="A4582" s="436"/>
      <c r="B4582" s="437"/>
      <c r="C4582" s="437"/>
      <c r="D4582" s="262" t="s">
        <v>487</v>
      </c>
      <c r="E4582" s="262"/>
      <c r="F4582" s="262"/>
      <c r="G4582" s="262"/>
      <c r="H4582" s="262"/>
      <c r="I4582" s="262"/>
      <c r="J4582" s="438"/>
    </row>
    <row r="4583" spans="1:10" x14ac:dyDescent="0.25">
      <c r="A4583" s="436">
        <v>201616588</v>
      </c>
      <c r="B4583" s="437" t="s">
        <v>446</v>
      </c>
      <c r="C4583" s="437" t="s">
        <v>505</v>
      </c>
      <c r="D4583" s="258" t="s">
        <v>447</v>
      </c>
      <c r="E4583" s="258"/>
      <c r="F4583" s="258"/>
      <c r="G4583" s="258"/>
      <c r="H4583" s="258"/>
      <c r="I4583" s="258"/>
      <c r="J4583" s="438">
        <v>42725.756168981483</v>
      </c>
    </row>
    <row r="4584" spans="1:10" x14ac:dyDescent="0.25">
      <c r="A4584" s="436"/>
      <c r="B4584" s="437"/>
      <c r="C4584" s="437"/>
      <c r="D4584" s="260" t="s">
        <v>345</v>
      </c>
      <c r="E4584" s="260"/>
      <c r="F4584" s="260"/>
      <c r="G4584" s="260"/>
      <c r="H4584" s="260"/>
      <c r="I4584" s="260"/>
      <c r="J4584" s="438"/>
    </row>
    <row r="4585" spans="1:10" x14ac:dyDescent="0.25">
      <c r="A4585" s="436"/>
      <c r="B4585" s="437"/>
      <c r="C4585" s="437"/>
      <c r="D4585" s="258" t="s">
        <v>448</v>
      </c>
      <c r="E4585" s="258"/>
      <c r="F4585" s="258"/>
      <c r="G4585" s="258"/>
      <c r="H4585" s="258"/>
      <c r="I4585" s="258"/>
      <c r="J4585" s="438"/>
    </row>
    <row r="4586" spans="1:10" x14ac:dyDescent="0.25">
      <c r="A4586" s="436"/>
      <c r="B4586" s="437"/>
      <c r="C4586" s="437"/>
      <c r="D4586" s="260">
        <v>86286</v>
      </c>
      <c r="E4586" s="260"/>
      <c r="F4586" s="260"/>
      <c r="G4586" s="260"/>
      <c r="H4586" s="260"/>
      <c r="I4586" s="260"/>
      <c r="J4586" s="438"/>
    </row>
    <row r="4587" spans="1:10" x14ac:dyDescent="0.25">
      <c r="A4587" s="436"/>
      <c r="B4587" s="437"/>
      <c r="C4587" s="437"/>
      <c r="D4587" s="258" t="s">
        <v>449</v>
      </c>
      <c r="E4587" s="258"/>
      <c r="F4587" s="258"/>
      <c r="G4587" s="258"/>
      <c r="H4587" s="258"/>
      <c r="I4587" s="258"/>
      <c r="J4587" s="438"/>
    </row>
    <row r="4588" spans="1:10" x14ac:dyDescent="0.25">
      <c r="A4588" s="436"/>
      <c r="B4588" s="437"/>
      <c r="C4588" s="437"/>
      <c r="D4588" s="260" t="s">
        <v>453</v>
      </c>
      <c r="E4588" s="260"/>
      <c r="F4588" s="260"/>
      <c r="G4588" s="260"/>
      <c r="H4588" s="260"/>
      <c r="I4588" s="260"/>
      <c r="J4588" s="438"/>
    </row>
    <row r="4589" spans="1:10" x14ac:dyDescent="0.25">
      <c r="A4589" s="436"/>
      <c r="B4589" s="437"/>
      <c r="C4589" s="437"/>
      <c r="D4589" s="258" t="s">
        <v>451</v>
      </c>
      <c r="E4589" s="258"/>
      <c r="F4589" s="258"/>
      <c r="G4589" s="258"/>
      <c r="H4589" s="258"/>
      <c r="I4589" s="258"/>
      <c r="J4589" s="438"/>
    </row>
    <row r="4590" spans="1:10" x14ac:dyDescent="0.25">
      <c r="A4590" s="436"/>
      <c r="B4590" s="437"/>
      <c r="C4590" s="437"/>
      <c r="D4590" s="260">
        <v>1</v>
      </c>
      <c r="E4590" s="260"/>
      <c r="F4590" s="260"/>
      <c r="G4590" s="260"/>
      <c r="H4590" s="260"/>
      <c r="I4590" s="260"/>
      <c r="J4590" s="438"/>
    </row>
    <row r="4591" spans="1:10" x14ac:dyDescent="0.25">
      <c r="A4591" s="436"/>
      <c r="B4591" s="437"/>
      <c r="C4591" s="437"/>
      <c r="D4591" s="261"/>
      <c r="E4591" s="261"/>
      <c r="F4591" s="261"/>
      <c r="G4591" s="261"/>
      <c r="H4591" s="261"/>
      <c r="I4591" s="261"/>
      <c r="J4591" s="438"/>
    </row>
    <row r="4592" spans="1:10" x14ac:dyDescent="0.25">
      <c r="A4592" s="436"/>
      <c r="B4592" s="437"/>
      <c r="C4592" s="437"/>
      <c r="D4592" s="262" t="s">
        <v>487</v>
      </c>
      <c r="E4592" s="262"/>
      <c r="F4592" s="262"/>
      <c r="G4592" s="262"/>
      <c r="H4592" s="262"/>
      <c r="I4592" s="262"/>
      <c r="J4592" s="438"/>
    </row>
    <row r="4593" spans="1:10" x14ac:dyDescent="0.25">
      <c r="A4593" s="436">
        <v>201616515</v>
      </c>
      <c r="B4593" s="437" t="s">
        <v>446</v>
      </c>
      <c r="C4593" s="437" t="s">
        <v>505</v>
      </c>
      <c r="D4593" s="258" t="s">
        <v>447</v>
      </c>
      <c r="E4593" s="258"/>
      <c r="F4593" s="258"/>
      <c r="G4593" s="258"/>
      <c r="H4593" s="258"/>
      <c r="I4593" s="258"/>
      <c r="J4593" s="438">
        <v>42725.700509259259</v>
      </c>
    </row>
    <row r="4594" spans="1:10" x14ac:dyDescent="0.25">
      <c r="A4594" s="436"/>
      <c r="B4594" s="437"/>
      <c r="C4594" s="437"/>
      <c r="D4594" s="260" t="s">
        <v>346</v>
      </c>
      <c r="E4594" s="260"/>
      <c r="F4594" s="260"/>
      <c r="G4594" s="260"/>
      <c r="H4594" s="260"/>
      <c r="I4594" s="260"/>
      <c r="J4594" s="438"/>
    </row>
    <row r="4595" spans="1:10" x14ac:dyDescent="0.25">
      <c r="A4595" s="436"/>
      <c r="B4595" s="437"/>
      <c r="C4595" s="437"/>
      <c r="D4595" s="258" t="s">
        <v>448</v>
      </c>
      <c r="E4595" s="258"/>
      <c r="F4595" s="258"/>
      <c r="G4595" s="258"/>
      <c r="H4595" s="258"/>
      <c r="I4595" s="258"/>
      <c r="J4595" s="438"/>
    </row>
    <row r="4596" spans="1:10" x14ac:dyDescent="0.25">
      <c r="A4596" s="436"/>
      <c r="B4596" s="437"/>
      <c r="C4596" s="437"/>
      <c r="D4596" s="260">
        <v>114850</v>
      </c>
      <c r="E4596" s="260"/>
      <c r="F4596" s="260"/>
      <c r="G4596" s="260"/>
      <c r="H4596" s="260"/>
      <c r="I4596" s="260"/>
      <c r="J4596" s="438"/>
    </row>
    <row r="4597" spans="1:10" x14ac:dyDescent="0.25">
      <c r="A4597" s="436"/>
      <c r="B4597" s="437"/>
      <c r="C4597" s="437"/>
      <c r="D4597" s="258" t="s">
        <v>449</v>
      </c>
      <c r="E4597" s="258"/>
      <c r="F4597" s="258"/>
      <c r="G4597" s="258"/>
      <c r="H4597" s="258"/>
      <c r="I4597" s="258"/>
      <c r="J4597" s="438"/>
    </row>
    <row r="4598" spans="1:10" x14ac:dyDescent="0.25">
      <c r="A4598" s="436"/>
      <c r="B4598" s="437"/>
      <c r="C4598" s="437"/>
      <c r="D4598" s="260" t="s">
        <v>453</v>
      </c>
      <c r="E4598" s="260"/>
      <c r="F4598" s="260"/>
      <c r="G4598" s="260"/>
      <c r="H4598" s="260"/>
      <c r="I4598" s="260"/>
      <c r="J4598" s="438"/>
    </row>
    <row r="4599" spans="1:10" x14ac:dyDescent="0.25">
      <c r="A4599" s="436"/>
      <c r="B4599" s="437"/>
      <c r="C4599" s="437"/>
      <c r="D4599" s="258" t="s">
        <v>451</v>
      </c>
      <c r="E4599" s="258"/>
      <c r="F4599" s="258"/>
      <c r="G4599" s="258"/>
      <c r="H4599" s="258"/>
      <c r="I4599" s="258"/>
      <c r="J4599" s="438"/>
    </row>
    <row r="4600" spans="1:10" x14ac:dyDescent="0.25">
      <c r="A4600" s="436"/>
      <c r="B4600" s="437"/>
      <c r="C4600" s="437"/>
      <c r="D4600" s="260">
        <v>1</v>
      </c>
      <c r="E4600" s="260"/>
      <c r="F4600" s="260"/>
      <c r="G4600" s="260"/>
      <c r="H4600" s="260"/>
      <c r="I4600" s="260"/>
      <c r="J4600" s="438"/>
    </row>
    <row r="4601" spans="1:10" x14ac:dyDescent="0.25">
      <c r="A4601" s="436"/>
      <c r="B4601" s="437"/>
      <c r="C4601" s="437"/>
      <c r="D4601" s="261"/>
      <c r="E4601" s="261"/>
      <c r="F4601" s="261"/>
      <c r="G4601" s="261"/>
      <c r="H4601" s="261"/>
      <c r="I4601" s="261"/>
      <c r="J4601" s="438"/>
    </row>
    <row r="4602" spans="1:10" x14ac:dyDescent="0.25">
      <c r="A4602" s="436"/>
      <c r="B4602" s="437"/>
      <c r="C4602" s="437"/>
      <c r="D4602" s="262" t="s">
        <v>549</v>
      </c>
      <c r="E4602" s="262"/>
      <c r="F4602" s="262"/>
      <c r="G4602" s="262"/>
      <c r="H4602" s="262"/>
      <c r="I4602" s="262"/>
      <c r="J4602" s="438"/>
    </row>
    <row r="4603" spans="1:10" x14ac:dyDescent="0.25">
      <c r="A4603" s="436">
        <v>201614980</v>
      </c>
      <c r="B4603" s="437" t="s">
        <v>446</v>
      </c>
      <c r="C4603" s="437" t="s">
        <v>505</v>
      </c>
      <c r="D4603" s="258" t="s">
        <v>447</v>
      </c>
      <c r="E4603" s="258"/>
      <c r="F4603" s="258"/>
      <c r="G4603" s="258"/>
      <c r="H4603" s="258"/>
      <c r="I4603" s="258"/>
      <c r="J4603" s="438">
        <v>42698.823333333334</v>
      </c>
    </row>
    <row r="4604" spans="1:10" x14ac:dyDescent="0.25">
      <c r="A4604" s="436"/>
      <c r="B4604" s="437"/>
      <c r="C4604" s="437"/>
      <c r="D4604" s="260" t="s">
        <v>25</v>
      </c>
      <c r="E4604" s="260"/>
      <c r="F4604" s="260"/>
      <c r="G4604" s="260"/>
      <c r="H4604" s="260"/>
      <c r="I4604" s="260"/>
      <c r="J4604" s="438"/>
    </row>
    <row r="4605" spans="1:10" x14ac:dyDescent="0.25">
      <c r="A4605" s="436"/>
      <c r="B4605" s="437"/>
      <c r="C4605" s="437"/>
      <c r="D4605" s="258" t="s">
        <v>448</v>
      </c>
      <c r="E4605" s="258"/>
      <c r="F4605" s="258"/>
      <c r="G4605" s="258"/>
      <c r="H4605" s="258"/>
      <c r="I4605" s="258"/>
      <c r="J4605" s="438"/>
    </row>
    <row r="4606" spans="1:10" x14ac:dyDescent="0.25">
      <c r="A4606" s="436"/>
      <c r="B4606" s="437"/>
      <c r="C4606" s="437"/>
      <c r="D4606" s="260">
        <v>12069</v>
      </c>
      <c r="E4606" s="260"/>
      <c r="F4606" s="260"/>
      <c r="G4606" s="260"/>
      <c r="H4606" s="260"/>
      <c r="I4606" s="260"/>
      <c r="J4606" s="438"/>
    </row>
    <row r="4607" spans="1:10" x14ac:dyDescent="0.25">
      <c r="A4607" s="436"/>
      <c r="B4607" s="437"/>
      <c r="C4607" s="437"/>
      <c r="D4607" s="258" t="s">
        <v>449</v>
      </c>
      <c r="E4607" s="258"/>
      <c r="F4607" s="258"/>
      <c r="G4607" s="258"/>
      <c r="H4607" s="258"/>
      <c r="I4607" s="258"/>
      <c r="J4607" s="438"/>
    </row>
    <row r="4608" spans="1:10" x14ac:dyDescent="0.25">
      <c r="A4608" s="436"/>
      <c r="B4608" s="437"/>
      <c r="C4608" s="437"/>
      <c r="D4608" s="260" t="s">
        <v>453</v>
      </c>
      <c r="E4608" s="260"/>
      <c r="F4608" s="260"/>
      <c r="G4608" s="260"/>
      <c r="H4608" s="260"/>
      <c r="I4608" s="260"/>
      <c r="J4608" s="438"/>
    </row>
    <row r="4609" spans="1:10" x14ac:dyDescent="0.25">
      <c r="A4609" s="436"/>
      <c r="B4609" s="437"/>
      <c r="C4609" s="437"/>
      <c r="D4609" s="258" t="s">
        <v>451</v>
      </c>
      <c r="E4609" s="258"/>
      <c r="F4609" s="258"/>
      <c r="G4609" s="258"/>
      <c r="H4609" s="258"/>
      <c r="I4609" s="258"/>
      <c r="J4609" s="438"/>
    </row>
    <row r="4610" spans="1:10" x14ac:dyDescent="0.25">
      <c r="A4610" s="436"/>
      <c r="B4610" s="437"/>
      <c r="C4610" s="437"/>
      <c r="D4610" s="260">
        <v>0</v>
      </c>
      <c r="E4610" s="260"/>
      <c r="F4610" s="260"/>
      <c r="G4610" s="260"/>
      <c r="H4610" s="260"/>
      <c r="I4610" s="260"/>
      <c r="J4610" s="438"/>
    </row>
    <row r="4611" spans="1:10" x14ac:dyDescent="0.25">
      <c r="A4611" s="436"/>
      <c r="B4611" s="437"/>
      <c r="C4611" s="437"/>
      <c r="D4611" s="261"/>
      <c r="E4611" s="261"/>
      <c r="F4611" s="261"/>
      <c r="G4611" s="261"/>
      <c r="H4611" s="261"/>
      <c r="I4611" s="261"/>
      <c r="J4611" s="438"/>
    </row>
    <row r="4612" spans="1:10" x14ac:dyDescent="0.25">
      <c r="A4612" s="436">
        <v>201614967</v>
      </c>
      <c r="B4612" s="437" t="s">
        <v>446</v>
      </c>
      <c r="C4612" s="437" t="s">
        <v>505</v>
      </c>
      <c r="D4612" s="258" t="s">
        <v>447</v>
      </c>
      <c r="E4612" s="258"/>
      <c r="F4612" s="258"/>
      <c r="G4612" s="258"/>
      <c r="H4612" s="258"/>
      <c r="I4612" s="258"/>
      <c r="J4612" s="438">
        <v>42698.823333333334</v>
      </c>
    </row>
    <row r="4613" spans="1:10" x14ac:dyDescent="0.25">
      <c r="A4613" s="436"/>
      <c r="B4613" s="437"/>
      <c r="C4613" s="437"/>
      <c r="D4613" s="260" t="s">
        <v>25</v>
      </c>
      <c r="E4613" s="260"/>
      <c r="F4613" s="260"/>
      <c r="G4613" s="260"/>
      <c r="H4613" s="260"/>
      <c r="I4613" s="260"/>
      <c r="J4613" s="438"/>
    </row>
    <row r="4614" spans="1:10" x14ac:dyDescent="0.25">
      <c r="A4614" s="436"/>
      <c r="B4614" s="437"/>
      <c r="C4614" s="437"/>
      <c r="D4614" s="258" t="s">
        <v>448</v>
      </c>
      <c r="E4614" s="258"/>
      <c r="F4614" s="258"/>
      <c r="G4614" s="258"/>
      <c r="H4614" s="258"/>
      <c r="I4614" s="258"/>
      <c r="J4614" s="438"/>
    </row>
    <row r="4615" spans="1:10" x14ac:dyDescent="0.25">
      <c r="A4615" s="436"/>
      <c r="B4615" s="437"/>
      <c r="C4615" s="437"/>
      <c r="D4615" s="260">
        <v>12048</v>
      </c>
      <c r="E4615" s="260"/>
      <c r="F4615" s="260"/>
      <c r="G4615" s="260"/>
      <c r="H4615" s="260"/>
      <c r="I4615" s="260"/>
      <c r="J4615" s="438"/>
    </row>
    <row r="4616" spans="1:10" x14ac:dyDescent="0.25">
      <c r="A4616" s="436"/>
      <c r="B4616" s="437"/>
      <c r="C4616" s="437"/>
      <c r="D4616" s="258" t="s">
        <v>449</v>
      </c>
      <c r="E4616" s="258"/>
      <c r="F4616" s="258"/>
      <c r="G4616" s="258"/>
      <c r="H4616" s="258"/>
      <c r="I4616" s="258"/>
      <c r="J4616" s="438"/>
    </row>
    <row r="4617" spans="1:10" x14ac:dyDescent="0.25">
      <c r="A4617" s="436"/>
      <c r="B4617" s="437"/>
      <c r="C4617" s="437"/>
      <c r="D4617" s="260" t="s">
        <v>453</v>
      </c>
      <c r="E4617" s="260"/>
      <c r="F4617" s="260"/>
      <c r="G4617" s="260"/>
      <c r="H4617" s="260"/>
      <c r="I4617" s="260"/>
      <c r="J4617" s="438"/>
    </row>
    <row r="4618" spans="1:10" x14ac:dyDescent="0.25">
      <c r="A4618" s="436"/>
      <c r="B4618" s="437"/>
      <c r="C4618" s="437"/>
      <c r="D4618" s="258" t="s">
        <v>451</v>
      </c>
      <c r="E4618" s="258"/>
      <c r="F4618" s="258"/>
      <c r="G4618" s="258"/>
      <c r="H4618" s="258"/>
      <c r="I4618" s="258"/>
      <c r="J4618" s="438"/>
    </row>
    <row r="4619" spans="1:10" x14ac:dyDescent="0.25">
      <c r="A4619" s="436"/>
      <c r="B4619" s="437"/>
      <c r="C4619" s="437"/>
      <c r="D4619" s="260">
        <v>0</v>
      </c>
      <c r="E4619" s="260"/>
      <c r="F4619" s="260"/>
      <c r="G4619" s="260"/>
      <c r="H4619" s="260"/>
      <c r="I4619" s="260"/>
      <c r="J4619" s="438"/>
    </row>
    <row r="4620" spans="1:10" x14ac:dyDescent="0.25">
      <c r="A4620" s="436"/>
      <c r="B4620" s="437"/>
      <c r="C4620" s="437"/>
      <c r="D4620" s="261"/>
      <c r="E4620" s="261"/>
      <c r="F4620" s="261"/>
      <c r="G4620" s="261"/>
      <c r="H4620" s="261"/>
      <c r="I4620" s="261"/>
      <c r="J4620" s="438"/>
    </row>
    <row r="4621" spans="1:10" x14ac:dyDescent="0.25">
      <c r="A4621" s="436">
        <v>201614950</v>
      </c>
      <c r="B4621" s="437" t="s">
        <v>446</v>
      </c>
      <c r="C4621" s="437" t="s">
        <v>505</v>
      </c>
      <c r="D4621" s="258" t="s">
        <v>447</v>
      </c>
      <c r="E4621" s="258"/>
      <c r="F4621" s="258"/>
      <c r="G4621" s="258"/>
      <c r="H4621" s="258"/>
      <c r="I4621" s="258"/>
      <c r="J4621" s="438">
        <v>42698.823333333334</v>
      </c>
    </row>
    <row r="4622" spans="1:10" x14ac:dyDescent="0.25">
      <c r="A4622" s="436"/>
      <c r="B4622" s="437"/>
      <c r="C4622" s="437"/>
      <c r="D4622" s="260" t="s">
        <v>48</v>
      </c>
      <c r="E4622" s="260"/>
      <c r="F4622" s="260"/>
      <c r="G4622" s="260"/>
      <c r="H4622" s="260"/>
      <c r="I4622" s="260"/>
      <c r="J4622" s="438"/>
    </row>
    <row r="4623" spans="1:10" x14ac:dyDescent="0.25">
      <c r="A4623" s="436"/>
      <c r="B4623" s="437"/>
      <c r="C4623" s="437"/>
      <c r="D4623" s="258" t="s">
        <v>448</v>
      </c>
      <c r="E4623" s="258"/>
      <c r="F4623" s="258"/>
      <c r="G4623" s="258"/>
      <c r="H4623" s="258"/>
      <c r="I4623" s="258"/>
      <c r="J4623" s="438"/>
    </row>
    <row r="4624" spans="1:10" x14ac:dyDescent="0.25">
      <c r="A4624" s="436"/>
      <c r="B4624" s="437"/>
      <c r="C4624" s="437"/>
      <c r="D4624" s="260">
        <v>311995</v>
      </c>
      <c r="E4624" s="260"/>
      <c r="F4624" s="260"/>
      <c r="G4624" s="260"/>
      <c r="H4624" s="260"/>
      <c r="I4624" s="260"/>
      <c r="J4624" s="438"/>
    </row>
    <row r="4625" spans="1:10" x14ac:dyDescent="0.25">
      <c r="A4625" s="436"/>
      <c r="B4625" s="437"/>
      <c r="C4625" s="437"/>
      <c r="D4625" s="258" t="s">
        <v>449</v>
      </c>
      <c r="E4625" s="258"/>
      <c r="F4625" s="258"/>
      <c r="G4625" s="258"/>
      <c r="H4625" s="258"/>
      <c r="I4625" s="258"/>
      <c r="J4625" s="438"/>
    </row>
    <row r="4626" spans="1:10" x14ac:dyDescent="0.25">
      <c r="A4626" s="436"/>
      <c r="B4626" s="437"/>
      <c r="C4626" s="437"/>
      <c r="D4626" s="260" t="s">
        <v>450</v>
      </c>
      <c r="E4626" s="260"/>
      <c r="F4626" s="260"/>
      <c r="G4626" s="260"/>
      <c r="H4626" s="260"/>
      <c r="I4626" s="260"/>
      <c r="J4626" s="438"/>
    </row>
    <row r="4627" spans="1:10" x14ac:dyDescent="0.25">
      <c r="A4627" s="436"/>
      <c r="B4627" s="437"/>
      <c r="C4627" s="437"/>
      <c r="D4627" s="258" t="s">
        <v>451</v>
      </c>
      <c r="E4627" s="258"/>
      <c r="F4627" s="258"/>
      <c r="G4627" s="258"/>
      <c r="H4627" s="258"/>
      <c r="I4627" s="258"/>
      <c r="J4627" s="438"/>
    </row>
    <row r="4628" spans="1:10" x14ac:dyDescent="0.25">
      <c r="A4628" s="436"/>
      <c r="B4628" s="437"/>
      <c r="C4628" s="437"/>
      <c r="D4628" s="260">
        <v>0</v>
      </c>
      <c r="E4628" s="260"/>
      <c r="F4628" s="260"/>
      <c r="G4628" s="260"/>
      <c r="H4628" s="260"/>
      <c r="I4628" s="260"/>
      <c r="J4628" s="438"/>
    </row>
    <row r="4629" spans="1:10" x14ac:dyDescent="0.25">
      <c r="A4629" s="436"/>
      <c r="B4629" s="437"/>
      <c r="C4629" s="437"/>
      <c r="D4629" s="261"/>
      <c r="E4629" s="261"/>
      <c r="F4629" s="261"/>
      <c r="G4629" s="261"/>
      <c r="H4629" s="261"/>
      <c r="I4629" s="261"/>
      <c r="J4629" s="438"/>
    </row>
    <row r="4630" spans="1:10" x14ac:dyDescent="0.25">
      <c r="A4630" s="436">
        <v>201614922</v>
      </c>
      <c r="B4630" s="437" t="s">
        <v>446</v>
      </c>
      <c r="C4630" s="437" t="s">
        <v>505</v>
      </c>
      <c r="D4630" s="258" t="s">
        <v>447</v>
      </c>
      <c r="E4630" s="258"/>
      <c r="F4630" s="258"/>
      <c r="G4630" s="258"/>
      <c r="H4630" s="258"/>
      <c r="I4630" s="258"/>
      <c r="J4630" s="438">
        <v>42698.823333333334</v>
      </c>
    </row>
    <row r="4631" spans="1:10" x14ac:dyDescent="0.25">
      <c r="A4631" s="436"/>
      <c r="B4631" s="437"/>
      <c r="C4631" s="437"/>
      <c r="D4631" s="260" t="s">
        <v>407</v>
      </c>
      <c r="E4631" s="260"/>
      <c r="F4631" s="260"/>
      <c r="G4631" s="260"/>
      <c r="H4631" s="260"/>
      <c r="I4631" s="260"/>
      <c r="J4631" s="438"/>
    </row>
    <row r="4632" spans="1:10" x14ac:dyDescent="0.25">
      <c r="A4632" s="436"/>
      <c r="B4632" s="437"/>
      <c r="C4632" s="437"/>
      <c r="D4632" s="258" t="s">
        <v>448</v>
      </c>
      <c r="E4632" s="258"/>
      <c r="F4632" s="258"/>
      <c r="G4632" s="258"/>
      <c r="H4632" s="258"/>
      <c r="I4632" s="258"/>
      <c r="J4632" s="438"/>
    </row>
    <row r="4633" spans="1:10" x14ac:dyDescent="0.25">
      <c r="A4633" s="436"/>
      <c r="B4633" s="437"/>
      <c r="C4633" s="437"/>
      <c r="D4633" s="260">
        <v>12026</v>
      </c>
      <c r="E4633" s="260"/>
      <c r="F4633" s="260"/>
      <c r="G4633" s="260"/>
      <c r="H4633" s="260"/>
      <c r="I4633" s="260"/>
      <c r="J4633" s="438"/>
    </row>
    <row r="4634" spans="1:10" x14ac:dyDescent="0.25">
      <c r="A4634" s="436"/>
      <c r="B4634" s="437"/>
      <c r="C4634" s="437"/>
      <c r="D4634" s="258" t="s">
        <v>449</v>
      </c>
      <c r="E4634" s="258"/>
      <c r="F4634" s="258"/>
      <c r="G4634" s="258"/>
      <c r="H4634" s="258"/>
      <c r="I4634" s="258"/>
      <c r="J4634" s="438"/>
    </row>
    <row r="4635" spans="1:10" x14ac:dyDescent="0.25">
      <c r="A4635" s="436"/>
      <c r="B4635" s="437"/>
      <c r="C4635" s="437"/>
      <c r="D4635" s="260" t="s">
        <v>453</v>
      </c>
      <c r="E4635" s="260"/>
      <c r="F4635" s="260"/>
      <c r="G4635" s="260"/>
      <c r="H4635" s="260"/>
      <c r="I4635" s="260"/>
      <c r="J4635" s="438"/>
    </row>
    <row r="4636" spans="1:10" x14ac:dyDescent="0.25">
      <c r="A4636" s="436"/>
      <c r="B4636" s="437"/>
      <c r="C4636" s="437"/>
      <c r="D4636" s="258" t="s">
        <v>451</v>
      </c>
      <c r="E4636" s="258"/>
      <c r="F4636" s="258"/>
      <c r="G4636" s="258"/>
      <c r="H4636" s="258"/>
      <c r="I4636" s="258"/>
      <c r="J4636" s="438"/>
    </row>
    <row r="4637" spans="1:10" x14ac:dyDescent="0.25">
      <c r="A4637" s="436"/>
      <c r="B4637" s="437"/>
      <c r="C4637" s="437"/>
      <c r="D4637" s="260">
        <v>0</v>
      </c>
      <c r="E4637" s="260"/>
      <c r="F4637" s="260"/>
      <c r="G4637" s="260"/>
      <c r="H4637" s="260"/>
      <c r="I4637" s="260"/>
      <c r="J4637" s="438"/>
    </row>
    <row r="4638" spans="1:10" x14ac:dyDescent="0.25">
      <c r="A4638" s="436"/>
      <c r="B4638" s="437"/>
      <c r="C4638" s="437"/>
      <c r="D4638" s="261"/>
      <c r="E4638" s="261"/>
      <c r="F4638" s="261"/>
      <c r="G4638" s="261"/>
      <c r="H4638" s="261"/>
      <c r="I4638" s="261"/>
      <c r="J4638" s="438"/>
    </row>
    <row r="4639" spans="1:10" x14ac:dyDescent="0.25">
      <c r="A4639" s="436">
        <v>201614915</v>
      </c>
      <c r="B4639" s="437" t="s">
        <v>446</v>
      </c>
      <c r="C4639" s="437" t="s">
        <v>505</v>
      </c>
      <c r="D4639" s="258" t="s">
        <v>447</v>
      </c>
      <c r="E4639" s="258"/>
      <c r="F4639" s="258"/>
      <c r="G4639" s="258"/>
      <c r="H4639" s="258"/>
      <c r="I4639" s="258"/>
      <c r="J4639" s="438">
        <v>42698.823333333334</v>
      </c>
    </row>
    <row r="4640" spans="1:10" x14ac:dyDescent="0.25">
      <c r="A4640" s="436"/>
      <c r="B4640" s="437"/>
      <c r="C4640" s="437"/>
      <c r="D4640" s="260" t="s">
        <v>22</v>
      </c>
      <c r="E4640" s="260"/>
      <c r="F4640" s="260"/>
      <c r="G4640" s="260"/>
      <c r="H4640" s="260"/>
      <c r="I4640" s="260"/>
      <c r="J4640" s="438"/>
    </row>
    <row r="4641" spans="1:10" x14ac:dyDescent="0.25">
      <c r="A4641" s="436"/>
      <c r="B4641" s="437"/>
      <c r="C4641" s="437"/>
      <c r="D4641" s="258" t="s">
        <v>448</v>
      </c>
      <c r="E4641" s="258"/>
      <c r="F4641" s="258"/>
      <c r="G4641" s="258"/>
      <c r="H4641" s="258"/>
      <c r="I4641" s="258"/>
      <c r="J4641" s="438"/>
    </row>
    <row r="4642" spans="1:10" x14ac:dyDescent="0.25">
      <c r="A4642" s="436"/>
      <c r="B4642" s="437"/>
      <c r="C4642" s="437"/>
      <c r="D4642" s="260">
        <v>12035</v>
      </c>
      <c r="E4642" s="260"/>
      <c r="F4642" s="260"/>
      <c r="G4642" s="260"/>
      <c r="H4642" s="260"/>
      <c r="I4642" s="260"/>
      <c r="J4642" s="438"/>
    </row>
    <row r="4643" spans="1:10" x14ac:dyDescent="0.25">
      <c r="A4643" s="436"/>
      <c r="B4643" s="437"/>
      <c r="C4643" s="437"/>
      <c r="D4643" s="258" t="s">
        <v>449</v>
      </c>
      <c r="E4643" s="258"/>
      <c r="F4643" s="258"/>
      <c r="G4643" s="258"/>
      <c r="H4643" s="258"/>
      <c r="I4643" s="258"/>
      <c r="J4643" s="438"/>
    </row>
    <row r="4644" spans="1:10" x14ac:dyDescent="0.25">
      <c r="A4644" s="436"/>
      <c r="B4644" s="437"/>
      <c r="C4644" s="437"/>
      <c r="D4644" s="260" t="s">
        <v>453</v>
      </c>
      <c r="E4644" s="260"/>
      <c r="F4644" s="260"/>
      <c r="G4644" s="260"/>
      <c r="H4644" s="260"/>
      <c r="I4644" s="260"/>
      <c r="J4644" s="438"/>
    </row>
    <row r="4645" spans="1:10" x14ac:dyDescent="0.25">
      <c r="A4645" s="436"/>
      <c r="B4645" s="437"/>
      <c r="C4645" s="437"/>
      <c r="D4645" s="258" t="s">
        <v>451</v>
      </c>
      <c r="E4645" s="258"/>
      <c r="F4645" s="258"/>
      <c r="G4645" s="258"/>
      <c r="H4645" s="258"/>
      <c r="I4645" s="258"/>
      <c r="J4645" s="438"/>
    </row>
    <row r="4646" spans="1:10" x14ac:dyDescent="0.25">
      <c r="A4646" s="436"/>
      <c r="B4646" s="437"/>
      <c r="C4646" s="437"/>
      <c r="D4646" s="260">
        <v>0</v>
      </c>
      <c r="E4646" s="260"/>
      <c r="F4646" s="260"/>
      <c r="G4646" s="260"/>
      <c r="H4646" s="260"/>
      <c r="I4646" s="260"/>
      <c r="J4646" s="438"/>
    </row>
    <row r="4647" spans="1:10" x14ac:dyDescent="0.25">
      <c r="A4647" s="436"/>
      <c r="B4647" s="437"/>
      <c r="C4647" s="437"/>
      <c r="D4647" s="261"/>
      <c r="E4647" s="261"/>
      <c r="F4647" s="261"/>
      <c r="G4647" s="261"/>
      <c r="H4647" s="261"/>
      <c r="I4647" s="261"/>
      <c r="J4647" s="438"/>
    </row>
    <row r="4648" spans="1:10" x14ac:dyDescent="0.25">
      <c r="A4648" s="436">
        <v>201614888</v>
      </c>
      <c r="B4648" s="437" t="s">
        <v>446</v>
      </c>
      <c r="C4648" s="437" t="s">
        <v>505</v>
      </c>
      <c r="D4648" s="258" t="s">
        <v>447</v>
      </c>
      <c r="E4648" s="258"/>
      <c r="F4648" s="258"/>
      <c r="G4648" s="258"/>
      <c r="H4648" s="258"/>
      <c r="I4648" s="258"/>
      <c r="J4648" s="438">
        <v>42698.823333333334</v>
      </c>
    </row>
    <row r="4649" spans="1:10" x14ac:dyDescent="0.25">
      <c r="A4649" s="436"/>
      <c r="B4649" s="437"/>
      <c r="C4649" s="437"/>
      <c r="D4649" s="260" t="s">
        <v>364</v>
      </c>
      <c r="E4649" s="260"/>
      <c r="F4649" s="260"/>
      <c r="G4649" s="260"/>
      <c r="H4649" s="260"/>
      <c r="I4649" s="260"/>
      <c r="J4649" s="438"/>
    </row>
    <row r="4650" spans="1:10" x14ac:dyDescent="0.25">
      <c r="A4650" s="436"/>
      <c r="B4650" s="437"/>
      <c r="C4650" s="437"/>
      <c r="D4650" s="258" t="s">
        <v>448</v>
      </c>
      <c r="E4650" s="258"/>
      <c r="F4650" s="258"/>
      <c r="G4650" s="258"/>
      <c r="H4650" s="258"/>
      <c r="I4650" s="258"/>
      <c r="J4650" s="438"/>
    </row>
    <row r="4651" spans="1:10" x14ac:dyDescent="0.25">
      <c r="A4651" s="436"/>
      <c r="B4651" s="437"/>
      <c r="C4651" s="437"/>
      <c r="D4651" s="260">
        <v>12000</v>
      </c>
      <c r="E4651" s="260"/>
      <c r="F4651" s="260"/>
      <c r="G4651" s="260"/>
      <c r="H4651" s="260"/>
      <c r="I4651" s="260"/>
      <c r="J4651" s="438"/>
    </row>
    <row r="4652" spans="1:10" x14ac:dyDescent="0.25">
      <c r="A4652" s="436"/>
      <c r="B4652" s="437"/>
      <c r="C4652" s="437"/>
      <c r="D4652" s="258" t="s">
        <v>449</v>
      </c>
      <c r="E4652" s="258"/>
      <c r="F4652" s="258"/>
      <c r="G4652" s="258"/>
      <c r="H4652" s="258"/>
      <c r="I4652" s="258"/>
      <c r="J4652" s="438"/>
    </row>
    <row r="4653" spans="1:10" x14ac:dyDescent="0.25">
      <c r="A4653" s="436"/>
      <c r="B4653" s="437"/>
      <c r="C4653" s="437"/>
      <c r="D4653" s="260" t="s">
        <v>450</v>
      </c>
      <c r="E4653" s="260"/>
      <c r="F4653" s="260"/>
      <c r="G4653" s="260"/>
      <c r="H4653" s="260"/>
      <c r="I4653" s="260"/>
      <c r="J4653" s="438"/>
    </row>
    <row r="4654" spans="1:10" x14ac:dyDescent="0.25">
      <c r="A4654" s="436"/>
      <c r="B4654" s="437"/>
      <c r="C4654" s="437"/>
      <c r="D4654" s="258" t="s">
        <v>451</v>
      </c>
      <c r="E4654" s="258"/>
      <c r="F4654" s="258"/>
      <c r="G4654" s="258"/>
      <c r="H4654" s="258"/>
      <c r="I4654" s="258"/>
      <c r="J4654" s="438"/>
    </row>
    <row r="4655" spans="1:10" x14ac:dyDescent="0.25">
      <c r="A4655" s="436"/>
      <c r="B4655" s="437"/>
      <c r="C4655" s="437"/>
      <c r="D4655" s="260">
        <v>0</v>
      </c>
      <c r="E4655" s="260"/>
      <c r="F4655" s="260"/>
      <c r="G4655" s="260"/>
      <c r="H4655" s="260"/>
      <c r="I4655" s="260"/>
      <c r="J4655" s="438"/>
    </row>
    <row r="4656" spans="1:10" x14ac:dyDescent="0.25">
      <c r="A4656" s="436"/>
      <c r="B4656" s="437"/>
      <c r="C4656" s="437"/>
      <c r="D4656" s="261"/>
      <c r="E4656" s="261"/>
      <c r="F4656" s="261"/>
      <c r="G4656" s="261"/>
      <c r="H4656" s="261"/>
      <c r="I4656" s="261"/>
      <c r="J4656" s="438"/>
    </row>
    <row r="4657" spans="1:10" x14ac:dyDescent="0.25">
      <c r="A4657" s="436">
        <v>201614867</v>
      </c>
      <c r="B4657" s="437" t="s">
        <v>446</v>
      </c>
      <c r="C4657" s="437" t="s">
        <v>505</v>
      </c>
      <c r="D4657" s="258" t="s">
        <v>447</v>
      </c>
      <c r="E4657" s="258"/>
      <c r="F4657" s="258"/>
      <c r="G4657" s="258"/>
      <c r="H4657" s="258"/>
      <c r="I4657" s="258"/>
      <c r="J4657" s="438">
        <v>42698.823333333334</v>
      </c>
    </row>
    <row r="4658" spans="1:10" x14ac:dyDescent="0.25">
      <c r="A4658" s="436"/>
      <c r="B4658" s="437"/>
      <c r="C4658" s="437"/>
      <c r="D4658" s="260" t="s">
        <v>452</v>
      </c>
      <c r="E4658" s="260"/>
      <c r="F4658" s="260"/>
      <c r="G4658" s="260"/>
      <c r="H4658" s="260"/>
      <c r="I4658" s="260"/>
      <c r="J4658" s="438"/>
    </row>
    <row r="4659" spans="1:10" x14ac:dyDescent="0.25">
      <c r="A4659" s="436"/>
      <c r="B4659" s="437"/>
      <c r="C4659" s="437"/>
      <c r="D4659" s="258" t="s">
        <v>448</v>
      </c>
      <c r="E4659" s="258"/>
      <c r="F4659" s="258"/>
      <c r="G4659" s="258"/>
      <c r="H4659" s="258"/>
      <c r="I4659" s="258"/>
      <c r="J4659" s="438"/>
    </row>
    <row r="4660" spans="1:10" x14ac:dyDescent="0.25">
      <c r="A4660" s="436"/>
      <c r="B4660" s="437"/>
      <c r="C4660" s="437"/>
      <c r="D4660" s="260">
        <v>11994</v>
      </c>
      <c r="E4660" s="260"/>
      <c r="F4660" s="260"/>
      <c r="G4660" s="260"/>
      <c r="H4660" s="260"/>
      <c r="I4660" s="260"/>
      <c r="J4660" s="438"/>
    </row>
    <row r="4661" spans="1:10" x14ac:dyDescent="0.25">
      <c r="A4661" s="436"/>
      <c r="B4661" s="437"/>
      <c r="C4661" s="437"/>
      <c r="D4661" s="258" t="s">
        <v>449</v>
      </c>
      <c r="E4661" s="258"/>
      <c r="F4661" s="258"/>
      <c r="G4661" s="258"/>
      <c r="H4661" s="258"/>
      <c r="I4661" s="258"/>
      <c r="J4661" s="438"/>
    </row>
    <row r="4662" spans="1:10" x14ac:dyDescent="0.25">
      <c r="A4662" s="436"/>
      <c r="B4662" s="437"/>
      <c r="C4662" s="437"/>
      <c r="D4662" s="260" t="s">
        <v>453</v>
      </c>
      <c r="E4662" s="260"/>
      <c r="F4662" s="260"/>
      <c r="G4662" s="260"/>
      <c r="H4662" s="260"/>
      <c r="I4662" s="260"/>
      <c r="J4662" s="438"/>
    </row>
    <row r="4663" spans="1:10" x14ac:dyDescent="0.25">
      <c r="A4663" s="436"/>
      <c r="B4663" s="437"/>
      <c r="C4663" s="437"/>
      <c r="D4663" s="258" t="s">
        <v>451</v>
      </c>
      <c r="E4663" s="258"/>
      <c r="F4663" s="258"/>
      <c r="G4663" s="258"/>
      <c r="H4663" s="258"/>
      <c r="I4663" s="258"/>
      <c r="J4663" s="438"/>
    </row>
    <row r="4664" spans="1:10" x14ac:dyDescent="0.25">
      <c r="A4664" s="436"/>
      <c r="B4664" s="437"/>
      <c r="C4664" s="437"/>
      <c r="D4664" s="260">
        <v>0</v>
      </c>
      <c r="E4664" s="260"/>
      <c r="F4664" s="260"/>
      <c r="G4664" s="260"/>
      <c r="H4664" s="260"/>
      <c r="I4664" s="260"/>
      <c r="J4664" s="438"/>
    </row>
    <row r="4665" spans="1:10" x14ac:dyDescent="0.25">
      <c r="A4665" s="436"/>
      <c r="B4665" s="437"/>
      <c r="C4665" s="437"/>
      <c r="D4665" s="261"/>
      <c r="E4665" s="261"/>
      <c r="F4665" s="261"/>
      <c r="G4665" s="261"/>
      <c r="H4665" s="261"/>
      <c r="I4665" s="261"/>
      <c r="J4665" s="438"/>
    </row>
    <row r="4666" spans="1:10" x14ac:dyDescent="0.25">
      <c r="A4666" s="436">
        <v>201614864</v>
      </c>
      <c r="B4666" s="437" t="s">
        <v>446</v>
      </c>
      <c r="C4666" s="437" t="s">
        <v>505</v>
      </c>
      <c r="D4666" s="258" t="s">
        <v>447</v>
      </c>
      <c r="E4666" s="258"/>
      <c r="F4666" s="258"/>
      <c r="G4666" s="258"/>
      <c r="H4666" s="258"/>
      <c r="I4666" s="258"/>
      <c r="J4666" s="438">
        <v>42698.823333333334</v>
      </c>
    </row>
    <row r="4667" spans="1:10" x14ac:dyDescent="0.25">
      <c r="A4667" s="436"/>
      <c r="B4667" s="437"/>
      <c r="C4667" s="437"/>
      <c r="D4667" s="260" t="s">
        <v>25</v>
      </c>
      <c r="E4667" s="260"/>
      <c r="F4667" s="260"/>
      <c r="G4667" s="260"/>
      <c r="H4667" s="260"/>
      <c r="I4667" s="260"/>
      <c r="J4667" s="438"/>
    </row>
    <row r="4668" spans="1:10" x14ac:dyDescent="0.25">
      <c r="A4668" s="436"/>
      <c r="B4668" s="437"/>
      <c r="C4668" s="437"/>
      <c r="D4668" s="258" t="s">
        <v>448</v>
      </c>
      <c r="E4668" s="258"/>
      <c r="F4668" s="258"/>
      <c r="G4668" s="258"/>
      <c r="H4668" s="258"/>
      <c r="I4668" s="258"/>
      <c r="J4668" s="438"/>
    </row>
    <row r="4669" spans="1:10" x14ac:dyDescent="0.25">
      <c r="A4669" s="436"/>
      <c r="B4669" s="437"/>
      <c r="C4669" s="437"/>
      <c r="D4669" s="260">
        <v>12085</v>
      </c>
      <c r="E4669" s="260"/>
      <c r="F4669" s="260"/>
      <c r="G4669" s="260"/>
      <c r="H4669" s="260"/>
      <c r="I4669" s="260"/>
      <c r="J4669" s="438"/>
    </row>
    <row r="4670" spans="1:10" x14ac:dyDescent="0.25">
      <c r="A4670" s="436"/>
      <c r="B4670" s="437"/>
      <c r="C4670" s="437"/>
      <c r="D4670" s="258" t="s">
        <v>449</v>
      </c>
      <c r="E4670" s="258"/>
      <c r="F4670" s="258"/>
      <c r="G4670" s="258"/>
      <c r="H4670" s="258"/>
      <c r="I4670" s="258"/>
      <c r="J4670" s="438"/>
    </row>
    <row r="4671" spans="1:10" x14ac:dyDescent="0.25">
      <c r="A4671" s="436"/>
      <c r="B4671" s="437"/>
      <c r="C4671" s="437"/>
      <c r="D4671" s="260" t="s">
        <v>453</v>
      </c>
      <c r="E4671" s="260"/>
      <c r="F4671" s="260"/>
      <c r="G4671" s="260"/>
      <c r="H4671" s="260"/>
      <c r="I4671" s="260"/>
      <c r="J4671" s="438"/>
    </row>
    <row r="4672" spans="1:10" x14ac:dyDescent="0.25">
      <c r="A4672" s="436"/>
      <c r="B4672" s="437"/>
      <c r="C4672" s="437"/>
      <c r="D4672" s="258" t="s">
        <v>451</v>
      </c>
      <c r="E4672" s="258"/>
      <c r="F4672" s="258"/>
      <c r="G4672" s="258"/>
      <c r="H4672" s="258"/>
      <c r="I4672" s="258"/>
      <c r="J4672" s="438"/>
    </row>
    <row r="4673" spans="1:10" x14ac:dyDescent="0.25">
      <c r="A4673" s="436"/>
      <c r="B4673" s="437"/>
      <c r="C4673" s="437"/>
      <c r="D4673" s="260">
        <v>0</v>
      </c>
      <c r="E4673" s="260"/>
      <c r="F4673" s="260"/>
      <c r="G4673" s="260"/>
      <c r="H4673" s="260"/>
      <c r="I4673" s="260"/>
      <c r="J4673" s="438"/>
    </row>
    <row r="4674" spans="1:10" x14ac:dyDescent="0.25">
      <c r="A4674" s="436"/>
      <c r="B4674" s="437"/>
      <c r="C4674" s="437"/>
      <c r="D4674" s="261"/>
      <c r="E4674" s="261"/>
      <c r="F4674" s="261"/>
      <c r="G4674" s="261"/>
      <c r="H4674" s="261"/>
      <c r="I4674" s="261"/>
      <c r="J4674" s="438"/>
    </row>
    <row r="4675" spans="1:10" x14ac:dyDescent="0.25">
      <c r="A4675" s="436">
        <v>201614795</v>
      </c>
      <c r="B4675" s="437" t="s">
        <v>446</v>
      </c>
      <c r="C4675" s="437" t="s">
        <v>505</v>
      </c>
      <c r="D4675" s="258" t="s">
        <v>447</v>
      </c>
      <c r="E4675" s="258"/>
      <c r="F4675" s="258"/>
      <c r="G4675" s="258"/>
      <c r="H4675" s="258"/>
      <c r="I4675" s="258"/>
      <c r="J4675" s="438">
        <v>42698.823333333334</v>
      </c>
    </row>
    <row r="4676" spans="1:10" x14ac:dyDescent="0.25">
      <c r="A4676" s="436"/>
      <c r="B4676" s="437"/>
      <c r="C4676" s="437"/>
      <c r="D4676" s="260" t="s">
        <v>535</v>
      </c>
      <c r="E4676" s="260"/>
      <c r="F4676" s="260"/>
      <c r="G4676" s="260"/>
      <c r="H4676" s="260"/>
      <c r="I4676" s="260"/>
      <c r="J4676" s="438"/>
    </row>
    <row r="4677" spans="1:10" x14ac:dyDescent="0.25">
      <c r="A4677" s="436"/>
      <c r="B4677" s="437"/>
      <c r="C4677" s="437"/>
      <c r="D4677" s="258" t="s">
        <v>448</v>
      </c>
      <c r="E4677" s="258"/>
      <c r="F4677" s="258"/>
      <c r="G4677" s="258"/>
      <c r="H4677" s="258"/>
      <c r="I4677" s="258"/>
      <c r="J4677" s="438"/>
    </row>
    <row r="4678" spans="1:10" x14ac:dyDescent="0.25">
      <c r="A4678" s="436"/>
      <c r="B4678" s="437"/>
      <c r="C4678" s="437"/>
      <c r="D4678" s="260">
        <v>12025</v>
      </c>
      <c r="E4678" s="260"/>
      <c r="F4678" s="260"/>
      <c r="G4678" s="260"/>
      <c r="H4678" s="260"/>
      <c r="I4678" s="260"/>
      <c r="J4678" s="438"/>
    </row>
    <row r="4679" spans="1:10" x14ac:dyDescent="0.25">
      <c r="A4679" s="436"/>
      <c r="B4679" s="437"/>
      <c r="C4679" s="437"/>
      <c r="D4679" s="258" t="s">
        <v>449</v>
      </c>
      <c r="E4679" s="258"/>
      <c r="F4679" s="258"/>
      <c r="G4679" s="258"/>
      <c r="H4679" s="258"/>
      <c r="I4679" s="258"/>
      <c r="J4679" s="438"/>
    </row>
    <row r="4680" spans="1:10" x14ac:dyDescent="0.25">
      <c r="A4680" s="436"/>
      <c r="B4680" s="437"/>
      <c r="C4680" s="437"/>
      <c r="D4680" s="260" t="s">
        <v>450</v>
      </c>
      <c r="E4680" s="260"/>
      <c r="F4680" s="260"/>
      <c r="G4680" s="260"/>
      <c r="H4680" s="260"/>
      <c r="I4680" s="260"/>
      <c r="J4680" s="438"/>
    </row>
    <row r="4681" spans="1:10" x14ac:dyDescent="0.25">
      <c r="A4681" s="436"/>
      <c r="B4681" s="437"/>
      <c r="C4681" s="437"/>
      <c r="D4681" s="258" t="s">
        <v>451</v>
      </c>
      <c r="E4681" s="258"/>
      <c r="F4681" s="258"/>
      <c r="G4681" s="258"/>
      <c r="H4681" s="258"/>
      <c r="I4681" s="258"/>
      <c r="J4681" s="438"/>
    </row>
    <row r="4682" spans="1:10" x14ac:dyDescent="0.25">
      <c r="A4682" s="436"/>
      <c r="B4682" s="437"/>
      <c r="C4682" s="437"/>
      <c r="D4682" s="260">
        <v>0</v>
      </c>
      <c r="E4682" s="260"/>
      <c r="F4682" s="260"/>
      <c r="G4682" s="260"/>
      <c r="H4682" s="260"/>
      <c r="I4682" s="260"/>
      <c r="J4682" s="438"/>
    </row>
    <row r="4683" spans="1:10" x14ac:dyDescent="0.25">
      <c r="A4683" s="436"/>
      <c r="B4683" s="437"/>
      <c r="C4683" s="437"/>
      <c r="D4683" s="261"/>
      <c r="E4683" s="261"/>
      <c r="F4683" s="261"/>
      <c r="G4683" s="261"/>
      <c r="H4683" s="261"/>
      <c r="I4683" s="261"/>
      <c r="J4683" s="438"/>
    </row>
    <row r="4684" spans="1:10" x14ac:dyDescent="0.25">
      <c r="A4684" s="436">
        <v>201614792</v>
      </c>
      <c r="B4684" s="437" t="s">
        <v>446</v>
      </c>
      <c r="C4684" s="437" t="s">
        <v>505</v>
      </c>
      <c r="D4684" s="258" t="s">
        <v>447</v>
      </c>
      <c r="E4684" s="258"/>
      <c r="F4684" s="258"/>
      <c r="G4684" s="258"/>
      <c r="H4684" s="258"/>
      <c r="I4684" s="258"/>
      <c r="J4684" s="438">
        <v>42698.823333333334</v>
      </c>
    </row>
    <row r="4685" spans="1:10" x14ac:dyDescent="0.25">
      <c r="A4685" s="436"/>
      <c r="B4685" s="437"/>
      <c r="C4685" s="437"/>
      <c r="D4685" s="260" t="s">
        <v>498</v>
      </c>
      <c r="E4685" s="260"/>
      <c r="F4685" s="260"/>
      <c r="G4685" s="260"/>
      <c r="H4685" s="260"/>
      <c r="I4685" s="260"/>
      <c r="J4685" s="438"/>
    </row>
    <row r="4686" spans="1:10" x14ac:dyDescent="0.25">
      <c r="A4686" s="436"/>
      <c r="B4686" s="437"/>
      <c r="C4686" s="437"/>
      <c r="D4686" s="258" t="s">
        <v>448</v>
      </c>
      <c r="E4686" s="258"/>
      <c r="F4686" s="258"/>
      <c r="G4686" s="258"/>
      <c r="H4686" s="258"/>
      <c r="I4686" s="258"/>
      <c r="J4686" s="438"/>
    </row>
    <row r="4687" spans="1:10" x14ac:dyDescent="0.25">
      <c r="A4687" s="436"/>
      <c r="B4687" s="437"/>
      <c r="C4687" s="437"/>
      <c r="D4687" s="260">
        <v>12002</v>
      </c>
      <c r="E4687" s="260"/>
      <c r="F4687" s="260"/>
      <c r="G4687" s="260"/>
      <c r="H4687" s="260"/>
      <c r="I4687" s="260"/>
      <c r="J4687" s="438"/>
    </row>
    <row r="4688" spans="1:10" x14ac:dyDescent="0.25">
      <c r="A4688" s="436"/>
      <c r="B4688" s="437"/>
      <c r="C4688" s="437"/>
      <c r="D4688" s="258" t="s">
        <v>449</v>
      </c>
      <c r="E4688" s="258"/>
      <c r="F4688" s="258"/>
      <c r="G4688" s="258"/>
      <c r="H4688" s="258"/>
      <c r="I4688" s="258"/>
      <c r="J4688" s="438"/>
    </row>
    <row r="4689" spans="1:10" x14ac:dyDescent="0.25">
      <c r="A4689" s="436"/>
      <c r="B4689" s="437"/>
      <c r="C4689" s="437"/>
      <c r="D4689" s="260" t="s">
        <v>450</v>
      </c>
      <c r="E4689" s="260"/>
      <c r="F4689" s="260"/>
      <c r="G4689" s="260"/>
      <c r="H4689" s="260"/>
      <c r="I4689" s="260"/>
      <c r="J4689" s="438"/>
    </row>
    <row r="4690" spans="1:10" x14ac:dyDescent="0.25">
      <c r="A4690" s="436"/>
      <c r="B4690" s="437"/>
      <c r="C4690" s="437"/>
      <c r="D4690" s="258" t="s">
        <v>451</v>
      </c>
      <c r="E4690" s="258"/>
      <c r="F4690" s="258"/>
      <c r="G4690" s="258"/>
      <c r="H4690" s="258"/>
      <c r="I4690" s="258"/>
      <c r="J4690" s="438"/>
    </row>
    <row r="4691" spans="1:10" x14ac:dyDescent="0.25">
      <c r="A4691" s="436"/>
      <c r="B4691" s="437"/>
      <c r="C4691" s="437"/>
      <c r="D4691" s="260">
        <v>0</v>
      </c>
      <c r="E4691" s="260"/>
      <c r="F4691" s="260"/>
      <c r="G4691" s="260"/>
      <c r="H4691" s="260"/>
      <c r="I4691" s="260"/>
      <c r="J4691" s="438"/>
    </row>
    <row r="4692" spans="1:10" x14ac:dyDescent="0.25">
      <c r="A4692" s="436"/>
      <c r="B4692" s="437"/>
      <c r="C4692" s="437"/>
      <c r="D4692" s="261"/>
      <c r="E4692" s="261"/>
      <c r="F4692" s="261"/>
      <c r="G4692" s="261"/>
      <c r="H4692" s="261"/>
      <c r="I4692" s="261"/>
      <c r="J4692" s="438"/>
    </row>
    <row r="4693" spans="1:10" x14ac:dyDescent="0.25">
      <c r="A4693" s="436">
        <v>201614785</v>
      </c>
      <c r="B4693" s="437" t="s">
        <v>446</v>
      </c>
      <c r="C4693" s="437" t="s">
        <v>505</v>
      </c>
      <c r="D4693" s="258" t="s">
        <v>447</v>
      </c>
      <c r="E4693" s="258"/>
      <c r="F4693" s="258"/>
      <c r="G4693" s="258"/>
      <c r="H4693" s="258"/>
      <c r="I4693" s="258"/>
      <c r="J4693" s="438">
        <v>42698.823333333334</v>
      </c>
    </row>
    <row r="4694" spans="1:10" x14ac:dyDescent="0.25">
      <c r="A4694" s="436"/>
      <c r="B4694" s="437"/>
      <c r="C4694" s="437"/>
      <c r="D4694" s="260" t="s">
        <v>48</v>
      </c>
      <c r="E4694" s="260"/>
      <c r="F4694" s="260"/>
      <c r="G4694" s="260"/>
      <c r="H4694" s="260"/>
      <c r="I4694" s="260"/>
      <c r="J4694" s="438"/>
    </row>
    <row r="4695" spans="1:10" x14ac:dyDescent="0.25">
      <c r="A4695" s="436"/>
      <c r="B4695" s="437"/>
      <c r="C4695" s="437"/>
      <c r="D4695" s="258" t="s">
        <v>448</v>
      </c>
      <c r="E4695" s="258"/>
      <c r="F4695" s="258"/>
      <c r="G4695" s="258"/>
      <c r="H4695" s="258"/>
      <c r="I4695" s="258"/>
      <c r="J4695" s="438"/>
    </row>
    <row r="4696" spans="1:10" x14ac:dyDescent="0.25">
      <c r="A4696" s="436"/>
      <c r="B4696" s="437"/>
      <c r="C4696" s="437"/>
      <c r="D4696" s="260">
        <v>11995</v>
      </c>
      <c r="E4696" s="260"/>
      <c r="F4696" s="260"/>
      <c r="G4696" s="260"/>
      <c r="H4696" s="260"/>
      <c r="I4696" s="260"/>
      <c r="J4696" s="438"/>
    </row>
    <row r="4697" spans="1:10" x14ac:dyDescent="0.25">
      <c r="A4697" s="436"/>
      <c r="B4697" s="437"/>
      <c r="C4697" s="437"/>
      <c r="D4697" s="258" t="s">
        <v>449</v>
      </c>
      <c r="E4697" s="258"/>
      <c r="F4697" s="258"/>
      <c r="G4697" s="258"/>
      <c r="H4697" s="258"/>
      <c r="I4697" s="258"/>
      <c r="J4697" s="438"/>
    </row>
    <row r="4698" spans="1:10" x14ac:dyDescent="0.25">
      <c r="A4698" s="436"/>
      <c r="B4698" s="437"/>
      <c r="C4698" s="437"/>
      <c r="D4698" s="260" t="s">
        <v>453</v>
      </c>
      <c r="E4698" s="260"/>
      <c r="F4698" s="260"/>
      <c r="G4698" s="260"/>
      <c r="H4698" s="260"/>
      <c r="I4698" s="260"/>
      <c r="J4698" s="438"/>
    </row>
    <row r="4699" spans="1:10" x14ac:dyDescent="0.25">
      <c r="A4699" s="436"/>
      <c r="B4699" s="437"/>
      <c r="C4699" s="437"/>
      <c r="D4699" s="258" t="s">
        <v>451</v>
      </c>
      <c r="E4699" s="258"/>
      <c r="F4699" s="258"/>
      <c r="G4699" s="258"/>
      <c r="H4699" s="258"/>
      <c r="I4699" s="258"/>
      <c r="J4699" s="438"/>
    </row>
    <row r="4700" spans="1:10" x14ac:dyDescent="0.25">
      <c r="A4700" s="436"/>
      <c r="B4700" s="437"/>
      <c r="C4700" s="437"/>
      <c r="D4700" s="260">
        <v>0</v>
      </c>
      <c r="E4700" s="260"/>
      <c r="F4700" s="260"/>
      <c r="G4700" s="260"/>
      <c r="H4700" s="260"/>
      <c r="I4700" s="260"/>
      <c r="J4700" s="438"/>
    </row>
    <row r="4701" spans="1:10" x14ac:dyDescent="0.25">
      <c r="A4701" s="436"/>
      <c r="B4701" s="437"/>
      <c r="C4701" s="437"/>
      <c r="D4701" s="261"/>
      <c r="E4701" s="261"/>
      <c r="F4701" s="261"/>
      <c r="G4701" s="261"/>
      <c r="H4701" s="261"/>
      <c r="I4701" s="261"/>
      <c r="J4701" s="438"/>
    </row>
    <row r="4702" spans="1:10" x14ac:dyDescent="0.25">
      <c r="A4702" s="436">
        <v>201614729</v>
      </c>
      <c r="B4702" s="437" t="s">
        <v>446</v>
      </c>
      <c r="C4702" s="437" t="s">
        <v>505</v>
      </c>
      <c r="D4702" s="258" t="s">
        <v>447</v>
      </c>
      <c r="E4702" s="258"/>
      <c r="F4702" s="258"/>
      <c r="G4702" s="258"/>
      <c r="H4702" s="258"/>
      <c r="I4702" s="258"/>
      <c r="J4702" s="438">
        <v>42698.823333333334</v>
      </c>
    </row>
    <row r="4703" spans="1:10" x14ac:dyDescent="0.25">
      <c r="A4703" s="436"/>
      <c r="B4703" s="437"/>
      <c r="C4703" s="437"/>
      <c r="D4703" s="260" t="s">
        <v>22</v>
      </c>
      <c r="E4703" s="260"/>
      <c r="F4703" s="260"/>
      <c r="G4703" s="260"/>
      <c r="H4703" s="260"/>
      <c r="I4703" s="260"/>
      <c r="J4703" s="438"/>
    </row>
    <row r="4704" spans="1:10" x14ac:dyDescent="0.25">
      <c r="A4704" s="436"/>
      <c r="B4704" s="437"/>
      <c r="C4704" s="437"/>
      <c r="D4704" s="258" t="s">
        <v>448</v>
      </c>
      <c r="E4704" s="258"/>
      <c r="F4704" s="258"/>
      <c r="G4704" s="258"/>
      <c r="H4704" s="258"/>
      <c r="I4704" s="258"/>
      <c r="J4704" s="438"/>
    </row>
    <row r="4705" spans="1:10" x14ac:dyDescent="0.25">
      <c r="A4705" s="436"/>
      <c r="B4705" s="437"/>
      <c r="C4705" s="437"/>
      <c r="D4705" s="260">
        <v>11999</v>
      </c>
      <c r="E4705" s="260"/>
      <c r="F4705" s="260"/>
      <c r="G4705" s="260"/>
      <c r="H4705" s="260"/>
      <c r="I4705" s="260"/>
      <c r="J4705" s="438"/>
    </row>
    <row r="4706" spans="1:10" x14ac:dyDescent="0.25">
      <c r="A4706" s="436"/>
      <c r="B4706" s="437"/>
      <c r="C4706" s="437"/>
      <c r="D4706" s="258" t="s">
        <v>449</v>
      </c>
      <c r="E4706" s="258"/>
      <c r="F4706" s="258"/>
      <c r="G4706" s="258"/>
      <c r="H4706" s="258"/>
      <c r="I4706" s="258"/>
      <c r="J4706" s="438"/>
    </row>
    <row r="4707" spans="1:10" x14ac:dyDescent="0.25">
      <c r="A4707" s="436"/>
      <c r="B4707" s="437"/>
      <c r="C4707" s="437"/>
      <c r="D4707" s="260" t="s">
        <v>453</v>
      </c>
      <c r="E4707" s="260"/>
      <c r="F4707" s="260"/>
      <c r="G4707" s="260"/>
      <c r="H4707" s="260"/>
      <c r="I4707" s="260"/>
      <c r="J4707" s="438"/>
    </row>
    <row r="4708" spans="1:10" x14ac:dyDescent="0.25">
      <c r="A4708" s="436"/>
      <c r="B4708" s="437"/>
      <c r="C4708" s="437"/>
      <c r="D4708" s="258" t="s">
        <v>451</v>
      </c>
      <c r="E4708" s="258"/>
      <c r="F4708" s="258"/>
      <c r="G4708" s="258"/>
      <c r="H4708" s="258"/>
      <c r="I4708" s="258"/>
      <c r="J4708" s="438"/>
    </row>
    <row r="4709" spans="1:10" x14ac:dyDescent="0.25">
      <c r="A4709" s="436"/>
      <c r="B4709" s="437"/>
      <c r="C4709" s="437"/>
      <c r="D4709" s="260">
        <v>0</v>
      </c>
      <c r="E4709" s="260"/>
      <c r="F4709" s="260"/>
      <c r="G4709" s="260"/>
      <c r="H4709" s="260"/>
      <c r="I4709" s="260"/>
      <c r="J4709" s="438"/>
    </row>
    <row r="4710" spans="1:10" x14ac:dyDescent="0.25">
      <c r="A4710" s="436"/>
      <c r="B4710" s="437"/>
      <c r="C4710" s="437"/>
      <c r="D4710" s="261"/>
      <c r="E4710" s="261"/>
      <c r="F4710" s="261"/>
      <c r="G4710" s="261"/>
      <c r="H4710" s="261"/>
      <c r="I4710" s="261"/>
      <c r="J4710" s="438"/>
    </row>
    <row r="4711" spans="1:10" x14ac:dyDescent="0.25">
      <c r="A4711" s="436">
        <v>201614713</v>
      </c>
      <c r="B4711" s="437" t="s">
        <v>446</v>
      </c>
      <c r="C4711" s="437" t="s">
        <v>505</v>
      </c>
      <c r="D4711" s="258" t="s">
        <v>447</v>
      </c>
      <c r="E4711" s="258"/>
      <c r="F4711" s="258"/>
      <c r="G4711" s="258"/>
      <c r="H4711" s="258"/>
      <c r="I4711" s="258"/>
      <c r="J4711" s="438">
        <v>42698.823333333334</v>
      </c>
    </row>
    <row r="4712" spans="1:10" x14ac:dyDescent="0.25">
      <c r="A4712" s="436"/>
      <c r="B4712" s="437"/>
      <c r="C4712" s="437"/>
      <c r="D4712" s="260" t="s">
        <v>25</v>
      </c>
      <c r="E4712" s="260"/>
      <c r="F4712" s="260"/>
      <c r="G4712" s="260"/>
      <c r="H4712" s="260"/>
      <c r="I4712" s="260"/>
      <c r="J4712" s="438"/>
    </row>
    <row r="4713" spans="1:10" x14ac:dyDescent="0.25">
      <c r="A4713" s="436"/>
      <c r="B4713" s="437"/>
      <c r="C4713" s="437"/>
      <c r="D4713" s="258" t="s">
        <v>448</v>
      </c>
      <c r="E4713" s="258"/>
      <c r="F4713" s="258"/>
      <c r="G4713" s="258"/>
      <c r="H4713" s="258"/>
      <c r="I4713" s="258"/>
      <c r="J4713" s="438"/>
    </row>
    <row r="4714" spans="1:10" x14ac:dyDescent="0.25">
      <c r="A4714" s="436"/>
      <c r="B4714" s="437"/>
      <c r="C4714" s="437"/>
      <c r="D4714" s="260">
        <v>38276</v>
      </c>
      <c r="E4714" s="260"/>
      <c r="F4714" s="260"/>
      <c r="G4714" s="260"/>
      <c r="H4714" s="260"/>
      <c r="I4714" s="260"/>
      <c r="J4714" s="438"/>
    </row>
    <row r="4715" spans="1:10" x14ac:dyDescent="0.25">
      <c r="A4715" s="436"/>
      <c r="B4715" s="437"/>
      <c r="C4715" s="437"/>
      <c r="D4715" s="258" t="s">
        <v>449</v>
      </c>
      <c r="E4715" s="258"/>
      <c r="F4715" s="258"/>
      <c r="G4715" s="258"/>
      <c r="H4715" s="258"/>
      <c r="I4715" s="258"/>
      <c r="J4715" s="438"/>
    </row>
    <row r="4716" spans="1:10" x14ac:dyDescent="0.25">
      <c r="A4716" s="436"/>
      <c r="B4716" s="437"/>
      <c r="C4716" s="437"/>
      <c r="D4716" s="260" t="s">
        <v>453</v>
      </c>
      <c r="E4716" s="260"/>
      <c r="F4716" s="260"/>
      <c r="G4716" s="260"/>
      <c r="H4716" s="260"/>
      <c r="I4716" s="260"/>
      <c r="J4716" s="438"/>
    </row>
    <row r="4717" spans="1:10" x14ac:dyDescent="0.25">
      <c r="A4717" s="436"/>
      <c r="B4717" s="437"/>
      <c r="C4717" s="437"/>
      <c r="D4717" s="258" t="s">
        <v>451</v>
      </c>
      <c r="E4717" s="258"/>
      <c r="F4717" s="258"/>
      <c r="G4717" s="258"/>
      <c r="H4717" s="258"/>
      <c r="I4717" s="258"/>
      <c r="J4717" s="438"/>
    </row>
    <row r="4718" spans="1:10" x14ac:dyDescent="0.25">
      <c r="A4718" s="436"/>
      <c r="B4718" s="437"/>
      <c r="C4718" s="437"/>
      <c r="D4718" s="260">
        <v>0</v>
      </c>
      <c r="E4718" s="260"/>
      <c r="F4718" s="260"/>
      <c r="G4718" s="260"/>
      <c r="H4718" s="260"/>
      <c r="I4718" s="260"/>
      <c r="J4718" s="438"/>
    </row>
    <row r="4719" spans="1:10" x14ac:dyDescent="0.25">
      <c r="A4719" s="436"/>
      <c r="B4719" s="437"/>
      <c r="C4719" s="437"/>
      <c r="D4719" s="261"/>
      <c r="E4719" s="261"/>
      <c r="F4719" s="261"/>
      <c r="G4719" s="261"/>
      <c r="H4719" s="261"/>
      <c r="I4719" s="261"/>
      <c r="J4719" s="438"/>
    </row>
    <row r="4720" spans="1:10" x14ac:dyDescent="0.25">
      <c r="A4720" s="436">
        <v>201611494</v>
      </c>
      <c r="B4720" s="437" t="s">
        <v>446</v>
      </c>
      <c r="C4720" s="437" t="s">
        <v>505</v>
      </c>
      <c r="D4720" s="258" t="s">
        <v>447</v>
      </c>
      <c r="E4720" s="258"/>
      <c r="F4720" s="258"/>
      <c r="G4720" s="258"/>
      <c r="H4720" s="258"/>
      <c r="I4720" s="258"/>
      <c r="J4720" s="438">
        <v>42677.830011574071</v>
      </c>
    </row>
    <row r="4721" spans="1:10" x14ac:dyDescent="0.25">
      <c r="A4721" s="436"/>
      <c r="B4721" s="437"/>
      <c r="C4721" s="437"/>
      <c r="D4721" s="260" t="s">
        <v>19</v>
      </c>
      <c r="E4721" s="260"/>
      <c r="F4721" s="260"/>
      <c r="G4721" s="260"/>
      <c r="H4721" s="260"/>
      <c r="I4721" s="260"/>
      <c r="J4721" s="438"/>
    </row>
    <row r="4722" spans="1:10" x14ac:dyDescent="0.25">
      <c r="A4722" s="436"/>
      <c r="B4722" s="437"/>
      <c r="C4722" s="437"/>
      <c r="D4722" s="258" t="s">
        <v>448</v>
      </c>
      <c r="E4722" s="258"/>
      <c r="F4722" s="258"/>
      <c r="G4722" s="258"/>
      <c r="H4722" s="258"/>
      <c r="I4722" s="258"/>
      <c r="J4722" s="438"/>
    </row>
    <row r="4723" spans="1:10" x14ac:dyDescent="0.25">
      <c r="A4723" s="436"/>
      <c r="B4723" s="437"/>
      <c r="C4723" s="437"/>
      <c r="D4723" s="260">
        <v>114950</v>
      </c>
      <c r="E4723" s="260"/>
      <c r="F4723" s="260"/>
      <c r="G4723" s="260"/>
      <c r="H4723" s="260"/>
      <c r="I4723" s="260"/>
      <c r="J4723" s="438"/>
    </row>
    <row r="4724" spans="1:10" x14ac:dyDescent="0.25">
      <c r="A4724" s="436"/>
      <c r="B4724" s="437"/>
      <c r="C4724" s="437"/>
      <c r="D4724" s="258" t="s">
        <v>449</v>
      </c>
      <c r="E4724" s="258"/>
      <c r="F4724" s="258"/>
      <c r="G4724" s="258"/>
      <c r="H4724" s="258"/>
      <c r="I4724" s="258"/>
      <c r="J4724" s="438"/>
    </row>
    <row r="4725" spans="1:10" x14ac:dyDescent="0.25">
      <c r="A4725" s="436"/>
      <c r="B4725" s="437"/>
      <c r="C4725" s="437"/>
      <c r="D4725" s="260" t="s">
        <v>453</v>
      </c>
      <c r="E4725" s="260"/>
      <c r="F4725" s="260"/>
      <c r="G4725" s="260"/>
      <c r="H4725" s="260"/>
      <c r="I4725" s="260"/>
      <c r="J4725" s="438"/>
    </row>
    <row r="4726" spans="1:10" x14ac:dyDescent="0.25">
      <c r="A4726" s="436"/>
      <c r="B4726" s="437"/>
      <c r="C4726" s="437"/>
      <c r="D4726" s="258" t="s">
        <v>451</v>
      </c>
      <c r="E4726" s="258"/>
      <c r="F4726" s="258"/>
      <c r="G4726" s="258"/>
      <c r="H4726" s="258"/>
      <c r="I4726" s="258"/>
      <c r="J4726" s="438"/>
    </row>
    <row r="4727" spans="1:10" x14ac:dyDescent="0.25">
      <c r="A4727" s="436"/>
      <c r="B4727" s="437"/>
      <c r="C4727" s="437"/>
      <c r="D4727" s="260">
        <v>2</v>
      </c>
      <c r="E4727" s="260"/>
      <c r="F4727" s="260"/>
      <c r="G4727" s="260"/>
      <c r="H4727" s="260"/>
      <c r="I4727" s="260"/>
      <c r="J4727" s="438"/>
    </row>
    <row r="4728" spans="1:10" x14ac:dyDescent="0.25">
      <c r="A4728" s="436"/>
      <c r="B4728" s="437"/>
      <c r="C4728" s="437"/>
      <c r="D4728" s="261"/>
      <c r="E4728" s="261"/>
      <c r="F4728" s="261"/>
      <c r="G4728" s="261"/>
      <c r="H4728" s="261"/>
      <c r="I4728" s="261"/>
      <c r="J4728" s="438"/>
    </row>
    <row r="4729" spans="1:10" x14ac:dyDescent="0.25">
      <c r="A4729" s="436">
        <v>201611471</v>
      </c>
      <c r="B4729" s="437" t="s">
        <v>446</v>
      </c>
      <c r="C4729" s="437" t="s">
        <v>505</v>
      </c>
      <c r="D4729" s="258" t="s">
        <v>447</v>
      </c>
      <c r="E4729" s="258"/>
      <c r="F4729" s="258"/>
      <c r="G4729" s="258"/>
      <c r="H4729" s="258"/>
      <c r="I4729" s="258"/>
      <c r="J4729" s="438">
        <v>42677.830011574071</v>
      </c>
    </row>
    <row r="4730" spans="1:10" x14ac:dyDescent="0.25">
      <c r="A4730" s="436"/>
      <c r="B4730" s="437"/>
      <c r="C4730" s="437"/>
      <c r="D4730" s="260" t="s">
        <v>473</v>
      </c>
      <c r="E4730" s="260"/>
      <c r="F4730" s="260"/>
      <c r="G4730" s="260"/>
      <c r="H4730" s="260"/>
      <c r="I4730" s="260"/>
      <c r="J4730" s="438"/>
    </row>
    <row r="4731" spans="1:10" x14ac:dyDescent="0.25">
      <c r="A4731" s="436"/>
      <c r="B4731" s="437"/>
      <c r="C4731" s="437"/>
      <c r="D4731" s="258" t="s">
        <v>448</v>
      </c>
      <c r="E4731" s="258"/>
      <c r="F4731" s="258"/>
      <c r="G4731" s="258"/>
      <c r="H4731" s="258"/>
      <c r="I4731" s="258"/>
      <c r="J4731" s="438"/>
    </row>
    <row r="4732" spans="1:10" x14ac:dyDescent="0.25">
      <c r="A4732" s="436"/>
      <c r="B4732" s="437"/>
      <c r="C4732" s="437"/>
      <c r="D4732" s="260">
        <v>114894</v>
      </c>
      <c r="E4732" s="260"/>
      <c r="F4732" s="260"/>
      <c r="G4732" s="260"/>
      <c r="H4732" s="260"/>
      <c r="I4732" s="260"/>
      <c r="J4732" s="438"/>
    </row>
    <row r="4733" spans="1:10" x14ac:dyDescent="0.25">
      <c r="A4733" s="436"/>
      <c r="B4733" s="437"/>
      <c r="C4733" s="437"/>
      <c r="D4733" s="258" t="s">
        <v>449</v>
      </c>
      <c r="E4733" s="258"/>
      <c r="F4733" s="258"/>
      <c r="G4733" s="258"/>
      <c r="H4733" s="258"/>
      <c r="I4733" s="258"/>
      <c r="J4733" s="438"/>
    </row>
    <row r="4734" spans="1:10" x14ac:dyDescent="0.25">
      <c r="A4734" s="436"/>
      <c r="B4734" s="437"/>
      <c r="C4734" s="437"/>
      <c r="D4734" s="260" t="s">
        <v>450</v>
      </c>
      <c r="E4734" s="260"/>
      <c r="F4734" s="260"/>
      <c r="G4734" s="260"/>
      <c r="H4734" s="260"/>
      <c r="I4734" s="260"/>
      <c r="J4734" s="438"/>
    </row>
    <row r="4735" spans="1:10" x14ac:dyDescent="0.25">
      <c r="A4735" s="436"/>
      <c r="B4735" s="437"/>
      <c r="C4735" s="437"/>
      <c r="D4735" s="258" t="s">
        <v>451</v>
      </c>
      <c r="E4735" s="258"/>
      <c r="F4735" s="258"/>
      <c r="G4735" s="258"/>
      <c r="H4735" s="258"/>
      <c r="I4735" s="258"/>
      <c r="J4735" s="438"/>
    </row>
    <row r="4736" spans="1:10" x14ac:dyDescent="0.25">
      <c r="A4736" s="436"/>
      <c r="B4736" s="437"/>
      <c r="C4736" s="437"/>
      <c r="D4736" s="260">
        <v>3</v>
      </c>
      <c r="E4736" s="260"/>
      <c r="F4736" s="260"/>
      <c r="G4736" s="260"/>
      <c r="H4736" s="260"/>
      <c r="I4736" s="260"/>
      <c r="J4736" s="438"/>
    </row>
    <row r="4737" spans="1:10" x14ac:dyDescent="0.25">
      <c r="A4737" s="436"/>
      <c r="B4737" s="437"/>
      <c r="C4737" s="437"/>
      <c r="D4737" s="261"/>
      <c r="E4737" s="261"/>
      <c r="F4737" s="261"/>
      <c r="G4737" s="261"/>
      <c r="H4737" s="261"/>
      <c r="I4737" s="261"/>
      <c r="J4737" s="438"/>
    </row>
    <row r="4738" spans="1:10" x14ac:dyDescent="0.25">
      <c r="A4738" s="436">
        <v>201611397</v>
      </c>
      <c r="B4738" s="437" t="s">
        <v>446</v>
      </c>
      <c r="C4738" s="437" t="s">
        <v>505</v>
      </c>
      <c r="D4738" s="258" t="s">
        <v>447</v>
      </c>
      <c r="E4738" s="258"/>
      <c r="F4738" s="258"/>
      <c r="G4738" s="258"/>
      <c r="H4738" s="258"/>
      <c r="I4738" s="258"/>
      <c r="J4738" s="438">
        <v>42677.830011574071</v>
      </c>
    </row>
    <row r="4739" spans="1:10" x14ac:dyDescent="0.25">
      <c r="A4739" s="436"/>
      <c r="B4739" s="437"/>
      <c r="C4739" s="437"/>
      <c r="D4739" s="260" t="s">
        <v>433</v>
      </c>
      <c r="E4739" s="260"/>
      <c r="F4739" s="260"/>
      <c r="G4739" s="260"/>
      <c r="H4739" s="260"/>
      <c r="I4739" s="260"/>
      <c r="J4739" s="438"/>
    </row>
    <row r="4740" spans="1:10" x14ac:dyDescent="0.25">
      <c r="A4740" s="436"/>
      <c r="B4740" s="437"/>
      <c r="C4740" s="437"/>
      <c r="D4740" s="258" t="s">
        <v>448</v>
      </c>
      <c r="E4740" s="258"/>
      <c r="F4740" s="258"/>
      <c r="G4740" s="258"/>
      <c r="H4740" s="258"/>
      <c r="I4740" s="258"/>
      <c r="J4740" s="438"/>
    </row>
    <row r="4741" spans="1:10" x14ac:dyDescent="0.25">
      <c r="A4741" s="436"/>
      <c r="B4741" s="437"/>
      <c r="C4741" s="437"/>
      <c r="D4741" s="260">
        <v>311992</v>
      </c>
      <c r="E4741" s="260"/>
      <c r="F4741" s="260"/>
      <c r="G4741" s="260"/>
      <c r="H4741" s="260"/>
      <c r="I4741" s="260"/>
      <c r="J4741" s="438"/>
    </row>
    <row r="4742" spans="1:10" x14ac:dyDescent="0.25">
      <c r="A4742" s="436"/>
      <c r="B4742" s="437"/>
      <c r="C4742" s="437"/>
      <c r="D4742" s="258" t="s">
        <v>449</v>
      </c>
      <c r="E4742" s="258"/>
      <c r="F4742" s="258"/>
      <c r="G4742" s="258"/>
      <c r="H4742" s="258"/>
      <c r="I4742" s="258"/>
      <c r="J4742" s="438"/>
    </row>
    <row r="4743" spans="1:10" x14ac:dyDescent="0.25">
      <c r="A4743" s="436"/>
      <c r="B4743" s="437"/>
      <c r="C4743" s="437"/>
      <c r="D4743" s="260" t="s">
        <v>450</v>
      </c>
      <c r="E4743" s="260"/>
      <c r="F4743" s="260"/>
      <c r="G4743" s="260"/>
      <c r="H4743" s="260"/>
      <c r="I4743" s="260"/>
      <c r="J4743" s="438"/>
    </row>
    <row r="4744" spans="1:10" x14ac:dyDescent="0.25">
      <c r="A4744" s="436"/>
      <c r="B4744" s="437"/>
      <c r="C4744" s="437"/>
      <c r="D4744" s="258" t="s">
        <v>451</v>
      </c>
      <c r="E4744" s="258"/>
      <c r="F4744" s="258"/>
      <c r="G4744" s="258"/>
      <c r="H4744" s="258"/>
      <c r="I4744" s="258"/>
      <c r="J4744" s="438"/>
    </row>
    <row r="4745" spans="1:10" x14ac:dyDescent="0.25">
      <c r="A4745" s="436"/>
      <c r="B4745" s="437"/>
      <c r="C4745" s="437"/>
      <c r="D4745" s="260">
        <v>2</v>
      </c>
      <c r="E4745" s="260"/>
      <c r="F4745" s="260"/>
      <c r="G4745" s="260"/>
      <c r="H4745" s="260"/>
      <c r="I4745" s="260"/>
      <c r="J4745" s="438"/>
    </row>
    <row r="4746" spans="1:10" x14ac:dyDescent="0.25">
      <c r="A4746" s="436"/>
      <c r="B4746" s="437"/>
      <c r="C4746" s="437"/>
      <c r="D4746" s="261"/>
      <c r="E4746" s="261"/>
      <c r="F4746" s="261"/>
      <c r="G4746" s="261"/>
      <c r="H4746" s="261"/>
      <c r="I4746" s="261"/>
      <c r="J4746" s="438"/>
    </row>
    <row r="4747" spans="1:10" x14ac:dyDescent="0.25">
      <c r="A4747" s="436">
        <v>201611236</v>
      </c>
      <c r="B4747" s="437" t="s">
        <v>446</v>
      </c>
      <c r="C4747" s="437" t="s">
        <v>505</v>
      </c>
      <c r="D4747" s="258" t="s">
        <v>447</v>
      </c>
      <c r="E4747" s="258"/>
      <c r="F4747" s="258"/>
      <c r="G4747" s="258"/>
      <c r="H4747" s="258"/>
      <c r="I4747" s="258"/>
      <c r="J4747" s="438">
        <v>42677.830011574071</v>
      </c>
    </row>
    <row r="4748" spans="1:10" x14ac:dyDescent="0.25">
      <c r="A4748" s="436"/>
      <c r="B4748" s="437"/>
      <c r="C4748" s="437"/>
      <c r="D4748" s="260" t="s">
        <v>494</v>
      </c>
      <c r="E4748" s="260"/>
      <c r="F4748" s="260"/>
      <c r="G4748" s="260"/>
      <c r="H4748" s="260"/>
      <c r="I4748" s="260"/>
      <c r="J4748" s="438"/>
    </row>
    <row r="4749" spans="1:10" x14ac:dyDescent="0.25">
      <c r="A4749" s="436"/>
      <c r="B4749" s="437"/>
      <c r="C4749" s="437"/>
      <c r="D4749" s="258" t="s">
        <v>448</v>
      </c>
      <c r="E4749" s="258"/>
      <c r="F4749" s="258"/>
      <c r="G4749" s="258"/>
      <c r="H4749" s="258"/>
      <c r="I4749" s="258"/>
      <c r="J4749" s="438"/>
    </row>
    <row r="4750" spans="1:10" x14ac:dyDescent="0.25">
      <c r="A4750" s="436"/>
      <c r="B4750" s="437"/>
      <c r="C4750" s="437"/>
      <c r="D4750" s="260">
        <v>27645</v>
      </c>
      <c r="E4750" s="260"/>
      <c r="F4750" s="260"/>
      <c r="G4750" s="260"/>
      <c r="H4750" s="260"/>
      <c r="I4750" s="260"/>
      <c r="J4750" s="438"/>
    </row>
    <row r="4751" spans="1:10" x14ac:dyDescent="0.25">
      <c r="A4751" s="436"/>
      <c r="B4751" s="437"/>
      <c r="C4751" s="437"/>
      <c r="D4751" s="258" t="s">
        <v>449</v>
      </c>
      <c r="E4751" s="258"/>
      <c r="F4751" s="258"/>
      <c r="G4751" s="258"/>
      <c r="H4751" s="258"/>
      <c r="I4751" s="258"/>
      <c r="J4751" s="438"/>
    </row>
    <row r="4752" spans="1:10" x14ac:dyDescent="0.25">
      <c r="A4752" s="436"/>
      <c r="B4752" s="437"/>
      <c r="C4752" s="437"/>
      <c r="D4752" s="260" t="s">
        <v>453</v>
      </c>
      <c r="E4752" s="260"/>
      <c r="F4752" s="260"/>
      <c r="G4752" s="260"/>
      <c r="H4752" s="260"/>
      <c r="I4752" s="260"/>
      <c r="J4752" s="438"/>
    </row>
    <row r="4753" spans="1:10" x14ac:dyDescent="0.25">
      <c r="A4753" s="436"/>
      <c r="B4753" s="437"/>
      <c r="C4753" s="437"/>
      <c r="D4753" s="258" t="s">
        <v>451</v>
      </c>
      <c r="E4753" s="258"/>
      <c r="F4753" s="258"/>
      <c r="G4753" s="258"/>
      <c r="H4753" s="258"/>
      <c r="I4753" s="258"/>
      <c r="J4753" s="438"/>
    </row>
    <row r="4754" spans="1:10" x14ac:dyDescent="0.25">
      <c r="A4754" s="436"/>
      <c r="B4754" s="437"/>
      <c r="C4754" s="437"/>
      <c r="D4754" s="260">
        <v>1</v>
      </c>
      <c r="E4754" s="260"/>
      <c r="F4754" s="260"/>
      <c r="G4754" s="260"/>
      <c r="H4754" s="260"/>
      <c r="I4754" s="260"/>
      <c r="J4754" s="438"/>
    </row>
    <row r="4755" spans="1:10" x14ac:dyDescent="0.25">
      <c r="A4755" s="436"/>
      <c r="B4755" s="437"/>
      <c r="C4755" s="437"/>
      <c r="D4755" s="261"/>
      <c r="E4755" s="261"/>
      <c r="F4755" s="261"/>
      <c r="G4755" s="261"/>
      <c r="H4755" s="261"/>
      <c r="I4755" s="261"/>
      <c r="J4755" s="438"/>
    </row>
    <row r="4756" spans="1:10" x14ac:dyDescent="0.25">
      <c r="A4756" s="436">
        <v>201608967</v>
      </c>
      <c r="B4756" s="437" t="s">
        <v>481</v>
      </c>
      <c r="C4756" s="437" t="s">
        <v>505</v>
      </c>
      <c r="D4756" s="258" t="s">
        <v>447</v>
      </c>
      <c r="E4756" s="258"/>
      <c r="F4756" s="258"/>
      <c r="G4756" s="258"/>
      <c r="H4756" s="258"/>
      <c r="I4756" s="258"/>
      <c r="J4756" s="438">
        <v>42629.744317129633</v>
      </c>
    </row>
    <row r="4757" spans="1:10" x14ac:dyDescent="0.25">
      <c r="A4757" s="436"/>
      <c r="B4757" s="437"/>
      <c r="C4757" s="437"/>
      <c r="D4757" s="260" t="s">
        <v>465</v>
      </c>
      <c r="E4757" s="260"/>
      <c r="F4757" s="260"/>
      <c r="G4757" s="260"/>
      <c r="H4757" s="260"/>
      <c r="I4757" s="260"/>
      <c r="J4757" s="438"/>
    </row>
    <row r="4758" spans="1:10" x14ac:dyDescent="0.25">
      <c r="A4758" s="436"/>
      <c r="B4758" s="437"/>
      <c r="C4758" s="437"/>
      <c r="D4758" s="258" t="s">
        <v>448</v>
      </c>
      <c r="E4758" s="258"/>
      <c r="F4758" s="258"/>
      <c r="G4758" s="258"/>
      <c r="H4758" s="258"/>
      <c r="I4758" s="258"/>
      <c r="J4758" s="438"/>
    </row>
    <row r="4759" spans="1:10" x14ac:dyDescent="0.25">
      <c r="A4759" s="436"/>
      <c r="B4759" s="437"/>
      <c r="C4759" s="437"/>
      <c r="D4759" s="260">
        <v>1148030</v>
      </c>
      <c r="E4759" s="260"/>
      <c r="F4759" s="260"/>
      <c r="G4759" s="260"/>
      <c r="H4759" s="260"/>
      <c r="I4759" s="260"/>
      <c r="J4759" s="438"/>
    </row>
    <row r="4760" spans="1:10" x14ac:dyDescent="0.25">
      <c r="A4760" s="436"/>
      <c r="B4760" s="437"/>
      <c r="C4760" s="437"/>
      <c r="D4760" s="258" t="s">
        <v>449</v>
      </c>
      <c r="E4760" s="258"/>
      <c r="F4760" s="258"/>
      <c r="G4760" s="258"/>
      <c r="H4760" s="258"/>
      <c r="I4760" s="258"/>
      <c r="J4760" s="438"/>
    </row>
    <row r="4761" spans="1:10" x14ac:dyDescent="0.25">
      <c r="A4761" s="436"/>
      <c r="B4761" s="437"/>
      <c r="C4761" s="437"/>
      <c r="D4761" s="260" t="s">
        <v>453</v>
      </c>
      <c r="E4761" s="260"/>
      <c r="F4761" s="260"/>
      <c r="G4761" s="260"/>
      <c r="H4761" s="260"/>
      <c r="I4761" s="260"/>
      <c r="J4761" s="438"/>
    </row>
    <row r="4762" spans="1:10" x14ac:dyDescent="0.25">
      <c r="A4762" s="436"/>
      <c r="B4762" s="437"/>
      <c r="C4762" s="437"/>
      <c r="D4762" s="258" t="s">
        <v>451</v>
      </c>
      <c r="E4762" s="258"/>
      <c r="F4762" s="258"/>
      <c r="G4762" s="258"/>
      <c r="H4762" s="258"/>
      <c r="I4762" s="258"/>
      <c r="J4762" s="438"/>
    </row>
    <row r="4763" spans="1:10" x14ac:dyDescent="0.25">
      <c r="A4763" s="436"/>
      <c r="B4763" s="437"/>
      <c r="C4763" s="437"/>
      <c r="D4763" s="260">
        <v>0</v>
      </c>
      <c r="E4763" s="260"/>
      <c r="F4763" s="260"/>
      <c r="G4763" s="260"/>
      <c r="H4763" s="260"/>
      <c r="I4763" s="260"/>
      <c r="J4763" s="438"/>
    </row>
    <row r="4764" spans="1:10" x14ac:dyDescent="0.25">
      <c r="A4764" s="436"/>
      <c r="B4764" s="437"/>
      <c r="C4764" s="437"/>
      <c r="D4764" s="261"/>
      <c r="E4764" s="261"/>
      <c r="F4764" s="261"/>
      <c r="G4764" s="261"/>
      <c r="H4764" s="261"/>
      <c r="I4764" s="261"/>
      <c r="J4764" s="438"/>
    </row>
    <row r="4765" spans="1:10" x14ac:dyDescent="0.25">
      <c r="A4765" s="436">
        <v>201607684</v>
      </c>
      <c r="B4765" s="437" t="s">
        <v>458</v>
      </c>
      <c r="C4765" s="437" t="s">
        <v>505</v>
      </c>
      <c r="D4765" s="258" t="s">
        <v>447</v>
      </c>
      <c r="E4765" s="258"/>
      <c r="F4765" s="258"/>
      <c r="G4765" s="258"/>
      <c r="H4765" s="258"/>
      <c r="I4765" s="258"/>
      <c r="J4765" s="438">
        <v>42614.590266203704</v>
      </c>
    </row>
    <row r="4766" spans="1:10" x14ac:dyDescent="0.25">
      <c r="A4766" s="436"/>
      <c r="B4766" s="437"/>
      <c r="C4766" s="437"/>
      <c r="D4766" s="260" t="s">
        <v>550</v>
      </c>
      <c r="E4766" s="260"/>
      <c r="F4766" s="260"/>
      <c r="G4766" s="260"/>
      <c r="H4766" s="260"/>
      <c r="I4766" s="260"/>
      <c r="J4766" s="438"/>
    </row>
    <row r="4767" spans="1:10" x14ac:dyDescent="0.25">
      <c r="A4767" s="436"/>
      <c r="B4767" s="437"/>
      <c r="C4767" s="437"/>
      <c r="D4767" s="258" t="s">
        <v>448</v>
      </c>
      <c r="E4767" s="258"/>
      <c r="F4767" s="258"/>
      <c r="G4767" s="258"/>
      <c r="H4767" s="258"/>
      <c r="I4767" s="258"/>
      <c r="J4767" s="438"/>
    </row>
    <row r="4768" spans="1:10" x14ac:dyDescent="0.25">
      <c r="A4768" s="436"/>
      <c r="B4768" s="437"/>
      <c r="C4768" s="437"/>
      <c r="D4768" s="260">
        <v>1285065</v>
      </c>
      <c r="E4768" s="260"/>
      <c r="F4768" s="260"/>
      <c r="G4768" s="260"/>
      <c r="H4768" s="260"/>
      <c r="I4768" s="260"/>
      <c r="J4768" s="438"/>
    </row>
    <row r="4769" spans="1:10" x14ac:dyDescent="0.25">
      <c r="A4769" s="436"/>
      <c r="B4769" s="437"/>
      <c r="C4769" s="437"/>
      <c r="D4769" s="258" t="s">
        <v>449</v>
      </c>
      <c r="E4769" s="258"/>
      <c r="F4769" s="258"/>
      <c r="G4769" s="258"/>
      <c r="H4769" s="258"/>
      <c r="I4769" s="258"/>
      <c r="J4769" s="438"/>
    </row>
    <row r="4770" spans="1:10" x14ac:dyDescent="0.25">
      <c r="A4770" s="436"/>
      <c r="B4770" s="437"/>
      <c r="C4770" s="437"/>
      <c r="D4770" s="260" t="s">
        <v>450</v>
      </c>
      <c r="E4770" s="260"/>
      <c r="F4770" s="260"/>
      <c r="G4770" s="260"/>
      <c r="H4770" s="260"/>
      <c r="I4770" s="260"/>
      <c r="J4770" s="438"/>
    </row>
    <row r="4771" spans="1:10" x14ac:dyDescent="0.25">
      <c r="A4771" s="436"/>
      <c r="B4771" s="437"/>
      <c r="C4771" s="437"/>
      <c r="D4771" s="258" t="s">
        <v>451</v>
      </c>
      <c r="E4771" s="258"/>
      <c r="F4771" s="258"/>
      <c r="G4771" s="258"/>
      <c r="H4771" s="258"/>
      <c r="I4771" s="258"/>
      <c r="J4771" s="438"/>
    </row>
    <row r="4772" spans="1:10" x14ac:dyDescent="0.25">
      <c r="A4772" s="436"/>
      <c r="B4772" s="437"/>
      <c r="C4772" s="437"/>
      <c r="D4772" s="260">
        <v>2</v>
      </c>
      <c r="E4772" s="260"/>
      <c r="F4772" s="260"/>
      <c r="G4772" s="260"/>
      <c r="H4772" s="260"/>
      <c r="I4772" s="260"/>
      <c r="J4772" s="438"/>
    </row>
    <row r="4773" spans="1:10" x14ac:dyDescent="0.25">
      <c r="A4773" s="436"/>
      <c r="B4773" s="437"/>
      <c r="C4773" s="437"/>
      <c r="D4773" s="261"/>
      <c r="E4773" s="261"/>
      <c r="F4773" s="261"/>
      <c r="G4773" s="261"/>
      <c r="H4773" s="261"/>
      <c r="I4773" s="261"/>
      <c r="J4773" s="438"/>
    </row>
    <row r="4774" spans="1:10" x14ac:dyDescent="0.25">
      <c r="A4774" s="436">
        <v>201607683</v>
      </c>
      <c r="B4774" s="437" t="s">
        <v>458</v>
      </c>
      <c r="C4774" s="437" t="s">
        <v>505</v>
      </c>
      <c r="D4774" s="258" t="s">
        <v>447</v>
      </c>
      <c r="E4774" s="258"/>
      <c r="F4774" s="258"/>
      <c r="G4774" s="258"/>
      <c r="H4774" s="258"/>
      <c r="I4774" s="258"/>
      <c r="J4774" s="438">
        <v>42614.589467592596</v>
      </c>
    </row>
    <row r="4775" spans="1:10" x14ac:dyDescent="0.25">
      <c r="A4775" s="436"/>
      <c r="B4775" s="437"/>
      <c r="C4775" s="437"/>
      <c r="D4775" s="260" t="s">
        <v>31</v>
      </c>
      <c r="E4775" s="260"/>
      <c r="F4775" s="260"/>
      <c r="G4775" s="260"/>
      <c r="H4775" s="260"/>
      <c r="I4775" s="260"/>
      <c r="J4775" s="438"/>
    </row>
    <row r="4776" spans="1:10" x14ac:dyDescent="0.25">
      <c r="A4776" s="436"/>
      <c r="B4776" s="437"/>
      <c r="C4776" s="437"/>
      <c r="D4776" s="258" t="s">
        <v>448</v>
      </c>
      <c r="E4776" s="258"/>
      <c r="F4776" s="258"/>
      <c r="G4776" s="258"/>
      <c r="H4776" s="258"/>
      <c r="I4776" s="258"/>
      <c r="J4776" s="438"/>
    </row>
    <row r="4777" spans="1:10" x14ac:dyDescent="0.25">
      <c r="A4777" s="436"/>
      <c r="B4777" s="437"/>
      <c r="C4777" s="437"/>
      <c r="D4777" s="260">
        <v>5001235</v>
      </c>
      <c r="E4777" s="260"/>
      <c r="F4777" s="260"/>
      <c r="G4777" s="260"/>
      <c r="H4777" s="260"/>
      <c r="I4777" s="260"/>
      <c r="J4777" s="438"/>
    </row>
    <row r="4778" spans="1:10" x14ac:dyDescent="0.25">
      <c r="A4778" s="436"/>
      <c r="B4778" s="437"/>
      <c r="C4778" s="437"/>
      <c r="D4778" s="258" t="s">
        <v>449</v>
      </c>
      <c r="E4778" s="258"/>
      <c r="F4778" s="258"/>
      <c r="G4778" s="258"/>
      <c r="H4778" s="258"/>
      <c r="I4778" s="258"/>
      <c r="J4778" s="438"/>
    </row>
    <row r="4779" spans="1:10" x14ac:dyDescent="0.25">
      <c r="A4779" s="436"/>
      <c r="B4779" s="437"/>
      <c r="C4779" s="437"/>
      <c r="D4779" s="260" t="s">
        <v>450</v>
      </c>
      <c r="E4779" s="260"/>
      <c r="F4779" s="260"/>
      <c r="G4779" s="260"/>
      <c r="H4779" s="260"/>
      <c r="I4779" s="260"/>
      <c r="J4779" s="438"/>
    </row>
    <row r="4780" spans="1:10" x14ac:dyDescent="0.25">
      <c r="A4780" s="436"/>
      <c r="B4780" s="437"/>
      <c r="C4780" s="437"/>
      <c r="D4780" s="258" t="s">
        <v>451</v>
      </c>
      <c r="E4780" s="258"/>
      <c r="F4780" s="258"/>
      <c r="G4780" s="258"/>
      <c r="H4780" s="258"/>
      <c r="I4780" s="258"/>
      <c r="J4780" s="438"/>
    </row>
    <row r="4781" spans="1:10" x14ac:dyDescent="0.25">
      <c r="A4781" s="436"/>
      <c r="B4781" s="437"/>
      <c r="C4781" s="437"/>
      <c r="D4781" s="260">
        <v>2</v>
      </c>
      <c r="E4781" s="260"/>
      <c r="F4781" s="260"/>
      <c r="G4781" s="260"/>
      <c r="H4781" s="260"/>
      <c r="I4781" s="260"/>
      <c r="J4781" s="438"/>
    </row>
    <row r="4782" spans="1:10" x14ac:dyDescent="0.25">
      <c r="A4782" s="436"/>
      <c r="B4782" s="437"/>
      <c r="C4782" s="437"/>
      <c r="D4782" s="261"/>
      <c r="E4782" s="261"/>
      <c r="F4782" s="261"/>
      <c r="G4782" s="261"/>
      <c r="H4782" s="261"/>
      <c r="I4782" s="261"/>
      <c r="J4782" s="438"/>
    </row>
    <row r="4783" spans="1:10" x14ac:dyDescent="0.25">
      <c r="A4783" s="436">
        <v>201607682</v>
      </c>
      <c r="B4783" s="437" t="s">
        <v>458</v>
      </c>
      <c r="C4783" s="437" t="s">
        <v>505</v>
      </c>
      <c r="D4783" s="258" t="s">
        <v>447</v>
      </c>
      <c r="E4783" s="258"/>
      <c r="F4783" s="258"/>
      <c r="G4783" s="258"/>
      <c r="H4783" s="258"/>
      <c r="I4783" s="258"/>
      <c r="J4783" s="438">
        <v>42614.588553240741</v>
      </c>
    </row>
    <row r="4784" spans="1:10" x14ac:dyDescent="0.25">
      <c r="A4784" s="436"/>
      <c r="B4784" s="437"/>
      <c r="C4784" s="437"/>
      <c r="D4784" s="260" t="s">
        <v>459</v>
      </c>
      <c r="E4784" s="260"/>
      <c r="F4784" s="260"/>
      <c r="G4784" s="260"/>
      <c r="H4784" s="260"/>
      <c r="I4784" s="260"/>
      <c r="J4784" s="438"/>
    </row>
    <row r="4785" spans="1:10" x14ac:dyDescent="0.25">
      <c r="A4785" s="436"/>
      <c r="B4785" s="437"/>
      <c r="C4785" s="437"/>
      <c r="D4785" s="258" t="s">
        <v>448</v>
      </c>
      <c r="E4785" s="258"/>
      <c r="F4785" s="258"/>
      <c r="G4785" s="258"/>
      <c r="H4785" s="258"/>
      <c r="I4785" s="258"/>
      <c r="J4785" s="438"/>
    </row>
    <row r="4786" spans="1:10" x14ac:dyDescent="0.25">
      <c r="A4786" s="436"/>
      <c r="B4786" s="437"/>
      <c r="C4786" s="437"/>
      <c r="D4786" s="260">
        <v>5001237</v>
      </c>
      <c r="E4786" s="260"/>
      <c r="F4786" s="260"/>
      <c r="G4786" s="260"/>
      <c r="H4786" s="260"/>
      <c r="I4786" s="260"/>
      <c r="J4786" s="438"/>
    </row>
    <row r="4787" spans="1:10" x14ac:dyDescent="0.25">
      <c r="A4787" s="436"/>
      <c r="B4787" s="437"/>
      <c r="C4787" s="437"/>
      <c r="D4787" s="258" t="s">
        <v>449</v>
      </c>
      <c r="E4787" s="258"/>
      <c r="F4787" s="258"/>
      <c r="G4787" s="258"/>
      <c r="H4787" s="258"/>
      <c r="I4787" s="258"/>
      <c r="J4787" s="438"/>
    </row>
    <row r="4788" spans="1:10" x14ac:dyDescent="0.25">
      <c r="A4788" s="436"/>
      <c r="B4788" s="437"/>
      <c r="C4788" s="437"/>
      <c r="D4788" s="260" t="s">
        <v>453</v>
      </c>
      <c r="E4788" s="260"/>
      <c r="F4788" s="260"/>
      <c r="G4788" s="260"/>
      <c r="H4788" s="260"/>
      <c r="I4788" s="260"/>
      <c r="J4788" s="438"/>
    </row>
    <row r="4789" spans="1:10" x14ac:dyDescent="0.25">
      <c r="A4789" s="436"/>
      <c r="B4789" s="437"/>
      <c r="C4789" s="437"/>
      <c r="D4789" s="258" t="s">
        <v>451</v>
      </c>
      <c r="E4789" s="258"/>
      <c r="F4789" s="258"/>
      <c r="G4789" s="258"/>
      <c r="H4789" s="258"/>
      <c r="I4789" s="258"/>
      <c r="J4789" s="438"/>
    </row>
    <row r="4790" spans="1:10" x14ac:dyDescent="0.25">
      <c r="A4790" s="436"/>
      <c r="B4790" s="437"/>
      <c r="C4790" s="437"/>
      <c r="D4790" s="260">
        <v>2</v>
      </c>
      <c r="E4790" s="260"/>
      <c r="F4790" s="260"/>
      <c r="G4790" s="260"/>
      <c r="H4790" s="260"/>
      <c r="I4790" s="260"/>
      <c r="J4790" s="438"/>
    </row>
    <row r="4791" spans="1:10" x14ac:dyDescent="0.25">
      <c r="A4791" s="436"/>
      <c r="B4791" s="437"/>
      <c r="C4791" s="437"/>
      <c r="D4791" s="261"/>
      <c r="E4791" s="261"/>
      <c r="F4791" s="261"/>
      <c r="G4791" s="261"/>
      <c r="H4791" s="261"/>
      <c r="I4791" s="261"/>
      <c r="J4791" s="438"/>
    </row>
    <row r="4792" spans="1:10" x14ac:dyDescent="0.25">
      <c r="A4792" s="436">
        <v>201607482</v>
      </c>
      <c r="B4792" s="437" t="s">
        <v>462</v>
      </c>
      <c r="C4792" s="437" t="s">
        <v>505</v>
      </c>
      <c r="D4792" s="258" t="s">
        <v>447</v>
      </c>
      <c r="E4792" s="258"/>
      <c r="F4792" s="258"/>
      <c r="G4792" s="258"/>
      <c r="H4792" s="258"/>
      <c r="I4792" s="258"/>
      <c r="J4792" s="438">
        <v>42612.588622685187</v>
      </c>
    </row>
    <row r="4793" spans="1:10" x14ac:dyDescent="0.25">
      <c r="A4793" s="436"/>
      <c r="B4793" s="437"/>
      <c r="C4793" s="437"/>
      <c r="D4793" s="260" t="s">
        <v>364</v>
      </c>
      <c r="E4793" s="260"/>
      <c r="F4793" s="260"/>
      <c r="G4793" s="260"/>
      <c r="H4793" s="260"/>
      <c r="I4793" s="260"/>
      <c r="J4793" s="438"/>
    </row>
    <row r="4794" spans="1:10" x14ac:dyDescent="0.25">
      <c r="A4794" s="436"/>
      <c r="B4794" s="437"/>
      <c r="C4794" s="437"/>
      <c r="D4794" s="258" t="s">
        <v>449</v>
      </c>
      <c r="E4794" s="258"/>
      <c r="F4794" s="258"/>
      <c r="G4794" s="258"/>
      <c r="H4794" s="258"/>
      <c r="I4794" s="258"/>
      <c r="J4794" s="438"/>
    </row>
    <row r="4795" spans="1:10" x14ac:dyDescent="0.25">
      <c r="A4795" s="436"/>
      <c r="B4795" s="437"/>
      <c r="C4795" s="437"/>
      <c r="D4795" s="260" t="s">
        <v>453</v>
      </c>
      <c r="E4795" s="260"/>
      <c r="F4795" s="260"/>
      <c r="G4795" s="260"/>
      <c r="H4795" s="260"/>
      <c r="I4795" s="260"/>
      <c r="J4795" s="438"/>
    </row>
    <row r="4796" spans="1:10" x14ac:dyDescent="0.25">
      <c r="A4796" s="436"/>
      <c r="B4796" s="437"/>
      <c r="C4796" s="437"/>
      <c r="D4796" s="258" t="s">
        <v>451</v>
      </c>
      <c r="E4796" s="258"/>
      <c r="F4796" s="258"/>
      <c r="G4796" s="258"/>
      <c r="H4796" s="258"/>
      <c r="I4796" s="258"/>
      <c r="J4796" s="438"/>
    </row>
    <row r="4797" spans="1:10" x14ac:dyDescent="0.25">
      <c r="A4797" s="436"/>
      <c r="B4797" s="437"/>
      <c r="C4797" s="437"/>
      <c r="D4797" s="260">
        <v>1</v>
      </c>
      <c r="E4797" s="260"/>
      <c r="F4797" s="260"/>
      <c r="G4797" s="260"/>
      <c r="H4797" s="260"/>
      <c r="I4797" s="260"/>
      <c r="J4797" s="438"/>
    </row>
    <row r="4798" spans="1:10" x14ac:dyDescent="0.25">
      <c r="A4798" s="436"/>
      <c r="B4798" s="437"/>
      <c r="C4798" s="437"/>
      <c r="D4798" s="261"/>
      <c r="E4798" s="261"/>
      <c r="F4798" s="261"/>
      <c r="G4798" s="261"/>
      <c r="H4798" s="261"/>
      <c r="I4798" s="261"/>
      <c r="J4798" s="438"/>
    </row>
    <row r="4799" spans="1:10" x14ac:dyDescent="0.25">
      <c r="A4799" s="436">
        <v>201603088</v>
      </c>
      <c r="B4799" s="437" t="s">
        <v>458</v>
      </c>
      <c r="C4799" s="437" t="s">
        <v>505</v>
      </c>
      <c r="D4799" s="258" t="s">
        <v>447</v>
      </c>
      <c r="E4799" s="258"/>
      <c r="F4799" s="258"/>
      <c r="G4799" s="258"/>
      <c r="H4799" s="258"/>
      <c r="I4799" s="258"/>
      <c r="J4799" s="438">
        <v>42472.678379629629</v>
      </c>
    </row>
    <row r="4800" spans="1:10" x14ac:dyDescent="0.25">
      <c r="A4800" s="436"/>
      <c r="B4800" s="437"/>
      <c r="C4800" s="437"/>
      <c r="D4800" s="260" t="s">
        <v>459</v>
      </c>
      <c r="E4800" s="260"/>
      <c r="F4800" s="260"/>
      <c r="G4800" s="260"/>
      <c r="H4800" s="260"/>
      <c r="I4800" s="260"/>
      <c r="J4800" s="438"/>
    </row>
    <row r="4801" spans="1:10" x14ac:dyDescent="0.25">
      <c r="A4801" s="436"/>
      <c r="B4801" s="437"/>
      <c r="C4801" s="437"/>
      <c r="D4801" s="258" t="s">
        <v>448</v>
      </c>
      <c r="E4801" s="258"/>
      <c r="F4801" s="258"/>
      <c r="G4801" s="258"/>
      <c r="H4801" s="258"/>
      <c r="I4801" s="258"/>
      <c r="J4801" s="438"/>
    </row>
    <row r="4802" spans="1:10" x14ac:dyDescent="0.25">
      <c r="A4802" s="436"/>
      <c r="B4802" s="437"/>
      <c r="C4802" s="437"/>
      <c r="D4802" s="260">
        <v>5001236</v>
      </c>
      <c r="E4802" s="260"/>
      <c r="F4802" s="260"/>
      <c r="G4802" s="260"/>
      <c r="H4802" s="260"/>
      <c r="I4802" s="260"/>
      <c r="J4802" s="438"/>
    </row>
    <row r="4803" spans="1:10" x14ac:dyDescent="0.25">
      <c r="A4803" s="436"/>
      <c r="B4803" s="437"/>
      <c r="C4803" s="437"/>
      <c r="D4803" s="258" t="s">
        <v>449</v>
      </c>
      <c r="E4803" s="258"/>
      <c r="F4803" s="258"/>
      <c r="G4803" s="258"/>
      <c r="H4803" s="258"/>
      <c r="I4803" s="258"/>
      <c r="J4803" s="438"/>
    </row>
    <row r="4804" spans="1:10" x14ac:dyDescent="0.25">
      <c r="A4804" s="436"/>
      <c r="B4804" s="437"/>
      <c r="C4804" s="437"/>
      <c r="D4804" s="260" t="s">
        <v>453</v>
      </c>
      <c r="E4804" s="260"/>
      <c r="F4804" s="260"/>
      <c r="G4804" s="260"/>
      <c r="H4804" s="260"/>
      <c r="I4804" s="260"/>
      <c r="J4804" s="438"/>
    </row>
    <row r="4805" spans="1:10" x14ac:dyDescent="0.25">
      <c r="A4805" s="436"/>
      <c r="B4805" s="437"/>
      <c r="C4805" s="437"/>
      <c r="D4805" s="258" t="s">
        <v>451</v>
      </c>
      <c r="E4805" s="258"/>
      <c r="F4805" s="258"/>
      <c r="G4805" s="258"/>
      <c r="H4805" s="258"/>
      <c r="I4805" s="258"/>
      <c r="J4805" s="438"/>
    </row>
    <row r="4806" spans="1:10" x14ac:dyDescent="0.25">
      <c r="A4806" s="436"/>
      <c r="B4806" s="437"/>
      <c r="C4806" s="437"/>
      <c r="D4806" s="260">
        <v>2</v>
      </c>
      <c r="E4806" s="260"/>
      <c r="F4806" s="260"/>
      <c r="G4806" s="260"/>
      <c r="H4806" s="260"/>
      <c r="I4806" s="260"/>
      <c r="J4806" s="438"/>
    </row>
    <row r="4807" spans="1:10" x14ac:dyDescent="0.25">
      <c r="A4807" s="436"/>
      <c r="B4807" s="437"/>
      <c r="C4807" s="437"/>
      <c r="D4807" s="261"/>
      <c r="E4807" s="261"/>
      <c r="F4807" s="261"/>
      <c r="G4807" s="261"/>
      <c r="H4807" s="261"/>
      <c r="I4807" s="261"/>
      <c r="J4807" s="438"/>
    </row>
    <row r="4808" spans="1:10" x14ac:dyDescent="0.25">
      <c r="A4808" s="436">
        <v>201602247</v>
      </c>
      <c r="B4808" s="437" t="s">
        <v>458</v>
      </c>
      <c r="C4808" s="437" t="s">
        <v>505</v>
      </c>
      <c r="D4808" s="258" t="s">
        <v>447</v>
      </c>
      <c r="E4808" s="258"/>
      <c r="F4808" s="258"/>
      <c r="G4808" s="258"/>
      <c r="H4808" s="258"/>
      <c r="I4808" s="258"/>
      <c r="J4808" s="438">
        <v>42465.407951388886</v>
      </c>
    </row>
    <row r="4809" spans="1:10" x14ac:dyDescent="0.25">
      <c r="A4809" s="436"/>
      <c r="B4809" s="437"/>
      <c r="C4809" s="437"/>
      <c r="D4809" s="260" t="s">
        <v>178</v>
      </c>
      <c r="E4809" s="260"/>
      <c r="F4809" s="260"/>
      <c r="G4809" s="260"/>
      <c r="H4809" s="260"/>
      <c r="I4809" s="260"/>
      <c r="J4809" s="438"/>
    </row>
    <row r="4810" spans="1:10" x14ac:dyDescent="0.25">
      <c r="A4810" s="436"/>
      <c r="B4810" s="437"/>
      <c r="C4810" s="437"/>
      <c r="D4810" s="258" t="s">
        <v>448</v>
      </c>
      <c r="E4810" s="258"/>
      <c r="F4810" s="258"/>
      <c r="G4810" s="258"/>
      <c r="H4810" s="258"/>
      <c r="I4810" s="258"/>
      <c r="J4810" s="438"/>
    </row>
    <row r="4811" spans="1:10" x14ac:dyDescent="0.25">
      <c r="A4811" s="436"/>
      <c r="B4811" s="437"/>
      <c r="C4811" s="437"/>
      <c r="D4811" s="260">
        <v>1299461</v>
      </c>
      <c r="E4811" s="260"/>
      <c r="F4811" s="260"/>
      <c r="G4811" s="260"/>
      <c r="H4811" s="260"/>
      <c r="I4811" s="260"/>
      <c r="J4811" s="438"/>
    </row>
    <row r="4812" spans="1:10" x14ac:dyDescent="0.25">
      <c r="A4812" s="436"/>
      <c r="B4812" s="437"/>
      <c r="C4812" s="437"/>
      <c r="D4812" s="258" t="s">
        <v>449</v>
      </c>
      <c r="E4812" s="258"/>
      <c r="F4812" s="258"/>
      <c r="G4812" s="258"/>
      <c r="H4812" s="258"/>
      <c r="I4812" s="258"/>
      <c r="J4812" s="438"/>
    </row>
    <row r="4813" spans="1:10" x14ac:dyDescent="0.25">
      <c r="A4813" s="436"/>
      <c r="B4813" s="437"/>
      <c r="C4813" s="437"/>
      <c r="D4813" s="260" t="s">
        <v>511</v>
      </c>
      <c r="E4813" s="260"/>
      <c r="F4813" s="260"/>
      <c r="G4813" s="260"/>
      <c r="H4813" s="260"/>
      <c r="I4813" s="260"/>
      <c r="J4813" s="438"/>
    </row>
    <row r="4814" spans="1:10" x14ac:dyDescent="0.25">
      <c r="A4814" s="436"/>
      <c r="B4814" s="437"/>
      <c r="C4814" s="437"/>
      <c r="D4814" s="258" t="s">
        <v>451</v>
      </c>
      <c r="E4814" s="258"/>
      <c r="F4814" s="258"/>
      <c r="G4814" s="258"/>
      <c r="H4814" s="258"/>
      <c r="I4814" s="258"/>
      <c r="J4814" s="438"/>
    </row>
    <row r="4815" spans="1:10" x14ac:dyDescent="0.25">
      <c r="A4815" s="436"/>
      <c r="B4815" s="437"/>
      <c r="C4815" s="437"/>
      <c r="D4815" s="260">
        <v>1</v>
      </c>
      <c r="E4815" s="260"/>
      <c r="F4815" s="260"/>
      <c r="G4815" s="260"/>
      <c r="H4815" s="260"/>
      <c r="I4815" s="260"/>
      <c r="J4815" s="438"/>
    </row>
    <row r="4816" spans="1:10" x14ac:dyDescent="0.25">
      <c r="A4816" s="436"/>
      <c r="B4816" s="437"/>
      <c r="C4816" s="437"/>
      <c r="D4816" s="261"/>
      <c r="E4816" s="261"/>
      <c r="F4816" s="261"/>
      <c r="G4816" s="261"/>
      <c r="H4816" s="261"/>
      <c r="I4816" s="261"/>
      <c r="J4816" s="438"/>
    </row>
    <row r="4817" spans="1:10" x14ac:dyDescent="0.25">
      <c r="A4817" s="436">
        <v>201602246</v>
      </c>
      <c r="B4817" s="437" t="s">
        <v>458</v>
      </c>
      <c r="C4817" s="437" t="s">
        <v>505</v>
      </c>
      <c r="D4817" s="258" t="s">
        <v>447</v>
      </c>
      <c r="E4817" s="258"/>
      <c r="F4817" s="258"/>
      <c r="G4817" s="258"/>
      <c r="H4817" s="258"/>
      <c r="I4817" s="258"/>
      <c r="J4817" s="438">
        <v>42465.406944444447</v>
      </c>
    </row>
    <row r="4818" spans="1:10" x14ac:dyDescent="0.25">
      <c r="A4818" s="436"/>
      <c r="B4818" s="437"/>
      <c r="C4818" s="437"/>
      <c r="D4818" s="260" t="s">
        <v>516</v>
      </c>
      <c r="E4818" s="260"/>
      <c r="F4818" s="260"/>
      <c r="G4818" s="260"/>
      <c r="H4818" s="260"/>
      <c r="I4818" s="260"/>
      <c r="J4818" s="438"/>
    </row>
    <row r="4819" spans="1:10" x14ac:dyDescent="0.25">
      <c r="A4819" s="436"/>
      <c r="B4819" s="437"/>
      <c r="C4819" s="437"/>
      <c r="D4819" s="258" t="s">
        <v>448</v>
      </c>
      <c r="E4819" s="258"/>
      <c r="F4819" s="258"/>
      <c r="G4819" s="258"/>
      <c r="H4819" s="258"/>
      <c r="I4819" s="258"/>
      <c r="J4819" s="438"/>
    </row>
    <row r="4820" spans="1:10" x14ac:dyDescent="0.25">
      <c r="A4820" s="436"/>
      <c r="B4820" s="437"/>
      <c r="C4820" s="437"/>
      <c r="D4820" s="260">
        <v>1189138</v>
      </c>
      <c r="E4820" s="260"/>
      <c r="F4820" s="260"/>
      <c r="G4820" s="260"/>
      <c r="H4820" s="260"/>
      <c r="I4820" s="260"/>
      <c r="J4820" s="438"/>
    </row>
    <row r="4821" spans="1:10" x14ac:dyDescent="0.25">
      <c r="A4821" s="436"/>
      <c r="B4821" s="437"/>
      <c r="C4821" s="437"/>
      <c r="D4821" s="258" t="s">
        <v>449</v>
      </c>
      <c r="E4821" s="258"/>
      <c r="F4821" s="258"/>
      <c r="G4821" s="258"/>
      <c r="H4821" s="258"/>
      <c r="I4821" s="258"/>
      <c r="J4821" s="438"/>
    </row>
    <row r="4822" spans="1:10" x14ac:dyDescent="0.25">
      <c r="A4822" s="436"/>
      <c r="B4822" s="437"/>
      <c r="C4822" s="437"/>
      <c r="D4822" s="260" t="s">
        <v>450</v>
      </c>
      <c r="E4822" s="260"/>
      <c r="F4822" s="260"/>
      <c r="G4822" s="260"/>
      <c r="H4822" s="260"/>
      <c r="I4822" s="260"/>
      <c r="J4822" s="438"/>
    </row>
    <row r="4823" spans="1:10" x14ac:dyDescent="0.25">
      <c r="A4823" s="436"/>
      <c r="B4823" s="437"/>
      <c r="C4823" s="437"/>
      <c r="D4823" s="258" t="s">
        <v>451</v>
      </c>
      <c r="E4823" s="258"/>
      <c r="F4823" s="258"/>
      <c r="G4823" s="258"/>
      <c r="H4823" s="258"/>
      <c r="I4823" s="258"/>
      <c r="J4823" s="438"/>
    </row>
    <row r="4824" spans="1:10" x14ac:dyDescent="0.25">
      <c r="A4824" s="436"/>
      <c r="B4824" s="437"/>
      <c r="C4824" s="437"/>
      <c r="D4824" s="260">
        <v>1</v>
      </c>
      <c r="E4824" s="260"/>
      <c r="F4824" s="260"/>
      <c r="G4824" s="260"/>
      <c r="H4824" s="260"/>
      <c r="I4824" s="260"/>
      <c r="J4824" s="438"/>
    </row>
    <row r="4825" spans="1:10" x14ac:dyDescent="0.25">
      <c r="A4825" s="436"/>
      <c r="B4825" s="437"/>
      <c r="C4825" s="437"/>
      <c r="D4825" s="261"/>
      <c r="E4825" s="261"/>
      <c r="F4825" s="261"/>
      <c r="G4825" s="261"/>
      <c r="H4825" s="261"/>
      <c r="I4825" s="261"/>
      <c r="J4825" s="438"/>
    </row>
    <row r="4826" spans="1:10" x14ac:dyDescent="0.25">
      <c r="A4826" s="436">
        <v>201602245</v>
      </c>
      <c r="B4826" s="437" t="s">
        <v>458</v>
      </c>
      <c r="C4826" s="437" t="s">
        <v>505</v>
      </c>
      <c r="D4826" s="258" t="s">
        <v>447</v>
      </c>
      <c r="E4826" s="258"/>
      <c r="F4826" s="258"/>
      <c r="G4826" s="258"/>
      <c r="H4826" s="258"/>
      <c r="I4826" s="258"/>
      <c r="J4826" s="438">
        <v>42465.402233796296</v>
      </c>
    </row>
    <row r="4827" spans="1:10" x14ac:dyDescent="0.25">
      <c r="A4827" s="436"/>
      <c r="B4827" s="437"/>
      <c r="C4827" s="437"/>
      <c r="D4827" s="260" t="s">
        <v>514</v>
      </c>
      <c r="E4827" s="260"/>
      <c r="F4827" s="260"/>
      <c r="G4827" s="260"/>
      <c r="H4827" s="260"/>
      <c r="I4827" s="260"/>
      <c r="J4827" s="438"/>
    </row>
    <row r="4828" spans="1:10" x14ac:dyDescent="0.25">
      <c r="A4828" s="436"/>
      <c r="B4828" s="437"/>
      <c r="C4828" s="437"/>
      <c r="D4828" s="258" t="s">
        <v>448</v>
      </c>
      <c r="E4828" s="258"/>
      <c r="F4828" s="258"/>
      <c r="G4828" s="258"/>
      <c r="H4828" s="258"/>
      <c r="I4828" s="258"/>
      <c r="J4828" s="438"/>
    </row>
    <row r="4829" spans="1:10" x14ac:dyDescent="0.25">
      <c r="A4829" s="436"/>
      <c r="B4829" s="437"/>
      <c r="C4829" s="437"/>
      <c r="D4829" s="260">
        <v>1188707</v>
      </c>
      <c r="E4829" s="260"/>
      <c r="F4829" s="260"/>
      <c r="G4829" s="260"/>
      <c r="H4829" s="260"/>
      <c r="I4829" s="260"/>
      <c r="J4829" s="438"/>
    </row>
    <row r="4830" spans="1:10" x14ac:dyDescent="0.25">
      <c r="A4830" s="436"/>
      <c r="B4830" s="437"/>
      <c r="C4830" s="437"/>
      <c r="D4830" s="258" t="s">
        <v>449</v>
      </c>
      <c r="E4830" s="258"/>
      <c r="F4830" s="258"/>
      <c r="G4830" s="258"/>
      <c r="H4830" s="258"/>
      <c r="I4830" s="258"/>
      <c r="J4830" s="438"/>
    </row>
    <row r="4831" spans="1:10" x14ac:dyDescent="0.25">
      <c r="A4831" s="436"/>
      <c r="B4831" s="437"/>
      <c r="C4831" s="437"/>
      <c r="D4831" s="260" t="s">
        <v>450</v>
      </c>
      <c r="E4831" s="260"/>
      <c r="F4831" s="260"/>
      <c r="G4831" s="260"/>
      <c r="H4831" s="260"/>
      <c r="I4831" s="260"/>
      <c r="J4831" s="438"/>
    </row>
    <row r="4832" spans="1:10" x14ac:dyDescent="0.25">
      <c r="A4832" s="436"/>
      <c r="B4832" s="437"/>
      <c r="C4832" s="437"/>
      <c r="D4832" s="258" t="s">
        <v>451</v>
      </c>
      <c r="E4832" s="258"/>
      <c r="F4832" s="258"/>
      <c r="G4832" s="258"/>
      <c r="H4832" s="258"/>
      <c r="I4832" s="258"/>
      <c r="J4832" s="438"/>
    </row>
    <row r="4833" spans="1:10" x14ac:dyDescent="0.25">
      <c r="A4833" s="436"/>
      <c r="B4833" s="437"/>
      <c r="C4833" s="437"/>
      <c r="D4833" s="260">
        <v>1</v>
      </c>
      <c r="E4833" s="260"/>
      <c r="F4833" s="260"/>
      <c r="G4833" s="260"/>
      <c r="H4833" s="260"/>
      <c r="I4833" s="260"/>
      <c r="J4833" s="438"/>
    </row>
    <row r="4834" spans="1:10" x14ac:dyDescent="0.25">
      <c r="A4834" s="436"/>
      <c r="B4834" s="437"/>
      <c r="C4834" s="437"/>
      <c r="D4834" s="261"/>
      <c r="E4834" s="261"/>
      <c r="F4834" s="261"/>
      <c r="G4834" s="261"/>
      <c r="H4834" s="261"/>
      <c r="I4834" s="261"/>
      <c r="J4834" s="438"/>
    </row>
    <row r="4835" spans="1:10" x14ac:dyDescent="0.25">
      <c r="A4835" s="436">
        <v>201600519</v>
      </c>
      <c r="B4835" s="437" t="s">
        <v>457</v>
      </c>
      <c r="C4835" s="437" t="s">
        <v>505</v>
      </c>
      <c r="D4835" s="258" t="s">
        <v>447</v>
      </c>
      <c r="E4835" s="258"/>
      <c r="F4835" s="258"/>
      <c r="G4835" s="258"/>
      <c r="H4835" s="258"/>
      <c r="I4835" s="258"/>
      <c r="J4835" s="438">
        <v>42403.673530092594</v>
      </c>
    </row>
    <row r="4836" spans="1:10" x14ac:dyDescent="0.25">
      <c r="A4836" s="436"/>
      <c r="B4836" s="437"/>
      <c r="C4836" s="437"/>
      <c r="D4836" s="260" t="s">
        <v>536</v>
      </c>
      <c r="E4836" s="260"/>
      <c r="F4836" s="260"/>
      <c r="G4836" s="260"/>
      <c r="H4836" s="260"/>
      <c r="I4836" s="260"/>
      <c r="J4836" s="438"/>
    </row>
    <row r="4837" spans="1:10" x14ac:dyDescent="0.25">
      <c r="A4837" s="436"/>
      <c r="B4837" s="437"/>
      <c r="C4837" s="437"/>
      <c r="D4837" s="258" t="s">
        <v>448</v>
      </c>
      <c r="E4837" s="258"/>
      <c r="F4837" s="258"/>
      <c r="G4837" s="258"/>
      <c r="H4837" s="258"/>
      <c r="I4837" s="258"/>
      <c r="J4837" s="438"/>
    </row>
    <row r="4838" spans="1:10" x14ac:dyDescent="0.25">
      <c r="A4838" s="436"/>
      <c r="B4838" s="437"/>
      <c r="C4838" s="437"/>
      <c r="D4838" s="260">
        <v>115011</v>
      </c>
      <c r="E4838" s="260"/>
      <c r="F4838" s="260"/>
      <c r="G4838" s="260"/>
      <c r="H4838" s="260"/>
      <c r="I4838" s="260"/>
      <c r="J4838" s="438"/>
    </row>
    <row r="4839" spans="1:10" x14ac:dyDescent="0.25">
      <c r="A4839" s="436"/>
      <c r="B4839" s="437"/>
      <c r="C4839" s="437"/>
      <c r="D4839" s="258" t="s">
        <v>449</v>
      </c>
      <c r="E4839" s="258"/>
      <c r="F4839" s="258"/>
      <c r="G4839" s="258"/>
      <c r="H4839" s="258"/>
      <c r="I4839" s="258"/>
      <c r="J4839" s="438"/>
    </row>
    <row r="4840" spans="1:10" x14ac:dyDescent="0.25">
      <c r="A4840" s="436"/>
      <c r="B4840" s="437"/>
      <c r="C4840" s="437"/>
      <c r="D4840" s="260" t="s">
        <v>450</v>
      </c>
      <c r="E4840" s="260"/>
      <c r="F4840" s="260"/>
      <c r="G4840" s="260"/>
      <c r="H4840" s="260"/>
      <c r="I4840" s="260"/>
      <c r="J4840" s="438"/>
    </row>
    <row r="4841" spans="1:10" x14ac:dyDescent="0.25">
      <c r="A4841" s="436"/>
      <c r="B4841" s="437"/>
      <c r="C4841" s="437"/>
      <c r="D4841" s="258" t="s">
        <v>451</v>
      </c>
      <c r="E4841" s="258"/>
      <c r="F4841" s="258"/>
      <c r="G4841" s="258"/>
      <c r="H4841" s="258"/>
      <c r="I4841" s="258"/>
      <c r="J4841" s="438"/>
    </row>
    <row r="4842" spans="1:10" x14ac:dyDescent="0.25">
      <c r="A4842" s="436"/>
      <c r="B4842" s="437"/>
      <c r="C4842" s="437"/>
      <c r="D4842" s="260">
        <v>0</v>
      </c>
      <c r="E4842" s="260"/>
      <c r="F4842" s="260"/>
      <c r="G4842" s="260"/>
      <c r="H4842" s="260"/>
      <c r="I4842" s="260"/>
      <c r="J4842" s="438"/>
    </row>
    <row r="4843" spans="1:10" x14ac:dyDescent="0.25">
      <c r="A4843" s="436"/>
      <c r="B4843" s="437"/>
      <c r="C4843" s="437"/>
      <c r="D4843" s="261"/>
      <c r="E4843" s="261"/>
      <c r="F4843" s="261"/>
      <c r="G4843" s="261"/>
      <c r="H4843" s="261"/>
      <c r="I4843" s="261"/>
      <c r="J4843" s="438"/>
    </row>
    <row r="4844" spans="1:10" x14ac:dyDescent="0.25">
      <c r="A4844" s="436">
        <v>201600518</v>
      </c>
      <c r="B4844" s="437" t="s">
        <v>457</v>
      </c>
      <c r="C4844" s="437" t="s">
        <v>505</v>
      </c>
      <c r="D4844" s="258" t="s">
        <v>447</v>
      </c>
      <c r="E4844" s="258"/>
      <c r="F4844" s="258"/>
      <c r="G4844" s="258"/>
      <c r="H4844" s="258"/>
      <c r="I4844" s="258"/>
      <c r="J4844" s="438">
        <v>42403.673506944448</v>
      </c>
    </row>
    <row r="4845" spans="1:10" x14ac:dyDescent="0.25">
      <c r="A4845" s="436"/>
      <c r="B4845" s="437"/>
      <c r="C4845" s="437"/>
      <c r="D4845" s="260" t="s">
        <v>22</v>
      </c>
      <c r="E4845" s="260"/>
      <c r="F4845" s="260"/>
      <c r="G4845" s="260"/>
      <c r="H4845" s="260"/>
      <c r="I4845" s="260"/>
      <c r="J4845" s="438"/>
    </row>
    <row r="4846" spans="1:10" x14ac:dyDescent="0.25">
      <c r="A4846" s="436"/>
      <c r="B4846" s="437"/>
      <c r="C4846" s="437"/>
      <c r="D4846" s="258" t="s">
        <v>448</v>
      </c>
      <c r="E4846" s="258"/>
      <c r="F4846" s="258"/>
      <c r="G4846" s="258"/>
      <c r="H4846" s="258"/>
      <c r="I4846" s="258"/>
      <c r="J4846" s="438"/>
    </row>
    <row r="4847" spans="1:10" x14ac:dyDescent="0.25">
      <c r="A4847" s="436"/>
      <c r="B4847" s="437"/>
      <c r="C4847" s="437"/>
      <c r="D4847" s="260">
        <v>12044</v>
      </c>
      <c r="E4847" s="260"/>
      <c r="F4847" s="260"/>
      <c r="G4847" s="260"/>
      <c r="H4847" s="260"/>
      <c r="I4847" s="260"/>
      <c r="J4847" s="438"/>
    </row>
    <row r="4848" spans="1:10" x14ac:dyDescent="0.25">
      <c r="A4848" s="436"/>
      <c r="B4848" s="437"/>
      <c r="C4848" s="437"/>
      <c r="D4848" s="258" t="s">
        <v>449</v>
      </c>
      <c r="E4848" s="258"/>
      <c r="F4848" s="258"/>
      <c r="G4848" s="258"/>
      <c r="H4848" s="258"/>
      <c r="I4848" s="258"/>
      <c r="J4848" s="438"/>
    </row>
    <row r="4849" spans="1:10" x14ac:dyDescent="0.25">
      <c r="A4849" s="436"/>
      <c r="B4849" s="437"/>
      <c r="C4849" s="437"/>
      <c r="D4849" s="260" t="s">
        <v>453</v>
      </c>
      <c r="E4849" s="260"/>
      <c r="F4849" s="260"/>
      <c r="G4849" s="260"/>
      <c r="H4849" s="260"/>
      <c r="I4849" s="260"/>
      <c r="J4849" s="438"/>
    </row>
    <row r="4850" spans="1:10" x14ac:dyDescent="0.25">
      <c r="A4850" s="436"/>
      <c r="B4850" s="437"/>
      <c r="C4850" s="437"/>
      <c r="D4850" s="258" t="s">
        <v>451</v>
      </c>
      <c r="E4850" s="258"/>
      <c r="F4850" s="258"/>
      <c r="G4850" s="258"/>
      <c r="H4850" s="258"/>
      <c r="I4850" s="258"/>
      <c r="J4850" s="438"/>
    </row>
    <row r="4851" spans="1:10" x14ac:dyDescent="0.25">
      <c r="A4851" s="436"/>
      <c r="B4851" s="437"/>
      <c r="C4851" s="437"/>
      <c r="D4851" s="260">
        <v>0</v>
      </c>
      <c r="E4851" s="260"/>
      <c r="F4851" s="260"/>
      <c r="G4851" s="260"/>
      <c r="H4851" s="260"/>
      <c r="I4851" s="260"/>
      <c r="J4851" s="438"/>
    </row>
    <row r="4852" spans="1:10" x14ac:dyDescent="0.25">
      <c r="A4852" s="436"/>
      <c r="B4852" s="437"/>
      <c r="C4852" s="437"/>
      <c r="D4852" s="261"/>
      <c r="E4852" s="261"/>
      <c r="F4852" s="261"/>
      <c r="G4852" s="261"/>
      <c r="H4852" s="261"/>
      <c r="I4852" s="261"/>
      <c r="J4852" s="438"/>
    </row>
    <row r="4853" spans="1:10" x14ac:dyDescent="0.25">
      <c r="A4853" s="436">
        <v>201600515</v>
      </c>
      <c r="B4853" s="437" t="s">
        <v>457</v>
      </c>
      <c r="C4853" s="437" t="s">
        <v>505</v>
      </c>
      <c r="D4853" s="258" t="s">
        <v>447</v>
      </c>
      <c r="E4853" s="258"/>
      <c r="F4853" s="258"/>
      <c r="G4853" s="258"/>
      <c r="H4853" s="258"/>
      <c r="I4853" s="258"/>
      <c r="J4853" s="438">
        <v>42403.673414351855</v>
      </c>
    </row>
    <row r="4854" spans="1:10" x14ac:dyDescent="0.25">
      <c r="A4854" s="436"/>
      <c r="B4854" s="437"/>
      <c r="C4854" s="437"/>
      <c r="D4854" s="260" t="s">
        <v>469</v>
      </c>
      <c r="E4854" s="260"/>
      <c r="F4854" s="260"/>
      <c r="G4854" s="260"/>
      <c r="H4854" s="260"/>
      <c r="I4854" s="260"/>
      <c r="J4854" s="438"/>
    </row>
    <row r="4855" spans="1:10" x14ac:dyDescent="0.25">
      <c r="A4855" s="436"/>
      <c r="B4855" s="437"/>
      <c r="C4855" s="437"/>
      <c r="D4855" s="258" t="s">
        <v>448</v>
      </c>
      <c r="E4855" s="258"/>
      <c r="F4855" s="258"/>
      <c r="G4855" s="258"/>
      <c r="H4855" s="258"/>
      <c r="I4855" s="258"/>
      <c r="J4855" s="438"/>
    </row>
    <row r="4856" spans="1:10" x14ac:dyDescent="0.25">
      <c r="A4856" s="436"/>
      <c r="B4856" s="437"/>
      <c r="C4856" s="437"/>
      <c r="D4856" s="260">
        <v>65021</v>
      </c>
      <c r="E4856" s="260"/>
      <c r="F4856" s="260"/>
      <c r="G4856" s="260"/>
      <c r="H4856" s="260"/>
      <c r="I4856" s="260"/>
      <c r="J4856" s="438"/>
    </row>
    <row r="4857" spans="1:10" x14ac:dyDescent="0.25">
      <c r="A4857" s="436"/>
      <c r="B4857" s="437"/>
      <c r="C4857" s="437"/>
      <c r="D4857" s="258" t="s">
        <v>449</v>
      </c>
      <c r="E4857" s="258"/>
      <c r="F4857" s="258"/>
      <c r="G4857" s="258"/>
      <c r="H4857" s="258"/>
      <c r="I4857" s="258"/>
      <c r="J4857" s="438"/>
    </row>
    <row r="4858" spans="1:10" x14ac:dyDescent="0.25">
      <c r="A4858" s="436"/>
      <c r="B4858" s="437"/>
      <c r="C4858" s="437"/>
      <c r="D4858" s="260" t="s">
        <v>453</v>
      </c>
      <c r="E4858" s="260"/>
      <c r="F4858" s="260"/>
      <c r="G4858" s="260"/>
      <c r="H4858" s="260"/>
      <c r="I4858" s="260"/>
      <c r="J4858" s="438"/>
    </row>
    <row r="4859" spans="1:10" x14ac:dyDescent="0.25">
      <c r="A4859" s="436"/>
      <c r="B4859" s="437"/>
      <c r="C4859" s="437"/>
      <c r="D4859" s="258" t="s">
        <v>451</v>
      </c>
      <c r="E4859" s="258"/>
      <c r="F4859" s="258"/>
      <c r="G4859" s="258"/>
      <c r="H4859" s="258"/>
      <c r="I4859" s="258"/>
      <c r="J4859" s="438"/>
    </row>
    <row r="4860" spans="1:10" x14ac:dyDescent="0.25">
      <c r="A4860" s="436"/>
      <c r="B4860" s="437"/>
      <c r="C4860" s="437"/>
      <c r="D4860" s="260">
        <v>0</v>
      </c>
      <c r="E4860" s="260"/>
      <c r="F4860" s="260"/>
      <c r="G4860" s="260"/>
      <c r="H4860" s="260"/>
      <c r="I4860" s="260"/>
      <c r="J4860" s="438"/>
    </row>
    <row r="4861" spans="1:10" x14ac:dyDescent="0.25">
      <c r="A4861" s="436"/>
      <c r="B4861" s="437"/>
      <c r="C4861" s="437"/>
      <c r="D4861" s="261"/>
      <c r="E4861" s="261"/>
      <c r="F4861" s="261"/>
      <c r="G4861" s="261"/>
      <c r="H4861" s="261"/>
      <c r="I4861" s="261"/>
      <c r="J4861" s="438"/>
    </row>
    <row r="4862" spans="1:10" x14ac:dyDescent="0.25">
      <c r="A4862" s="436">
        <v>201600514</v>
      </c>
      <c r="B4862" s="437" t="s">
        <v>457</v>
      </c>
      <c r="C4862" s="437" t="s">
        <v>505</v>
      </c>
      <c r="D4862" s="258" t="s">
        <v>447</v>
      </c>
      <c r="E4862" s="258"/>
      <c r="F4862" s="258"/>
      <c r="G4862" s="258"/>
      <c r="H4862" s="258"/>
      <c r="I4862" s="258"/>
      <c r="J4862" s="438">
        <v>42403.673391203702</v>
      </c>
    </row>
    <row r="4863" spans="1:10" x14ac:dyDescent="0.25">
      <c r="A4863" s="436"/>
      <c r="B4863" s="437"/>
      <c r="C4863" s="437"/>
      <c r="D4863" s="260" t="s">
        <v>25</v>
      </c>
      <c r="E4863" s="260"/>
      <c r="F4863" s="260"/>
      <c r="G4863" s="260"/>
      <c r="H4863" s="260"/>
      <c r="I4863" s="260"/>
      <c r="J4863" s="438"/>
    </row>
    <row r="4864" spans="1:10" x14ac:dyDescent="0.25">
      <c r="A4864" s="436"/>
      <c r="B4864" s="437"/>
      <c r="C4864" s="437"/>
      <c r="D4864" s="258" t="s">
        <v>448</v>
      </c>
      <c r="E4864" s="258"/>
      <c r="F4864" s="258"/>
      <c r="G4864" s="258"/>
      <c r="H4864" s="258"/>
      <c r="I4864" s="258"/>
      <c r="J4864" s="438"/>
    </row>
    <row r="4865" spans="1:10" x14ac:dyDescent="0.25">
      <c r="A4865" s="436"/>
      <c r="B4865" s="437"/>
      <c r="C4865" s="437"/>
      <c r="D4865" s="260">
        <v>12111</v>
      </c>
      <c r="E4865" s="260"/>
      <c r="F4865" s="260"/>
      <c r="G4865" s="260"/>
      <c r="H4865" s="260"/>
      <c r="I4865" s="260"/>
      <c r="J4865" s="438"/>
    </row>
    <row r="4866" spans="1:10" x14ac:dyDescent="0.25">
      <c r="A4866" s="436"/>
      <c r="B4866" s="437"/>
      <c r="C4866" s="437"/>
      <c r="D4866" s="258" t="s">
        <v>449</v>
      </c>
      <c r="E4866" s="258"/>
      <c r="F4866" s="258"/>
      <c r="G4866" s="258"/>
      <c r="H4866" s="258"/>
      <c r="I4866" s="258"/>
      <c r="J4866" s="438"/>
    </row>
    <row r="4867" spans="1:10" x14ac:dyDescent="0.25">
      <c r="A4867" s="436"/>
      <c r="B4867" s="437"/>
      <c r="C4867" s="437"/>
      <c r="D4867" s="260" t="s">
        <v>453</v>
      </c>
      <c r="E4867" s="260"/>
      <c r="F4867" s="260"/>
      <c r="G4867" s="260"/>
      <c r="H4867" s="260"/>
      <c r="I4867" s="260"/>
      <c r="J4867" s="438"/>
    </row>
    <row r="4868" spans="1:10" x14ac:dyDescent="0.25">
      <c r="A4868" s="436"/>
      <c r="B4868" s="437"/>
      <c r="C4868" s="437"/>
      <c r="D4868" s="258" t="s">
        <v>451</v>
      </c>
      <c r="E4868" s="258"/>
      <c r="F4868" s="258"/>
      <c r="G4868" s="258"/>
      <c r="H4868" s="258"/>
      <c r="I4868" s="258"/>
      <c r="J4868" s="438"/>
    </row>
    <row r="4869" spans="1:10" x14ac:dyDescent="0.25">
      <c r="A4869" s="436"/>
      <c r="B4869" s="437"/>
      <c r="C4869" s="437"/>
      <c r="D4869" s="260">
        <v>0</v>
      </c>
      <c r="E4869" s="260"/>
      <c r="F4869" s="260"/>
      <c r="G4869" s="260"/>
      <c r="H4869" s="260"/>
      <c r="I4869" s="260"/>
      <c r="J4869" s="438"/>
    </row>
    <row r="4870" spans="1:10" x14ac:dyDescent="0.25">
      <c r="A4870" s="436"/>
      <c r="B4870" s="437"/>
      <c r="C4870" s="437"/>
      <c r="D4870" s="261"/>
      <c r="E4870" s="261"/>
      <c r="F4870" s="261"/>
      <c r="G4870" s="261"/>
      <c r="H4870" s="261"/>
      <c r="I4870" s="261"/>
      <c r="J4870" s="438"/>
    </row>
    <row r="4871" spans="1:10" x14ac:dyDescent="0.25">
      <c r="A4871" s="436">
        <v>201515196</v>
      </c>
      <c r="B4871" s="437" t="s">
        <v>446</v>
      </c>
      <c r="C4871" s="437" t="s">
        <v>505</v>
      </c>
      <c r="D4871" s="258" t="s">
        <v>447</v>
      </c>
      <c r="E4871" s="258"/>
      <c r="F4871" s="258"/>
      <c r="G4871" s="258"/>
      <c r="H4871" s="258"/>
      <c r="I4871" s="258"/>
      <c r="J4871" s="438">
        <v>42361.745810185188</v>
      </c>
    </row>
    <row r="4872" spans="1:10" x14ac:dyDescent="0.25">
      <c r="A4872" s="436"/>
      <c r="B4872" s="437"/>
      <c r="C4872" s="437"/>
      <c r="D4872" s="260" t="s">
        <v>465</v>
      </c>
      <c r="E4872" s="260"/>
      <c r="F4872" s="260"/>
      <c r="G4872" s="260"/>
      <c r="H4872" s="260"/>
      <c r="I4872" s="260"/>
      <c r="J4872" s="438"/>
    </row>
    <row r="4873" spans="1:10" x14ac:dyDescent="0.25">
      <c r="A4873" s="436"/>
      <c r="B4873" s="437"/>
      <c r="C4873" s="437"/>
      <c r="D4873" s="258" t="s">
        <v>448</v>
      </c>
      <c r="E4873" s="258"/>
      <c r="F4873" s="258"/>
      <c r="G4873" s="258"/>
      <c r="H4873" s="258"/>
      <c r="I4873" s="258"/>
      <c r="J4873" s="438"/>
    </row>
    <row r="4874" spans="1:10" x14ac:dyDescent="0.25">
      <c r="A4874" s="436"/>
      <c r="B4874" s="437"/>
      <c r="C4874" s="437"/>
      <c r="D4874" s="260">
        <v>18487</v>
      </c>
      <c r="E4874" s="260"/>
      <c r="F4874" s="260"/>
      <c r="G4874" s="260"/>
      <c r="H4874" s="260"/>
      <c r="I4874" s="260"/>
      <c r="J4874" s="438"/>
    </row>
    <row r="4875" spans="1:10" x14ac:dyDescent="0.25">
      <c r="A4875" s="436"/>
      <c r="B4875" s="437"/>
      <c r="C4875" s="437"/>
      <c r="D4875" s="258" t="s">
        <v>449</v>
      </c>
      <c r="E4875" s="258"/>
      <c r="F4875" s="258"/>
      <c r="G4875" s="258"/>
      <c r="H4875" s="258"/>
      <c r="I4875" s="258"/>
      <c r="J4875" s="438"/>
    </row>
    <row r="4876" spans="1:10" x14ac:dyDescent="0.25">
      <c r="A4876" s="436"/>
      <c r="B4876" s="437"/>
      <c r="C4876" s="437"/>
      <c r="D4876" s="260" t="s">
        <v>453</v>
      </c>
      <c r="E4876" s="260"/>
      <c r="F4876" s="260"/>
      <c r="G4876" s="260"/>
      <c r="H4876" s="260"/>
      <c r="I4876" s="260"/>
      <c r="J4876" s="438"/>
    </row>
    <row r="4877" spans="1:10" x14ac:dyDescent="0.25">
      <c r="A4877" s="436"/>
      <c r="B4877" s="437"/>
      <c r="C4877" s="437"/>
      <c r="D4877" s="258" t="s">
        <v>451</v>
      </c>
      <c r="E4877" s="258"/>
      <c r="F4877" s="258"/>
      <c r="G4877" s="258"/>
      <c r="H4877" s="258"/>
      <c r="I4877" s="258"/>
      <c r="J4877" s="438"/>
    </row>
    <row r="4878" spans="1:10" x14ac:dyDescent="0.25">
      <c r="A4878" s="436"/>
      <c r="B4878" s="437"/>
      <c r="C4878" s="437"/>
      <c r="D4878" s="260">
        <v>0</v>
      </c>
      <c r="E4878" s="260"/>
      <c r="F4878" s="260"/>
      <c r="G4878" s="260"/>
      <c r="H4878" s="260"/>
      <c r="I4878" s="260"/>
      <c r="J4878" s="438"/>
    </row>
    <row r="4879" spans="1:10" x14ac:dyDescent="0.25">
      <c r="A4879" s="436"/>
      <c r="B4879" s="437"/>
      <c r="C4879" s="437"/>
      <c r="D4879" s="261"/>
      <c r="E4879" s="261"/>
      <c r="F4879" s="261"/>
      <c r="G4879" s="261"/>
      <c r="H4879" s="261"/>
      <c r="I4879" s="261"/>
      <c r="J4879" s="438"/>
    </row>
    <row r="4880" spans="1:10" x14ac:dyDescent="0.25">
      <c r="A4880" s="436">
        <v>201514681</v>
      </c>
      <c r="B4880" s="437" t="s">
        <v>446</v>
      </c>
      <c r="C4880" s="437" t="s">
        <v>505</v>
      </c>
      <c r="D4880" s="258" t="s">
        <v>447</v>
      </c>
      <c r="E4880" s="258"/>
      <c r="F4880" s="258"/>
      <c r="G4880" s="258"/>
      <c r="H4880" s="258"/>
      <c r="I4880" s="258"/>
      <c r="J4880" s="438">
        <v>42361.745810185188</v>
      </c>
    </row>
    <row r="4881" spans="1:10" x14ac:dyDescent="0.25">
      <c r="A4881" s="436"/>
      <c r="B4881" s="437"/>
      <c r="C4881" s="437"/>
      <c r="D4881" s="260" t="s">
        <v>433</v>
      </c>
      <c r="E4881" s="260"/>
      <c r="F4881" s="260"/>
      <c r="G4881" s="260"/>
      <c r="H4881" s="260"/>
      <c r="I4881" s="260"/>
      <c r="J4881" s="438"/>
    </row>
    <row r="4882" spans="1:10" x14ac:dyDescent="0.25">
      <c r="A4882" s="436"/>
      <c r="B4882" s="437"/>
      <c r="C4882" s="437"/>
      <c r="D4882" s="258" t="s">
        <v>448</v>
      </c>
      <c r="E4882" s="258"/>
      <c r="F4882" s="258"/>
      <c r="G4882" s="258"/>
      <c r="H4882" s="258"/>
      <c r="I4882" s="258"/>
      <c r="J4882" s="438"/>
    </row>
    <row r="4883" spans="1:10" x14ac:dyDescent="0.25">
      <c r="A4883" s="436"/>
      <c r="B4883" s="437"/>
      <c r="C4883" s="437"/>
      <c r="D4883" s="260">
        <v>11992</v>
      </c>
      <c r="E4883" s="260"/>
      <c r="F4883" s="260"/>
      <c r="G4883" s="260"/>
      <c r="H4883" s="260"/>
      <c r="I4883" s="260"/>
      <c r="J4883" s="438"/>
    </row>
    <row r="4884" spans="1:10" x14ac:dyDescent="0.25">
      <c r="A4884" s="436"/>
      <c r="B4884" s="437"/>
      <c r="C4884" s="437"/>
      <c r="D4884" s="258" t="s">
        <v>449</v>
      </c>
      <c r="E4884" s="258"/>
      <c r="F4884" s="258"/>
      <c r="G4884" s="258"/>
      <c r="H4884" s="258"/>
      <c r="I4884" s="258"/>
      <c r="J4884" s="438"/>
    </row>
    <row r="4885" spans="1:10" x14ac:dyDescent="0.25">
      <c r="A4885" s="436"/>
      <c r="B4885" s="437"/>
      <c r="C4885" s="437"/>
      <c r="D4885" s="260" t="s">
        <v>453</v>
      </c>
      <c r="E4885" s="260"/>
      <c r="F4885" s="260"/>
      <c r="G4885" s="260"/>
      <c r="H4885" s="260"/>
      <c r="I4885" s="260"/>
      <c r="J4885" s="438"/>
    </row>
    <row r="4886" spans="1:10" x14ac:dyDescent="0.25">
      <c r="A4886" s="436"/>
      <c r="B4886" s="437"/>
      <c r="C4886" s="437"/>
      <c r="D4886" s="258" t="s">
        <v>451</v>
      </c>
      <c r="E4886" s="258"/>
      <c r="F4886" s="258"/>
      <c r="G4886" s="258"/>
      <c r="H4886" s="258"/>
      <c r="I4886" s="258"/>
      <c r="J4886" s="438"/>
    </row>
    <row r="4887" spans="1:10" x14ac:dyDescent="0.25">
      <c r="A4887" s="436"/>
      <c r="B4887" s="437"/>
      <c r="C4887" s="437"/>
      <c r="D4887" s="260">
        <v>1</v>
      </c>
      <c r="E4887" s="260"/>
      <c r="F4887" s="260"/>
      <c r="G4887" s="260"/>
      <c r="H4887" s="260"/>
      <c r="I4887" s="260"/>
      <c r="J4887" s="438"/>
    </row>
    <row r="4888" spans="1:10" x14ac:dyDescent="0.25">
      <c r="A4888" s="436"/>
      <c r="B4888" s="437"/>
      <c r="C4888" s="437"/>
      <c r="D4888" s="261"/>
      <c r="E4888" s="261"/>
      <c r="F4888" s="261"/>
      <c r="G4888" s="261"/>
      <c r="H4888" s="261"/>
      <c r="I4888" s="261"/>
      <c r="J4888" s="438"/>
    </row>
    <row r="4889" spans="1:10" x14ac:dyDescent="0.25">
      <c r="A4889" s="436">
        <v>201514618</v>
      </c>
      <c r="B4889" s="437" t="s">
        <v>446</v>
      </c>
      <c r="C4889" s="437" t="s">
        <v>505</v>
      </c>
      <c r="D4889" s="258" t="s">
        <v>447</v>
      </c>
      <c r="E4889" s="258"/>
      <c r="F4889" s="258"/>
      <c r="G4889" s="258"/>
      <c r="H4889" s="258"/>
      <c r="I4889" s="258"/>
      <c r="J4889" s="438">
        <v>42361.745810185188</v>
      </c>
    </row>
    <row r="4890" spans="1:10" x14ac:dyDescent="0.25">
      <c r="A4890" s="436"/>
      <c r="B4890" s="437"/>
      <c r="C4890" s="437"/>
      <c r="D4890" s="260" t="s">
        <v>22</v>
      </c>
      <c r="E4890" s="260"/>
      <c r="F4890" s="260"/>
      <c r="G4890" s="260"/>
      <c r="H4890" s="260"/>
      <c r="I4890" s="260"/>
      <c r="J4890" s="438"/>
    </row>
    <row r="4891" spans="1:10" x14ac:dyDescent="0.25">
      <c r="A4891" s="436"/>
      <c r="B4891" s="437"/>
      <c r="C4891" s="437"/>
      <c r="D4891" s="258" t="s">
        <v>448</v>
      </c>
      <c r="E4891" s="258"/>
      <c r="F4891" s="258"/>
      <c r="G4891" s="258"/>
      <c r="H4891" s="258"/>
      <c r="I4891" s="258"/>
      <c r="J4891" s="438"/>
    </row>
    <row r="4892" spans="1:10" x14ac:dyDescent="0.25">
      <c r="A4892" s="436"/>
      <c r="B4892" s="437"/>
      <c r="C4892" s="437"/>
      <c r="D4892" s="260">
        <v>12033</v>
      </c>
      <c r="E4892" s="260"/>
      <c r="F4892" s="260"/>
      <c r="G4892" s="260"/>
      <c r="H4892" s="260"/>
      <c r="I4892" s="260"/>
      <c r="J4892" s="438"/>
    </row>
    <row r="4893" spans="1:10" x14ac:dyDescent="0.25">
      <c r="A4893" s="436"/>
      <c r="B4893" s="437"/>
      <c r="C4893" s="437"/>
      <c r="D4893" s="258" t="s">
        <v>449</v>
      </c>
      <c r="E4893" s="258"/>
      <c r="F4893" s="258"/>
      <c r="G4893" s="258"/>
      <c r="H4893" s="258"/>
      <c r="I4893" s="258"/>
      <c r="J4893" s="438"/>
    </row>
    <row r="4894" spans="1:10" x14ac:dyDescent="0.25">
      <c r="A4894" s="436"/>
      <c r="B4894" s="437"/>
      <c r="C4894" s="437"/>
      <c r="D4894" s="260" t="s">
        <v>453</v>
      </c>
      <c r="E4894" s="260"/>
      <c r="F4894" s="260"/>
      <c r="G4894" s="260"/>
      <c r="H4894" s="260"/>
      <c r="I4894" s="260"/>
      <c r="J4894" s="438"/>
    </row>
    <row r="4895" spans="1:10" x14ac:dyDescent="0.25">
      <c r="A4895" s="436"/>
      <c r="B4895" s="437"/>
      <c r="C4895" s="437"/>
      <c r="D4895" s="258" t="s">
        <v>451</v>
      </c>
      <c r="E4895" s="258"/>
      <c r="F4895" s="258"/>
      <c r="G4895" s="258"/>
      <c r="H4895" s="258"/>
      <c r="I4895" s="258"/>
      <c r="J4895" s="438"/>
    </row>
    <row r="4896" spans="1:10" x14ac:dyDescent="0.25">
      <c r="A4896" s="436"/>
      <c r="B4896" s="437"/>
      <c r="C4896" s="437"/>
      <c r="D4896" s="260">
        <v>0</v>
      </c>
      <c r="E4896" s="260"/>
      <c r="F4896" s="260"/>
      <c r="G4896" s="260"/>
      <c r="H4896" s="260"/>
      <c r="I4896" s="260"/>
      <c r="J4896" s="438"/>
    </row>
    <row r="4897" spans="1:10" x14ac:dyDescent="0.25">
      <c r="A4897" s="436"/>
      <c r="B4897" s="437"/>
      <c r="C4897" s="437"/>
      <c r="D4897" s="261"/>
      <c r="E4897" s="261"/>
      <c r="F4897" s="261"/>
      <c r="G4897" s="261"/>
      <c r="H4897" s="261"/>
      <c r="I4897" s="261"/>
      <c r="J4897" s="438"/>
    </row>
    <row r="4898" spans="1:10" x14ac:dyDescent="0.25">
      <c r="A4898" s="436">
        <v>201514593</v>
      </c>
      <c r="B4898" s="437" t="s">
        <v>446</v>
      </c>
      <c r="C4898" s="437" t="s">
        <v>505</v>
      </c>
      <c r="D4898" s="258" t="s">
        <v>447</v>
      </c>
      <c r="E4898" s="258"/>
      <c r="F4898" s="258"/>
      <c r="G4898" s="258"/>
      <c r="H4898" s="258"/>
      <c r="I4898" s="258"/>
      <c r="J4898" s="438">
        <v>42361.745810185188</v>
      </c>
    </row>
    <row r="4899" spans="1:10" x14ac:dyDescent="0.25">
      <c r="A4899" s="436"/>
      <c r="B4899" s="437"/>
      <c r="C4899" s="437"/>
      <c r="D4899" s="260" t="s">
        <v>474</v>
      </c>
      <c r="E4899" s="260"/>
      <c r="F4899" s="260"/>
      <c r="G4899" s="260"/>
      <c r="H4899" s="260"/>
      <c r="I4899" s="260"/>
      <c r="J4899" s="438"/>
    </row>
    <row r="4900" spans="1:10" x14ac:dyDescent="0.25">
      <c r="A4900" s="436"/>
      <c r="B4900" s="437"/>
      <c r="C4900" s="437"/>
      <c r="D4900" s="258" t="s">
        <v>448</v>
      </c>
      <c r="E4900" s="258"/>
      <c r="F4900" s="258"/>
      <c r="G4900" s="258"/>
      <c r="H4900" s="258"/>
      <c r="I4900" s="258"/>
      <c r="J4900" s="438"/>
    </row>
    <row r="4901" spans="1:10" x14ac:dyDescent="0.25">
      <c r="A4901" s="436"/>
      <c r="B4901" s="437"/>
      <c r="C4901" s="437"/>
      <c r="D4901" s="260">
        <v>1110447</v>
      </c>
      <c r="E4901" s="260"/>
      <c r="F4901" s="260"/>
      <c r="G4901" s="260"/>
      <c r="H4901" s="260"/>
      <c r="I4901" s="260"/>
      <c r="J4901" s="438"/>
    </row>
    <row r="4902" spans="1:10" x14ac:dyDescent="0.25">
      <c r="A4902" s="436"/>
      <c r="B4902" s="437"/>
      <c r="C4902" s="437"/>
      <c r="D4902" s="258" t="s">
        <v>449</v>
      </c>
      <c r="E4902" s="258"/>
      <c r="F4902" s="258"/>
      <c r="G4902" s="258"/>
      <c r="H4902" s="258"/>
      <c r="I4902" s="258"/>
      <c r="J4902" s="438"/>
    </row>
    <row r="4903" spans="1:10" x14ac:dyDescent="0.25">
      <c r="A4903" s="436"/>
      <c r="B4903" s="437"/>
      <c r="C4903" s="437"/>
      <c r="D4903" s="260" t="s">
        <v>450</v>
      </c>
      <c r="E4903" s="260"/>
      <c r="F4903" s="260"/>
      <c r="G4903" s="260"/>
      <c r="H4903" s="260"/>
      <c r="I4903" s="260"/>
      <c r="J4903" s="438"/>
    </row>
    <row r="4904" spans="1:10" x14ac:dyDescent="0.25">
      <c r="A4904" s="436"/>
      <c r="B4904" s="437"/>
      <c r="C4904" s="437"/>
      <c r="D4904" s="258" t="s">
        <v>451</v>
      </c>
      <c r="E4904" s="258"/>
      <c r="F4904" s="258"/>
      <c r="G4904" s="258"/>
      <c r="H4904" s="258"/>
      <c r="I4904" s="258"/>
      <c r="J4904" s="438"/>
    </row>
    <row r="4905" spans="1:10" x14ac:dyDescent="0.25">
      <c r="A4905" s="436"/>
      <c r="B4905" s="437"/>
      <c r="C4905" s="437"/>
      <c r="D4905" s="260">
        <v>0</v>
      </c>
      <c r="E4905" s="260"/>
      <c r="F4905" s="260"/>
      <c r="G4905" s="260"/>
      <c r="H4905" s="260"/>
      <c r="I4905" s="260"/>
      <c r="J4905" s="438"/>
    </row>
    <row r="4906" spans="1:10" x14ac:dyDescent="0.25">
      <c r="A4906" s="436"/>
      <c r="B4906" s="437"/>
      <c r="C4906" s="437"/>
      <c r="D4906" s="261"/>
      <c r="E4906" s="261"/>
      <c r="F4906" s="261"/>
      <c r="G4906" s="261"/>
      <c r="H4906" s="261"/>
      <c r="I4906" s="261"/>
      <c r="J4906" s="438"/>
    </row>
    <row r="4907" spans="1:10" x14ac:dyDescent="0.25">
      <c r="A4907" s="436">
        <v>201514582</v>
      </c>
      <c r="B4907" s="437" t="s">
        <v>446</v>
      </c>
      <c r="C4907" s="437" t="s">
        <v>505</v>
      </c>
      <c r="D4907" s="258" t="s">
        <v>447</v>
      </c>
      <c r="E4907" s="258"/>
      <c r="F4907" s="258"/>
      <c r="G4907" s="258"/>
      <c r="H4907" s="258"/>
      <c r="I4907" s="258"/>
      <c r="J4907" s="438">
        <v>42361.745810185188</v>
      </c>
    </row>
    <row r="4908" spans="1:10" x14ac:dyDescent="0.25">
      <c r="A4908" s="436"/>
      <c r="B4908" s="437"/>
      <c r="C4908" s="437"/>
      <c r="D4908" s="260" t="s">
        <v>361</v>
      </c>
      <c r="E4908" s="260"/>
      <c r="F4908" s="260"/>
      <c r="G4908" s="260"/>
      <c r="H4908" s="260"/>
      <c r="I4908" s="260"/>
      <c r="J4908" s="438"/>
    </row>
    <row r="4909" spans="1:10" x14ac:dyDescent="0.25">
      <c r="A4909" s="436"/>
      <c r="B4909" s="437"/>
      <c r="C4909" s="437"/>
      <c r="D4909" s="258" t="s">
        <v>448</v>
      </c>
      <c r="E4909" s="258"/>
      <c r="F4909" s="258"/>
      <c r="G4909" s="258"/>
      <c r="H4909" s="258"/>
      <c r="I4909" s="258"/>
      <c r="J4909" s="438"/>
    </row>
    <row r="4910" spans="1:10" x14ac:dyDescent="0.25">
      <c r="A4910" s="436"/>
      <c r="B4910" s="437"/>
      <c r="C4910" s="437"/>
      <c r="D4910" s="260">
        <v>104598</v>
      </c>
      <c r="E4910" s="260"/>
      <c r="F4910" s="260"/>
      <c r="G4910" s="260"/>
      <c r="H4910" s="260"/>
      <c r="I4910" s="260"/>
      <c r="J4910" s="438"/>
    </row>
    <row r="4911" spans="1:10" x14ac:dyDescent="0.25">
      <c r="A4911" s="436"/>
      <c r="B4911" s="437"/>
      <c r="C4911" s="437"/>
      <c r="D4911" s="258" t="s">
        <v>449</v>
      </c>
      <c r="E4911" s="258"/>
      <c r="F4911" s="258"/>
      <c r="G4911" s="258"/>
      <c r="H4911" s="258"/>
      <c r="I4911" s="258"/>
      <c r="J4911" s="438"/>
    </row>
    <row r="4912" spans="1:10" x14ac:dyDescent="0.25">
      <c r="A4912" s="436"/>
      <c r="B4912" s="437"/>
      <c r="C4912" s="437"/>
      <c r="D4912" s="260" t="s">
        <v>453</v>
      </c>
      <c r="E4912" s="260"/>
      <c r="F4912" s="260"/>
      <c r="G4912" s="260"/>
      <c r="H4912" s="260"/>
      <c r="I4912" s="260"/>
      <c r="J4912" s="438"/>
    </row>
    <row r="4913" spans="1:10" x14ac:dyDescent="0.25">
      <c r="A4913" s="436"/>
      <c r="B4913" s="437"/>
      <c r="C4913" s="437"/>
      <c r="D4913" s="258" t="s">
        <v>451</v>
      </c>
      <c r="E4913" s="258"/>
      <c r="F4913" s="258"/>
      <c r="G4913" s="258"/>
      <c r="H4913" s="258"/>
      <c r="I4913" s="258"/>
      <c r="J4913" s="438"/>
    </row>
    <row r="4914" spans="1:10" x14ac:dyDescent="0.25">
      <c r="A4914" s="436"/>
      <c r="B4914" s="437"/>
      <c r="C4914" s="437"/>
      <c r="D4914" s="260">
        <v>0</v>
      </c>
      <c r="E4914" s="260"/>
      <c r="F4914" s="260"/>
      <c r="G4914" s="260"/>
      <c r="H4914" s="260"/>
      <c r="I4914" s="260"/>
      <c r="J4914" s="438"/>
    </row>
    <row r="4915" spans="1:10" x14ac:dyDescent="0.25">
      <c r="A4915" s="436"/>
      <c r="B4915" s="437"/>
      <c r="C4915" s="437"/>
      <c r="D4915" s="261"/>
      <c r="E4915" s="261"/>
      <c r="F4915" s="261"/>
      <c r="G4915" s="261"/>
      <c r="H4915" s="261"/>
      <c r="I4915" s="261"/>
      <c r="J4915" s="438"/>
    </row>
    <row r="4916" spans="1:10" x14ac:dyDescent="0.25">
      <c r="A4916" s="436">
        <v>201514552</v>
      </c>
      <c r="B4916" s="437" t="s">
        <v>446</v>
      </c>
      <c r="C4916" s="437" t="s">
        <v>505</v>
      </c>
      <c r="D4916" s="258" t="s">
        <v>447</v>
      </c>
      <c r="E4916" s="258"/>
      <c r="F4916" s="258"/>
      <c r="G4916" s="258"/>
      <c r="H4916" s="258"/>
      <c r="I4916" s="258"/>
      <c r="J4916" s="438">
        <v>42361.745810185188</v>
      </c>
    </row>
    <row r="4917" spans="1:10" x14ac:dyDescent="0.25">
      <c r="A4917" s="436"/>
      <c r="B4917" s="437"/>
      <c r="C4917" s="437"/>
      <c r="D4917" s="260" t="s">
        <v>452</v>
      </c>
      <c r="E4917" s="260"/>
      <c r="F4917" s="260"/>
      <c r="G4917" s="260"/>
      <c r="H4917" s="260"/>
      <c r="I4917" s="260"/>
      <c r="J4917" s="438"/>
    </row>
    <row r="4918" spans="1:10" x14ac:dyDescent="0.25">
      <c r="A4918" s="436"/>
      <c r="B4918" s="437"/>
      <c r="C4918" s="437"/>
      <c r="D4918" s="258" t="s">
        <v>448</v>
      </c>
      <c r="E4918" s="258"/>
      <c r="F4918" s="258"/>
      <c r="G4918" s="258"/>
      <c r="H4918" s="258"/>
      <c r="I4918" s="258"/>
      <c r="J4918" s="438"/>
    </row>
    <row r="4919" spans="1:10" x14ac:dyDescent="0.25">
      <c r="A4919" s="436"/>
      <c r="B4919" s="437"/>
      <c r="C4919" s="437"/>
      <c r="D4919" s="260">
        <v>311994</v>
      </c>
      <c r="E4919" s="260"/>
      <c r="F4919" s="260"/>
      <c r="G4919" s="260"/>
      <c r="H4919" s="260"/>
      <c r="I4919" s="260"/>
      <c r="J4919" s="438"/>
    </row>
    <row r="4920" spans="1:10" x14ac:dyDescent="0.25">
      <c r="A4920" s="436"/>
      <c r="B4920" s="437"/>
      <c r="C4920" s="437"/>
      <c r="D4920" s="258" t="s">
        <v>449</v>
      </c>
      <c r="E4920" s="258"/>
      <c r="F4920" s="258"/>
      <c r="G4920" s="258"/>
      <c r="H4920" s="258"/>
      <c r="I4920" s="258"/>
      <c r="J4920" s="438"/>
    </row>
    <row r="4921" spans="1:10" x14ac:dyDescent="0.25">
      <c r="A4921" s="436"/>
      <c r="B4921" s="437"/>
      <c r="C4921" s="437"/>
      <c r="D4921" s="260" t="s">
        <v>450</v>
      </c>
      <c r="E4921" s="260"/>
      <c r="F4921" s="260"/>
      <c r="G4921" s="260"/>
      <c r="H4921" s="260"/>
      <c r="I4921" s="260"/>
      <c r="J4921" s="438"/>
    </row>
    <row r="4922" spans="1:10" x14ac:dyDescent="0.25">
      <c r="A4922" s="436"/>
      <c r="B4922" s="437"/>
      <c r="C4922" s="437"/>
      <c r="D4922" s="258" t="s">
        <v>451</v>
      </c>
      <c r="E4922" s="258"/>
      <c r="F4922" s="258"/>
      <c r="G4922" s="258"/>
      <c r="H4922" s="258"/>
      <c r="I4922" s="258"/>
      <c r="J4922" s="438"/>
    </row>
    <row r="4923" spans="1:10" x14ac:dyDescent="0.25">
      <c r="A4923" s="436"/>
      <c r="B4923" s="437"/>
      <c r="C4923" s="437"/>
      <c r="D4923" s="260">
        <v>0</v>
      </c>
      <c r="E4923" s="260"/>
      <c r="F4923" s="260"/>
      <c r="G4923" s="260"/>
      <c r="H4923" s="260"/>
      <c r="I4923" s="260"/>
      <c r="J4923" s="438"/>
    </row>
    <row r="4924" spans="1:10" x14ac:dyDescent="0.25">
      <c r="A4924" s="436"/>
      <c r="B4924" s="437"/>
      <c r="C4924" s="437"/>
      <c r="D4924" s="261"/>
      <c r="E4924" s="261"/>
      <c r="F4924" s="261"/>
      <c r="G4924" s="261"/>
      <c r="H4924" s="261"/>
      <c r="I4924" s="261"/>
      <c r="J4924" s="438"/>
    </row>
    <row r="4925" spans="1:10" x14ac:dyDescent="0.25">
      <c r="A4925" s="436">
        <v>201514436</v>
      </c>
      <c r="B4925" s="437" t="s">
        <v>446</v>
      </c>
      <c r="C4925" s="437" t="s">
        <v>505</v>
      </c>
      <c r="D4925" s="258" t="s">
        <v>447</v>
      </c>
      <c r="E4925" s="258"/>
      <c r="F4925" s="258"/>
      <c r="G4925" s="258"/>
      <c r="H4925" s="258"/>
      <c r="I4925" s="258"/>
      <c r="J4925" s="438">
        <v>42361.745810185188</v>
      </c>
    </row>
    <row r="4926" spans="1:10" x14ac:dyDescent="0.25">
      <c r="A4926" s="436"/>
      <c r="B4926" s="437"/>
      <c r="C4926" s="437"/>
      <c r="D4926" s="260" t="s">
        <v>15</v>
      </c>
      <c r="E4926" s="260"/>
      <c r="F4926" s="260"/>
      <c r="G4926" s="260"/>
      <c r="H4926" s="260"/>
      <c r="I4926" s="260"/>
      <c r="J4926" s="438"/>
    </row>
    <row r="4927" spans="1:10" x14ac:dyDescent="0.25">
      <c r="A4927" s="436"/>
      <c r="B4927" s="437"/>
      <c r="C4927" s="437"/>
      <c r="D4927" s="258" t="s">
        <v>448</v>
      </c>
      <c r="E4927" s="258"/>
      <c r="F4927" s="258"/>
      <c r="G4927" s="258"/>
      <c r="H4927" s="258"/>
      <c r="I4927" s="258"/>
      <c r="J4927" s="438"/>
    </row>
    <row r="4928" spans="1:10" x14ac:dyDescent="0.25">
      <c r="A4928" s="436"/>
      <c r="B4928" s="437"/>
      <c r="C4928" s="437"/>
      <c r="D4928" s="260">
        <v>87758</v>
      </c>
      <c r="E4928" s="260"/>
      <c r="F4928" s="260"/>
      <c r="G4928" s="260"/>
      <c r="H4928" s="260"/>
      <c r="I4928" s="260"/>
      <c r="J4928" s="438"/>
    </row>
    <row r="4929" spans="1:10" x14ac:dyDescent="0.25">
      <c r="A4929" s="436"/>
      <c r="B4929" s="437"/>
      <c r="C4929" s="437"/>
      <c r="D4929" s="258" t="s">
        <v>449</v>
      </c>
      <c r="E4929" s="258"/>
      <c r="F4929" s="258"/>
      <c r="G4929" s="258"/>
      <c r="H4929" s="258"/>
      <c r="I4929" s="258"/>
      <c r="J4929" s="438"/>
    </row>
    <row r="4930" spans="1:10" x14ac:dyDescent="0.25">
      <c r="A4930" s="436"/>
      <c r="B4930" s="437"/>
      <c r="C4930" s="437"/>
      <c r="D4930" s="260" t="s">
        <v>450</v>
      </c>
      <c r="E4930" s="260"/>
      <c r="F4930" s="260"/>
      <c r="G4930" s="260"/>
      <c r="H4930" s="260"/>
      <c r="I4930" s="260"/>
      <c r="J4930" s="438"/>
    </row>
    <row r="4931" spans="1:10" x14ac:dyDescent="0.25">
      <c r="A4931" s="436"/>
      <c r="B4931" s="437"/>
      <c r="C4931" s="437"/>
      <c r="D4931" s="258" t="s">
        <v>451</v>
      </c>
      <c r="E4931" s="258"/>
      <c r="F4931" s="258"/>
      <c r="G4931" s="258"/>
      <c r="H4931" s="258"/>
      <c r="I4931" s="258"/>
      <c r="J4931" s="438"/>
    </row>
    <row r="4932" spans="1:10" x14ac:dyDescent="0.25">
      <c r="A4932" s="436"/>
      <c r="B4932" s="437"/>
      <c r="C4932" s="437"/>
      <c r="D4932" s="260">
        <v>0</v>
      </c>
      <c r="E4932" s="260"/>
      <c r="F4932" s="260"/>
      <c r="G4932" s="260"/>
      <c r="H4932" s="260"/>
      <c r="I4932" s="260"/>
      <c r="J4932" s="438"/>
    </row>
    <row r="4933" spans="1:10" x14ac:dyDescent="0.25">
      <c r="A4933" s="436"/>
      <c r="B4933" s="437"/>
      <c r="C4933" s="437"/>
      <c r="D4933" s="261"/>
      <c r="E4933" s="261"/>
      <c r="F4933" s="261"/>
      <c r="G4933" s="261"/>
      <c r="H4933" s="261"/>
      <c r="I4933" s="261"/>
      <c r="J4933" s="438"/>
    </row>
    <row r="4934" spans="1:10" x14ac:dyDescent="0.25">
      <c r="A4934" s="436">
        <v>201514264</v>
      </c>
      <c r="B4934" s="437" t="s">
        <v>446</v>
      </c>
      <c r="C4934" s="437" t="s">
        <v>505</v>
      </c>
      <c r="D4934" s="258" t="s">
        <v>447</v>
      </c>
      <c r="E4934" s="258"/>
      <c r="F4934" s="258"/>
      <c r="G4934" s="258"/>
      <c r="H4934" s="258"/>
      <c r="I4934" s="258"/>
      <c r="J4934" s="438">
        <v>42361.745810185188</v>
      </c>
    </row>
    <row r="4935" spans="1:10" x14ac:dyDescent="0.25">
      <c r="A4935" s="436"/>
      <c r="B4935" s="437"/>
      <c r="C4935" s="437"/>
      <c r="D4935" s="260" t="s">
        <v>407</v>
      </c>
      <c r="E4935" s="260"/>
      <c r="F4935" s="260"/>
      <c r="G4935" s="260"/>
      <c r="H4935" s="260"/>
      <c r="I4935" s="260"/>
      <c r="J4935" s="438"/>
    </row>
    <row r="4936" spans="1:10" x14ac:dyDescent="0.25">
      <c r="A4936" s="436"/>
      <c r="B4936" s="437"/>
      <c r="C4936" s="437"/>
      <c r="D4936" s="258" t="s">
        <v>448</v>
      </c>
      <c r="E4936" s="258"/>
      <c r="F4936" s="258"/>
      <c r="G4936" s="258"/>
      <c r="H4936" s="258"/>
      <c r="I4936" s="258"/>
      <c r="J4936" s="438"/>
    </row>
    <row r="4937" spans="1:10" x14ac:dyDescent="0.25">
      <c r="A4937" s="436"/>
      <c r="B4937" s="437"/>
      <c r="C4937" s="437"/>
      <c r="D4937" s="260">
        <v>12007</v>
      </c>
      <c r="E4937" s="260"/>
      <c r="F4937" s="260"/>
      <c r="G4937" s="260"/>
      <c r="H4937" s="260"/>
      <c r="I4937" s="260"/>
      <c r="J4937" s="438"/>
    </row>
    <row r="4938" spans="1:10" x14ac:dyDescent="0.25">
      <c r="A4938" s="436"/>
      <c r="B4938" s="437"/>
      <c r="C4938" s="437"/>
      <c r="D4938" s="258" t="s">
        <v>449</v>
      </c>
      <c r="E4938" s="258"/>
      <c r="F4938" s="258"/>
      <c r="G4938" s="258"/>
      <c r="H4938" s="258"/>
      <c r="I4938" s="258"/>
      <c r="J4938" s="438"/>
    </row>
    <row r="4939" spans="1:10" x14ac:dyDescent="0.25">
      <c r="A4939" s="436"/>
      <c r="B4939" s="437"/>
      <c r="C4939" s="437"/>
      <c r="D4939" s="260" t="s">
        <v>450</v>
      </c>
      <c r="E4939" s="260"/>
      <c r="F4939" s="260"/>
      <c r="G4939" s="260"/>
      <c r="H4939" s="260"/>
      <c r="I4939" s="260"/>
      <c r="J4939" s="438"/>
    </row>
    <row r="4940" spans="1:10" x14ac:dyDescent="0.25">
      <c r="A4940" s="436"/>
      <c r="B4940" s="437"/>
      <c r="C4940" s="437"/>
      <c r="D4940" s="258" t="s">
        <v>451</v>
      </c>
      <c r="E4940" s="258"/>
      <c r="F4940" s="258"/>
      <c r="G4940" s="258"/>
      <c r="H4940" s="258"/>
      <c r="I4940" s="258"/>
      <c r="J4940" s="438"/>
    </row>
    <row r="4941" spans="1:10" x14ac:dyDescent="0.25">
      <c r="A4941" s="436"/>
      <c r="B4941" s="437"/>
      <c r="C4941" s="437"/>
      <c r="D4941" s="260">
        <v>0</v>
      </c>
      <c r="E4941" s="260"/>
      <c r="F4941" s="260"/>
      <c r="G4941" s="260"/>
      <c r="H4941" s="260"/>
      <c r="I4941" s="260"/>
      <c r="J4941" s="438"/>
    </row>
    <row r="4942" spans="1:10" x14ac:dyDescent="0.25">
      <c r="A4942" s="436"/>
      <c r="B4942" s="437"/>
      <c r="C4942" s="437"/>
      <c r="D4942" s="261"/>
      <c r="E4942" s="261"/>
      <c r="F4942" s="261"/>
      <c r="G4942" s="261"/>
      <c r="H4942" s="261"/>
      <c r="I4942" s="261"/>
      <c r="J4942" s="438"/>
    </row>
    <row r="4943" spans="1:10" x14ac:dyDescent="0.25">
      <c r="A4943" s="436">
        <v>201514243</v>
      </c>
      <c r="B4943" s="437" t="s">
        <v>446</v>
      </c>
      <c r="C4943" s="437" t="s">
        <v>505</v>
      </c>
      <c r="D4943" s="258" t="s">
        <v>447</v>
      </c>
      <c r="E4943" s="258"/>
      <c r="F4943" s="258"/>
      <c r="G4943" s="258"/>
      <c r="H4943" s="258"/>
      <c r="I4943" s="258"/>
      <c r="J4943" s="438">
        <v>42361.745810185188</v>
      </c>
    </row>
    <row r="4944" spans="1:10" x14ac:dyDescent="0.25">
      <c r="A4944" s="436"/>
      <c r="B4944" s="437"/>
      <c r="C4944" s="437"/>
      <c r="D4944" s="260" t="s">
        <v>465</v>
      </c>
      <c r="E4944" s="260"/>
      <c r="F4944" s="260"/>
      <c r="G4944" s="260"/>
      <c r="H4944" s="260"/>
      <c r="I4944" s="260"/>
      <c r="J4944" s="438"/>
    </row>
    <row r="4945" spans="1:10" x14ac:dyDescent="0.25">
      <c r="A4945" s="436"/>
      <c r="B4945" s="437"/>
      <c r="C4945" s="437"/>
      <c r="D4945" s="258" t="s">
        <v>448</v>
      </c>
      <c r="E4945" s="258"/>
      <c r="F4945" s="258"/>
      <c r="G4945" s="258"/>
      <c r="H4945" s="258"/>
      <c r="I4945" s="258"/>
      <c r="J4945" s="438"/>
    </row>
    <row r="4946" spans="1:10" x14ac:dyDescent="0.25">
      <c r="A4946" s="436"/>
      <c r="B4946" s="437"/>
      <c r="C4946" s="437"/>
      <c r="D4946" s="260">
        <v>12023</v>
      </c>
      <c r="E4946" s="260"/>
      <c r="F4946" s="260"/>
      <c r="G4946" s="260"/>
      <c r="H4946" s="260"/>
      <c r="I4946" s="260"/>
      <c r="J4946" s="438"/>
    </row>
    <row r="4947" spans="1:10" x14ac:dyDescent="0.25">
      <c r="A4947" s="436"/>
      <c r="B4947" s="437"/>
      <c r="C4947" s="437"/>
      <c r="D4947" s="258" t="s">
        <v>449</v>
      </c>
      <c r="E4947" s="258"/>
      <c r="F4947" s="258"/>
      <c r="G4947" s="258"/>
      <c r="H4947" s="258"/>
      <c r="I4947" s="258"/>
      <c r="J4947" s="438"/>
    </row>
    <row r="4948" spans="1:10" x14ac:dyDescent="0.25">
      <c r="A4948" s="436"/>
      <c r="B4948" s="437"/>
      <c r="C4948" s="437"/>
      <c r="D4948" s="260" t="s">
        <v>453</v>
      </c>
      <c r="E4948" s="260"/>
      <c r="F4948" s="260"/>
      <c r="G4948" s="260"/>
      <c r="H4948" s="260"/>
      <c r="I4948" s="260"/>
      <c r="J4948" s="438"/>
    </row>
    <row r="4949" spans="1:10" x14ac:dyDescent="0.25">
      <c r="A4949" s="436"/>
      <c r="B4949" s="437"/>
      <c r="C4949" s="437"/>
      <c r="D4949" s="258" t="s">
        <v>451</v>
      </c>
      <c r="E4949" s="258"/>
      <c r="F4949" s="258"/>
      <c r="G4949" s="258"/>
      <c r="H4949" s="258"/>
      <c r="I4949" s="258"/>
      <c r="J4949" s="438"/>
    </row>
    <row r="4950" spans="1:10" x14ac:dyDescent="0.25">
      <c r="A4950" s="436"/>
      <c r="B4950" s="437"/>
      <c r="C4950" s="437"/>
      <c r="D4950" s="260">
        <v>0</v>
      </c>
      <c r="E4950" s="260"/>
      <c r="F4950" s="260"/>
      <c r="G4950" s="260"/>
      <c r="H4950" s="260"/>
      <c r="I4950" s="260"/>
      <c r="J4950" s="438"/>
    </row>
    <row r="4951" spans="1:10" x14ac:dyDescent="0.25">
      <c r="A4951" s="436"/>
      <c r="B4951" s="437"/>
      <c r="C4951" s="437"/>
      <c r="D4951" s="261"/>
      <c r="E4951" s="261"/>
      <c r="F4951" s="261"/>
      <c r="G4951" s="261"/>
      <c r="H4951" s="261"/>
      <c r="I4951" s="261"/>
      <c r="J4951" s="438"/>
    </row>
    <row r="4952" spans="1:10" x14ac:dyDescent="0.25">
      <c r="A4952" s="436">
        <v>201514185</v>
      </c>
      <c r="B4952" s="437" t="s">
        <v>446</v>
      </c>
      <c r="C4952" s="437" t="s">
        <v>505</v>
      </c>
      <c r="D4952" s="258" t="s">
        <v>447</v>
      </c>
      <c r="E4952" s="258"/>
      <c r="F4952" s="258"/>
      <c r="G4952" s="258"/>
      <c r="H4952" s="258"/>
      <c r="I4952" s="258"/>
      <c r="J4952" s="438">
        <v>42361.745810185188</v>
      </c>
    </row>
    <row r="4953" spans="1:10" x14ac:dyDescent="0.25">
      <c r="A4953" s="436"/>
      <c r="B4953" s="437"/>
      <c r="C4953" s="437"/>
      <c r="D4953" s="260" t="s">
        <v>470</v>
      </c>
      <c r="E4953" s="260"/>
      <c r="F4953" s="260"/>
      <c r="G4953" s="260"/>
      <c r="H4953" s="260"/>
      <c r="I4953" s="260"/>
      <c r="J4953" s="438"/>
    </row>
    <row r="4954" spans="1:10" x14ac:dyDescent="0.25">
      <c r="A4954" s="436"/>
      <c r="B4954" s="437"/>
      <c r="C4954" s="437"/>
      <c r="D4954" s="258" t="s">
        <v>448</v>
      </c>
      <c r="E4954" s="258"/>
      <c r="F4954" s="258"/>
      <c r="G4954" s="258"/>
      <c r="H4954" s="258"/>
      <c r="I4954" s="258"/>
      <c r="J4954" s="438"/>
    </row>
    <row r="4955" spans="1:10" x14ac:dyDescent="0.25">
      <c r="A4955" s="436"/>
      <c r="B4955" s="437"/>
      <c r="C4955" s="437"/>
      <c r="D4955" s="260">
        <v>1113574</v>
      </c>
      <c r="E4955" s="260"/>
      <c r="F4955" s="260"/>
      <c r="G4955" s="260"/>
      <c r="H4955" s="260"/>
      <c r="I4955" s="260"/>
      <c r="J4955" s="438"/>
    </row>
    <row r="4956" spans="1:10" x14ac:dyDescent="0.25">
      <c r="A4956" s="436"/>
      <c r="B4956" s="437"/>
      <c r="C4956" s="437"/>
      <c r="D4956" s="258" t="s">
        <v>449</v>
      </c>
      <c r="E4956" s="258"/>
      <c r="F4956" s="258"/>
      <c r="G4956" s="258"/>
      <c r="H4956" s="258"/>
      <c r="I4956" s="258"/>
      <c r="J4956" s="438"/>
    </row>
    <row r="4957" spans="1:10" x14ac:dyDescent="0.25">
      <c r="A4957" s="436"/>
      <c r="B4957" s="437"/>
      <c r="C4957" s="437"/>
      <c r="D4957" s="260" t="s">
        <v>450</v>
      </c>
      <c r="E4957" s="260"/>
      <c r="F4957" s="260"/>
      <c r="G4957" s="260"/>
      <c r="H4957" s="260"/>
      <c r="I4957" s="260"/>
      <c r="J4957" s="438"/>
    </row>
    <row r="4958" spans="1:10" x14ac:dyDescent="0.25">
      <c r="A4958" s="436"/>
      <c r="B4958" s="437"/>
      <c r="C4958" s="437"/>
      <c r="D4958" s="258" t="s">
        <v>451</v>
      </c>
      <c r="E4958" s="258"/>
      <c r="F4958" s="258"/>
      <c r="G4958" s="258"/>
      <c r="H4958" s="258"/>
      <c r="I4958" s="258"/>
      <c r="J4958" s="438"/>
    </row>
    <row r="4959" spans="1:10" x14ac:dyDescent="0.25">
      <c r="A4959" s="436"/>
      <c r="B4959" s="437"/>
      <c r="C4959" s="437"/>
      <c r="D4959" s="260">
        <v>0</v>
      </c>
      <c r="E4959" s="260"/>
      <c r="F4959" s="260"/>
      <c r="G4959" s="260"/>
      <c r="H4959" s="260"/>
      <c r="I4959" s="260"/>
      <c r="J4959" s="438"/>
    </row>
    <row r="4960" spans="1:10" x14ac:dyDescent="0.25">
      <c r="A4960" s="436"/>
      <c r="B4960" s="437"/>
      <c r="C4960" s="437"/>
      <c r="D4960" s="261"/>
      <c r="E4960" s="261"/>
      <c r="F4960" s="261"/>
      <c r="G4960" s="261"/>
      <c r="H4960" s="261"/>
      <c r="I4960" s="261"/>
      <c r="J4960" s="438"/>
    </row>
    <row r="4961" spans="1:10" x14ac:dyDescent="0.25">
      <c r="A4961" s="436">
        <v>201514169</v>
      </c>
      <c r="B4961" s="437" t="s">
        <v>446</v>
      </c>
      <c r="C4961" s="437" t="s">
        <v>505</v>
      </c>
      <c r="D4961" s="258" t="s">
        <v>447</v>
      </c>
      <c r="E4961" s="258"/>
      <c r="F4961" s="258"/>
      <c r="G4961" s="258"/>
      <c r="H4961" s="258"/>
      <c r="I4961" s="258"/>
      <c r="J4961" s="438">
        <v>42361.745810185188</v>
      </c>
    </row>
    <row r="4962" spans="1:10" x14ac:dyDescent="0.25">
      <c r="A4962" s="436"/>
      <c r="B4962" s="437"/>
      <c r="C4962" s="437"/>
      <c r="D4962" s="260" t="s">
        <v>3</v>
      </c>
      <c r="E4962" s="260"/>
      <c r="F4962" s="260"/>
      <c r="G4962" s="260"/>
      <c r="H4962" s="260"/>
      <c r="I4962" s="260"/>
      <c r="J4962" s="438"/>
    </row>
    <row r="4963" spans="1:10" x14ac:dyDescent="0.25">
      <c r="A4963" s="436"/>
      <c r="B4963" s="437"/>
      <c r="C4963" s="437"/>
      <c r="D4963" s="258" t="s">
        <v>448</v>
      </c>
      <c r="E4963" s="258"/>
      <c r="F4963" s="258"/>
      <c r="G4963" s="258"/>
      <c r="H4963" s="258"/>
      <c r="I4963" s="258"/>
      <c r="J4963" s="438"/>
    </row>
    <row r="4964" spans="1:10" x14ac:dyDescent="0.25">
      <c r="A4964" s="436"/>
      <c r="B4964" s="437"/>
      <c r="C4964" s="437"/>
      <c r="D4964" s="260">
        <v>12006</v>
      </c>
      <c r="E4964" s="260"/>
      <c r="F4964" s="260"/>
      <c r="G4964" s="260"/>
      <c r="H4964" s="260"/>
      <c r="I4964" s="260"/>
      <c r="J4964" s="438"/>
    </row>
    <row r="4965" spans="1:10" x14ac:dyDescent="0.25">
      <c r="A4965" s="436"/>
      <c r="B4965" s="437"/>
      <c r="C4965" s="437"/>
      <c r="D4965" s="258" t="s">
        <v>449</v>
      </c>
      <c r="E4965" s="258"/>
      <c r="F4965" s="258"/>
      <c r="G4965" s="258"/>
      <c r="H4965" s="258"/>
      <c r="I4965" s="258"/>
      <c r="J4965" s="438"/>
    </row>
    <row r="4966" spans="1:10" x14ac:dyDescent="0.25">
      <c r="A4966" s="436"/>
      <c r="B4966" s="437"/>
      <c r="C4966" s="437"/>
      <c r="D4966" s="260" t="s">
        <v>450</v>
      </c>
      <c r="E4966" s="260"/>
      <c r="F4966" s="260"/>
      <c r="G4966" s="260"/>
      <c r="H4966" s="260"/>
      <c r="I4966" s="260"/>
      <c r="J4966" s="438"/>
    </row>
    <row r="4967" spans="1:10" x14ac:dyDescent="0.25">
      <c r="A4967" s="436"/>
      <c r="B4967" s="437"/>
      <c r="C4967" s="437"/>
      <c r="D4967" s="258" t="s">
        <v>451</v>
      </c>
      <c r="E4967" s="258"/>
      <c r="F4967" s="258"/>
      <c r="G4967" s="258"/>
      <c r="H4967" s="258"/>
      <c r="I4967" s="258"/>
      <c r="J4967" s="438"/>
    </row>
    <row r="4968" spans="1:10" x14ac:dyDescent="0.25">
      <c r="A4968" s="436"/>
      <c r="B4968" s="437"/>
      <c r="C4968" s="437"/>
      <c r="D4968" s="260">
        <v>0</v>
      </c>
      <c r="E4968" s="260"/>
      <c r="F4968" s="260"/>
      <c r="G4968" s="260"/>
      <c r="H4968" s="260"/>
      <c r="I4968" s="260"/>
      <c r="J4968" s="438"/>
    </row>
    <row r="4969" spans="1:10" x14ac:dyDescent="0.25">
      <c r="A4969" s="436"/>
      <c r="B4969" s="437"/>
      <c r="C4969" s="437"/>
      <c r="D4969" s="261"/>
      <c r="E4969" s="261"/>
      <c r="F4969" s="261"/>
      <c r="G4969" s="261"/>
      <c r="H4969" s="261"/>
      <c r="I4969" s="261"/>
      <c r="J4969" s="438"/>
    </row>
    <row r="4970" spans="1:10" x14ac:dyDescent="0.25">
      <c r="A4970" s="436">
        <v>201514081</v>
      </c>
      <c r="B4970" s="437" t="s">
        <v>446</v>
      </c>
      <c r="C4970" s="437" t="s">
        <v>505</v>
      </c>
      <c r="D4970" s="258" t="s">
        <v>447</v>
      </c>
      <c r="E4970" s="258"/>
      <c r="F4970" s="258"/>
      <c r="G4970" s="258"/>
      <c r="H4970" s="258"/>
      <c r="I4970" s="258"/>
      <c r="J4970" s="438">
        <v>42361.745810185188</v>
      </c>
    </row>
    <row r="4971" spans="1:10" x14ac:dyDescent="0.25">
      <c r="A4971" s="436"/>
      <c r="B4971" s="437"/>
      <c r="C4971" s="437"/>
      <c r="D4971" s="260" t="s">
        <v>48</v>
      </c>
      <c r="E4971" s="260"/>
      <c r="F4971" s="260"/>
      <c r="G4971" s="260"/>
      <c r="H4971" s="260"/>
      <c r="I4971" s="260"/>
      <c r="J4971" s="438"/>
    </row>
    <row r="4972" spans="1:10" x14ac:dyDescent="0.25">
      <c r="A4972" s="436"/>
      <c r="B4972" s="437"/>
      <c r="C4972" s="437"/>
      <c r="D4972" s="258" t="s">
        <v>448</v>
      </c>
      <c r="E4972" s="258"/>
      <c r="F4972" s="258"/>
      <c r="G4972" s="258"/>
      <c r="H4972" s="258"/>
      <c r="I4972" s="258"/>
      <c r="J4972" s="438"/>
    </row>
    <row r="4973" spans="1:10" x14ac:dyDescent="0.25">
      <c r="A4973" s="436"/>
      <c r="B4973" s="437"/>
      <c r="C4973" s="437"/>
      <c r="D4973" s="260">
        <v>12073</v>
      </c>
      <c r="E4973" s="260"/>
      <c r="F4973" s="260"/>
      <c r="G4973" s="260"/>
      <c r="H4973" s="260"/>
      <c r="I4973" s="260"/>
      <c r="J4973" s="438"/>
    </row>
    <row r="4974" spans="1:10" x14ac:dyDescent="0.25">
      <c r="A4974" s="436"/>
      <c r="B4974" s="437"/>
      <c r="C4974" s="437"/>
      <c r="D4974" s="258" t="s">
        <v>449</v>
      </c>
      <c r="E4974" s="258"/>
      <c r="F4974" s="258"/>
      <c r="G4974" s="258"/>
      <c r="H4974" s="258"/>
      <c r="I4974" s="258"/>
      <c r="J4974" s="438"/>
    </row>
    <row r="4975" spans="1:10" x14ac:dyDescent="0.25">
      <c r="A4975" s="436"/>
      <c r="B4975" s="437"/>
      <c r="C4975" s="437"/>
      <c r="D4975" s="260" t="s">
        <v>453</v>
      </c>
      <c r="E4975" s="260"/>
      <c r="F4975" s="260"/>
      <c r="G4975" s="260"/>
      <c r="H4975" s="260"/>
      <c r="I4975" s="260"/>
      <c r="J4975" s="438"/>
    </row>
    <row r="4976" spans="1:10" x14ac:dyDescent="0.25">
      <c r="A4976" s="436"/>
      <c r="B4976" s="437"/>
      <c r="C4976" s="437"/>
      <c r="D4976" s="258" t="s">
        <v>451</v>
      </c>
      <c r="E4976" s="258"/>
      <c r="F4976" s="258"/>
      <c r="G4976" s="258"/>
      <c r="H4976" s="258"/>
      <c r="I4976" s="258"/>
      <c r="J4976" s="438"/>
    </row>
    <row r="4977" spans="1:10" x14ac:dyDescent="0.25">
      <c r="A4977" s="436"/>
      <c r="B4977" s="437"/>
      <c r="C4977" s="437"/>
      <c r="D4977" s="260">
        <v>0</v>
      </c>
      <c r="E4977" s="260"/>
      <c r="F4977" s="260"/>
      <c r="G4977" s="260"/>
      <c r="H4977" s="260"/>
      <c r="I4977" s="260"/>
      <c r="J4977" s="438"/>
    </row>
    <row r="4978" spans="1:10" x14ac:dyDescent="0.25">
      <c r="A4978" s="436"/>
      <c r="B4978" s="437"/>
      <c r="C4978" s="437"/>
      <c r="D4978" s="261"/>
      <c r="E4978" s="261"/>
      <c r="F4978" s="261"/>
      <c r="G4978" s="261"/>
      <c r="H4978" s="261"/>
      <c r="I4978" s="261"/>
      <c r="J4978" s="438"/>
    </row>
    <row r="4979" spans="1:10" x14ac:dyDescent="0.25">
      <c r="A4979" s="436">
        <v>201514072</v>
      </c>
      <c r="B4979" s="437" t="s">
        <v>446</v>
      </c>
      <c r="C4979" s="437" t="s">
        <v>505</v>
      </c>
      <c r="D4979" s="258" t="s">
        <v>447</v>
      </c>
      <c r="E4979" s="258"/>
      <c r="F4979" s="258"/>
      <c r="G4979" s="258"/>
      <c r="H4979" s="258"/>
      <c r="I4979" s="258"/>
      <c r="J4979" s="438">
        <v>42361.745810185188</v>
      </c>
    </row>
    <row r="4980" spans="1:10" x14ac:dyDescent="0.25">
      <c r="A4980" s="436"/>
      <c r="B4980" s="437"/>
      <c r="C4980" s="437"/>
      <c r="D4980" s="260" t="s">
        <v>465</v>
      </c>
      <c r="E4980" s="260"/>
      <c r="F4980" s="260"/>
      <c r="G4980" s="260"/>
      <c r="H4980" s="260"/>
      <c r="I4980" s="260"/>
      <c r="J4980" s="438"/>
    </row>
    <row r="4981" spans="1:10" x14ac:dyDescent="0.25">
      <c r="A4981" s="436"/>
      <c r="B4981" s="437"/>
      <c r="C4981" s="437"/>
      <c r="D4981" s="258" t="s">
        <v>448</v>
      </c>
      <c r="E4981" s="258"/>
      <c r="F4981" s="258"/>
      <c r="G4981" s="258"/>
      <c r="H4981" s="258"/>
      <c r="I4981" s="258"/>
      <c r="J4981" s="438"/>
    </row>
    <row r="4982" spans="1:10" x14ac:dyDescent="0.25">
      <c r="A4982" s="436"/>
      <c r="B4982" s="437"/>
      <c r="C4982" s="437"/>
      <c r="D4982" s="260">
        <v>18491</v>
      </c>
      <c r="E4982" s="260"/>
      <c r="F4982" s="260"/>
      <c r="G4982" s="260"/>
      <c r="H4982" s="260"/>
      <c r="I4982" s="260"/>
      <c r="J4982" s="438"/>
    </row>
    <row r="4983" spans="1:10" x14ac:dyDescent="0.25">
      <c r="A4983" s="436"/>
      <c r="B4983" s="437"/>
      <c r="C4983" s="437"/>
      <c r="D4983" s="258" t="s">
        <v>449</v>
      </c>
      <c r="E4983" s="258"/>
      <c r="F4983" s="258"/>
      <c r="G4983" s="258"/>
      <c r="H4983" s="258"/>
      <c r="I4983" s="258"/>
      <c r="J4983" s="438"/>
    </row>
    <row r="4984" spans="1:10" x14ac:dyDescent="0.25">
      <c r="A4984" s="436"/>
      <c r="B4984" s="437"/>
      <c r="C4984" s="437"/>
      <c r="D4984" s="260" t="s">
        <v>453</v>
      </c>
      <c r="E4984" s="260"/>
      <c r="F4984" s="260"/>
      <c r="G4984" s="260"/>
      <c r="H4984" s="260"/>
      <c r="I4984" s="260"/>
      <c r="J4984" s="438"/>
    </row>
    <row r="4985" spans="1:10" x14ac:dyDescent="0.25">
      <c r="A4985" s="436"/>
      <c r="B4985" s="437"/>
      <c r="C4985" s="437"/>
      <c r="D4985" s="258" t="s">
        <v>451</v>
      </c>
      <c r="E4985" s="258"/>
      <c r="F4985" s="258"/>
      <c r="G4985" s="258"/>
      <c r="H4985" s="258"/>
      <c r="I4985" s="258"/>
      <c r="J4985" s="438"/>
    </row>
    <row r="4986" spans="1:10" x14ac:dyDescent="0.25">
      <c r="A4986" s="436"/>
      <c r="B4986" s="437"/>
      <c r="C4986" s="437"/>
      <c r="D4986" s="260">
        <v>0</v>
      </c>
      <c r="E4986" s="260"/>
      <c r="F4986" s="260"/>
      <c r="G4986" s="260"/>
      <c r="H4986" s="260"/>
      <c r="I4986" s="260"/>
      <c r="J4986" s="438"/>
    </row>
    <row r="4987" spans="1:10" x14ac:dyDescent="0.25">
      <c r="A4987" s="436"/>
      <c r="B4987" s="437"/>
      <c r="C4987" s="437"/>
      <c r="D4987" s="261"/>
      <c r="E4987" s="261"/>
      <c r="F4987" s="261"/>
      <c r="G4987" s="261"/>
      <c r="H4987" s="261"/>
      <c r="I4987" s="261"/>
      <c r="J4987" s="438"/>
    </row>
    <row r="4988" spans="1:10" x14ac:dyDescent="0.25">
      <c r="A4988" s="436">
        <v>201514003</v>
      </c>
      <c r="B4988" s="437" t="s">
        <v>446</v>
      </c>
      <c r="C4988" s="437" t="s">
        <v>505</v>
      </c>
      <c r="D4988" s="258" t="s">
        <v>447</v>
      </c>
      <c r="E4988" s="258"/>
      <c r="F4988" s="258"/>
      <c r="G4988" s="258"/>
      <c r="H4988" s="258"/>
      <c r="I4988" s="258"/>
      <c r="J4988" s="438">
        <v>42361.745810185188</v>
      </c>
    </row>
    <row r="4989" spans="1:10" x14ac:dyDescent="0.25">
      <c r="A4989" s="436"/>
      <c r="B4989" s="437"/>
      <c r="C4989" s="437"/>
      <c r="D4989" s="260" t="s">
        <v>22</v>
      </c>
      <c r="E4989" s="260"/>
      <c r="F4989" s="260"/>
      <c r="G4989" s="260"/>
      <c r="H4989" s="260"/>
      <c r="I4989" s="260"/>
      <c r="J4989" s="438"/>
    </row>
    <row r="4990" spans="1:10" x14ac:dyDescent="0.25">
      <c r="A4990" s="436"/>
      <c r="B4990" s="437"/>
      <c r="C4990" s="437"/>
      <c r="D4990" s="258" t="s">
        <v>448</v>
      </c>
      <c r="E4990" s="258"/>
      <c r="F4990" s="258"/>
      <c r="G4990" s="258"/>
      <c r="H4990" s="258"/>
      <c r="I4990" s="258"/>
      <c r="J4990" s="438"/>
    </row>
    <row r="4991" spans="1:10" x14ac:dyDescent="0.25">
      <c r="A4991" s="436"/>
      <c r="B4991" s="437"/>
      <c r="C4991" s="437"/>
      <c r="D4991" s="260">
        <v>114853</v>
      </c>
      <c r="E4991" s="260"/>
      <c r="F4991" s="260"/>
      <c r="G4991" s="260"/>
      <c r="H4991" s="260"/>
      <c r="I4991" s="260"/>
      <c r="J4991" s="438"/>
    </row>
    <row r="4992" spans="1:10" x14ac:dyDescent="0.25">
      <c r="A4992" s="436"/>
      <c r="B4992" s="437"/>
      <c r="C4992" s="437"/>
      <c r="D4992" s="258" t="s">
        <v>449</v>
      </c>
      <c r="E4992" s="258"/>
      <c r="F4992" s="258"/>
      <c r="G4992" s="258"/>
      <c r="H4992" s="258"/>
      <c r="I4992" s="258"/>
      <c r="J4992" s="438"/>
    </row>
    <row r="4993" spans="1:10" x14ac:dyDescent="0.25">
      <c r="A4993" s="436"/>
      <c r="B4993" s="437"/>
      <c r="C4993" s="437"/>
      <c r="D4993" s="260" t="s">
        <v>453</v>
      </c>
      <c r="E4993" s="260"/>
      <c r="F4993" s="260"/>
      <c r="G4993" s="260"/>
      <c r="H4993" s="260"/>
      <c r="I4993" s="260"/>
      <c r="J4993" s="438"/>
    </row>
    <row r="4994" spans="1:10" x14ac:dyDescent="0.25">
      <c r="A4994" s="436"/>
      <c r="B4994" s="437"/>
      <c r="C4994" s="437"/>
      <c r="D4994" s="258" t="s">
        <v>451</v>
      </c>
      <c r="E4994" s="258"/>
      <c r="F4994" s="258"/>
      <c r="G4994" s="258"/>
      <c r="H4994" s="258"/>
      <c r="I4994" s="258"/>
      <c r="J4994" s="438"/>
    </row>
    <row r="4995" spans="1:10" x14ac:dyDescent="0.25">
      <c r="A4995" s="436"/>
      <c r="B4995" s="437"/>
      <c r="C4995" s="437"/>
      <c r="D4995" s="260">
        <v>0</v>
      </c>
      <c r="E4995" s="260"/>
      <c r="F4995" s="260"/>
      <c r="G4995" s="260"/>
      <c r="H4995" s="260"/>
      <c r="I4995" s="260"/>
      <c r="J4995" s="438"/>
    </row>
    <row r="4996" spans="1:10" x14ac:dyDescent="0.25">
      <c r="A4996" s="436"/>
      <c r="B4996" s="437"/>
      <c r="C4996" s="437"/>
      <c r="D4996" s="261"/>
      <c r="E4996" s="261"/>
      <c r="F4996" s="261"/>
      <c r="G4996" s="261"/>
      <c r="H4996" s="261"/>
      <c r="I4996" s="261"/>
      <c r="J4996" s="438"/>
    </row>
    <row r="4997" spans="1:10" x14ac:dyDescent="0.25">
      <c r="A4997" s="436">
        <v>201513622</v>
      </c>
      <c r="B4997" s="437" t="s">
        <v>446</v>
      </c>
      <c r="C4997" s="437" t="s">
        <v>505</v>
      </c>
      <c r="D4997" s="258" t="s">
        <v>447</v>
      </c>
      <c r="E4997" s="258"/>
      <c r="F4997" s="258"/>
      <c r="G4997" s="258"/>
      <c r="H4997" s="258"/>
      <c r="I4997" s="258"/>
      <c r="J4997" s="438">
        <v>42361.745810185188</v>
      </c>
    </row>
    <row r="4998" spans="1:10" x14ac:dyDescent="0.25">
      <c r="A4998" s="436"/>
      <c r="B4998" s="437"/>
      <c r="C4998" s="437"/>
      <c r="D4998" s="260" t="s">
        <v>364</v>
      </c>
      <c r="E4998" s="260"/>
      <c r="F4998" s="260"/>
      <c r="G4998" s="260"/>
      <c r="H4998" s="260"/>
      <c r="I4998" s="260"/>
      <c r="J4998" s="438"/>
    </row>
    <row r="4999" spans="1:10" x14ac:dyDescent="0.25">
      <c r="A4999" s="436"/>
      <c r="B4999" s="437"/>
      <c r="C4999" s="437"/>
      <c r="D4999" s="258" t="s">
        <v>448</v>
      </c>
      <c r="E4999" s="258"/>
      <c r="F4999" s="258"/>
      <c r="G4999" s="258"/>
      <c r="H4999" s="258"/>
      <c r="I4999" s="258"/>
      <c r="J4999" s="438"/>
    </row>
    <row r="5000" spans="1:10" x14ac:dyDescent="0.25">
      <c r="A5000" s="436"/>
      <c r="B5000" s="437"/>
      <c r="C5000" s="437"/>
      <c r="D5000" s="260">
        <v>12022</v>
      </c>
      <c r="E5000" s="260"/>
      <c r="F5000" s="260"/>
      <c r="G5000" s="260"/>
      <c r="H5000" s="260"/>
      <c r="I5000" s="260"/>
      <c r="J5000" s="438"/>
    </row>
    <row r="5001" spans="1:10" x14ac:dyDescent="0.25">
      <c r="A5001" s="436"/>
      <c r="B5001" s="437"/>
      <c r="C5001" s="437"/>
      <c r="D5001" s="258" t="s">
        <v>449</v>
      </c>
      <c r="E5001" s="258"/>
      <c r="F5001" s="258"/>
      <c r="G5001" s="258"/>
      <c r="H5001" s="258"/>
      <c r="I5001" s="258"/>
      <c r="J5001" s="438"/>
    </row>
    <row r="5002" spans="1:10" x14ac:dyDescent="0.25">
      <c r="A5002" s="436"/>
      <c r="B5002" s="437"/>
      <c r="C5002" s="437"/>
      <c r="D5002" s="260" t="s">
        <v>453</v>
      </c>
      <c r="E5002" s="260"/>
      <c r="F5002" s="260"/>
      <c r="G5002" s="260"/>
      <c r="H5002" s="260"/>
      <c r="I5002" s="260"/>
      <c r="J5002" s="438"/>
    </row>
    <row r="5003" spans="1:10" x14ac:dyDescent="0.25">
      <c r="A5003" s="436"/>
      <c r="B5003" s="437"/>
      <c r="C5003" s="437"/>
      <c r="D5003" s="258" t="s">
        <v>451</v>
      </c>
      <c r="E5003" s="258"/>
      <c r="F5003" s="258"/>
      <c r="G5003" s="258"/>
      <c r="H5003" s="258"/>
      <c r="I5003" s="258"/>
      <c r="J5003" s="438"/>
    </row>
    <row r="5004" spans="1:10" x14ac:dyDescent="0.25">
      <c r="A5004" s="436"/>
      <c r="B5004" s="437"/>
      <c r="C5004" s="437"/>
      <c r="D5004" s="260">
        <v>0</v>
      </c>
      <c r="E5004" s="260"/>
      <c r="F5004" s="260"/>
      <c r="G5004" s="260"/>
      <c r="H5004" s="260"/>
      <c r="I5004" s="260"/>
      <c r="J5004" s="438"/>
    </row>
    <row r="5005" spans="1:10" x14ac:dyDescent="0.25">
      <c r="A5005" s="436"/>
      <c r="B5005" s="437"/>
      <c r="C5005" s="437"/>
      <c r="D5005" s="261"/>
      <c r="E5005" s="261"/>
      <c r="F5005" s="261"/>
      <c r="G5005" s="261"/>
      <c r="H5005" s="261"/>
      <c r="I5005" s="261"/>
      <c r="J5005" s="438"/>
    </row>
    <row r="5006" spans="1:10" x14ac:dyDescent="0.25">
      <c r="A5006" s="436">
        <v>201513310</v>
      </c>
      <c r="B5006" s="437" t="s">
        <v>446</v>
      </c>
      <c r="C5006" s="437" t="s">
        <v>505</v>
      </c>
      <c r="D5006" s="258" t="s">
        <v>447</v>
      </c>
      <c r="E5006" s="258"/>
      <c r="F5006" s="258"/>
      <c r="G5006" s="258"/>
      <c r="H5006" s="258"/>
      <c r="I5006" s="258"/>
      <c r="J5006" s="438">
        <v>42361.745810185188</v>
      </c>
    </row>
    <row r="5007" spans="1:10" x14ac:dyDescent="0.25">
      <c r="A5007" s="436"/>
      <c r="B5007" s="437"/>
      <c r="C5007" s="437"/>
      <c r="D5007" s="260" t="s">
        <v>517</v>
      </c>
      <c r="E5007" s="260"/>
      <c r="F5007" s="260"/>
      <c r="G5007" s="260"/>
      <c r="H5007" s="260"/>
      <c r="I5007" s="260"/>
      <c r="J5007" s="438"/>
    </row>
    <row r="5008" spans="1:10" x14ac:dyDescent="0.25">
      <c r="A5008" s="436"/>
      <c r="B5008" s="437"/>
      <c r="C5008" s="437"/>
      <c r="D5008" s="258" t="s">
        <v>448</v>
      </c>
      <c r="E5008" s="258"/>
      <c r="F5008" s="258"/>
      <c r="G5008" s="258"/>
      <c r="H5008" s="258"/>
      <c r="I5008" s="258"/>
      <c r="J5008" s="438"/>
    </row>
    <row r="5009" spans="1:10" x14ac:dyDescent="0.25">
      <c r="A5009" s="436"/>
      <c r="B5009" s="437"/>
      <c r="C5009" s="437"/>
      <c r="D5009" s="260">
        <v>21850</v>
      </c>
      <c r="E5009" s="260"/>
      <c r="F5009" s="260"/>
      <c r="G5009" s="260"/>
      <c r="H5009" s="260"/>
      <c r="I5009" s="260"/>
      <c r="J5009" s="438"/>
    </row>
    <row r="5010" spans="1:10" x14ac:dyDescent="0.25">
      <c r="A5010" s="436"/>
      <c r="B5010" s="437"/>
      <c r="C5010" s="437"/>
      <c r="D5010" s="258" t="s">
        <v>449</v>
      </c>
      <c r="E5010" s="258"/>
      <c r="F5010" s="258"/>
      <c r="G5010" s="258"/>
      <c r="H5010" s="258"/>
      <c r="I5010" s="258"/>
      <c r="J5010" s="438"/>
    </row>
    <row r="5011" spans="1:10" x14ac:dyDescent="0.25">
      <c r="A5011" s="436"/>
      <c r="B5011" s="437"/>
      <c r="C5011" s="437"/>
      <c r="D5011" s="260" t="s">
        <v>450</v>
      </c>
      <c r="E5011" s="260"/>
      <c r="F5011" s="260"/>
      <c r="G5011" s="260"/>
      <c r="H5011" s="260"/>
      <c r="I5011" s="260"/>
      <c r="J5011" s="438"/>
    </row>
    <row r="5012" spans="1:10" x14ac:dyDescent="0.25">
      <c r="A5012" s="436"/>
      <c r="B5012" s="437"/>
      <c r="C5012" s="437"/>
      <c r="D5012" s="258" t="s">
        <v>451</v>
      </c>
      <c r="E5012" s="258"/>
      <c r="F5012" s="258"/>
      <c r="G5012" s="258"/>
      <c r="H5012" s="258"/>
      <c r="I5012" s="258"/>
      <c r="J5012" s="438"/>
    </row>
    <row r="5013" spans="1:10" x14ac:dyDescent="0.25">
      <c r="A5013" s="436"/>
      <c r="B5013" s="437"/>
      <c r="C5013" s="437"/>
      <c r="D5013" s="260">
        <v>0</v>
      </c>
      <c r="E5013" s="260"/>
      <c r="F5013" s="260"/>
      <c r="G5013" s="260"/>
      <c r="H5013" s="260"/>
      <c r="I5013" s="260"/>
      <c r="J5013" s="438"/>
    </row>
    <row r="5014" spans="1:10" x14ac:dyDescent="0.25">
      <c r="A5014" s="436"/>
      <c r="B5014" s="437"/>
      <c r="C5014" s="437"/>
      <c r="D5014" s="261"/>
      <c r="E5014" s="261"/>
      <c r="F5014" s="261"/>
      <c r="G5014" s="261"/>
      <c r="H5014" s="261"/>
      <c r="I5014" s="261"/>
      <c r="J5014" s="438"/>
    </row>
    <row r="5015" spans="1:10" x14ac:dyDescent="0.25">
      <c r="A5015" s="436">
        <v>201513203</v>
      </c>
      <c r="B5015" s="437" t="s">
        <v>446</v>
      </c>
      <c r="C5015" s="437" t="s">
        <v>505</v>
      </c>
      <c r="D5015" s="258" t="s">
        <v>447</v>
      </c>
      <c r="E5015" s="258"/>
      <c r="F5015" s="258"/>
      <c r="G5015" s="258"/>
      <c r="H5015" s="258"/>
      <c r="I5015" s="258"/>
      <c r="J5015" s="438">
        <v>42361.745810185188</v>
      </c>
    </row>
    <row r="5016" spans="1:10" x14ac:dyDescent="0.25">
      <c r="A5016" s="436"/>
      <c r="B5016" s="437"/>
      <c r="C5016" s="437"/>
      <c r="D5016" s="260" t="s">
        <v>518</v>
      </c>
      <c r="E5016" s="260"/>
      <c r="F5016" s="260"/>
      <c r="G5016" s="260"/>
      <c r="H5016" s="260"/>
      <c r="I5016" s="260"/>
      <c r="J5016" s="438"/>
    </row>
    <row r="5017" spans="1:10" x14ac:dyDescent="0.25">
      <c r="A5017" s="436"/>
      <c r="B5017" s="437"/>
      <c r="C5017" s="437"/>
      <c r="D5017" s="258" t="s">
        <v>448</v>
      </c>
      <c r="E5017" s="258"/>
      <c r="F5017" s="258"/>
      <c r="G5017" s="258"/>
      <c r="H5017" s="258"/>
      <c r="I5017" s="258"/>
      <c r="J5017" s="438"/>
    </row>
    <row r="5018" spans="1:10" x14ac:dyDescent="0.25">
      <c r="A5018" s="436"/>
      <c r="B5018" s="437"/>
      <c r="C5018" s="437"/>
      <c r="D5018" s="260">
        <v>53193</v>
      </c>
      <c r="E5018" s="260"/>
      <c r="F5018" s="260"/>
      <c r="G5018" s="260"/>
      <c r="H5018" s="260"/>
      <c r="I5018" s="260"/>
      <c r="J5018" s="438"/>
    </row>
    <row r="5019" spans="1:10" x14ac:dyDescent="0.25">
      <c r="A5019" s="436"/>
      <c r="B5019" s="437"/>
      <c r="C5019" s="437"/>
      <c r="D5019" s="258" t="s">
        <v>449</v>
      </c>
      <c r="E5019" s="258"/>
      <c r="F5019" s="258"/>
      <c r="G5019" s="258"/>
      <c r="H5019" s="258"/>
      <c r="I5019" s="258"/>
      <c r="J5019" s="438"/>
    </row>
    <row r="5020" spans="1:10" x14ac:dyDescent="0.25">
      <c r="A5020" s="436"/>
      <c r="B5020" s="437"/>
      <c r="C5020" s="437"/>
      <c r="D5020" s="260" t="s">
        <v>450</v>
      </c>
      <c r="E5020" s="260"/>
      <c r="F5020" s="260"/>
      <c r="G5020" s="260"/>
      <c r="H5020" s="260"/>
      <c r="I5020" s="260"/>
      <c r="J5020" s="438"/>
    </row>
    <row r="5021" spans="1:10" x14ac:dyDescent="0.25">
      <c r="A5021" s="436"/>
      <c r="B5021" s="437"/>
      <c r="C5021" s="437"/>
      <c r="D5021" s="258" t="s">
        <v>451</v>
      </c>
      <c r="E5021" s="258"/>
      <c r="F5021" s="258"/>
      <c r="G5021" s="258"/>
      <c r="H5021" s="258"/>
      <c r="I5021" s="258"/>
      <c r="J5021" s="438"/>
    </row>
    <row r="5022" spans="1:10" x14ac:dyDescent="0.25">
      <c r="A5022" s="436"/>
      <c r="B5022" s="437"/>
      <c r="C5022" s="437"/>
      <c r="D5022" s="260">
        <v>0</v>
      </c>
      <c r="E5022" s="260"/>
      <c r="F5022" s="260"/>
      <c r="G5022" s="260"/>
      <c r="H5022" s="260"/>
      <c r="I5022" s="260"/>
      <c r="J5022" s="438"/>
    </row>
    <row r="5023" spans="1:10" x14ac:dyDescent="0.25">
      <c r="A5023" s="436"/>
      <c r="B5023" s="437"/>
      <c r="C5023" s="437"/>
      <c r="D5023" s="261"/>
      <c r="E5023" s="261"/>
      <c r="F5023" s="261"/>
      <c r="G5023" s="261"/>
      <c r="H5023" s="261"/>
      <c r="I5023" s="261"/>
      <c r="J5023" s="438"/>
    </row>
    <row r="5024" spans="1:10" x14ac:dyDescent="0.25">
      <c r="A5024" s="436">
        <v>201513080</v>
      </c>
      <c r="B5024" s="437" t="s">
        <v>446</v>
      </c>
      <c r="C5024" s="437" t="s">
        <v>505</v>
      </c>
      <c r="D5024" s="258" t="s">
        <v>447</v>
      </c>
      <c r="E5024" s="258"/>
      <c r="F5024" s="258"/>
      <c r="G5024" s="258"/>
      <c r="H5024" s="258"/>
      <c r="I5024" s="258"/>
      <c r="J5024" s="438">
        <v>42361.745810185188</v>
      </c>
    </row>
    <row r="5025" spans="1:10" x14ac:dyDescent="0.25">
      <c r="A5025" s="436"/>
      <c r="B5025" s="437"/>
      <c r="C5025" s="437"/>
      <c r="D5025" s="260" t="s">
        <v>122</v>
      </c>
      <c r="E5025" s="260"/>
      <c r="F5025" s="260"/>
      <c r="G5025" s="260"/>
      <c r="H5025" s="260"/>
      <c r="I5025" s="260"/>
      <c r="J5025" s="438"/>
    </row>
    <row r="5026" spans="1:10" x14ac:dyDescent="0.25">
      <c r="A5026" s="436"/>
      <c r="B5026" s="437"/>
      <c r="C5026" s="437"/>
      <c r="D5026" s="258" t="s">
        <v>448</v>
      </c>
      <c r="E5026" s="258"/>
      <c r="F5026" s="258"/>
      <c r="G5026" s="258"/>
      <c r="H5026" s="258"/>
      <c r="I5026" s="258"/>
      <c r="J5026" s="438"/>
    </row>
    <row r="5027" spans="1:10" x14ac:dyDescent="0.25">
      <c r="A5027" s="436"/>
      <c r="B5027" s="437"/>
      <c r="C5027" s="437"/>
      <c r="D5027" s="260">
        <v>114907</v>
      </c>
      <c r="E5027" s="260"/>
      <c r="F5027" s="260"/>
      <c r="G5027" s="260"/>
      <c r="H5027" s="260"/>
      <c r="I5027" s="260"/>
      <c r="J5027" s="438"/>
    </row>
    <row r="5028" spans="1:10" x14ac:dyDescent="0.25">
      <c r="A5028" s="436"/>
      <c r="B5028" s="437"/>
      <c r="C5028" s="437"/>
      <c r="D5028" s="258" t="s">
        <v>449</v>
      </c>
      <c r="E5028" s="258"/>
      <c r="F5028" s="258"/>
      <c r="G5028" s="258"/>
      <c r="H5028" s="258"/>
      <c r="I5028" s="258"/>
      <c r="J5028" s="438"/>
    </row>
    <row r="5029" spans="1:10" x14ac:dyDescent="0.25">
      <c r="A5029" s="436"/>
      <c r="B5029" s="437"/>
      <c r="C5029" s="437"/>
      <c r="D5029" s="260" t="s">
        <v>453</v>
      </c>
      <c r="E5029" s="260"/>
      <c r="F5029" s="260"/>
      <c r="G5029" s="260"/>
      <c r="H5029" s="260"/>
      <c r="I5029" s="260"/>
      <c r="J5029" s="438"/>
    </row>
    <row r="5030" spans="1:10" x14ac:dyDescent="0.25">
      <c r="A5030" s="436"/>
      <c r="B5030" s="437"/>
      <c r="C5030" s="437"/>
      <c r="D5030" s="258" t="s">
        <v>451</v>
      </c>
      <c r="E5030" s="258"/>
      <c r="F5030" s="258"/>
      <c r="G5030" s="258"/>
      <c r="H5030" s="258"/>
      <c r="I5030" s="258"/>
      <c r="J5030" s="438"/>
    </row>
    <row r="5031" spans="1:10" x14ac:dyDescent="0.25">
      <c r="A5031" s="436"/>
      <c r="B5031" s="437"/>
      <c r="C5031" s="437"/>
      <c r="D5031" s="260">
        <v>1</v>
      </c>
      <c r="E5031" s="260"/>
      <c r="F5031" s="260"/>
      <c r="G5031" s="260"/>
      <c r="H5031" s="260"/>
      <c r="I5031" s="260"/>
      <c r="J5031" s="438"/>
    </row>
    <row r="5032" spans="1:10" x14ac:dyDescent="0.25">
      <c r="A5032" s="436"/>
      <c r="B5032" s="437"/>
      <c r="C5032" s="437"/>
      <c r="D5032" s="261"/>
      <c r="E5032" s="261"/>
      <c r="F5032" s="261"/>
      <c r="G5032" s="261"/>
      <c r="H5032" s="261"/>
      <c r="I5032" s="261"/>
      <c r="J5032" s="438"/>
    </row>
    <row r="5033" spans="1:10" x14ac:dyDescent="0.25">
      <c r="A5033" s="436">
        <v>201512998</v>
      </c>
      <c r="B5033" s="437" t="s">
        <v>446</v>
      </c>
      <c r="C5033" s="437" t="s">
        <v>505</v>
      </c>
      <c r="D5033" s="258" t="s">
        <v>447</v>
      </c>
      <c r="E5033" s="258"/>
      <c r="F5033" s="258"/>
      <c r="G5033" s="258"/>
      <c r="H5033" s="258"/>
      <c r="I5033" s="258"/>
      <c r="J5033" s="438">
        <v>42361.745810185188</v>
      </c>
    </row>
    <row r="5034" spans="1:10" x14ac:dyDescent="0.25">
      <c r="A5034" s="436"/>
      <c r="B5034" s="437"/>
      <c r="C5034" s="437"/>
      <c r="D5034" s="260" t="s">
        <v>25</v>
      </c>
      <c r="E5034" s="260"/>
      <c r="F5034" s="260"/>
      <c r="G5034" s="260"/>
      <c r="H5034" s="260"/>
      <c r="I5034" s="260"/>
      <c r="J5034" s="438"/>
    </row>
    <row r="5035" spans="1:10" x14ac:dyDescent="0.25">
      <c r="A5035" s="436"/>
      <c r="B5035" s="437"/>
      <c r="C5035" s="437"/>
      <c r="D5035" s="258" t="s">
        <v>448</v>
      </c>
      <c r="E5035" s="258"/>
      <c r="F5035" s="258"/>
      <c r="G5035" s="258"/>
      <c r="H5035" s="258"/>
      <c r="I5035" s="258"/>
      <c r="J5035" s="438"/>
    </row>
    <row r="5036" spans="1:10" x14ac:dyDescent="0.25">
      <c r="A5036" s="436"/>
      <c r="B5036" s="437"/>
      <c r="C5036" s="437"/>
      <c r="D5036" s="260">
        <v>12061</v>
      </c>
      <c r="E5036" s="260"/>
      <c r="F5036" s="260"/>
      <c r="G5036" s="260"/>
      <c r="H5036" s="260"/>
      <c r="I5036" s="260"/>
      <c r="J5036" s="438"/>
    </row>
    <row r="5037" spans="1:10" x14ac:dyDescent="0.25">
      <c r="A5037" s="436"/>
      <c r="B5037" s="437"/>
      <c r="C5037" s="437"/>
      <c r="D5037" s="258" t="s">
        <v>449</v>
      </c>
      <c r="E5037" s="258"/>
      <c r="F5037" s="258"/>
      <c r="G5037" s="258"/>
      <c r="H5037" s="258"/>
      <c r="I5037" s="258"/>
      <c r="J5037" s="438"/>
    </row>
    <row r="5038" spans="1:10" x14ac:dyDescent="0.25">
      <c r="A5038" s="436"/>
      <c r="B5038" s="437"/>
      <c r="C5038" s="437"/>
      <c r="D5038" s="260" t="s">
        <v>453</v>
      </c>
      <c r="E5038" s="260"/>
      <c r="F5038" s="260"/>
      <c r="G5038" s="260"/>
      <c r="H5038" s="260"/>
      <c r="I5038" s="260"/>
      <c r="J5038" s="438"/>
    </row>
    <row r="5039" spans="1:10" x14ac:dyDescent="0.25">
      <c r="A5039" s="436"/>
      <c r="B5039" s="437"/>
      <c r="C5039" s="437"/>
      <c r="D5039" s="258" t="s">
        <v>451</v>
      </c>
      <c r="E5039" s="258"/>
      <c r="F5039" s="258"/>
      <c r="G5039" s="258"/>
      <c r="H5039" s="258"/>
      <c r="I5039" s="258"/>
      <c r="J5039" s="438"/>
    </row>
    <row r="5040" spans="1:10" x14ac:dyDescent="0.25">
      <c r="A5040" s="436"/>
      <c r="B5040" s="437"/>
      <c r="C5040" s="437"/>
      <c r="D5040" s="260">
        <v>0</v>
      </c>
      <c r="E5040" s="260"/>
      <c r="F5040" s="260"/>
      <c r="G5040" s="260"/>
      <c r="H5040" s="260"/>
      <c r="I5040" s="260"/>
      <c r="J5040" s="438"/>
    </row>
    <row r="5041" spans="1:10" x14ac:dyDescent="0.25">
      <c r="A5041" s="436"/>
      <c r="B5041" s="437"/>
      <c r="C5041" s="437"/>
      <c r="D5041" s="261"/>
      <c r="E5041" s="261"/>
      <c r="F5041" s="261"/>
      <c r="G5041" s="261"/>
      <c r="H5041" s="261"/>
      <c r="I5041" s="261"/>
      <c r="J5041" s="438"/>
    </row>
    <row r="5042" spans="1:10" x14ac:dyDescent="0.25">
      <c r="A5042" s="436">
        <v>201512694</v>
      </c>
      <c r="B5042" s="437" t="s">
        <v>446</v>
      </c>
      <c r="C5042" s="437" t="s">
        <v>505</v>
      </c>
      <c r="D5042" s="258" t="s">
        <v>447</v>
      </c>
      <c r="E5042" s="258"/>
      <c r="F5042" s="258"/>
      <c r="G5042" s="258"/>
      <c r="H5042" s="258"/>
      <c r="I5042" s="258"/>
      <c r="J5042" s="438">
        <v>42361.745810185188</v>
      </c>
    </row>
    <row r="5043" spans="1:10" x14ac:dyDescent="0.25">
      <c r="A5043" s="436"/>
      <c r="B5043" s="437"/>
      <c r="C5043" s="437"/>
      <c r="D5043" s="260" t="s">
        <v>38</v>
      </c>
      <c r="E5043" s="260"/>
      <c r="F5043" s="260"/>
      <c r="G5043" s="260"/>
      <c r="H5043" s="260"/>
      <c r="I5043" s="260"/>
      <c r="J5043" s="438"/>
    </row>
    <row r="5044" spans="1:10" x14ac:dyDescent="0.25">
      <c r="A5044" s="436"/>
      <c r="B5044" s="437"/>
      <c r="C5044" s="437"/>
      <c r="D5044" s="258" t="s">
        <v>448</v>
      </c>
      <c r="E5044" s="258"/>
      <c r="F5044" s="258"/>
      <c r="G5044" s="258"/>
      <c r="H5044" s="258"/>
      <c r="I5044" s="258"/>
      <c r="J5044" s="438"/>
    </row>
    <row r="5045" spans="1:10" x14ac:dyDescent="0.25">
      <c r="A5045" s="436"/>
      <c r="B5045" s="437"/>
      <c r="C5045" s="437"/>
      <c r="D5045" s="260">
        <v>1113582</v>
      </c>
      <c r="E5045" s="260"/>
      <c r="F5045" s="260"/>
      <c r="G5045" s="260"/>
      <c r="H5045" s="260"/>
      <c r="I5045" s="260"/>
      <c r="J5045" s="438"/>
    </row>
    <row r="5046" spans="1:10" x14ac:dyDescent="0.25">
      <c r="A5046" s="436"/>
      <c r="B5046" s="437"/>
      <c r="C5046" s="437"/>
      <c r="D5046" s="258" t="s">
        <v>449</v>
      </c>
      <c r="E5046" s="258"/>
      <c r="F5046" s="258"/>
      <c r="G5046" s="258"/>
      <c r="H5046" s="258"/>
      <c r="I5046" s="258"/>
      <c r="J5046" s="438"/>
    </row>
    <row r="5047" spans="1:10" x14ac:dyDescent="0.25">
      <c r="A5047" s="436"/>
      <c r="B5047" s="437"/>
      <c r="C5047" s="437"/>
      <c r="D5047" s="260" t="s">
        <v>450</v>
      </c>
      <c r="E5047" s="260"/>
      <c r="F5047" s="260"/>
      <c r="G5047" s="260"/>
      <c r="H5047" s="260"/>
      <c r="I5047" s="260"/>
      <c r="J5047" s="438"/>
    </row>
    <row r="5048" spans="1:10" x14ac:dyDescent="0.25">
      <c r="A5048" s="436"/>
      <c r="B5048" s="437"/>
      <c r="C5048" s="437"/>
      <c r="D5048" s="258" t="s">
        <v>451</v>
      </c>
      <c r="E5048" s="258"/>
      <c r="F5048" s="258"/>
      <c r="G5048" s="258"/>
      <c r="H5048" s="258"/>
      <c r="I5048" s="258"/>
      <c r="J5048" s="438"/>
    </row>
    <row r="5049" spans="1:10" x14ac:dyDescent="0.25">
      <c r="A5049" s="436"/>
      <c r="B5049" s="437"/>
      <c r="C5049" s="437"/>
      <c r="D5049" s="260">
        <v>0</v>
      </c>
      <c r="E5049" s="260"/>
      <c r="F5049" s="260"/>
      <c r="G5049" s="260"/>
      <c r="H5049" s="260"/>
      <c r="I5049" s="260"/>
      <c r="J5049" s="438"/>
    </row>
    <row r="5050" spans="1:10" x14ac:dyDescent="0.25">
      <c r="A5050" s="436"/>
      <c r="B5050" s="437"/>
      <c r="C5050" s="437"/>
      <c r="D5050" s="261"/>
      <c r="E5050" s="261"/>
      <c r="F5050" s="261"/>
      <c r="G5050" s="261"/>
      <c r="H5050" s="261"/>
      <c r="I5050" s="261"/>
      <c r="J5050" s="438"/>
    </row>
    <row r="5051" spans="1:10" x14ac:dyDescent="0.25">
      <c r="A5051" s="436">
        <v>201512649</v>
      </c>
      <c r="B5051" s="437" t="s">
        <v>446</v>
      </c>
      <c r="C5051" s="437" t="s">
        <v>505</v>
      </c>
      <c r="D5051" s="258" t="s">
        <v>447</v>
      </c>
      <c r="E5051" s="258"/>
      <c r="F5051" s="258"/>
      <c r="G5051" s="258"/>
      <c r="H5051" s="258"/>
      <c r="I5051" s="258"/>
      <c r="J5051" s="438">
        <v>42361.745810185188</v>
      </c>
    </row>
    <row r="5052" spans="1:10" x14ac:dyDescent="0.25">
      <c r="A5052" s="436"/>
      <c r="B5052" s="437"/>
      <c r="C5052" s="437"/>
      <c r="D5052" s="260" t="s">
        <v>499</v>
      </c>
      <c r="E5052" s="260"/>
      <c r="F5052" s="260"/>
      <c r="G5052" s="260"/>
      <c r="H5052" s="260"/>
      <c r="I5052" s="260"/>
      <c r="J5052" s="438"/>
    </row>
    <row r="5053" spans="1:10" x14ac:dyDescent="0.25">
      <c r="A5053" s="436"/>
      <c r="B5053" s="437"/>
      <c r="C5053" s="437"/>
      <c r="D5053" s="258" t="s">
        <v>448</v>
      </c>
      <c r="E5053" s="258"/>
      <c r="F5053" s="258"/>
      <c r="G5053" s="258"/>
      <c r="H5053" s="258"/>
      <c r="I5053" s="258"/>
      <c r="J5053" s="438"/>
    </row>
    <row r="5054" spans="1:10" x14ac:dyDescent="0.25">
      <c r="A5054" s="436"/>
      <c r="B5054" s="437"/>
      <c r="C5054" s="437"/>
      <c r="D5054" s="260">
        <v>92859</v>
      </c>
      <c r="E5054" s="260"/>
      <c r="F5054" s="260"/>
      <c r="G5054" s="260"/>
      <c r="H5054" s="260"/>
      <c r="I5054" s="260"/>
      <c r="J5054" s="438"/>
    </row>
    <row r="5055" spans="1:10" x14ac:dyDescent="0.25">
      <c r="A5055" s="436"/>
      <c r="B5055" s="437"/>
      <c r="C5055" s="437"/>
      <c r="D5055" s="258" t="s">
        <v>449</v>
      </c>
      <c r="E5055" s="258"/>
      <c r="F5055" s="258"/>
      <c r="G5055" s="258"/>
      <c r="H5055" s="258"/>
      <c r="I5055" s="258"/>
      <c r="J5055" s="438"/>
    </row>
    <row r="5056" spans="1:10" x14ac:dyDescent="0.25">
      <c r="A5056" s="436"/>
      <c r="B5056" s="437"/>
      <c r="C5056" s="437"/>
      <c r="D5056" s="260" t="s">
        <v>450</v>
      </c>
      <c r="E5056" s="260"/>
      <c r="F5056" s="260"/>
      <c r="G5056" s="260"/>
      <c r="H5056" s="260"/>
      <c r="I5056" s="260"/>
      <c r="J5056" s="438"/>
    </row>
    <row r="5057" spans="1:10" x14ac:dyDescent="0.25">
      <c r="A5057" s="436"/>
      <c r="B5057" s="437"/>
      <c r="C5057" s="437"/>
      <c r="D5057" s="258" t="s">
        <v>451</v>
      </c>
      <c r="E5057" s="258"/>
      <c r="F5057" s="258"/>
      <c r="G5057" s="258"/>
      <c r="H5057" s="258"/>
      <c r="I5057" s="258"/>
      <c r="J5057" s="438"/>
    </row>
    <row r="5058" spans="1:10" x14ac:dyDescent="0.25">
      <c r="A5058" s="436"/>
      <c r="B5058" s="437"/>
      <c r="C5058" s="437"/>
      <c r="D5058" s="260">
        <v>0</v>
      </c>
      <c r="E5058" s="260"/>
      <c r="F5058" s="260"/>
      <c r="G5058" s="260"/>
      <c r="H5058" s="260"/>
      <c r="I5058" s="260"/>
      <c r="J5058" s="438"/>
    </row>
    <row r="5059" spans="1:10" x14ac:dyDescent="0.25">
      <c r="A5059" s="436"/>
      <c r="B5059" s="437"/>
      <c r="C5059" s="437"/>
      <c r="D5059" s="261"/>
      <c r="E5059" s="261"/>
      <c r="F5059" s="261"/>
      <c r="G5059" s="261"/>
      <c r="H5059" s="261"/>
      <c r="I5059" s="261"/>
      <c r="J5059" s="438"/>
    </row>
    <row r="5060" spans="1:10" x14ac:dyDescent="0.25">
      <c r="A5060" s="436">
        <v>201512621</v>
      </c>
      <c r="B5060" s="437" t="s">
        <v>446</v>
      </c>
      <c r="C5060" s="437" t="s">
        <v>505</v>
      </c>
      <c r="D5060" s="258" t="s">
        <v>447</v>
      </c>
      <c r="E5060" s="258"/>
      <c r="F5060" s="258"/>
      <c r="G5060" s="258"/>
      <c r="H5060" s="258"/>
      <c r="I5060" s="258"/>
      <c r="J5060" s="438">
        <v>42361.745810185188</v>
      </c>
    </row>
    <row r="5061" spans="1:10" x14ac:dyDescent="0.25">
      <c r="A5061" s="436"/>
      <c r="B5061" s="437"/>
      <c r="C5061" s="437"/>
      <c r="D5061" s="260" t="s">
        <v>499</v>
      </c>
      <c r="E5061" s="260"/>
      <c r="F5061" s="260"/>
      <c r="G5061" s="260"/>
      <c r="H5061" s="260"/>
      <c r="I5061" s="260"/>
      <c r="J5061" s="438"/>
    </row>
    <row r="5062" spans="1:10" x14ac:dyDescent="0.25">
      <c r="A5062" s="436"/>
      <c r="B5062" s="437"/>
      <c r="C5062" s="437"/>
      <c r="D5062" s="258" t="s">
        <v>448</v>
      </c>
      <c r="E5062" s="258"/>
      <c r="F5062" s="258"/>
      <c r="G5062" s="258"/>
      <c r="H5062" s="258"/>
      <c r="I5062" s="258"/>
      <c r="J5062" s="438"/>
    </row>
    <row r="5063" spans="1:10" x14ac:dyDescent="0.25">
      <c r="A5063" s="436"/>
      <c r="B5063" s="437"/>
      <c r="C5063" s="437"/>
      <c r="D5063" s="260">
        <v>12001</v>
      </c>
      <c r="E5063" s="260"/>
      <c r="F5063" s="260"/>
      <c r="G5063" s="260"/>
      <c r="H5063" s="260"/>
      <c r="I5063" s="260"/>
      <c r="J5063" s="438"/>
    </row>
    <row r="5064" spans="1:10" x14ac:dyDescent="0.25">
      <c r="A5064" s="436"/>
      <c r="B5064" s="437"/>
      <c r="C5064" s="437"/>
      <c r="D5064" s="258" t="s">
        <v>449</v>
      </c>
      <c r="E5064" s="258"/>
      <c r="F5064" s="258"/>
      <c r="G5064" s="258"/>
      <c r="H5064" s="258"/>
      <c r="I5064" s="258"/>
      <c r="J5064" s="438"/>
    </row>
    <row r="5065" spans="1:10" x14ac:dyDescent="0.25">
      <c r="A5065" s="436"/>
      <c r="B5065" s="437"/>
      <c r="C5065" s="437"/>
      <c r="D5065" s="260" t="s">
        <v>450</v>
      </c>
      <c r="E5065" s="260"/>
      <c r="F5065" s="260"/>
      <c r="G5065" s="260"/>
      <c r="H5065" s="260"/>
      <c r="I5065" s="260"/>
      <c r="J5065" s="438"/>
    </row>
    <row r="5066" spans="1:10" x14ac:dyDescent="0.25">
      <c r="A5066" s="436"/>
      <c r="B5066" s="437"/>
      <c r="C5066" s="437"/>
      <c r="D5066" s="258" t="s">
        <v>451</v>
      </c>
      <c r="E5066" s="258"/>
      <c r="F5066" s="258"/>
      <c r="G5066" s="258"/>
      <c r="H5066" s="258"/>
      <c r="I5066" s="258"/>
      <c r="J5066" s="438"/>
    </row>
    <row r="5067" spans="1:10" x14ac:dyDescent="0.25">
      <c r="A5067" s="436"/>
      <c r="B5067" s="437"/>
      <c r="C5067" s="437"/>
      <c r="D5067" s="260">
        <v>0</v>
      </c>
      <c r="E5067" s="260"/>
      <c r="F5067" s="260"/>
      <c r="G5067" s="260"/>
      <c r="H5067" s="260"/>
      <c r="I5067" s="260"/>
      <c r="J5067" s="438"/>
    </row>
    <row r="5068" spans="1:10" x14ac:dyDescent="0.25">
      <c r="A5068" s="436"/>
      <c r="B5068" s="437"/>
      <c r="C5068" s="437"/>
      <c r="D5068" s="261"/>
      <c r="E5068" s="261"/>
      <c r="F5068" s="261"/>
      <c r="G5068" s="261"/>
      <c r="H5068" s="261"/>
      <c r="I5068" s="261"/>
      <c r="J5068" s="438"/>
    </row>
    <row r="5069" spans="1:10" x14ac:dyDescent="0.25">
      <c r="A5069" s="436">
        <v>201512598</v>
      </c>
      <c r="B5069" s="437" t="s">
        <v>446</v>
      </c>
      <c r="C5069" s="437" t="s">
        <v>505</v>
      </c>
      <c r="D5069" s="258" t="s">
        <v>447</v>
      </c>
      <c r="E5069" s="258"/>
      <c r="F5069" s="258"/>
      <c r="G5069" s="258"/>
      <c r="H5069" s="258"/>
      <c r="I5069" s="258"/>
      <c r="J5069" s="438">
        <v>42361.745810185188</v>
      </c>
    </row>
    <row r="5070" spans="1:10" x14ac:dyDescent="0.25">
      <c r="A5070" s="436"/>
      <c r="B5070" s="437"/>
      <c r="C5070" s="437"/>
      <c r="D5070" s="260" t="s">
        <v>9</v>
      </c>
      <c r="E5070" s="260"/>
      <c r="F5070" s="260"/>
      <c r="G5070" s="260"/>
      <c r="H5070" s="260"/>
      <c r="I5070" s="260"/>
      <c r="J5070" s="438"/>
    </row>
    <row r="5071" spans="1:10" x14ac:dyDescent="0.25">
      <c r="A5071" s="436"/>
      <c r="B5071" s="437"/>
      <c r="C5071" s="437"/>
      <c r="D5071" s="258" t="s">
        <v>448</v>
      </c>
      <c r="E5071" s="258"/>
      <c r="F5071" s="258"/>
      <c r="G5071" s="258"/>
      <c r="H5071" s="258"/>
      <c r="I5071" s="258"/>
      <c r="J5071" s="438"/>
    </row>
    <row r="5072" spans="1:10" x14ac:dyDescent="0.25">
      <c r="A5072" s="436"/>
      <c r="B5072" s="437"/>
      <c r="C5072" s="437"/>
      <c r="D5072" s="260">
        <v>92861</v>
      </c>
      <c r="E5072" s="260"/>
      <c r="F5072" s="260"/>
      <c r="G5072" s="260"/>
      <c r="H5072" s="260"/>
      <c r="I5072" s="260"/>
      <c r="J5072" s="438"/>
    </row>
    <row r="5073" spans="1:10" x14ac:dyDescent="0.25">
      <c r="A5073" s="436"/>
      <c r="B5073" s="437"/>
      <c r="C5073" s="437"/>
      <c r="D5073" s="258" t="s">
        <v>449</v>
      </c>
      <c r="E5073" s="258"/>
      <c r="F5073" s="258"/>
      <c r="G5073" s="258"/>
      <c r="H5073" s="258"/>
      <c r="I5073" s="258"/>
      <c r="J5073" s="438"/>
    </row>
    <row r="5074" spans="1:10" x14ac:dyDescent="0.25">
      <c r="A5074" s="436"/>
      <c r="B5074" s="437"/>
      <c r="C5074" s="437"/>
      <c r="D5074" s="260" t="s">
        <v>450</v>
      </c>
      <c r="E5074" s="260"/>
      <c r="F5074" s="260"/>
      <c r="G5074" s="260"/>
      <c r="H5074" s="260"/>
      <c r="I5074" s="260"/>
      <c r="J5074" s="438"/>
    </row>
    <row r="5075" spans="1:10" x14ac:dyDescent="0.25">
      <c r="A5075" s="436"/>
      <c r="B5075" s="437"/>
      <c r="C5075" s="437"/>
      <c r="D5075" s="258" t="s">
        <v>451</v>
      </c>
      <c r="E5075" s="258"/>
      <c r="F5075" s="258"/>
      <c r="G5075" s="258"/>
      <c r="H5075" s="258"/>
      <c r="I5075" s="258"/>
      <c r="J5075" s="438"/>
    </row>
    <row r="5076" spans="1:10" x14ac:dyDescent="0.25">
      <c r="A5076" s="436"/>
      <c r="B5076" s="437"/>
      <c r="C5076" s="437"/>
      <c r="D5076" s="260">
        <v>0</v>
      </c>
      <c r="E5076" s="260"/>
      <c r="F5076" s="260"/>
      <c r="G5076" s="260"/>
      <c r="H5076" s="260"/>
      <c r="I5076" s="260"/>
      <c r="J5076" s="438"/>
    </row>
    <row r="5077" spans="1:10" x14ac:dyDescent="0.25">
      <c r="A5077" s="436"/>
      <c r="B5077" s="437"/>
      <c r="C5077" s="437"/>
      <c r="D5077" s="261"/>
      <c r="E5077" s="261"/>
      <c r="F5077" s="261"/>
      <c r="G5077" s="261"/>
      <c r="H5077" s="261"/>
      <c r="I5077" s="261"/>
      <c r="J5077" s="438"/>
    </row>
    <row r="5078" spans="1:10" x14ac:dyDescent="0.25">
      <c r="A5078" s="436">
        <v>201512551</v>
      </c>
      <c r="B5078" s="437" t="s">
        <v>446</v>
      </c>
      <c r="C5078" s="437" t="s">
        <v>505</v>
      </c>
      <c r="D5078" s="258" t="s">
        <v>447</v>
      </c>
      <c r="E5078" s="258"/>
      <c r="F5078" s="258"/>
      <c r="G5078" s="258"/>
      <c r="H5078" s="258"/>
      <c r="I5078" s="258"/>
      <c r="J5078" s="438">
        <v>42361.745810185188</v>
      </c>
    </row>
    <row r="5079" spans="1:10" x14ac:dyDescent="0.25">
      <c r="A5079" s="436"/>
      <c r="B5079" s="437"/>
      <c r="C5079" s="437"/>
      <c r="D5079" s="260" t="s">
        <v>163</v>
      </c>
      <c r="E5079" s="260"/>
      <c r="F5079" s="260"/>
      <c r="G5079" s="260"/>
      <c r="H5079" s="260"/>
      <c r="I5079" s="260"/>
      <c r="J5079" s="438"/>
    </row>
    <row r="5080" spans="1:10" x14ac:dyDescent="0.25">
      <c r="A5080" s="436"/>
      <c r="B5080" s="437"/>
      <c r="C5080" s="437"/>
      <c r="D5080" s="258" t="s">
        <v>448</v>
      </c>
      <c r="E5080" s="258"/>
      <c r="F5080" s="258"/>
      <c r="G5080" s="258"/>
      <c r="H5080" s="258"/>
      <c r="I5080" s="258"/>
      <c r="J5080" s="438"/>
    </row>
    <row r="5081" spans="1:10" x14ac:dyDescent="0.25">
      <c r="A5081" s="436"/>
      <c r="B5081" s="437"/>
      <c r="C5081" s="437"/>
      <c r="D5081" s="260">
        <v>12003</v>
      </c>
      <c r="E5081" s="260"/>
      <c r="F5081" s="260"/>
      <c r="G5081" s="260"/>
      <c r="H5081" s="260"/>
      <c r="I5081" s="260"/>
      <c r="J5081" s="438"/>
    </row>
    <row r="5082" spans="1:10" x14ac:dyDescent="0.25">
      <c r="A5082" s="436"/>
      <c r="B5082" s="437"/>
      <c r="C5082" s="437"/>
      <c r="D5082" s="258" t="s">
        <v>449</v>
      </c>
      <c r="E5082" s="258"/>
      <c r="F5082" s="258"/>
      <c r="G5082" s="258"/>
      <c r="H5082" s="258"/>
      <c r="I5082" s="258"/>
      <c r="J5082" s="438"/>
    </row>
    <row r="5083" spans="1:10" x14ac:dyDescent="0.25">
      <c r="A5083" s="436"/>
      <c r="B5083" s="437"/>
      <c r="C5083" s="437"/>
      <c r="D5083" s="260" t="s">
        <v>450</v>
      </c>
      <c r="E5083" s="260"/>
      <c r="F5083" s="260"/>
      <c r="G5083" s="260"/>
      <c r="H5083" s="260"/>
      <c r="I5083" s="260"/>
      <c r="J5083" s="438"/>
    </row>
    <row r="5084" spans="1:10" x14ac:dyDescent="0.25">
      <c r="A5084" s="436"/>
      <c r="B5084" s="437"/>
      <c r="C5084" s="437"/>
      <c r="D5084" s="258" t="s">
        <v>451</v>
      </c>
      <c r="E5084" s="258"/>
      <c r="F5084" s="258"/>
      <c r="G5084" s="258"/>
      <c r="H5084" s="258"/>
      <c r="I5084" s="258"/>
      <c r="J5084" s="438"/>
    </row>
    <row r="5085" spans="1:10" x14ac:dyDescent="0.25">
      <c r="A5085" s="436"/>
      <c r="B5085" s="437"/>
      <c r="C5085" s="437"/>
      <c r="D5085" s="260">
        <v>0</v>
      </c>
      <c r="E5085" s="260"/>
      <c r="F5085" s="260"/>
      <c r="G5085" s="260"/>
      <c r="H5085" s="260"/>
      <c r="I5085" s="260"/>
      <c r="J5085" s="438"/>
    </row>
    <row r="5086" spans="1:10" x14ac:dyDescent="0.25">
      <c r="A5086" s="436"/>
      <c r="B5086" s="437"/>
      <c r="C5086" s="437"/>
      <c r="D5086" s="261"/>
      <c r="E5086" s="261"/>
      <c r="F5086" s="261"/>
      <c r="G5086" s="261"/>
      <c r="H5086" s="261"/>
      <c r="I5086" s="261"/>
      <c r="J5086" s="438"/>
    </row>
    <row r="5087" spans="1:10" x14ac:dyDescent="0.25">
      <c r="A5087" s="436">
        <v>201512504</v>
      </c>
      <c r="B5087" s="437" t="s">
        <v>446</v>
      </c>
      <c r="C5087" s="437" t="s">
        <v>505</v>
      </c>
      <c r="D5087" s="258" t="s">
        <v>447</v>
      </c>
      <c r="E5087" s="258"/>
      <c r="F5087" s="258"/>
      <c r="G5087" s="258"/>
      <c r="H5087" s="258"/>
      <c r="I5087" s="258"/>
      <c r="J5087" s="438">
        <v>42361.745810185188</v>
      </c>
    </row>
    <row r="5088" spans="1:10" x14ac:dyDescent="0.25">
      <c r="A5088" s="436"/>
      <c r="B5088" s="437"/>
      <c r="C5088" s="437"/>
      <c r="D5088" s="260" t="s">
        <v>465</v>
      </c>
      <c r="E5088" s="260"/>
      <c r="F5088" s="260"/>
      <c r="G5088" s="260"/>
      <c r="H5088" s="260"/>
      <c r="I5088" s="260"/>
      <c r="J5088" s="438"/>
    </row>
    <row r="5089" spans="1:10" x14ac:dyDescent="0.25">
      <c r="A5089" s="436"/>
      <c r="B5089" s="437"/>
      <c r="C5089" s="437"/>
      <c r="D5089" s="258" t="s">
        <v>448</v>
      </c>
      <c r="E5089" s="258"/>
      <c r="F5089" s="258"/>
      <c r="G5089" s="258"/>
      <c r="H5089" s="258"/>
      <c r="I5089" s="258"/>
      <c r="J5089" s="438"/>
    </row>
    <row r="5090" spans="1:10" x14ac:dyDescent="0.25">
      <c r="A5090" s="436"/>
      <c r="B5090" s="437"/>
      <c r="C5090" s="437"/>
      <c r="D5090" s="260">
        <v>12027</v>
      </c>
      <c r="E5090" s="260"/>
      <c r="F5090" s="260"/>
      <c r="G5090" s="260"/>
      <c r="H5090" s="260"/>
      <c r="I5090" s="260"/>
      <c r="J5090" s="438"/>
    </row>
    <row r="5091" spans="1:10" x14ac:dyDescent="0.25">
      <c r="A5091" s="436"/>
      <c r="B5091" s="437"/>
      <c r="C5091" s="437"/>
      <c r="D5091" s="258" t="s">
        <v>449</v>
      </c>
      <c r="E5091" s="258"/>
      <c r="F5091" s="258"/>
      <c r="G5091" s="258"/>
      <c r="H5091" s="258"/>
      <c r="I5091" s="258"/>
      <c r="J5091" s="438"/>
    </row>
    <row r="5092" spans="1:10" x14ac:dyDescent="0.25">
      <c r="A5092" s="436"/>
      <c r="B5092" s="437"/>
      <c r="C5092" s="437"/>
      <c r="D5092" s="260" t="s">
        <v>450</v>
      </c>
      <c r="E5092" s="260"/>
      <c r="F5092" s="260"/>
      <c r="G5092" s="260"/>
      <c r="H5092" s="260"/>
      <c r="I5092" s="260"/>
      <c r="J5092" s="438"/>
    </row>
    <row r="5093" spans="1:10" x14ac:dyDescent="0.25">
      <c r="A5093" s="436"/>
      <c r="B5093" s="437"/>
      <c r="C5093" s="437"/>
      <c r="D5093" s="258" t="s">
        <v>451</v>
      </c>
      <c r="E5093" s="258"/>
      <c r="F5093" s="258"/>
      <c r="G5093" s="258"/>
      <c r="H5093" s="258"/>
      <c r="I5093" s="258"/>
      <c r="J5093" s="438"/>
    </row>
    <row r="5094" spans="1:10" x14ac:dyDescent="0.25">
      <c r="A5094" s="436"/>
      <c r="B5094" s="437"/>
      <c r="C5094" s="437"/>
      <c r="D5094" s="260">
        <v>0</v>
      </c>
      <c r="E5094" s="260"/>
      <c r="F5094" s="260"/>
      <c r="G5094" s="260"/>
      <c r="H5094" s="260"/>
      <c r="I5094" s="260"/>
      <c r="J5094" s="438"/>
    </row>
    <row r="5095" spans="1:10" x14ac:dyDescent="0.25">
      <c r="A5095" s="436"/>
      <c r="B5095" s="437"/>
      <c r="C5095" s="437"/>
      <c r="D5095" s="261"/>
      <c r="E5095" s="261"/>
      <c r="F5095" s="261"/>
      <c r="G5095" s="261"/>
      <c r="H5095" s="261"/>
      <c r="I5095" s="261"/>
      <c r="J5095" s="438"/>
    </row>
    <row r="5096" spans="1:10" x14ac:dyDescent="0.25">
      <c r="A5096" s="436">
        <v>201512190</v>
      </c>
      <c r="B5096" s="437" t="s">
        <v>446</v>
      </c>
      <c r="C5096" s="437" t="s">
        <v>505</v>
      </c>
      <c r="D5096" s="258" t="s">
        <v>447</v>
      </c>
      <c r="E5096" s="258"/>
      <c r="F5096" s="258"/>
      <c r="G5096" s="258"/>
      <c r="H5096" s="258"/>
      <c r="I5096" s="258"/>
      <c r="J5096" s="438">
        <v>42361.745810185188</v>
      </c>
    </row>
    <row r="5097" spans="1:10" x14ac:dyDescent="0.25">
      <c r="A5097" s="436"/>
      <c r="B5097" s="437"/>
      <c r="C5097" s="437"/>
      <c r="D5097" s="260" t="s">
        <v>9</v>
      </c>
      <c r="E5097" s="260"/>
      <c r="F5097" s="260"/>
      <c r="G5097" s="260"/>
      <c r="H5097" s="260"/>
      <c r="I5097" s="260"/>
      <c r="J5097" s="438"/>
    </row>
    <row r="5098" spans="1:10" x14ac:dyDescent="0.25">
      <c r="A5098" s="436"/>
      <c r="B5098" s="437"/>
      <c r="C5098" s="437"/>
      <c r="D5098" s="258" t="s">
        <v>448</v>
      </c>
      <c r="E5098" s="258"/>
      <c r="F5098" s="258"/>
      <c r="G5098" s="258"/>
      <c r="H5098" s="258"/>
      <c r="I5098" s="258"/>
      <c r="J5098" s="438"/>
    </row>
    <row r="5099" spans="1:10" x14ac:dyDescent="0.25">
      <c r="A5099" s="436"/>
      <c r="B5099" s="437"/>
      <c r="C5099" s="437"/>
      <c r="D5099" s="260">
        <v>12004</v>
      </c>
      <c r="E5099" s="260"/>
      <c r="F5099" s="260"/>
      <c r="G5099" s="260"/>
      <c r="H5099" s="260"/>
      <c r="I5099" s="260"/>
      <c r="J5099" s="438"/>
    </row>
    <row r="5100" spans="1:10" x14ac:dyDescent="0.25">
      <c r="A5100" s="436"/>
      <c r="B5100" s="437"/>
      <c r="C5100" s="437"/>
      <c r="D5100" s="258" t="s">
        <v>449</v>
      </c>
      <c r="E5100" s="258"/>
      <c r="F5100" s="258"/>
      <c r="G5100" s="258"/>
      <c r="H5100" s="258"/>
      <c r="I5100" s="258"/>
      <c r="J5100" s="438"/>
    </row>
    <row r="5101" spans="1:10" x14ac:dyDescent="0.25">
      <c r="A5101" s="436"/>
      <c r="B5101" s="437"/>
      <c r="C5101" s="437"/>
      <c r="D5101" s="260" t="s">
        <v>450</v>
      </c>
      <c r="E5101" s="260"/>
      <c r="F5101" s="260"/>
      <c r="G5101" s="260"/>
      <c r="H5101" s="260"/>
      <c r="I5101" s="260"/>
      <c r="J5101" s="438"/>
    </row>
    <row r="5102" spans="1:10" x14ac:dyDescent="0.25">
      <c r="A5102" s="436"/>
      <c r="B5102" s="437"/>
      <c r="C5102" s="437"/>
      <c r="D5102" s="258" t="s">
        <v>451</v>
      </c>
      <c r="E5102" s="258"/>
      <c r="F5102" s="258"/>
      <c r="G5102" s="258"/>
      <c r="H5102" s="258"/>
      <c r="I5102" s="258"/>
      <c r="J5102" s="438"/>
    </row>
    <row r="5103" spans="1:10" x14ac:dyDescent="0.25">
      <c r="A5103" s="436"/>
      <c r="B5103" s="437"/>
      <c r="C5103" s="437"/>
      <c r="D5103" s="260">
        <v>0</v>
      </c>
      <c r="E5103" s="260"/>
      <c r="F5103" s="260"/>
      <c r="G5103" s="260"/>
      <c r="H5103" s="260"/>
      <c r="I5103" s="260"/>
      <c r="J5103" s="438"/>
    </row>
    <row r="5104" spans="1:10" x14ac:dyDescent="0.25">
      <c r="A5104" s="436"/>
      <c r="B5104" s="437"/>
      <c r="C5104" s="437"/>
      <c r="D5104" s="261"/>
      <c r="E5104" s="261"/>
      <c r="F5104" s="261"/>
      <c r="G5104" s="261"/>
      <c r="H5104" s="261"/>
      <c r="I5104" s="261"/>
      <c r="J5104" s="438"/>
    </row>
    <row r="5105" spans="1:10" x14ac:dyDescent="0.25">
      <c r="A5105" s="436">
        <v>201512146</v>
      </c>
      <c r="B5105" s="437" t="s">
        <v>446</v>
      </c>
      <c r="C5105" s="437" t="s">
        <v>505</v>
      </c>
      <c r="D5105" s="258" t="s">
        <v>447</v>
      </c>
      <c r="E5105" s="258"/>
      <c r="F5105" s="258"/>
      <c r="G5105" s="258"/>
      <c r="H5105" s="258"/>
      <c r="I5105" s="258"/>
      <c r="J5105" s="438">
        <v>42361.745810185188</v>
      </c>
    </row>
    <row r="5106" spans="1:10" x14ac:dyDescent="0.25">
      <c r="A5106" s="436"/>
      <c r="B5106" s="437"/>
      <c r="C5106" s="437"/>
      <c r="D5106" s="260" t="s">
        <v>465</v>
      </c>
      <c r="E5106" s="260"/>
      <c r="F5106" s="260"/>
      <c r="G5106" s="260"/>
      <c r="H5106" s="260"/>
      <c r="I5106" s="260"/>
      <c r="J5106" s="438"/>
    </row>
    <row r="5107" spans="1:10" x14ac:dyDescent="0.25">
      <c r="A5107" s="436"/>
      <c r="B5107" s="437"/>
      <c r="C5107" s="437"/>
      <c r="D5107" s="258" t="s">
        <v>448</v>
      </c>
      <c r="E5107" s="258"/>
      <c r="F5107" s="258"/>
      <c r="G5107" s="258"/>
      <c r="H5107" s="258"/>
      <c r="I5107" s="258"/>
      <c r="J5107" s="438"/>
    </row>
    <row r="5108" spans="1:10" x14ac:dyDescent="0.25">
      <c r="A5108" s="436"/>
      <c r="B5108" s="437"/>
      <c r="C5108" s="437"/>
      <c r="D5108" s="260">
        <v>104640</v>
      </c>
      <c r="E5108" s="260"/>
      <c r="F5108" s="260"/>
      <c r="G5108" s="260"/>
      <c r="H5108" s="260"/>
      <c r="I5108" s="260"/>
      <c r="J5108" s="438"/>
    </row>
    <row r="5109" spans="1:10" x14ac:dyDescent="0.25">
      <c r="A5109" s="436"/>
      <c r="B5109" s="437"/>
      <c r="C5109" s="437"/>
      <c r="D5109" s="258" t="s">
        <v>449</v>
      </c>
      <c r="E5109" s="258"/>
      <c r="F5109" s="258"/>
      <c r="G5109" s="258"/>
      <c r="H5109" s="258"/>
      <c r="I5109" s="258"/>
      <c r="J5109" s="438"/>
    </row>
    <row r="5110" spans="1:10" x14ac:dyDescent="0.25">
      <c r="A5110" s="436"/>
      <c r="B5110" s="437"/>
      <c r="C5110" s="437"/>
      <c r="D5110" s="260" t="s">
        <v>453</v>
      </c>
      <c r="E5110" s="260"/>
      <c r="F5110" s="260"/>
      <c r="G5110" s="260"/>
      <c r="H5110" s="260"/>
      <c r="I5110" s="260"/>
      <c r="J5110" s="438"/>
    </row>
    <row r="5111" spans="1:10" x14ac:dyDescent="0.25">
      <c r="A5111" s="436"/>
      <c r="B5111" s="437"/>
      <c r="C5111" s="437"/>
      <c r="D5111" s="258" t="s">
        <v>451</v>
      </c>
      <c r="E5111" s="258"/>
      <c r="F5111" s="258"/>
      <c r="G5111" s="258"/>
      <c r="H5111" s="258"/>
      <c r="I5111" s="258"/>
      <c r="J5111" s="438"/>
    </row>
    <row r="5112" spans="1:10" x14ac:dyDescent="0.25">
      <c r="A5112" s="436"/>
      <c r="B5112" s="437"/>
      <c r="C5112" s="437"/>
      <c r="D5112" s="260">
        <v>1</v>
      </c>
      <c r="E5112" s="260"/>
      <c r="F5112" s="260"/>
      <c r="G5112" s="260"/>
      <c r="H5112" s="260"/>
      <c r="I5112" s="260"/>
      <c r="J5112" s="438"/>
    </row>
    <row r="5113" spans="1:10" x14ac:dyDescent="0.25">
      <c r="A5113" s="436"/>
      <c r="B5113" s="437"/>
      <c r="C5113" s="437"/>
      <c r="D5113" s="261"/>
      <c r="E5113" s="261"/>
      <c r="F5113" s="261"/>
      <c r="G5113" s="261"/>
      <c r="H5113" s="261"/>
      <c r="I5113" s="261"/>
      <c r="J5113" s="438"/>
    </row>
    <row r="5114" spans="1:10" x14ac:dyDescent="0.25">
      <c r="A5114" s="436">
        <v>201511999</v>
      </c>
      <c r="B5114" s="437" t="s">
        <v>446</v>
      </c>
      <c r="C5114" s="437" t="s">
        <v>505</v>
      </c>
      <c r="D5114" s="258" t="s">
        <v>447</v>
      </c>
      <c r="E5114" s="258"/>
      <c r="F5114" s="258"/>
      <c r="G5114" s="258"/>
      <c r="H5114" s="258"/>
      <c r="I5114" s="258"/>
      <c r="J5114" s="438">
        <v>42361.745810185188</v>
      </c>
    </row>
    <row r="5115" spans="1:10" x14ac:dyDescent="0.25">
      <c r="A5115" s="436"/>
      <c r="B5115" s="437"/>
      <c r="C5115" s="437"/>
      <c r="D5115" s="260" t="s">
        <v>25</v>
      </c>
      <c r="E5115" s="260"/>
      <c r="F5115" s="260"/>
      <c r="G5115" s="260"/>
      <c r="H5115" s="260"/>
      <c r="I5115" s="260"/>
      <c r="J5115" s="438"/>
    </row>
    <row r="5116" spans="1:10" x14ac:dyDescent="0.25">
      <c r="A5116" s="436"/>
      <c r="B5116" s="437"/>
      <c r="C5116" s="437"/>
      <c r="D5116" s="258" t="s">
        <v>448</v>
      </c>
      <c r="E5116" s="258"/>
      <c r="F5116" s="258"/>
      <c r="G5116" s="258"/>
      <c r="H5116" s="258"/>
      <c r="I5116" s="258"/>
      <c r="J5116" s="438"/>
    </row>
    <row r="5117" spans="1:10" x14ac:dyDescent="0.25">
      <c r="A5117" s="436"/>
      <c r="B5117" s="437"/>
      <c r="C5117" s="437"/>
      <c r="D5117" s="260">
        <v>11996</v>
      </c>
      <c r="E5117" s="260"/>
      <c r="F5117" s="260"/>
      <c r="G5117" s="260"/>
      <c r="H5117" s="260"/>
      <c r="I5117" s="260"/>
      <c r="J5117" s="438"/>
    </row>
    <row r="5118" spans="1:10" x14ac:dyDescent="0.25">
      <c r="A5118" s="436"/>
      <c r="B5118" s="437"/>
      <c r="C5118" s="437"/>
      <c r="D5118" s="258" t="s">
        <v>449</v>
      </c>
      <c r="E5118" s="258"/>
      <c r="F5118" s="258"/>
      <c r="G5118" s="258"/>
      <c r="H5118" s="258"/>
      <c r="I5118" s="258"/>
      <c r="J5118" s="438"/>
    </row>
    <row r="5119" spans="1:10" x14ac:dyDescent="0.25">
      <c r="A5119" s="436"/>
      <c r="B5119" s="437"/>
      <c r="C5119" s="437"/>
      <c r="D5119" s="260" t="s">
        <v>453</v>
      </c>
      <c r="E5119" s="260"/>
      <c r="F5119" s="260"/>
      <c r="G5119" s="260"/>
      <c r="H5119" s="260"/>
      <c r="I5119" s="260"/>
      <c r="J5119" s="438"/>
    </row>
    <row r="5120" spans="1:10" x14ac:dyDescent="0.25">
      <c r="A5120" s="436"/>
      <c r="B5120" s="437"/>
      <c r="C5120" s="437"/>
      <c r="D5120" s="258" t="s">
        <v>451</v>
      </c>
      <c r="E5120" s="258"/>
      <c r="F5120" s="258"/>
      <c r="G5120" s="258"/>
      <c r="H5120" s="258"/>
      <c r="I5120" s="258"/>
      <c r="J5120" s="438"/>
    </row>
    <row r="5121" spans="1:10" x14ac:dyDescent="0.25">
      <c r="A5121" s="436"/>
      <c r="B5121" s="437"/>
      <c r="C5121" s="437"/>
      <c r="D5121" s="260">
        <v>0</v>
      </c>
      <c r="E5121" s="260"/>
      <c r="F5121" s="260"/>
      <c r="G5121" s="260"/>
      <c r="H5121" s="260"/>
      <c r="I5121" s="260"/>
      <c r="J5121" s="438"/>
    </row>
    <row r="5122" spans="1:10" x14ac:dyDescent="0.25">
      <c r="A5122" s="436"/>
      <c r="B5122" s="437"/>
      <c r="C5122" s="437"/>
      <c r="D5122" s="261"/>
      <c r="E5122" s="261"/>
      <c r="F5122" s="261"/>
      <c r="G5122" s="261"/>
      <c r="H5122" s="261"/>
      <c r="I5122" s="261"/>
      <c r="J5122" s="438"/>
    </row>
    <row r="5123" spans="1:10" x14ac:dyDescent="0.25">
      <c r="A5123" s="436">
        <v>201511930</v>
      </c>
      <c r="B5123" s="437" t="s">
        <v>446</v>
      </c>
      <c r="C5123" s="437" t="s">
        <v>505</v>
      </c>
      <c r="D5123" s="258" t="s">
        <v>447</v>
      </c>
      <c r="E5123" s="258"/>
      <c r="F5123" s="258"/>
      <c r="G5123" s="258"/>
      <c r="H5123" s="258"/>
      <c r="I5123" s="258"/>
      <c r="J5123" s="438">
        <v>42361.745810185188</v>
      </c>
    </row>
    <row r="5124" spans="1:10" x14ac:dyDescent="0.25">
      <c r="A5124" s="436"/>
      <c r="B5124" s="437"/>
      <c r="C5124" s="437"/>
      <c r="D5124" s="260" t="s">
        <v>48</v>
      </c>
      <c r="E5124" s="260"/>
      <c r="F5124" s="260"/>
      <c r="G5124" s="260"/>
      <c r="H5124" s="260"/>
      <c r="I5124" s="260"/>
      <c r="J5124" s="438"/>
    </row>
    <row r="5125" spans="1:10" x14ac:dyDescent="0.25">
      <c r="A5125" s="436"/>
      <c r="B5125" s="437"/>
      <c r="C5125" s="437"/>
      <c r="D5125" s="258" t="s">
        <v>448</v>
      </c>
      <c r="E5125" s="258"/>
      <c r="F5125" s="258"/>
      <c r="G5125" s="258"/>
      <c r="H5125" s="258"/>
      <c r="I5125" s="258"/>
      <c r="J5125" s="438"/>
    </row>
    <row r="5126" spans="1:10" x14ac:dyDescent="0.25">
      <c r="A5126" s="436"/>
      <c r="B5126" s="437"/>
      <c r="C5126" s="437"/>
      <c r="D5126" s="260">
        <v>12065</v>
      </c>
      <c r="E5126" s="260"/>
      <c r="F5126" s="260"/>
      <c r="G5126" s="260"/>
      <c r="H5126" s="260"/>
      <c r="I5126" s="260"/>
      <c r="J5126" s="438"/>
    </row>
    <row r="5127" spans="1:10" x14ac:dyDescent="0.25">
      <c r="A5127" s="436"/>
      <c r="B5127" s="437"/>
      <c r="C5127" s="437"/>
      <c r="D5127" s="258" t="s">
        <v>449</v>
      </c>
      <c r="E5127" s="258"/>
      <c r="F5127" s="258"/>
      <c r="G5127" s="258"/>
      <c r="H5127" s="258"/>
      <c r="I5127" s="258"/>
      <c r="J5127" s="438"/>
    </row>
    <row r="5128" spans="1:10" x14ac:dyDescent="0.25">
      <c r="A5128" s="436"/>
      <c r="B5128" s="437"/>
      <c r="C5128" s="437"/>
      <c r="D5128" s="260" t="s">
        <v>453</v>
      </c>
      <c r="E5128" s="260"/>
      <c r="F5128" s="260"/>
      <c r="G5128" s="260"/>
      <c r="H5128" s="260"/>
      <c r="I5128" s="260"/>
      <c r="J5128" s="438"/>
    </row>
    <row r="5129" spans="1:10" x14ac:dyDescent="0.25">
      <c r="A5129" s="436"/>
      <c r="B5129" s="437"/>
      <c r="C5129" s="437"/>
      <c r="D5129" s="258" t="s">
        <v>451</v>
      </c>
      <c r="E5129" s="258"/>
      <c r="F5129" s="258"/>
      <c r="G5129" s="258"/>
      <c r="H5129" s="258"/>
      <c r="I5129" s="258"/>
      <c r="J5129" s="438"/>
    </row>
    <row r="5130" spans="1:10" x14ac:dyDescent="0.25">
      <c r="A5130" s="436"/>
      <c r="B5130" s="437"/>
      <c r="C5130" s="437"/>
      <c r="D5130" s="260">
        <v>0</v>
      </c>
      <c r="E5130" s="260"/>
      <c r="F5130" s="260"/>
      <c r="G5130" s="260"/>
      <c r="H5130" s="260"/>
      <c r="I5130" s="260"/>
      <c r="J5130" s="438"/>
    </row>
    <row r="5131" spans="1:10" x14ac:dyDescent="0.25">
      <c r="A5131" s="436"/>
      <c r="B5131" s="437"/>
      <c r="C5131" s="437"/>
      <c r="D5131" s="261"/>
      <c r="E5131" s="261"/>
      <c r="F5131" s="261"/>
      <c r="G5131" s="261"/>
      <c r="H5131" s="261"/>
      <c r="I5131" s="261"/>
      <c r="J5131" s="438"/>
    </row>
    <row r="5132" spans="1:10" x14ac:dyDescent="0.25">
      <c r="A5132" s="436">
        <v>201511764</v>
      </c>
      <c r="B5132" s="437" t="s">
        <v>446</v>
      </c>
      <c r="C5132" s="437" t="s">
        <v>505</v>
      </c>
      <c r="D5132" s="258" t="s">
        <v>447</v>
      </c>
      <c r="E5132" s="258"/>
      <c r="F5132" s="258"/>
      <c r="G5132" s="258"/>
      <c r="H5132" s="258"/>
      <c r="I5132" s="258"/>
      <c r="J5132" s="438">
        <v>42361.745810185188</v>
      </c>
    </row>
    <row r="5133" spans="1:10" x14ac:dyDescent="0.25">
      <c r="A5133" s="436"/>
      <c r="B5133" s="437"/>
      <c r="C5133" s="437"/>
      <c r="D5133" s="260" t="s">
        <v>361</v>
      </c>
      <c r="E5133" s="260"/>
      <c r="F5133" s="260"/>
      <c r="G5133" s="260"/>
      <c r="H5133" s="260"/>
      <c r="I5133" s="260"/>
      <c r="J5133" s="438"/>
    </row>
    <row r="5134" spans="1:10" x14ac:dyDescent="0.25">
      <c r="A5134" s="436"/>
      <c r="B5134" s="437"/>
      <c r="C5134" s="437"/>
      <c r="D5134" s="258" t="s">
        <v>448</v>
      </c>
      <c r="E5134" s="258"/>
      <c r="F5134" s="258"/>
      <c r="G5134" s="258"/>
      <c r="H5134" s="258"/>
      <c r="I5134" s="258"/>
      <c r="J5134" s="438"/>
    </row>
    <row r="5135" spans="1:10" x14ac:dyDescent="0.25">
      <c r="A5135" s="436"/>
      <c r="B5135" s="437"/>
      <c r="C5135" s="437"/>
      <c r="D5135" s="260">
        <v>21849</v>
      </c>
      <c r="E5135" s="260"/>
      <c r="F5135" s="260"/>
      <c r="G5135" s="260"/>
      <c r="H5135" s="260"/>
      <c r="I5135" s="260"/>
      <c r="J5135" s="438"/>
    </row>
    <row r="5136" spans="1:10" x14ac:dyDescent="0.25">
      <c r="A5136" s="436"/>
      <c r="B5136" s="437"/>
      <c r="C5136" s="437"/>
      <c r="D5136" s="258" t="s">
        <v>449</v>
      </c>
      <c r="E5136" s="258"/>
      <c r="F5136" s="258"/>
      <c r="G5136" s="258"/>
      <c r="H5136" s="258"/>
      <c r="I5136" s="258"/>
      <c r="J5136" s="438"/>
    </row>
    <row r="5137" spans="1:10" x14ac:dyDescent="0.25">
      <c r="A5137" s="436"/>
      <c r="B5137" s="437"/>
      <c r="C5137" s="437"/>
      <c r="D5137" s="260" t="s">
        <v>453</v>
      </c>
      <c r="E5137" s="260"/>
      <c r="F5137" s="260"/>
      <c r="G5137" s="260"/>
      <c r="H5137" s="260"/>
      <c r="I5137" s="260"/>
      <c r="J5137" s="438"/>
    </row>
    <row r="5138" spans="1:10" x14ac:dyDescent="0.25">
      <c r="A5138" s="436"/>
      <c r="B5138" s="437"/>
      <c r="C5138" s="437"/>
      <c r="D5138" s="258" t="s">
        <v>451</v>
      </c>
      <c r="E5138" s="258"/>
      <c r="F5138" s="258"/>
      <c r="G5138" s="258"/>
      <c r="H5138" s="258"/>
      <c r="I5138" s="258"/>
      <c r="J5138" s="438"/>
    </row>
    <row r="5139" spans="1:10" x14ac:dyDescent="0.25">
      <c r="A5139" s="436"/>
      <c r="B5139" s="437"/>
      <c r="C5139" s="437"/>
      <c r="D5139" s="260">
        <v>0</v>
      </c>
      <c r="E5139" s="260"/>
      <c r="F5139" s="260"/>
      <c r="G5139" s="260"/>
      <c r="H5139" s="260"/>
      <c r="I5139" s="260"/>
      <c r="J5139" s="438"/>
    </row>
    <row r="5140" spans="1:10" x14ac:dyDescent="0.25">
      <c r="A5140" s="436"/>
      <c r="B5140" s="437"/>
      <c r="C5140" s="437"/>
      <c r="D5140" s="261"/>
      <c r="E5140" s="261"/>
      <c r="F5140" s="261"/>
      <c r="G5140" s="261"/>
      <c r="H5140" s="261"/>
      <c r="I5140" s="261"/>
      <c r="J5140" s="438"/>
    </row>
    <row r="5141" spans="1:10" x14ac:dyDescent="0.25">
      <c r="A5141" s="436">
        <v>201511652</v>
      </c>
      <c r="B5141" s="437" t="s">
        <v>446</v>
      </c>
      <c r="C5141" s="437" t="s">
        <v>505</v>
      </c>
      <c r="D5141" s="258" t="s">
        <v>447</v>
      </c>
      <c r="E5141" s="258"/>
      <c r="F5141" s="258"/>
      <c r="G5141" s="258"/>
      <c r="H5141" s="258"/>
      <c r="I5141" s="258"/>
      <c r="J5141" s="438">
        <v>42361.745810185188</v>
      </c>
    </row>
    <row r="5142" spans="1:10" x14ac:dyDescent="0.25">
      <c r="A5142" s="436"/>
      <c r="B5142" s="437"/>
      <c r="C5142" s="437"/>
      <c r="D5142" s="260" t="s">
        <v>495</v>
      </c>
      <c r="E5142" s="260"/>
      <c r="F5142" s="260"/>
      <c r="G5142" s="260"/>
      <c r="H5142" s="260"/>
      <c r="I5142" s="260"/>
      <c r="J5142" s="438"/>
    </row>
    <row r="5143" spans="1:10" x14ac:dyDescent="0.25">
      <c r="A5143" s="436"/>
      <c r="B5143" s="437"/>
      <c r="C5143" s="437"/>
      <c r="D5143" s="258" t="s">
        <v>448</v>
      </c>
      <c r="E5143" s="258"/>
      <c r="F5143" s="258"/>
      <c r="G5143" s="258"/>
      <c r="H5143" s="258"/>
      <c r="I5143" s="258"/>
      <c r="J5143" s="438"/>
    </row>
    <row r="5144" spans="1:10" x14ac:dyDescent="0.25">
      <c r="A5144" s="436"/>
      <c r="B5144" s="437"/>
      <c r="C5144" s="437"/>
      <c r="D5144" s="260">
        <v>60886</v>
      </c>
      <c r="E5144" s="260"/>
      <c r="F5144" s="260"/>
      <c r="G5144" s="260"/>
      <c r="H5144" s="260"/>
      <c r="I5144" s="260"/>
      <c r="J5144" s="438"/>
    </row>
    <row r="5145" spans="1:10" x14ac:dyDescent="0.25">
      <c r="A5145" s="436"/>
      <c r="B5145" s="437"/>
      <c r="C5145" s="437"/>
      <c r="D5145" s="258" t="s">
        <v>449</v>
      </c>
      <c r="E5145" s="258"/>
      <c r="F5145" s="258"/>
      <c r="G5145" s="258"/>
      <c r="H5145" s="258"/>
      <c r="I5145" s="258"/>
      <c r="J5145" s="438"/>
    </row>
    <row r="5146" spans="1:10" x14ac:dyDescent="0.25">
      <c r="A5146" s="436"/>
      <c r="B5146" s="437"/>
      <c r="C5146" s="437"/>
      <c r="D5146" s="260" t="s">
        <v>450</v>
      </c>
      <c r="E5146" s="260"/>
      <c r="F5146" s="260"/>
      <c r="G5146" s="260"/>
      <c r="H5146" s="260"/>
      <c r="I5146" s="260"/>
      <c r="J5146" s="438"/>
    </row>
    <row r="5147" spans="1:10" x14ac:dyDescent="0.25">
      <c r="A5147" s="436"/>
      <c r="B5147" s="437"/>
      <c r="C5147" s="437"/>
      <c r="D5147" s="258" t="s">
        <v>451</v>
      </c>
      <c r="E5147" s="258"/>
      <c r="F5147" s="258"/>
      <c r="G5147" s="258"/>
      <c r="H5147" s="258"/>
      <c r="I5147" s="258"/>
      <c r="J5147" s="438"/>
    </row>
    <row r="5148" spans="1:10" x14ac:dyDescent="0.25">
      <c r="A5148" s="436"/>
      <c r="B5148" s="437"/>
      <c r="C5148" s="437"/>
      <c r="D5148" s="260">
        <v>0</v>
      </c>
      <c r="E5148" s="260"/>
      <c r="F5148" s="260"/>
      <c r="G5148" s="260"/>
      <c r="H5148" s="260"/>
      <c r="I5148" s="260"/>
      <c r="J5148" s="438"/>
    </row>
    <row r="5149" spans="1:10" x14ac:dyDescent="0.25">
      <c r="A5149" s="436"/>
      <c r="B5149" s="437"/>
      <c r="C5149" s="437"/>
      <c r="D5149" s="261"/>
      <c r="E5149" s="261"/>
      <c r="F5149" s="261"/>
      <c r="G5149" s="261"/>
      <c r="H5149" s="261"/>
      <c r="I5149" s="261"/>
      <c r="J5149" s="438"/>
    </row>
    <row r="5150" spans="1:10" x14ac:dyDescent="0.25">
      <c r="A5150" s="436">
        <v>201511614</v>
      </c>
      <c r="B5150" s="437" t="s">
        <v>446</v>
      </c>
      <c r="C5150" s="437" t="s">
        <v>505</v>
      </c>
      <c r="D5150" s="258" t="s">
        <v>447</v>
      </c>
      <c r="E5150" s="258"/>
      <c r="F5150" s="258"/>
      <c r="G5150" s="258"/>
      <c r="H5150" s="258"/>
      <c r="I5150" s="258"/>
      <c r="J5150" s="438">
        <v>42361.745810185188</v>
      </c>
    </row>
    <row r="5151" spans="1:10" x14ac:dyDescent="0.25">
      <c r="A5151" s="436"/>
      <c r="B5151" s="437"/>
      <c r="C5151" s="437"/>
      <c r="D5151" s="260" t="s">
        <v>22</v>
      </c>
      <c r="E5151" s="260"/>
      <c r="F5151" s="260"/>
      <c r="G5151" s="260"/>
      <c r="H5151" s="260"/>
      <c r="I5151" s="260"/>
      <c r="J5151" s="438"/>
    </row>
    <row r="5152" spans="1:10" x14ac:dyDescent="0.25">
      <c r="A5152" s="436"/>
      <c r="B5152" s="437"/>
      <c r="C5152" s="437"/>
      <c r="D5152" s="258" t="s">
        <v>448</v>
      </c>
      <c r="E5152" s="258"/>
      <c r="F5152" s="258"/>
      <c r="G5152" s="258"/>
      <c r="H5152" s="258"/>
      <c r="I5152" s="258"/>
      <c r="J5152" s="438"/>
    </row>
    <row r="5153" spans="1:10" x14ac:dyDescent="0.25">
      <c r="A5153" s="436"/>
      <c r="B5153" s="437"/>
      <c r="C5153" s="437"/>
      <c r="D5153" s="260">
        <v>12044</v>
      </c>
      <c r="E5153" s="260"/>
      <c r="F5153" s="260"/>
      <c r="G5153" s="260"/>
      <c r="H5153" s="260"/>
      <c r="I5153" s="260"/>
      <c r="J5153" s="438"/>
    </row>
    <row r="5154" spans="1:10" x14ac:dyDescent="0.25">
      <c r="A5154" s="436"/>
      <c r="B5154" s="437"/>
      <c r="C5154" s="437"/>
      <c r="D5154" s="258" t="s">
        <v>449</v>
      </c>
      <c r="E5154" s="258"/>
      <c r="F5154" s="258"/>
      <c r="G5154" s="258"/>
      <c r="H5154" s="258"/>
      <c r="I5154" s="258"/>
      <c r="J5154" s="438"/>
    </row>
    <row r="5155" spans="1:10" x14ac:dyDescent="0.25">
      <c r="A5155" s="436"/>
      <c r="B5155" s="437"/>
      <c r="C5155" s="437"/>
      <c r="D5155" s="260" t="s">
        <v>453</v>
      </c>
      <c r="E5155" s="260"/>
      <c r="F5155" s="260"/>
      <c r="G5155" s="260"/>
      <c r="H5155" s="260"/>
      <c r="I5155" s="260"/>
      <c r="J5155" s="438"/>
    </row>
    <row r="5156" spans="1:10" x14ac:dyDescent="0.25">
      <c r="A5156" s="436"/>
      <c r="B5156" s="437"/>
      <c r="C5156" s="437"/>
      <c r="D5156" s="258" t="s">
        <v>451</v>
      </c>
      <c r="E5156" s="258"/>
      <c r="F5156" s="258"/>
      <c r="G5156" s="258"/>
      <c r="H5156" s="258"/>
      <c r="I5156" s="258"/>
      <c r="J5156" s="438"/>
    </row>
    <row r="5157" spans="1:10" x14ac:dyDescent="0.25">
      <c r="A5157" s="436"/>
      <c r="B5157" s="437"/>
      <c r="C5157" s="437"/>
      <c r="D5157" s="260">
        <v>0</v>
      </c>
      <c r="E5157" s="260"/>
      <c r="F5157" s="260"/>
      <c r="G5157" s="260"/>
      <c r="H5157" s="260"/>
      <c r="I5157" s="260"/>
      <c r="J5157" s="438"/>
    </row>
    <row r="5158" spans="1:10" x14ac:dyDescent="0.25">
      <c r="A5158" s="436"/>
      <c r="B5158" s="437"/>
      <c r="C5158" s="437"/>
      <c r="D5158" s="261"/>
      <c r="E5158" s="261"/>
      <c r="F5158" s="261"/>
      <c r="G5158" s="261"/>
      <c r="H5158" s="261"/>
      <c r="I5158" s="261"/>
      <c r="J5158" s="438"/>
    </row>
    <row r="5159" spans="1:10" x14ac:dyDescent="0.25">
      <c r="A5159" s="436">
        <v>201509792</v>
      </c>
      <c r="B5159" s="437" t="s">
        <v>446</v>
      </c>
      <c r="C5159" s="437" t="s">
        <v>505</v>
      </c>
      <c r="D5159" s="258" t="s">
        <v>447</v>
      </c>
      <c r="E5159" s="258"/>
      <c r="F5159" s="258"/>
      <c r="G5159" s="258"/>
      <c r="H5159" s="258"/>
      <c r="I5159" s="258"/>
      <c r="J5159" s="438">
        <v>42296.68273148148</v>
      </c>
    </row>
    <row r="5160" spans="1:10" x14ac:dyDescent="0.25">
      <c r="A5160" s="436"/>
      <c r="B5160" s="437"/>
      <c r="C5160" s="437"/>
      <c r="D5160" s="260" t="s">
        <v>475</v>
      </c>
      <c r="E5160" s="260"/>
      <c r="F5160" s="260"/>
      <c r="G5160" s="260"/>
      <c r="H5160" s="260"/>
      <c r="I5160" s="260"/>
      <c r="J5160" s="438"/>
    </row>
    <row r="5161" spans="1:10" x14ac:dyDescent="0.25">
      <c r="A5161" s="436"/>
      <c r="B5161" s="437"/>
      <c r="C5161" s="437"/>
      <c r="D5161" s="258" t="s">
        <v>448</v>
      </c>
      <c r="E5161" s="258"/>
      <c r="F5161" s="258"/>
      <c r="G5161" s="258"/>
      <c r="H5161" s="258"/>
      <c r="I5161" s="258"/>
      <c r="J5161" s="438"/>
    </row>
    <row r="5162" spans="1:10" x14ac:dyDescent="0.25">
      <c r="A5162" s="436"/>
      <c r="B5162" s="437"/>
      <c r="C5162" s="437"/>
      <c r="D5162" s="260">
        <v>1109834</v>
      </c>
      <c r="E5162" s="260"/>
      <c r="F5162" s="260"/>
      <c r="G5162" s="260"/>
      <c r="H5162" s="260"/>
      <c r="I5162" s="260"/>
      <c r="J5162" s="438"/>
    </row>
    <row r="5163" spans="1:10" x14ac:dyDescent="0.25">
      <c r="A5163" s="436"/>
      <c r="B5163" s="437"/>
      <c r="C5163" s="437"/>
      <c r="D5163" s="258" t="s">
        <v>449</v>
      </c>
      <c r="E5163" s="258"/>
      <c r="F5163" s="258"/>
      <c r="G5163" s="258"/>
      <c r="H5163" s="258"/>
      <c r="I5163" s="258"/>
      <c r="J5163" s="438"/>
    </row>
    <row r="5164" spans="1:10" x14ac:dyDescent="0.25">
      <c r="A5164" s="436"/>
      <c r="B5164" s="437"/>
      <c r="C5164" s="437"/>
      <c r="D5164" s="260" t="s">
        <v>450</v>
      </c>
      <c r="E5164" s="260"/>
      <c r="F5164" s="260"/>
      <c r="G5164" s="260"/>
      <c r="H5164" s="260"/>
      <c r="I5164" s="260"/>
      <c r="J5164" s="438"/>
    </row>
    <row r="5165" spans="1:10" x14ac:dyDescent="0.25">
      <c r="A5165" s="436"/>
      <c r="B5165" s="437"/>
      <c r="C5165" s="437"/>
      <c r="D5165" s="258" t="s">
        <v>451</v>
      </c>
      <c r="E5165" s="258"/>
      <c r="F5165" s="258"/>
      <c r="G5165" s="258"/>
      <c r="H5165" s="258"/>
      <c r="I5165" s="258"/>
      <c r="J5165" s="438"/>
    </row>
    <row r="5166" spans="1:10" x14ac:dyDescent="0.25">
      <c r="A5166" s="436"/>
      <c r="B5166" s="437"/>
      <c r="C5166" s="437"/>
      <c r="D5166" s="260">
        <v>4</v>
      </c>
      <c r="E5166" s="260"/>
      <c r="F5166" s="260"/>
      <c r="G5166" s="260"/>
      <c r="H5166" s="260"/>
      <c r="I5166" s="260"/>
      <c r="J5166" s="438"/>
    </row>
    <row r="5167" spans="1:10" x14ac:dyDescent="0.25">
      <c r="A5167" s="436"/>
      <c r="B5167" s="437"/>
      <c r="C5167" s="437"/>
      <c r="D5167" s="261"/>
      <c r="E5167" s="261"/>
      <c r="F5167" s="261"/>
      <c r="G5167" s="261"/>
      <c r="H5167" s="261"/>
      <c r="I5167" s="261"/>
      <c r="J5167" s="438"/>
    </row>
    <row r="5168" spans="1:10" x14ac:dyDescent="0.25">
      <c r="A5168" s="436"/>
      <c r="B5168" s="437"/>
      <c r="C5168" s="437"/>
      <c r="D5168" s="262" t="s">
        <v>488</v>
      </c>
      <c r="E5168" s="262"/>
      <c r="F5168" s="262"/>
      <c r="G5168" s="262"/>
      <c r="H5168" s="262"/>
      <c r="I5168" s="262"/>
      <c r="J5168" s="438"/>
    </row>
    <row r="5169" spans="1:10" x14ac:dyDescent="0.25">
      <c r="A5169" s="436">
        <v>201509511</v>
      </c>
      <c r="B5169" s="437" t="s">
        <v>446</v>
      </c>
      <c r="C5169" s="437" t="s">
        <v>505</v>
      </c>
      <c r="D5169" s="258" t="s">
        <v>447</v>
      </c>
      <c r="E5169" s="258"/>
      <c r="F5169" s="258"/>
      <c r="G5169" s="258"/>
      <c r="H5169" s="258"/>
      <c r="I5169" s="258"/>
      <c r="J5169" s="438">
        <v>42296.68273148148</v>
      </c>
    </row>
    <row r="5170" spans="1:10" x14ac:dyDescent="0.25">
      <c r="A5170" s="436"/>
      <c r="B5170" s="437"/>
      <c r="C5170" s="437"/>
      <c r="D5170" s="260" t="s">
        <v>349</v>
      </c>
      <c r="E5170" s="260"/>
      <c r="F5170" s="260"/>
      <c r="G5170" s="260"/>
      <c r="H5170" s="260"/>
      <c r="I5170" s="260"/>
      <c r="J5170" s="438"/>
    </row>
    <row r="5171" spans="1:10" x14ac:dyDescent="0.25">
      <c r="A5171" s="436"/>
      <c r="B5171" s="437"/>
      <c r="C5171" s="437"/>
      <c r="D5171" s="258" t="s">
        <v>448</v>
      </c>
      <c r="E5171" s="258"/>
      <c r="F5171" s="258"/>
      <c r="G5171" s="258"/>
      <c r="H5171" s="258"/>
      <c r="I5171" s="258"/>
      <c r="J5171" s="438"/>
    </row>
    <row r="5172" spans="1:10" x14ac:dyDescent="0.25">
      <c r="A5172" s="436"/>
      <c r="B5172" s="437"/>
      <c r="C5172" s="437"/>
      <c r="D5172" s="260">
        <v>12008</v>
      </c>
      <c r="E5172" s="260"/>
      <c r="F5172" s="260"/>
      <c r="G5172" s="260"/>
      <c r="H5172" s="260"/>
      <c r="I5172" s="260"/>
      <c r="J5172" s="438"/>
    </row>
    <row r="5173" spans="1:10" x14ac:dyDescent="0.25">
      <c r="A5173" s="436"/>
      <c r="B5173" s="437"/>
      <c r="C5173" s="437"/>
      <c r="D5173" s="258" t="s">
        <v>449</v>
      </c>
      <c r="E5173" s="258"/>
      <c r="F5173" s="258"/>
      <c r="G5173" s="258"/>
      <c r="H5173" s="258"/>
      <c r="I5173" s="258"/>
      <c r="J5173" s="438"/>
    </row>
    <row r="5174" spans="1:10" x14ac:dyDescent="0.25">
      <c r="A5174" s="436"/>
      <c r="B5174" s="437"/>
      <c r="C5174" s="437"/>
      <c r="D5174" s="260" t="s">
        <v>450</v>
      </c>
      <c r="E5174" s="260"/>
      <c r="F5174" s="260"/>
      <c r="G5174" s="260"/>
      <c r="H5174" s="260"/>
      <c r="I5174" s="260"/>
      <c r="J5174" s="438"/>
    </row>
    <row r="5175" spans="1:10" x14ac:dyDescent="0.25">
      <c r="A5175" s="436"/>
      <c r="B5175" s="437"/>
      <c r="C5175" s="437"/>
      <c r="D5175" s="258" t="s">
        <v>451</v>
      </c>
      <c r="E5175" s="258"/>
      <c r="F5175" s="258"/>
      <c r="G5175" s="258"/>
      <c r="H5175" s="258"/>
      <c r="I5175" s="258"/>
      <c r="J5175" s="438"/>
    </row>
    <row r="5176" spans="1:10" x14ac:dyDescent="0.25">
      <c r="A5176" s="436"/>
      <c r="B5176" s="437"/>
      <c r="C5176" s="437"/>
      <c r="D5176" s="260">
        <v>1</v>
      </c>
      <c r="E5176" s="260"/>
      <c r="F5176" s="260"/>
      <c r="G5176" s="260"/>
      <c r="H5176" s="260"/>
      <c r="I5176" s="260"/>
      <c r="J5176" s="438"/>
    </row>
    <row r="5177" spans="1:10" x14ac:dyDescent="0.25">
      <c r="A5177" s="436"/>
      <c r="B5177" s="437"/>
      <c r="C5177" s="437"/>
      <c r="D5177" s="261"/>
      <c r="E5177" s="261"/>
      <c r="F5177" s="261"/>
      <c r="G5177" s="261"/>
      <c r="H5177" s="261"/>
      <c r="I5177" s="261"/>
      <c r="J5177" s="438"/>
    </row>
    <row r="5178" spans="1:10" x14ac:dyDescent="0.25">
      <c r="A5178" s="436"/>
      <c r="B5178" s="437"/>
      <c r="C5178" s="437"/>
      <c r="D5178" s="262" t="s">
        <v>488</v>
      </c>
      <c r="E5178" s="262"/>
      <c r="F5178" s="262"/>
      <c r="G5178" s="262"/>
      <c r="H5178" s="262"/>
      <c r="I5178" s="262"/>
      <c r="J5178" s="438"/>
    </row>
    <row r="5179" spans="1:10" x14ac:dyDescent="0.25">
      <c r="A5179" s="436">
        <v>201509507</v>
      </c>
      <c r="B5179" s="437" t="s">
        <v>446</v>
      </c>
      <c r="C5179" s="437" t="s">
        <v>505</v>
      </c>
      <c r="D5179" s="258" t="s">
        <v>447</v>
      </c>
      <c r="E5179" s="258"/>
      <c r="F5179" s="258"/>
      <c r="G5179" s="258"/>
      <c r="H5179" s="258"/>
      <c r="I5179" s="258"/>
      <c r="J5179" s="438">
        <v>42296.68273148148</v>
      </c>
    </row>
    <row r="5180" spans="1:10" x14ac:dyDescent="0.25">
      <c r="A5180" s="436"/>
      <c r="B5180" s="437"/>
      <c r="C5180" s="437"/>
      <c r="D5180" s="260" t="s">
        <v>350</v>
      </c>
      <c r="E5180" s="260"/>
      <c r="F5180" s="260"/>
      <c r="G5180" s="260"/>
      <c r="H5180" s="260"/>
      <c r="I5180" s="260"/>
      <c r="J5180" s="438"/>
    </row>
    <row r="5181" spans="1:10" x14ac:dyDescent="0.25">
      <c r="A5181" s="436"/>
      <c r="B5181" s="437"/>
      <c r="C5181" s="437"/>
      <c r="D5181" s="258" t="s">
        <v>448</v>
      </c>
      <c r="E5181" s="258"/>
      <c r="F5181" s="258"/>
      <c r="G5181" s="258"/>
      <c r="H5181" s="258"/>
      <c r="I5181" s="258"/>
      <c r="J5181" s="438"/>
    </row>
    <row r="5182" spans="1:10" x14ac:dyDescent="0.25">
      <c r="A5182" s="436"/>
      <c r="B5182" s="437"/>
      <c r="C5182" s="437"/>
      <c r="D5182" s="260">
        <v>21848</v>
      </c>
      <c r="E5182" s="260"/>
      <c r="F5182" s="260"/>
      <c r="G5182" s="260"/>
      <c r="H5182" s="260"/>
      <c r="I5182" s="260"/>
      <c r="J5182" s="438"/>
    </row>
    <row r="5183" spans="1:10" x14ac:dyDescent="0.25">
      <c r="A5183" s="436"/>
      <c r="B5183" s="437"/>
      <c r="C5183" s="437"/>
      <c r="D5183" s="258" t="s">
        <v>449</v>
      </c>
      <c r="E5183" s="258"/>
      <c r="F5183" s="258"/>
      <c r="G5183" s="258"/>
      <c r="H5183" s="258"/>
      <c r="I5183" s="258"/>
      <c r="J5183" s="438"/>
    </row>
    <row r="5184" spans="1:10" x14ac:dyDescent="0.25">
      <c r="A5184" s="436"/>
      <c r="B5184" s="437"/>
      <c r="C5184" s="437"/>
      <c r="D5184" s="260" t="s">
        <v>450</v>
      </c>
      <c r="E5184" s="260"/>
      <c r="F5184" s="260"/>
      <c r="G5184" s="260"/>
      <c r="H5184" s="260"/>
      <c r="I5184" s="260"/>
      <c r="J5184" s="438"/>
    </row>
    <row r="5185" spans="1:10" x14ac:dyDescent="0.25">
      <c r="A5185" s="436"/>
      <c r="B5185" s="437"/>
      <c r="C5185" s="437"/>
      <c r="D5185" s="258" t="s">
        <v>451</v>
      </c>
      <c r="E5185" s="258"/>
      <c r="F5185" s="258"/>
      <c r="G5185" s="258"/>
      <c r="H5185" s="258"/>
      <c r="I5185" s="258"/>
      <c r="J5185" s="438"/>
    </row>
    <row r="5186" spans="1:10" x14ac:dyDescent="0.25">
      <c r="A5186" s="436"/>
      <c r="B5186" s="437"/>
      <c r="C5186" s="437"/>
      <c r="D5186" s="260">
        <v>1</v>
      </c>
      <c r="E5186" s="260"/>
      <c r="F5186" s="260"/>
      <c r="G5186" s="260"/>
      <c r="H5186" s="260"/>
      <c r="I5186" s="260"/>
      <c r="J5186" s="438"/>
    </row>
    <row r="5187" spans="1:10" x14ac:dyDescent="0.25">
      <c r="A5187" s="436"/>
      <c r="B5187" s="437"/>
      <c r="C5187" s="437"/>
      <c r="D5187" s="261"/>
      <c r="E5187" s="261"/>
      <c r="F5187" s="261"/>
      <c r="G5187" s="261"/>
      <c r="H5187" s="261"/>
      <c r="I5187" s="261"/>
      <c r="J5187" s="438"/>
    </row>
    <row r="5188" spans="1:10" x14ac:dyDescent="0.25">
      <c r="A5188" s="436"/>
      <c r="B5188" s="437"/>
      <c r="C5188" s="437"/>
      <c r="D5188" s="262" t="s">
        <v>488</v>
      </c>
      <c r="E5188" s="262"/>
      <c r="F5188" s="262"/>
      <c r="G5188" s="262"/>
      <c r="H5188" s="262"/>
      <c r="I5188" s="262"/>
      <c r="J5188" s="438"/>
    </row>
    <row r="5189" spans="1:10" x14ac:dyDescent="0.25">
      <c r="A5189" s="436">
        <v>201507907</v>
      </c>
      <c r="B5189" s="437" t="s">
        <v>526</v>
      </c>
      <c r="C5189" s="437" t="s">
        <v>505</v>
      </c>
      <c r="D5189" s="258" t="s">
        <v>447</v>
      </c>
      <c r="E5189" s="258"/>
      <c r="F5189" s="258"/>
      <c r="G5189" s="258"/>
      <c r="H5189" s="258"/>
      <c r="I5189" s="258"/>
      <c r="J5189" s="438">
        <v>42284.427523148152</v>
      </c>
    </row>
    <row r="5190" spans="1:10" x14ac:dyDescent="0.25">
      <c r="A5190" s="436"/>
      <c r="B5190" s="437"/>
      <c r="C5190" s="437"/>
      <c r="D5190" s="260" t="s">
        <v>373</v>
      </c>
      <c r="E5190" s="260"/>
      <c r="F5190" s="260"/>
      <c r="G5190" s="260"/>
      <c r="H5190" s="260"/>
      <c r="I5190" s="260"/>
      <c r="J5190" s="438"/>
    </row>
    <row r="5191" spans="1:10" x14ac:dyDescent="0.25">
      <c r="A5191" s="436"/>
      <c r="B5191" s="437"/>
      <c r="C5191" s="437"/>
      <c r="D5191" s="258" t="s">
        <v>448</v>
      </c>
      <c r="E5191" s="258"/>
      <c r="F5191" s="258"/>
      <c r="G5191" s="258"/>
      <c r="H5191" s="258"/>
      <c r="I5191" s="258"/>
      <c r="J5191" s="438"/>
    </row>
    <row r="5192" spans="1:10" x14ac:dyDescent="0.25">
      <c r="A5192" s="436"/>
      <c r="B5192" s="437"/>
      <c r="C5192" s="437"/>
      <c r="D5192" s="260">
        <v>335259</v>
      </c>
      <c r="E5192" s="260"/>
      <c r="F5192" s="260"/>
      <c r="G5192" s="260"/>
      <c r="H5192" s="260"/>
      <c r="I5192" s="260"/>
      <c r="J5192" s="438"/>
    </row>
    <row r="5193" spans="1:10" x14ac:dyDescent="0.25">
      <c r="A5193" s="436"/>
      <c r="B5193" s="437"/>
      <c r="C5193" s="437"/>
      <c r="D5193" s="258" t="s">
        <v>449</v>
      </c>
      <c r="E5193" s="258"/>
      <c r="F5193" s="258"/>
      <c r="G5193" s="258"/>
      <c r="H5193" s="258"/>
      <c r="I5193" s="258"/>
      <c r="J5193" s="438"/>
    </row>
    <row r="5194" spans="1:10" x14ac:dyDescent="0.25">
      <c r="A5194" s="436"/>
      <c r="B5194" s="437"/>
      <c r="C5194" s="437"/>
      <c r="D5194" s="260" t="s">
        <v>450</v>
      </c>
      <c r="E5194" s="260"/>
      <c r="F5194" s="260"/>
      <c r="G5194" s="260"/>
      <c r="H5194" s="260"/>
      <c r="I5194" s="260"/>
      <c r="J5194" s="438"/>
    </row>
    <row r="5195" spans="1:10" x14ac:dyDescent="0.25">
      <c r="A5195" s="436"/>
      <c r="B5195" s="437"/>
      <c r="C5195" s="437"/>
      <c r="D5195" s="258" t="s">
        <v>451</v>
      </c>
      <c r="E5195" s="258"/>
      <c r="F5195" s="258"/>
      <c r="G5195" s="258"/>
      <c r="H5195" s="258"/>
      <c r="I5195" s="258"/>
      <c r="J5195" s="438"/>
    </row>
    <row r="5196" spans="1:10" x14ac:dyDescent="0.25">
      <c r="A5196" s="436"/>
      <c r="B5196" s="437"/>
      <c r="C5196" s="437"/>
      <c r="D5196" s="260">
        <v>0</v>
      </c>
      <c r="E5196" s="260"/>
      <c r="F5196" s="260"/>
      <c r="G5196" s="260"/>
      <c r="H5196" s="260"/>
      <c r="I5196" s="260"/>
      <c r="J5196" s="438"/>
    </row>
    <row r="5197" spans="1:10" x14ac:dyDescent="0.25">
      <c r="A5197" s="436"/>
      <c r="B5197" s="437"/>
      <c r="C5197" s="437"/>
      <c r="D5197" s="261"/>
      <c r="E5197" s="261"/>
      <c r="F5197" s="261"/>
      <c r="G5197" s="261"/>
      <c r="H5197" s="261"/>
      <c r="I5197" s="261"/>
      <c r="J5197" s="438"/>
    </row>
    <row r="5198" spans="1:10" x14ac:dyDescent="0.25">
      <c r="A5198" s="436">
        <v>201506245</v>
      </c>
      <c r="B5198" s="437" t="s">
        <v>458</v>
      </c>
      <c r="C5198" s="437" t="s">
        <v>505</v>
      </c>
      <c r="D5198" s="258" t="s">
        <v>447</v>
      </c>
      <c r="E5198" s="258"/>
      <c r="F5198" s="258"/>
      <c r="G5198" s="258"/>
      <c r="H5198" s="258"/>
      <c r="I5198" s="258"/>
      <c r="J5198" s="438">
        <v>42256.455046296294</v>
      </c>
    </row>
    <row r="5199" spans="1:10" x14ac:dyDescent="0.25">
      <c r="A5199" s="436"/>
      <c r="B5199" s="437"/>
      <c r="C5199" s="437"/>
      <c r="D5199" s="260" t="s">
        <v>516</v>
      </c>
      <c r="E5199" s="260"/>
      <c r="F5199" s="260"/>
      <c r="G5199" s="260"/>
      <c r="H5199" s="260"/>
      <c r="I5199" s="260"/>
      <c r="J5199" s="438"/>
    </row>
    <row r="5200" spans="1:10" x14ac:dyDescent="0.25">
      <c r="A5200" s="436"/>
      <c r="B5200" s="437"/>
      <c r="C5200" s="437"/>
      <c r="D5200" s="258" t="s">
        <v>448</v>
      </c>
      <c r="E5200" s="258"/>
      <c r="F5200" s="258"/>
      <c r="G5200" s="258"/>
      <c r="H5200" s="258"/>
      <c r="I5200" s="258"/>
      <c r="J5200" s="438"/>
    </row>
    <row r="5201" spans="1:10" x14ac:dyDescent="0.25">
      <c r="A5201" s="436"/>
      <c r="B5201" s="437"/>
      <c r="C5201" s="437"/>
      <c r="D5201" s="260">
        <v>1191240</v>
      </c>
      <c r="E5201" s="260"/>
      <c r="F5201" s="260"/>
      <c r="G5201" s="260"/>
      <c r="H5201" s="260"/>
      <c r="I5201" s="260"/>
      <c r="J5201" s="438"/>
    </row>
    <row r="5202" spans="1:10" x14ac:dyDescent="0.25">
      <c r="A5202" s="436"/>
      <c r="B5202" s="437"/>
      <c r="C5202" s="437"/>
      <c r="D5202" s="258" t="s">
        <v>449</v>
      </c>
      <c r="E5202" s="258"/>
      <c r="F5202" s="258"/>
      <c r="G5202" s="258"/>
      <c r="H5202" s="258"/>
      <c r="I5202" s="258"/>
      <c r="J5202" s="438"/>
    </row>
    <row r="5203" spans="1:10" x14ac:dyDescent="0.25">
      <c r="A5203" s="436"/>
      <c r="B5203" s="437"/>
      <c r="C5203" s="437"/>
      <c r="D5203" s="260" t="s">
        <v>450</v>
      </c>
      <c r="E5203" s="260"/>
      <c r="F5203" s="260"/>
      <c r="G5203" s="260"/>
      <c r="H5203" s="260"/>
      <c r="I5203" s="260"/>
      <c r="J5203" s="438"/>
    </row>
    <row r="5204" spans="1:10" x14ac:dyDescent="0.25">
      <c r="A5204" s="436"/>
      <c r="B5204" s="437"/>
      <c r="C5204" s="437"/>
      <c r="D5204" s="258" t="s">
        <v>451</v>
      </c>
      <c r="E5204" s="258"/>
      <c r="F5204" s="258"/>
      <c r="G5204" s="258"/>
      <c r="H5204" s="258"/>
      <c r="I5204" s="258"/>
      <c r="J5204" s="438"/>
    </row>
    <row r="5205" spans="1:10" x14ac:dyDescent="0.25">
      <c r="A5205" s="436"/>
      <c r="B5205" s="437"/>
      <c r="C5205" s="437"/>
      <c r="D5205" s="260">
        <v>2</v>
      </c>
      <c r="E5205" s="260"/>
      <c r="F5205" s="260"/>
      <c r="G5205" s="260"/>
      <c r="H5205" s="260"/>
      <c r="I5205" s="260"/>
      <c r="J5205" s="438"/>
    </row>
    <row r="5206" spans="1:10" x14ac:dyDescent="0.25">
      <c r="A5206" s="436"/>
      <c r="B5206" s="437"/>
      <c r="C5206" s="437"/>
      <c r="D5206" s="261"/>
      <c r="E5206" s="261"/>
      <c r="F5206" s="261"/>
      <c r="G5206" s="261"/>
      <c r="H5206" s="261"/>
      <c r="I5206" s="261"/>
      <c r="J5206" s="438"/>
    </row>
    <row r="5207" spans="1:10" x14ac:dyDescent="0.25">
      <c r="A5207" s="436">
        <v>201506093</v>
      </c>
      <c r="B5207" s="437" t="s">
        <v>458</v>
      </c>
      <c r="C5207" s="437" t="s">
        <v>505</v>
      </c>
      <c r="D5207" s="258" t="s">
        <v>447</v>
      </c>
      <c r="E5207" s="258"/>
      <c r="F5207" s="258"/>
      <c r="G5207" s="258"/>
      <c r="H5207" s="258"/>
      <c r="I5207" s="258"/>
      <c r="J5207" s="438">
        <v>42255.412893518522</v>
      </c>
    </row>
    <row r="5208" spans="1:10" x14ac:dyDescent="0.25">
      <c r="A5208" s="436"/>
      <c r="B5208" s="437"/>
      <c r="C5208" s="437"/>
      <c r="D5208" s="260" t="s">
        <v>463</v>
      </c>
      <c r="E5208" s="260"/>
      <c r="F5208" s="260"/>
      <c r="G5208" s="260"/>
      <c r="H5208" s="260"/>
      <c r="I5208" s="260"/>
      <c r="J5208" s="438"/>
    </row>
    <row r="5209" spans="1:10" x14ac:dyDescent="0.25">
      <c r="A5209" s="436"/>
      <c r="B5209" s="437"/>
      <c r="C5209" s="437"/>
      <c r="D5209" s="258" t="s">
        <v>448</v>
      </c>
      <c r="E5209" s="258"/>
      <c r="F5209" s="258"/>
      <c r="G5209" s="258"/>
      <c r="H5209" s="258"/>
      <c r="I5209" s="258"/>
      <c r="J5209" s="438"/>
    </row>
    <row r="5210" spans="1:10" x14ac:dyDescent="0.25">
      <c r="A5210" s="436"/>
      <c r="B5210" s="437"/>
      <c r="C5210" s="437"/>
      <c r="D5210" s="260">
        <v>5001238</v>
      </c>
      <c r="E5210" s="260"/>
      <c r="F5210" s="260"/>
      <c r="G5210" s="260"/>
      <c r="H5210" s="260"/>
      <c r="I5210" s="260"/>
      <c r="J5210" s="438"/>
    </row>
    <row r="5211" spans="1:10" x14ac:dyDescent="0.25">
      <c r="A5211" s="436"/>
      <c r="B5211" s="437"/>
      <c r="C5211" s="437"/>
      <c r="D5211" s="258" t="s">
        <v>449</v>
      </c>
      <c r="E5211" s="258"/>
      <c r="F5211" s="258"/>
      <c r="G5211" s="258"/>
      <c r="H5211" s="258"/>
      <c r="I5211" s="258"/>
      <c r="J5211" s="438"/>
    </row>
    <row r="5212" spans="1:10" x14ac:dyDescent="0.25">
      <c r="A5212" s="436"/>
      <c r="B5212" s="437"/>
      <c r="C5212" s="437"/>
      <c r="D5212" s="260" t="s">
        <v>450</v>
      </c>
      <c r="E5212" s="260"/>
      <c r="F5212" s="260"/>
      <c r="G5212" s="260"/>
      <c r="H5212" s="260"/>
      <c r="I5212" s="260"/>
      <c r="J5212" s="438"/>
    </row>
    <row r="5213" spans="1:10" x14ac:dyDescent="0.25">
      <c r="A5213" s="436"/>
      <c r="B5213" s="437"/>
      <c r="C5213" s="437"/>
      <c r="D5213" s="258" t="s">
        <v>451</v>
      </c>
      <c r="E5213" s="258"/>
      <c r="F5213" s="258"/>
      <c r="G5213" s="258"/>
      <c r="H5213" s="258"/>
      <c r="I5213" s="258"/>
      <c r="J5213" s="438"/>
    </row>
    <row r="5214" spans="1:10" x14ac:dyDescent="0.25">
      <c r="A5214" s="436"/>
      <c r="B5214" s="437"/>
      <c r="C5214" s="437"/>
      <c r="D5214" s="260">
        <v>2</v>
      </c>
      <c r="E5214" s="260"/>
      <c r="F5214" s="260"/>
      <c r="G5214" s="260"/>
      <c r="H5214" s="260"/>
      <c r="I5214" s="260"/>
      <c r="J5214" s="438"/>
    </row>
    <row r="5215" spans="1:10" x14ac:dyDescent="0.25">
      <c r="A5215" s="436"/>
      <c r="B5215" s="437"/>
      <c r="C5215" s="437"/>
      <c r="D5215" s="261"/>
      <c r="E5215" s="261"/>
      <c r="F5215" s="261"/>
      <c r="G5215" s="261"/>
      <c r="H5215" s="261"/>
      <c r="I5215" s="261"/>
      <c r="J5215" s="438"/>
    </row>
    <row r="5216" spans="1:10" x14ac:dyDescent="0.25">
      <c r="A5216" s="436">
        <v>201505783</v>
      </c>
      <c r="B5216" s="437" t="s">
        <v>468</v>
      </c>
      <c r="C5216" s="437" t="s">
        <v>505</v>
      </c>
      <c r="D5216" s="258" t="s">
        <v>447</v>
      </c>
      <c r="E5216" s="258"/>
      <c r="F5216" s="258"/>
      <c r="G5216" s="258"/>
      <c r="H5216" s="258"/>
      <c r="I5216" s="258"/>
      <c r="J5216" s="438">
        <v>42250.489525462966</v>
      </c>
    </row>
    <row r="5217" spans="1:10" x14ac:dyDescent="0.25">
      <c r="A5217" s="436"/>
      <c r="B5217" s="437"/>
      <c r="C5217" s="437"/>
      <c r="D5217" s="260" t="s">
        <v>364</v>
      </c>
      <c r="E5217" s="260"/>
      <c r="F5217" s="260"/>
      <c r="G5217" s="260"/>
      <c r="H5217" s="260"/>
      <c r="I5217" s="260"/>
      <c r="J5217" s="438"/>
    </row>
    <row r="5218" spans="1:10" x14ac:dyDescent="0.25">
      <c r="A5218" s="436"/>
      <c r="B5218" s="437"/>
      <c r="C5218" s="437"/>
      <c r="D5218" s="258" t="s">
        <v>448</v>
      </c>
      <c r="E5218" s="258"/>
      <c r="F5218" s="258"/>
      <c r="G5218" s="258"/>
      <c r="H5218" s="258"/>
      <c r="I5218" s="258"/>
      <c r="J5218" s="438"/>
    </row>
    <row r="5219" spans="1:10" x14ac:dyDescent="0.25">
      <c r="A5219" s="436"/>
      <c r="B5219" s="437"/>
      <c r="C5219" s="437"/>
      <c r="D5219" s="260">
        <v>1202639</v>
      </c>
      <c r="E5219" s="260"/>
      <c r="F5219" s="260"/>
      <c r="G5219" s="260"/>
      <c r="H5219" s="260"/>
      <c r="I5219" s="260"/>
      <c r="J5219" s="438"/>
    </row>
    <row r="5220" spans="1:10" x14ac:dyDescent="0.25">
      <c r="A5220" s="436"/>
      <c r="B5220" s="437"/>
      <c r="C5220" s="437"/>
      <c r="D5220" s="258" t="s">
        <v>449</v>
      </c>
      <c r="E5220" s="258"/>
      <c r="F5220" s="258"/>
      <c r="G5220" s="258"/>
      <c r="H5220" s="258"/>
      <c r="I5220" s="258"/>
      <c r="J5220" s="438"/>
    </row>
    <row r="5221" spans="1:10" x14ac:dyDescent="0.25">
      <c r="A5221" s="436"/>
      <c r="B5221" s="437"/>
      <c r="C5221" s="437"/>
      <c r="D5221" s="260" t="s">
        <v>453</v>
      </c>
      <c r="E5221" s="260"/>
      <c r="F5221" s="260"/>
      <c r="G5221" s="260"/>
      <c r="H5221" s="260"/>
      <c r="I5221" s="260"/>
      <c r="J5221" s="438"/>
    </row>
    <row r="5222" spans="1:10" x14ac:dyDescent="0.25">
      <c r="A5222" s="436"/>
      <c r="B5222" s="437"/>
      <c r="C5222" s="437"/>
      <c r="D5222" s="258" t="s">
        <v>451</v>
      </c>
      <c r="E5222" s="258"/>
      <c r="F5222" s="258"/>
      <c r="G5222" s="258"/>
      <c r="H5222" s="258"/>
      <c r="I5222" s="258"/>
      <c r="J5222" s="438"/>
    </row>
    <row r="5223" spans="1:10" x14ac:dyDescent="0.25">
      <c r="A5223" s="436"/>
      <c r="B5223" s="437"/>
      <c r="C5223" s="437"/>
      <c r="D5223" s="260">
        <v>2</v>
      </c>
      <c r="E5223" s="260"/>
      <c r="F5223" s="260"/>
      <c r="G5223" s="260"/>
      <c r="H5223" s="260"/>
      <c r="I5223" s="260"/>
      <c r="J5223" s="438"/>
    </row>
    <row r="5224" spans="1:10" x14ac:dyDescent="0.25">
      <c r="A5224" s="436"/>
      <c r="B5224" s="437"/>
      <c r="C5224" s="437"/>
      <c r="D5224" s="261"/>
      <c r="E5224" s="261"/>
      <c r="F5224" s="261"/>
      <c r="G5224" s="261"/>
      <c r="H5224" s="261"/>
      <c r="I5224" s="261"/>
      <c r="J5224" s="438"/>
    </row>
    <row r="5225" spans="1:10" x14ac:dyDescent="0.25">
      <c r="A5225" s="436">
        <v>201505762</v>
      </c>
      <c r="B5225" s="437" t="s">
        <v>458</v>
      </c>
      <c r="C5225" s="437" t="s">
        <v>505</v>
      </c>
      <c r="D5225" s="258" t="s">
        <v>447</v>
      </c>
      <c r="E5225" s="258"/>
      <c r="F5225" s="258"/>
      <c r="G5225" s="258"/>
      <c r="H5225" s="258"/>
      <c r="I5225" s="258"/>
      <c r="J5225" s="438">
        <v>42250.417638888888</v>
      </c>
    </row>
    <row r="5226" spans="1:10" x14ac:dyDescent="0.25">
      <c r="A5226" s="436"/>
      <c r="B5226" s="437"/>
      <c r="C5226" s="437"/>
      <c r="D5226" s="260" t="s">
        <v>551</v>
      </c>
      <c r="E5226" s="260"/>
      <c r="F5226" s="260"/>
      <c r="G5226" s="260"/>
      <c r="H5226" s="260"/>
      <c r="I5226" s="260"/>
      <c r="J5226" s="438"/>
    </row>
    <row r="5227" spans="1:10" x14ac:dyDescent="0.25">
      <c r="A5227" s="436"/>
      <c r="B5227" s="437"/>
      <c r="C5227" s="437"/>
      <c r="D5227" s="258" t="s">
        <v>448</v>
      </c>
      <c r="E5227" s="258"/>
      <c r="F5227" s="258"/>
      <c r="G5227" s="258"/>
      <c r="H5227" s="258"/>
      <c r="I5227" s="258"/>
      <c r="J5227" s="438"/>
    </row>
    <row r="5228" spans="1:10" x14ac:dyDescent="0.25">
      <c r="A5228" s="436"/>
      <c r="B5228" s="437"/>
      <c r="C5228" s="437"/>
      <c r="D5228" s="260">
        <v>1191473</v>
      </c>
      <c r="E5228" s="260"/>
      <c r="F5228" s="260"/>
      <c r="G5228" s="260"/>
      <c r="H5228" s="260"/>
      <c r="I5228" s="260"/>
      <c r="J5228" s="438"/>
    </row>
    <row r="5229" spans="1:10" x14ac:dyDescent="0.25">
      <c r="A5229" s="436"/>
      <c r="B5229" s="437"/>
      <c r="C5229" s="437"/>
      <c r="D5229" s="258" t="s">
        <v>449</v>
      </c>
      <c r="E5229" s="258"/>
      <c r="F5229" s="258"/>
      <c r="G5229" s="258"/>
      <c r="H5229" s="258"/>
      <c r="I5229" s="258"/>
      <c r="J5229" s="438"/>
    </row>
    <row r="5230" spans="1:10" x14ac:dyDescent="0.25">
      <c r="A5230" s="436"/>
      <c r="B5230" s="437"/>
      <c r="C5230" s="437"/>
      <c r="D5230" s="260" t="s">
        <v>450</v>
      </c>
      <c r="E5230" s="260"/>
      <c r="F5230" s="260"/>
      <c r="G5230" s="260"/>
      <c r="H5230" s="260"/>
      <c r="I5230" s="260"/>
      <c r="J5230" s="438"/>
    </row>
    <row r="5231" spans="1:10" x14ac:dyDescent="0.25">
      <c r="A5231" s="436"/>
      <c r="B5231" s="437"/>
      <c r="C5231" s="437"/>
      <c r="D5231" s="258" t="s">
        <v>451</v>
      </c>
      <c r="E5231" s="258"/>
      <c r="F5231" s="258"/>
      <c r="G5231" s="258"/>
      <c r="H5231" s="258"/>
      <c r="I5231" s="258"/>
      <c r="J5231" s="438"/>
    </row>
    <row r="5232" spans="1:10" x14ac:dyDescent="0.25">
      <c r="A5232" s="436"/>
      <c r="B5232" s="437"/>
      <c r="C5232" s="437"/>
      <c r="D5232" s="260">
        <v>1</v>
      </c>
      <c r="E5232" s="260"/>
      <c r="F5232" s="260"/>
      <c r="G5232" s="260"/>
      <c r="H5232" s="260"/>
      <c r="I5232" s="260"/>
      <c r="J5232" s="438"/>
    </row>
    <row r="5233" spans="1:10" x14ac:dyDescent="0.25">
      <c r="A5233" s="436"/>
      <c r="B5233" s="437"/>
      <c r="C5233" s="437"/>
      <c r="D5233" s="261"/>
      <c r="E5233" s="261"/>
      <c r="F5233" s="261"/>
      <c r="G5233" s="261"/>
      <c r="H5233" s="261"/>
      <c r="I5233" s="261"/>
      <c r="J5233" s="438"/>
    </row>
    <row r="5234" spans="1:10" x14ac:dyDescent="0.25">
      <c r="A5234" s="436">
        <v>201504810</v>
      </c>
      <c r="B5234" s="437" t="s">
        <v>462</v>
      </c>
      <c r="C5234" s="437" t="s">
        <v>505</v>
      </c>
      <c r="D5234" s="258" t="s">
        <v>447</v>
      </c>
      <c r="E5234" s="258"/>
      <c r="F5234" s="258"/>
      <c r="G5234" s="258"/>
      <c r="H5234" s="258"/>
      <c r="I5234" s="258"/>
      <c r="J5234" s="438">
        <v>42221.46398148148</v>
      </c>
    </row>
    <row r="5235" spans="1:10" x14ac:dyDescent="0.25">
      <c r="A5235" s="436"/>
      <c r="B5235" s="437"/>
      <c r="C5235" s="437"/>
      <c r="D5235" s="260" t="s">
        <v>407</v>
      </c>
      <c r="E5235" s="260"/>
      <c r="F5235" s="260"/>
      <c r="G5235" s="260"/>
      <c r="H5235" s="260"/>
      <c r="I5235" s="260"/>
      <c r="J5235" s="438"/>
    </row>
    <row r="5236" spans="1:10" x14ac:dyDescent="0.25">
      <c r="A5236" s="436"/>
      <c r="B5236" s="437"/>
      <c r="C5236" s="437"/>
      <c r="D5236" s="258" t="s">
        <v>449</v>
      </c>
      <c r="E5236" s="258"/>
      <c r="F5236" s="258"/>
      <c r="G5236" s="258"/>
      <c r="H5236" s="258"/>
      <c r="I5236" s="258"/>
      <c r="J5236" s="438"/>
    </row>
    <row r="5237" spans="1:10" x14ac:dyDescent="0.25">
      <c r="A5237" s="436"/>
      <c r="B5237" s="437"/>
      <c r="C5237" s="437"/>
      <c r="D5237" s="260" t="s">
        <v>453</v>
      </c>
      <c r="E5237" s="260"/>
      <c r="F5237" s="260"/>
      <c r="G5237" s="260"/>
      <c r="H5237" s="260"/>
      <c r="I5237" s="260"/>
      <c r="J5237" s="438"/>
    </row>
    <row r="5238" spans="1:10" x14ac:dyDescent="0.25">
      <c r="A5238" s="436"/>
      <c r="B5238" s="437"/>
      <c r="C5238" s="437"/>
      <c r="D5238" s="258" t="s">
        <v>451</v>
      </c>
      <c r="E5238" s="258"/>
      <c r="F5238" s="258"/>
      <c r="G5238" s="258"/>
      <c r="H5238" s="258"/>
      <c r="I5238" s="258"/>
      <c r="J5238" s="438"/>
    </row>
    <row r="5239" spans="1:10" x14ac:dyDescent="0.25">
      <c r="A5239" s="436"/>
      <c r="B5239" s="437"/>
      <c r="C5239" s="437"/>
      <c r="D5239" s="260">
        <v>1</v>
      </c>
      <c r="E5239" s="260"/>
      <c r="F5239" s="260"/>
      <c r="G5239" s="260"/>
      <c r="H5239" s="260"/>
      <c r="I5239" s="260"/>
      <c r="J5239" s="438"/>
    </row>
    <row r="5240" spans="1:10" x14ac:dyDescent="0.25">
      <c r="A5240" s="436"/>
      <c r="B5240" s="437"/>
      <c r="C5240" s="437"/>
      <c r="D5240" s="261"/>
      <c r="E5240" s="261"/>
      <c r="F5240" s="261"/>
      <c r="G5240" s="261"/>
      <c r="H5240" s="261"/>
      <c r="I5240" s="261"/>
      <c r="J5240" s="438"/>
    </row>
    <row r="5241" spans="1:10" x14ac:dyDescent="0.25">
      <c r="A5241" s="436">
        <v>201504809</v>
      </c>
      <c r="B5241" s="437" t="s">
        <v>462</v>
      </c>
      <c r="C5241" s="437" t="s">
        <v>505</v>
      </c>
      <c r="D5241" s="258" t="s">
        <v>447</v>
      </c>
      <c r="E5241" s="258"/>
      <c r="F5241" s="258"/>
      <c r="G5241" s="258"/>
      <c r="H5241" s="258"/>
      <c r="I5241" s="258"/>
      <c r="J5241" s="438">
        <v>42221.461296296293</v>
      </c>
    </row>
    <row r="5242" spans="1:10" x14ac:dyDescent="0.25">
      <c r="A5242" s="436"/>
      <c r="B5242" s="437"/>
      <c r="C5242" s="437"/>
      <c r="D5242" s="260" t="s">
        <v>130</v>
      </c>
      <c r="E5242" s="260"/>
      <c r="F5242" s="260"/>
      <c r="G5242" s="260"/>
      <c r="H5242" s="260"/>
      <c r="I5242" s="260"/>
      <c r="J5242" s="438"/>
    </row>
    <row r="5243" spans="1:10" x14ac:dyDescent="0.25">
      <c r="A5243" s="436"/>
      <c r="B5243" s="437"/>
      <c r="C5243" s="437"/>
      <c r="D5243" s="258" t="s">
        <v>449</v>
      </c>
      <c r="E5243" s="258"/>
      <c r="F5243" s="258"/>
      <c r="G5243" s="258"/>
      <c r="H5243" s="258"/>
      <c r="I5243" s="258"/>
      <c r="J5243" s="438"/>
    </row>
    <row r="5244" spans="1:10" x14ac:dyDescent="0.25">
      <c r="A5244" s="436"/>
      <c r="B5244" s="437"/>
      <c r="C5244" s="437"/>
      <c r="D5244" s="260" t="s">
        <v>453</v>
      </c>
      <c r="E5244" s="260"/>
      <c r="F5244" s="260"/>
      <c r="G5244" s="260"/>
      <c r="H5244" s="260"/>
      <c r="I5244" s="260"/>
      <c r="J5244" s="438"/>
    </row>
    <row r="5245" spans="1:10" x14ac:dyDescent="0.25">
      <c r="A5245" s="436"/>
      <c r="B5245" s="437"/>
      <c r="C5245" s="437"/>
      <c r="D5245" s="258" t="s">
        <v>451</v>
      </c>
      <c r="E5245" s="258"/>
      <c r="F5245" s="258"/>
      <c r="G5245" s="258"/>
      <c r="H5245" s="258"/>
      <c r="I5245" s="258"/>
      <c r="J5245" s="438"/>
    </row>
    <row r="5246" spans="1:10" x14ac:dyDescent="0.25">
      <c r="A5246" s="436"/>
      <c r="B5246" s="437"/>
      <c r="C5246" s="437"/>
      <c r="D5246" s="260">
        <v>2</v>
      </c>
      <c r="E5246" s="260"/>
      <c r="F5246" s="260"/>
      <c r="G5246" s="260"/>
      <c r="H5246" s="260"/>
      <c r="I5246" s="260"/>
      <c r="J5246" s="438"/>
    </row>
    <row r="5247" spans="1:10" x14ac:dyDescent="0.25">
      <c r="A5247" s="436"/>
      <c r="B5247" s="437"/>
      <c r="C5247" s="437"/>
      <c r="D5247" s="261"/>
      <c r="E5247" s="261"/>
      <c r="F5247" s="261"/>
      <c r="G5247" s="261"/>
      <c r="H5247" s="261"/>
      <c r="I5247" s="261"/>
      <c r="J5247" s="438"/>
    </row>
    <row r="5248" spans="1:10" x14ac:dyDescent="0.25">
      <c r="A5248" s="436">
        <v>201504808</v>
      </c>
      <c r="B5248" s="437" t="s">
        <v>462</v>
      </c>
      <c r="C5248" s="437" t="s">
        <v>505</v>
      </c>
      <c r="D5248" s="258" t="s">
        <v>447</v>
      </c>
      <c r="E5248" s="258"/>
      <c r="F5248" s="258"/>
      <c r="G5248" s="258"/>
      <c r="H5248" s="258"/>
      <c r="I5248" s="258"/>
      <c r="J5248" s="438">
        <v>42221.460347222222</v>
      </c>
    </row>
    <row r="5249" spans="1:10" x14ac:dyDescent="0.25">
      <c r="A5249" s="436"/>
      <c r="B5249" s="437"/>
      <c r="C5249" s="437"/>
      <c r="D5249" s="260" t="s">
        <v>48</v>
      </c>
      <c r="E5249" s="260"/>
      <c r="F5249" s="260"/>
      <c r="G5249" s="260"/>
      <c r="H5249" s="260"/>
      <c r="I5249" s="260"/>
      <c r="J5249" s="438"/>
    </row>
    <row r="5250" spans="1:10" x14ac:dyDescent="0.25">
      <c r="A5250" s="436"/>
      <c r="B5250" s="437"/>
      <c r="C5250" s="437"/>
      <c r="D5250" s="258" t="s">
        <v>449</v>
      </c>
      <c r="E5250" s="258"/>
      <c r="F5250" s="258"/>
      <c r="G5250" s="258"/>
      <c r="H5250" s="258"/>
      <c r="I5250" s="258"/>
      <c r="J5250" s="438"/>
    </row>
    <row r="5251" spans="1:10" x14ac:dyDescent="0.25">
      <c r="A5251" s="436"/>
      <c r="B5251" s="437"/>
      <c r="C5251" s="437"/>
      <c r="D5251" s="260" t="s">
        <v>453</v>
      </c>
      <c r="E5251" s="260"/>
      <c r="F5251" s="260"/>
      <c r="G5251" s="260"/>
      <c r="H5251" s="260"/>
      <c r="I5251" s="260"/>
      <c r="J5251" s="438"/>
    </row>
    <row r="5252" spans="1:10" x14ac:dyDescent="0.25">
      <c r="A5252" s="436"/>
      <c r="B5252" s="437"/>
      <c r="C5252" s="437"/>
      <c r="D5252" s="258" t="s">
        <v>451</v>
      </c>
      <c r="E5252" s="258"/>
      <c r="F5252" s="258"/>
      <c r="G5252" s="258"/>
      <c r="H5252" s="258"/>
      <c r="I5252" s="258"/>
      <c r="J5252" s="438"/>
    </row>
    <row r="5253" spans="1:10" x14ac:dyDescent="0.25">
      <c r="A5253" s="436"/>
      <c r="B5253" s="437"/>
      <c r="C5253" s="437"/>
      <c r="D5253" s="260">
        <v>1</v>
      </c>
      <c r="E5253" s="260"/>
      <c r="F5253" s="260"/>
      <c r="G5253" s="260"/>
      <c r="H5253" s="260"/>
      <c r="I5253" s="260"/>
      <c r="J5253" s="438"/>
    </row>
    <row r="5254" spans="1:10" x14ac:dyDescent="0.25">
      <c r="A5254" s="436"/>
      <c r="B5254" s="437"/>
      <c r="C5254" s="437"/>
      <c r="D5254" s="261"/>
      <c r="E5254" s="261"/>
      <c r="F5254" s="261"/>
      <c r="G5254" s="261"/>
      <c r="H5254" s="261"/>
      <c r="I5254" s="261"/>
      <c r="J5254" s="438"/>
    </row>
    <row r="5255" spans="1:10" x14ac:dyDescent="0.25">
      <c r="A5255" s="436">
        <v>201504805</v>
      </c>
      <c r="B5255" s="437" t="s">
        <v>462</v>
      </c>
      <c r="C5255" s="437" t="s">
        <v>505</v>
      </c>
      <c r="D5255" s="258" t="s">
        <v>447</v>
      </c>
      <c r="E5255" s="258"/>
      <c r="F5255" s="258"/>
      <c r="G5255" s="258"/>
      <c r="H5255" s="258"/>
      <c r="I5255" s="258"/>
      <c r="J5255" s="438">
        <v>42221.452118055553</v>
      </c>
    </row>
    <row r="5256" spans="1:10" x14ac:dyDescent="0.25">
      <c r="A5256" s="436"/>
      <c r="B5256" s="437"/>
      <c r="C5256" s="437"/>
      <c r="D5256" s="260" t="s">
        <v>364</v>
      </c>
      <c r="E5256" s="260"/>
      <c r="F5256" s="260"/>
      <c r="G5256" s="260"/>
      <c r="H5256" s="260"/>
      <c r="I5256" s="260"/>
      <c r="J5256" s="438"/>
    </row>
    <row r="5257" spans="1:10" x14ac:dyDescent="0.25">
      <c r="A5257" s="436"/>
      <c r="B5257" s="437"/>
      <c r="C5257" s="437"/>
      <c r="D5257" s="258" t="s">
        <v>449</v>
      </c>
      <c r="E5257" s="258"/>
      <c r="F5257" s="258"/>
      <c r="G5257" s="258"/>
      <c r="H5257" s="258"/>
      <c r="I5257" s="258"/>
      <c r="J5257" s="438"/>
    </row>
    <row r="5258" spans="1:10" x14ac:dyDescent="0.25">
      <c r="A5258" s="436"/>
      <c r="B5258" s="437"/>
      <c r="C5258" s="437"/>
      <c r="D5258" s="260" t="s">
        <v>453</v>
      </c>
      <c r="E5258" s="260"/>
      <c r="F5258" s="260"/>
      <c r="G5258" s="260"/>
      <c r="H5258" s="260"/>
      <c r="I5258" s="260"/>
      <c r="J5258" s="438"/>
    </row>
    <row r="5259" spans="1:10" x14ac:dyDescent="0.25">
      <c r="A5259" s="436"/>
      <c r="B5259" s="437"/>
      <c r="C5259" s="437"/>
      <c r="D5259" s="258" t="s">
        <v>451</v>
      </c>
      <c r="E5259" s="258"/>
      <c r="F5259" s="258"/>
      <c r="G5259" s="258"/>
      <c r="H5259" s="258"/>
      <c r="I5259" s="258"/>
      <c r="J5259" s="438"/>
    </row>
    <row r="5260" spans="1:10" x14ac:dyDescent="0.25">
      <c r="A5260" s="436"/>
      <c r="B5260" s="437"/>
      <c r="C5260" s="437"/>
      <c r="D5260" s="260">
        <v>1</v>
      </c>
      <c r="E5260" s="260"/>
      <c r="F5260" s="260"/>
      <c r="G5260" s="260"/>
      <c r="H5260" s="260"/>
      <c r="I5260" s="260"/>
      <c r="J5260" s="438"/>
    </row>
    <row r="5261" spans="1:10" x14ac:dyDescent="0.25">
      <c r="A5261" s="436"/>
      <c r="B5261" s="437"/>
      <c r="C5261" s="437"/>
      <c r="D5261" s="261"/>
      <c r="E5261" s="261"/>
      <c r="F5261" s="261"/>
      <c r="G5261" s="261"/>
      <c r="H5261" s="261"/>
      <c r="I5261" s="261"/>
      <c r="J5261" s="438"/>
    </row>
    <row r="5262" spans="1:10" x14ac:dyDescent="0.25">
      <c r="A5262" s="436">
        <v>201503928</v>
      </c>
      <c r="B5262" s="437" t="s">
        <v>446</v>
      </c>
      <c r="C5262" s="437" t="s">
        <v>505</v>
      </c>
      <c r="D5262" s="258" t="s">
        <v>447</v>
      </c>
      <c r="E5262" s="258"/>
      <c r="F5262" s="258"/>
      <c r="G5262" s="258"/>
      <c r="H5262" s="258"/>
      <c r="I5262" s="258"/>
      <c r="J5262" s="438">
        <v>42850.436342592591</v>
      </c>
    </row>
    <row r="5263" spans="1:10" x14ac:dyDescent="0.25">
      <c r="A5263" s="436"/>
      <c r="B5263" s="437"/>
      <c r="C5263" s="437"/>
      <c r="D5263" s="260" t="s">
        <v>342</v>
      </c>
      <c r="E5263" s="260"/>
      <c r="F5263" s="260"/>
      <c r="G5263" s="260"/>
      <c r="H5263" s="260"/>
      <c r="I5263" s="260"/>
      <c r="J5263" s="438"/>
    </row>
    <row r="5264" spans="1:10" x14ac:dyDescent="0.25">
      <c r="A5264" s="436"/>
      <c r="B5264" s="437"/>
      <c r="C5264" s="437"/>
      <c r="D5264" s="258" t="s">
        <v>448</v>
      </c>
      <c r="E5264" s="258"/>
      <c r="F5264" s="258"/>
      <c r="G5264" s="258"/>
      <c r="H5264" s="258"/>
      <c r="I5264" s="258"/>
      <c r="J5264" s="438"/>
    </row>
    <row r="5265" spans="1:10" x14ac:dyDescent="0.25">
      <c r="A5265" s="436"/>
      <c r="B5265" s="437"/>
      <c r="C5265" s="437"/>
      <c r="D5265" s="260">
        <v>52003</v>
      </c>
      <c r="E5265" s="260"/>
      <c r="F5265" s="260"/>
      <c r="G5265" s="260"/>
      <c r="H5265" s="260"/>
      <c r="I5265" s="260"/>
      <c r="J5265" s="438"/>
    </row>
    <row r="5266" spans="1:10" x14ac:dyDescent="0.25">
      <c r="A5266" s="436"/>
      <c r="B5266" s="437"/>
      <c r="C5266" s="437"/>
      <c r="D5266" s="258" t="s">
        <v>449</v>
      </c>
      <c r="E5266" s="258"/>
      <c r="F5266" s="258"/>
      <c r="G5266" s="258"/>
      <c r="H5266" s="258"/>
      <c r="I5266" s="258"/>
      <c r="J5266" s="438"/>
    </row>
    <row r="5267" spans="1:10" x14ac:dyDescent="0.25">
      <c r="A5267" s="436"/>
      <c r="B5267" s="437"/>
      <c r="C5267" s="437"/>
      <c r="D5267" s="260" t="s">
        <v>450</v>
      </c>
      <c r="E5267" s="260"/>
      <c r="F5267" s="260"/>
      <c r="G5267" s="260"/>
      <c r="H5267" s="260"/>
      <c r="I5267" s="260"/>
      <c r="J5267" s="438"/>
    </row>
    <row r="5268" spans="1:10" x14ac:dyDescent="0.25">
      <c r="A5268" s="436"/>
      <c r="B5268" s="437"/>
      <c r="C5268" s="437"/>
      <c r="D5268" s="258" t="s">
        <v>451</v>
      </c>
      <c r="E5268" s="258"/>
      <c r="F5268" s="258"/>
      <c r="G5268" s="258"/>
      <c r="H5268" s="258"/>
      <c r="I5268" s="258"/>
      <c r="J5268" s="438"/>
    </row>
    <row r="5269" spans="1:10" x14ac:dyDescent="0.25">
      <c r="A5269" s="436"/>
      <c r="B5269" s="437"/>
      <c r="C5269" s="437"/>
      <c r="D5269" s="260">
        <v>1</v>
      </c>
      <c r="E5269" s="260"/>
      <c r="F5269" s="260"/>
      <c r="G5269" s="260"/>
      <c r="H5269" s="260"/>
      <c r="I5269" s="260"/>
      <c r="J5269" s="438"/>
    </row>
    <row r="5270" spans="1:10" x14ac:dyDescent="0.25">
      <c r="A5270" s="436"/>
      <c r="B5270" s="437"/>
      <c r="C5270" s="437"/>
      <c r="D5270" s="261"/>
      <c r="E5270" s="261"/>
      <c r="F5270" s="261"/>
      <c r="G5270" s="261"/>
      <c r="H5270" s="261"/>
      <c r="I5270" s="261"/>
      <c r="J5270" s="438"/>
    </row>
    <row r="5271" spans="1:10" x14ac:dyDescent="0.25">
      <c r="A5271" s="436"/>
      <c r="B5271" s="437"/>
      <c r="C5271" s="437"/>
      <c r="D5271" s="262" t="s">
        <v>460</v>
      </c>
      <c r="E5271" s="262"/>
      <c r="F5271" s="262"/>
      <c r="G5271" s="262"/>
      <c r="H5271" s="262"/>
      <c r="I5271" s="262"/>
      <c r="J5271" s="438"/>
    </row>
    <row r="5272" spans="1:10" x14ac:dyDescent="0.25">
      <c r="A5272" s="436">
        <v>201503693</v>
      </c>
      <c r="B5272" s="437" t="s">
        <v>446</v>
      </c>
      <c r="C5272" s="437" t="s">
        <v>505</v>
      </c>
      <c r="D5272" s="258" t="s">
        <v>447</v>
      </c>
      <c r="E5272" s="258"/>
      <c r="F5272" s="258"/>
      <c r="G5272" s="258"/>
      <c r="H5272" s="258"/>
      <c r="I5272" s="258"/>
      <c r="J5272" s="438">
        <v>42150.716539351852</v>
      </c>
    </row>
    <row r="5273" spans="1:10" x14ac:dyDescent="0.25">
      <c r="A5273" s="436"/>
      <c r="B5273" s="437"/>
      <c r="C5273" s="437"/>
      <c r="D5273" s="260" t="s">
        <v>348</v>
      </c>
      <c r="E5273" s="260"/>
      <c r="F5273" s="260"/>
      <c r="G5273" s="260"/>
      <c r="H5273" s="260"/>
      <c r="I5273" s="260"/>
      <c r="J5273" s="438"/>
    </row>
    <row r="5274" spans="1:10" x14ac:dyDescent="0.25">
      <c r="A5274" s="436"/>
      <c r="B5274" s="437"/>
      <c r="C5274" s="437"/>
      <c r="D5274" s="258" t="s">
        <v>448</v>
      </c>
      <c r="E5274" s="258"/>
      <c r="F5274" s="258"/>
      <c r="G5274" s="258"/>
      <c r="H5274" s="258"/>
      <c r="I5274" s="258"/>
      <c r="J5274" s="438"/>
    </row>
    <row r="5275" spans="1:10" x14ac:dyDescent="0.25">
      <c r="A5275" s="436"/>
      <c r="B5275" s="437"/>
      <c r="C5275" s="437"/>
      <c r="D5275" s="260">
        <v>53202</v>
      </c>
      <c r="E5275" s="260"/>
      <c r="F5275" s="260"/>
      <c r="G5275" s="260"/>
      <c r="H5275" s="260"/>
      <c r="I5275" s="260"/>
      <c r="J5275" s="438"/>
    </row>
    <row r="5276" spans="1:10" x14ac:dyDescent="0.25">
      <c r="A5276" s="436"/>
      <c r="B5276" s="437"/>
      <c r="C5276" s="437"/>
      <c r="D5276" s="258" t="s">
        <v>449</v>
      </c>
      <c r="E5276" s="258"/>
      <c r="F5276" s="258"/>
      <c r="G5276" s="258"/>
      <c r="H5276" s="258"/>
      <c r="I5276" s="258"/>
      <c r="J5276" s="438"/>
    </row>
    <row r="5277" spans="1:10" x14ac:dyDescent="0.25">
      <c r="A5277" s="436"/>
      <c r="B5277" s="437"/>
      <c r="C5277" s="437"/>
      <c r="D5277" s="260" t="s">
        <v>450</v>
      </c>
      <c r="E5277" s="260"/>
      <c r="F5277" s="260"/>
      <c r="G5277" s="260"/>
      <c r="H5277" s="260"/>
      <c r="I5277" s="260"/>
      <c r="J5277" s="438"/>
    </row>
    <row r="5278" spans="1:10" x14ac:dyDescent="0.25">
      <c r="A5278" s="436"/>
      <c r="B5278" s="437"/>
      <c r="C5278" s="437"/>
      <c r="D5278" s="258" t="s">
        <v>451</v>
      </c>
      <c r="E5278" s="258"/>
      <c r="F5278" s="258"/>
      <c r="G5278" s="258"/>
      <c r="H5278" s="258"/>
      <c r="I5278" s="258"/>
      <c r="J5278" s="438"/>
    </row>
    <row r="5279" spans="1:10" x14ac:dyDescent="0.25">
      <c r="A5279" s="436"/>
      <c r="B5279" s="437"/>
      <c r="C5279" s="437"/>
      <c r="D5279" s="260">
        <v>2</v>
      </c>
      <c r="E5279" s="260"/>
      <c r="F5279" s="260"/>
      <c r="G5279" s="260"/>
      <c r="H5279" s="260"/>
      <c r="I5279" s="260"/>
      <c r="J5279" s="438"/>
    </row>
    <row r="5280" spans="1:10" x14ac:dyDescent="0.25">
      <c r="A5280" s="436"/>
      <c r="B5280" s="437"/>
      <c r="C5280" s="437"/>
      <c r="D5280" s="261"/>
      <c r="E5280" s="261"/>
      <c r="F5280" s="261"/>
      <c r="G5280" s="261"/>
      <c r="H5280" s="261"/>
      <c r="I5280" s="261"/>
      <c r="J5280" s="438"/>
    </row>
    <row r="5281" spans="1:10" x14ac:dyDescent="0.25">
      <c r="A5281" s="436"/>
      <c r="B5281" s="437"/>
      <c r="C5281" s="437"/>
      <c r="D5281" s="262" t="s">
        <v>460</v>
      </c>
      <c r="E5281" s="262"/>
      <c r="F5281" s="262"/>
      <c r="G5281" s="262"/>
      <c r="H5281" s="262"/>
      <c r="I5281" s="262"/>
      <c r="J5281" s="438"/>
    </row>
    <row r="5282" spans="1:10" ht="28.5" x14ac:dyDescent="0.25">
      <c r="A5282" s="436"/>
      <c r="B5282" s="437"/>
      <c r="C5282" s="437"/>
      <c r="D5282" s="262" t="s">
        <v>552</v>
      </c>
      <c r="E5282" s="262"/>
      <c r="F5282" s="262"/>
      <c r="G5282" s="262"/>
      <c r="H5282" s="262"/>
      <c r="I5282" s="262"/>
      <c r="J5282" s="438"/>
    </row>
    <row r="5283" spans="1:10" x14ac:dyDescent="0.25">
      <c r="A5283" s="436">
        <v>201503570</v>
      </c>
      <c r="B5283" s="437" t="s">
        <v>446</v>
      </c>
      <c r="C5283" s="437" t="s">
        <v>505</v>
      </c>
      <c r="D5283" s="258" t="s">
        <v>447</v>
      </c>
      <c r="E5283" s="258"/>
      <c r="F5283" s="258"/>
      <c r="G5283" s="258"/>
      <c r="H5283" s="258"/>
      <c r="I5283" s="258"/>
      <c r="J5283" s="438">
        <v>42150.716539351852</v>
      </c>
    </row>
    <row r="5284" spans="1:10" x14ac:dyDescent="0.25">
      <c r="A5284" s="436"/>
      <c r="B5284" s="437"/>
      <c r="C5284" s="437"/>
      <c r="D5284" s="260" t="s">
        <v>168</v>
      </c>
      <c r="E5284" s="260"/>
      <c r="F5284" s="260"/>
      <c r="G5284" s="260"/>
      <c r="H5284" s="260"/>
      <c r="I5284" s="260"/>
      <c r="J5284" s="438"/>
    </row>
    <row r="5285" spans="1:10" x14ac:dyDescent="0.25">
      <c r="A5285" s="436"/>
      <c r="B5285" s="437"/>
      <c r="C5285" s="437"/>
      <c r="D5285" s="258" t="s">
        <v>448</v>
      </c>
      <c r="E5285" s="258"/>
      <c r="F5285" s="258"/>
      <c r="G5285" s="258"/>
      <c r="H5285" s="258"/>
      <c r="I5285" s="258"/>
      <c r="J5285" s="438"/>
    </row>
    <row r="5286" spans="1:10" x14ac:dyDescent="0.25">
      <c r="A5286" s="436"/>
      <c r="B5286" s="437"/>
      <c r="C5286" s="437"/>
      <c r="D5286" s="260">
        <v>1113541</v>
      </c>
      <c r="E5286" s="260"/>
      <c r="F5286" s="260"/>
      <c r="G5286" s="260"/>
      <c r="H5286" s="260"/>
      <c r="I5286" s="260"/>
      <c r="J5286" s="438"/>
    </row>
    <row r="5287" spans="1:10" x14ac:dyDescent="0.25">
      <c r="A5287" s="436"/>
      <c r="B5287" s="437"/>
      <c r="C5287" s="437"/>
      <c r="D5287" s="258" t="s">
        <v>449</v>
      </c>
      <c r="E5287" s="258"/>
      <c r="F5287" s="258"/>
      <c r="G5287" s="258"/>
      <c r="H5287" s="258"/>
      <c r="I5287" s="258"/>
      <c r="J5287" s="438"/>
    </row>
    <row r="5288" spans="1:10" x14ac:dyDescent="0.25">
      <c r="A5288" s="436"/>
      <c r="B5288" s="437"/>
      <c r="C5288" s="437"/>
      <c r="D5288" s="260" t="s">
        <v>450</v>
      </c>
      <c r="E5288" s="260"/>
      <c r="F5288" s="260"/>
      <c r="G5288" s="260"/>
      <c r="H5288" s="260"/>
      <c r="I5288" s="260"/>
      <c r="J5288" s="438"/>
    </row>
    <row r="5289" spans="1:10" x14ac:dyDescent="0.25">
      <c r="A5289" s="436"/>
      <c r="B5289" s="437"/>
      <c r="C5289" s="437"/>
      <c r="D5289" s="258" t="s">
        <v>451</v>
      </c>
      <c r="E5289" s="258"/>
      <c r="F5289" s="258"/>
      <c r="G5289" s="258"/>
      <c r="H5289" s="258"/>
      <c r="I5289" s="258"/>
      <c r="J5289" s="438"/>
    </row>
    <row r="5290" spans="1:10" x14ac:dyDescent="0.25">
      <c r="A5290" s="436"/>
      <c r="B5290" s="437"/>
      <c r="C5290" s="437"/>
      <c r="D5290" s="260">
        <v>2</v>
      </c>
      <c r="E5290" s="260"/>
      <c r="F5290" s="260"/>
      <c r="G5290" s="260"/>
      <c r="H5290" s="260"/>
      <c r="I5290" s="260"/>
      <c r="J5290" s="438"/>
    </row>
    <row r="5291" spans="1:10" x14ac:dyDescent="0.25">
      <c r="A5291" s="436"/>
      <c r="B5291" s="437"/>
      <c r="C5291" s="437"/>
      <c r="D5291" s="261"/>
      <c r="E5291" s="261"/>
      <c r="F5291" s="261"/>
      <c r="G5291" s="261"/>
      <c r="H5291" s="261"/>
      <c r="I5291" s="261"/>
      <c r="J5291" s="438"/>
    </row>
    <row r="5292" spans="1:10" x14ac:dyDescent="0.25">
      <c r="A5292" s="436"/>
      <c r="B5292" s="437"/>
      <c r="C5292" s="437"/>
      <c r="D5292" s="262" t="s">
        <v>553</v>
      </c>
      <c r="E5292" s="262"/>
      <c r="F5292" s="262"/>
      <c r="G5292" s="262"/>
      <c r="H5292" s="262"/>
      <c r="I5292" s="262"/>
      <c r="J5292" s="438"/>
    </row>
    <row r="5293" spans="1:10" x14ac:dyDescent="0.25">
      <c r="A5293" s="436">
        <v>201501047</v>
      </c>
      <c r="B5293" s="437" t="s">
        <v>458</v>
      </c>
      <c r="C5293" s="437" t="s">
        <v>505</v>
      </c>
      <c r="D5293" s="258" t="s">
        <v>447</v>
      </c>
      <c r="E5293" s="258"/>
      <c r="F5293" s="258"/>
      <c r="G5293" s="258"/>
      <c r="H5293" s="258"/>
      <c r="I5293" s="258"/>
      <c r="J5293" s="438">
        <v>42068.435486111113</v>
      </c>
    </row>
    <row r="5294" spans="1:10" x14ac:dyDescent="0.25">
      <c r="A5294" s="436"/>
      <c r="B5294" s="437"/>
      <c r="C5294" s="437"/>
      <c r="D5294" s="260" t="s">
        <v>130</v>
      </c>
      <c r="E5294" s="260"/>
      <c r="F5294" s="260"/>
      <c r="G5294" s="260"/>
      <c r="H5294" s="260"/>
      <c r="I5294" s="260"/>
      <c r="J5294" s="438"/>
    </row>
    <row r="5295" spans="1:10" x14ac:dyDescent="0.25">
      <c r="A5295" s="436"/>
      <c r="B5295" s="437"/>
      <c r="C5295" s="437"/>
      <c r="D5295" s="258" t="s">
        <v>448</v>
      </c>
      <c r="E5295" s="258"/>
      <c r="F5295" s="258"/>
      <c r="G5295" s="258"/>
      <c r="H5295" s="258"/>
      <c r="I5295" s="258"/>
      <c r="J5295" s="438"/>
    </row>
    <row r="5296" spans="1:10" x14ac:dyDescent="0.25">
      <c r="A5296" s="436"/>
      <c r="B5296" s="437"/>
      <c r="C5296" s="437"/>
      <c r="D5296" s="260">
        <v>1194057</v>
      </c>
      <c r="E5296" s="260"/>
      <c r="F5296" s="260"/>
      <c r="G5296" s="260"/>
      <c r="H5296" s="260"/>
      <c r="I5296" s="260"/>
      <c r="J5296" s="438"/>
    </row>
    <row r="5297" spans="1:10" x14ac:dyDescent="0.25">
      <c r="A5297" s="436"/>
      <c r="B5297" s="437"/>
      <c r="C5297" s="437"/>
      <c r="D5297" s="258" t="s">
        <v>449</v>
      </c>
      <c r="E5297" s="258"/>
      <c r="F5297" s="258"/>
      <c r="G5297" s="258"/>
      <c r="H5297" s="258"/>
      <c r="I5297" s="258"/>
      <c r="J5297" s="438"/>
    </row>
    <row r="5298" spans="1:10" x14ac:dyDescent="0.25">
      <c r="A5298" s="436"/>
      <c r="B5298" s="437"/>
      <c r="C5298" s="437"/>
      <c r="D5298" s="260" t="s">
        <v>453</v>
      </c>
      <c r="E5298" s="260"/>
      <c r="F5298" s="260"/>
      <c r="G5298" s="260"/>
      <c r="H5298" s="260"/>
      <c r="I5298" s="260"/>
      <c r="J5298" s="438"/>
    </row>
    <row r="5299" spans="1:10" x14ac:dyDescent="0.25">
      <c r="A5299" s="436"/>
      <c r="B5299" s="437"/>
      <c r="C5299" s="437"/>
      <c r="D5299" s="258" t="s">
        <v>451</v>
      </c>
      <c r="E5299" s="258"/>
      <c r="F5299" s="258"/>
      <c r="G5299" s="258"/>
      <c r="H5299" s="258"/>
      <c r="I5299" s="258"/>
      <c r="J5299" s="438"/>
    </row>
    <row r="5300" spans="1:10" x14ac:dyDescent="0.25">
      <c r="A5300" s="436"/>
      <c r="B5300" s="437"/>
      <c r="C5300" s="437"/>
      <c r="D5300" s="260">
        <v>1</v>
      </c>
      <c r="E5300" s="260"/>
      <c r="F5300" s="260"/>
      <c r="G5300" s="260"/>
      <c r="H5300" s="260"/>
      <c r="I5300" s="260"/>
      <c r="J5300" s="438"/>
    </row>
    <row r="5301" spans="1:10" x14ac:dyDescent="0.25">
      <c r="A5301" s="436"/>
      <c r="B5301" s="437"/>
      <c r="C5301" s="437"/>
      <c r="D5301" s="261"/>
      <c r="E5301" s="261"/>
      <c r="F5301" s="261"/>
      <c r="G5301" s="261"/>
      <c r="H5301" s="261"/>
      <c r="I5301" s="261"/>
      <c r="J5301" s="438"/>
    </row>
    <row r="5302" spans="1:10" x14ac:dyDescent="0.25">
      <c r="A5302" s="436">
        <v>201501043</v>
      </c>
      <c r="B5302" s="437" t="s">
        <v>458</v>
      </c>
      <c r="C5302" s="437" t="s">
        <v>505</v>
      </c>
      <c r="D5302" s="258" t="s">
        <v>447</v>
      </c>
      <c r="E5302" s="258"/>
      <c r="F5302" s="258"/>
      <c r="G5302" s="258"/>
      <c r="H5302" s="258"/>
      <c r="I5302" s="258"/>
      <c r="J5302" s="438">
        <v>42068.420543981483</v>
      </c>
    </row>
    <row r="5303" spans="1:10" x14ac:dyDescent="0.25">
      <c r="A5303" s="436"/>
      <c r="B5303" s="437"/>
      <c r="C5303" s="437"/>
      <c r="D5303" s="260" t="s">
        <v>466</v>
      </c>
      <c r="E5303" s="260"/>
      <c r="F5303" s="260"/>
      <c r="G5303" s="260"/>
      <c r="H5303" s="260"/>
      <c r="I5303" s="260"/>
      <c r="J5303" s="438"/>
    </row>
    <row r="5304" spans="1:10" x14ac:dyDescent="0.25">
      <c r="A5304" s="436"/>
      <c r="B5304" s="437"/>
      <c r="C5304" s="437"/>
      <c r="D5304" s="258" t="s">
        <v>448</v>
      </c>
      <c r="E5304" s="258"/>
      <c r="F5304" s="258"/>
      <c r="G5304" s="258"/>
      <c r="H5304" s="258"/>
      <c r="I5304" s="258"/>
      <c r="J5304" s="438"/>
    </row>
    <row r="5305" spans="1:10" x14ac:dyDescent="0.25">
      <c r="A5305" s="436"/>
      <c r="B5305" s="437"/>
      <c r="C5305" s="437"/>
      <c r="D5305" s="260">
        <v>5001233</v>
      </c>
      <c r="E5305" s="260"/>
      <c r="F5305" s="260"/>
      <c r="G5305" s="260"/>
      <c r="H5305" s="260"/>
      <c r="I5305" s="260"/>
      <c r="J5305" s="438"/>
    </row>
    <row r="5306" spans="1:10" x14ac:dyDescent="0.25">
      <c r="A5306" s="436"/>
      <c r="B5306" s="437"/>
      <c r="C5306" s="437"/>
      <c r="D5306" s="258" t="s">
        <v>449</v>
      </c>
      <c r="E5306" s="258"/>
      <c r="F5306" s="258"/>
      <c r="G5306" s="258"/>
      <c r="H5306" s="258"/>
      <c r="I5306" s="258"/>
      <c r="J5306" s="438"/>
    </row>
    <row r="5307" spans="1:10" x14ac:dyDescent="0.25">
      <c r="A5307" s="436"/>
      <c r="B5307" s="437"/>
      <c r="C5307" s="437"/>
      <c r="D5307" s="260" t="s">
        <v>453</v>
      </c>
      <c r="E5307" s="260"/>
      <c r="F5307" s="260"/>
      <c r="G5307" s="260"/>
      <c r="H5307" s="260"/>
      <c r="I5307" s="260"/>
      <c r="J5307" s="438"/>
    </row>
    <row r="5308" spans="1:10" x14ac:dyDescent="0.25">
      <c r="A5308" s="436"/>
      <c r="B5308" s="437"/>
      <c r="C5308" s="437"/>
      <c r="D5308" s="258" t="s">
        <v>451</v>
      </c>
      <c r="E5308" s="258"/>
      <c r="F5308" s="258"/>
      <c r="G5308" s="258"/>
      <c r="H5308" s="258"/>
      <c r="I5308" s="258"/>
      <c r="J5308" s="438"/>
    </row>
    <row r="5309" spans="1:10" x14ac:dyDescent="0.25">
      <c r="A5309" s="436"/>
      <c r="B5309" s="437"/>
      <c r="C5309" s="437"/>
      <c r="D5309" s="260">
        <v>1</v>
      </c>
      <c r="E5309" s="260"/>
      <c r="F5309" s="260"/>
      <c r="G5309" s="260"/>
      <c r="H5309" s="260"/>
      <c r="I5309" s="260"/>
      <c r="J5309" s="438"/>
    </row>
    <row r="5310" spans="1:10" x14ac:dyDescent="0.25">
      <c r="A5310" s="436"/>
      <c r="B5310" s="437"/>
      <c r="C5310" s="437"/>
      <c r="D5310" s="261"/>
      <c r="E5310" s="261"/>
      <c r="F5310" s="261"/>
      <c r="G5310" s="261"/>
      <c r="H5310" s="261"/>
      <c r="I5310" s="261"/>
      <c r="J5310" s="438"/>
    </row>
    <row r="5311" spans="1:10" x14ac:dyDescent="0.25">
      <c r="A5311" s="436">
        <v>201501042</v>
      </c>
      <c r="B5311" s="437" t="s">
        <v>458</v>
      </c>
      <c r="C5311" s="437" t="s">
        <v>505</v>
      </c>
      <c r="D5311" s="258" t="s">
        <v>447</v>
      </c>
      <c r="E5311" s="258"/>
      <c r="F5311" s="258"/>
      <c r="G5311" s="258"/>
      <c r="H5311" s="258"/>
      <c r="I5311" s="258"/>
      <c r="J5311" s="438">
        <v>42068.419236111113</v>
      </c>
    </row>
    <row r="5312" spans="1:10" x14ac:dyDescent="0.25">
      <c r="A5312" s="436"/>
      <c r="B5312" s="437"/>
      <c r="C5312" s="437"/>
      <c r="D5312" s="260" t="s">
        <v>415</v>
      </c>
      <c r="E5312" s="260"/>
      <c r="F5312" s="260"/>
      <c r="G5312" s="260"/>
      <c r="H5312" s="260"/>
      <c r="I5312" s="260"/>
      <c r="J5312" s="438"/>
    </row>
    <row r="5313" spans="1:10" x14ac:dyDescent="0.25">
      <c r="A5313" s="436"/>
      <c r="B5313" s="437"/>
      <c r="C5313" s="437"/>
      <c r="D5313" s="258" t="s">
        <v>448</v>
      </c>
      <c r="E5313" s="258"/>
      <c r="F5313" s="258"/>
      <c r="G5313" s="258"/>
      <c r="H5313" s="258"/>
      <c r="I5313" s="258"/>
      <c r="J5313" s="438"/>
    </row>
    <row r="5314" spans="1:10" x14ac:dyDescent="0.25">
      <c r="A5314" s="436"/>
      <c r="B5314" s="437"/>
      <c r="C5314" s="437"/>
      <c r="D5314" s="260">
        <v>5001234</v>
      </c>
      <c r="E5314" s="260"/>
      <c r="F5314" s="260"/>
      <c r="G5314" s="260"/>
      <c r="H5314" s="260"/>
      <c r="I5314" s="260"/>
      <c r="J5314" s="438"/>
    </row>
    <row r="5315" spans="1:10" x14ac:dyDescent="0.25">
      <c r="A5315" s="436"/>
      <c r="B5315" s="437"/>
      <c r="C5315" s="437"/>
      <c r="D5315" s="258" t="s">
        <v>449</v>
      </c>
      <c r="E5315" s="258"/>
      <c r="F5315" s="258"/>
      <c r="G5315" s="258"/>
      <c r="H5315" s="258"/>
      <c r="I5315" s="258"/>
      <c r="J5315" s="438"/>
    </row>
    <row r="5316" spans="1:10" x14ac:dyDescent="0.25">
      <c r="A5316" s="436"/>
      <c r="B5316" s="437"/>
      <c r="C5316" s="437"/>
      <c r="D5316" s="260" t="s">
        <v>450</v>
      </c>
      <c r="E5316" s="260"/>
      <c r="F5316" s="260"/>
      <c r="G5316" s="260"/>
      <c r="H5316" s="260"/>
      <c r="I5316" s="260"/>
      <c r="J5316" s="438"/>
    </row>
    <row r="5317" spans="1:10" x14ac:dyDescent="0.25">
      <c r="A5317" s="436"/>
      <c r="B5317" s="437"/>
      <c r="C5317" s="437"/>
      <c r="D5317" s="258" t="s">
        <v>451</v>
      </c>
      <c r="E5317" s="258"/>
      <c r="F5317" s="258"/>
      <c r="G5317" s="258"/>
      <c r="H5317" s="258"/>
      <c r="I5317" s="258"/>
      <c r="J5317" s="438"/>
    </row>
    <row r="5318" spans="1:10" x14ac:dyDescent="0.25">
      <c r="A5318" s="436"/>
      <c r="B5318" s="437"/>
      <c r="C5318" s="437"/>
      <c r="D5318" s="260">
        <v>1</v>
      </c>
      <c r="E5318" s="260"/>
      <c r="F5318" s="260"/>
      <c r="G5318" s="260"/>
      <c r="H5318" s="260"/>
      <c r="I5318" s="260"/>
      <c r="J5318" s="438"/>
    </row>
    <row r="5319" spans="1:10" x14ac:dyDescent="0.25">
      <c r="A5319" s="436"/>
      <c r="B5319" s="437"/>
      <c r="C5319" s="437"/>
      <c r="D5319" s="261"/>
      <c r="E5319" s="261"/>
      <c r="F5319" s="261"/>
      <c r="G5319" s="261"/>
      <c r="H5319" s="261"/>
      <c r="I5319" s="261"/>
      <c r="J5319" s="438"/>
    </row>
    <row r="5320" spans="1:10" x14ac:dyDescent="0.25">
      <c r="A5320" s="436">
        <v>201500144</v>
      </c>
      <c r="B5320" s="437" t="s">
        <v>534</v>
      </c>
      <c r="C5320" s="437" t="s">
        <v>505</v>
      </c>
      <c r="D5320" s="258" t="s">
        <v>447</v>
      </c>
      <c r="E5320" s="258"/>
      <c r="F5320" s="258"/>
      <c r="G5320" s="258"/>
      <c r="H5320" s="258"/>
      <c r="I5320" s="258"/>
      <c r="J5320" s="438">
        <v>42037.723807870374</v>
      </c>
    </row>
    <row r="5321" spans="1:10" x14ac:dyDescent="0.25">
      <c r="A5321" s="436"/>
      <c r="B5321" s="437"/>
      <c r="C5321" s="437"/>
      <c r="D5321" s="260" t="s">
        <v>364</v>
      </c>
      <c r="E5321" s="260"/>
      <c r="F5321" s="260"/>
      <c r="G5321" s="260"/>
      <c r="H5321" s="260"/>
      <c r="I5321" s="260"/>
      <c r="J5321" s="438"/>
    </row>
    <row r="5322" spans="1:10" x14ac:dyDescent="0.25">
      <c r="A5322" s="436"/>
      <c r="B5322" s="437"/>
      <c r="C5322" s="437"/>
      <c r="D5322" s="258" t="s">
        <v>448</v>
      </c>
      <c r="E5322" s="258"/>
      <c r="F5322" s="258"/>
      <c r="G5322" s="258"/>
      <c r="H5322" s="258"/>
      <c r="I5322" s="258"/>
      <c r="J5322" s="438"/>
    </row>
    <row r="5323" spans="1:10" x14ac:dyDescent="0.25">
      <c r="A5323" s="436"/>
      <c r="B5323" s="437"/>
      <c r="C5323" s="437"/>
      <c r="D5323" s="260">
        <v>321458</v>
      </c>
      <c r="E5323" s="260"/>
      <c r="F5323" s="260"/>
      <c r="G5323" s="260"/>
      <c r="H5323" s="260"/>
      <c r="I5323" s="260"/>
      <c r="J5323" s="438"/>
    </row>
    <row r="5324" spans="1:10" x14ac:dyDescent="0.25">
      <c r="A5324" s="436"/>
      <c r="B5324" s="437"/>
      <c r="C5324" s="437"/>
      <c r="D5324" s="258" t="s">
        <v>449</v>
      </c>
      <c r="E5324" s="258"/>
      <c r="F5324" s="258"/>
      <c r="G5324" s="258"/>
      <c r="H5324" s="258"/>
      <c r="I5324" s="258"/>
      <c r="J5324" s="438"/>
    </row>
    <row r="5325" spans="1:10" x14ac:dyDescent="0.25">
      <c r="A5325" s="436"/>
      <c r="B5325" s="437"/>
      <c r="C5325" s="437"/>
      <c r="D5325" s="260" t="s">
        <v>453</v>
      </c>
      <c r="E5325" s="260"/>
      <c r="F5325" s="260"/>
      <c r="G5325" s="260"/>
      <c r="H5325" s="260"/>
      <c r="I5325" s="260"/>
      <c r="J5325" s="438"/>
    </row>
    <row r="5326" spans="1:10" x14ac:dyDescent="0.25">
      <c r="A5326" s="436"/>
      <c r="B5326" s="437"/>
      <c r="C5326" s="437"/>
      <c r="D5326" s="258" t="s">
        <v>451</v>
      </c>
      <c r="E5326" s="258"/>
      <c r="F5326" s="258"/>
      <c r="G5326" s="258"/>
      <c r="H5326" s="258"/>
      <c r="I5326" s="258"/>
      <c r="J5326" s="438"/>
    </row>
    <row r="5327" spans="1:10" x14ac:dyDescent="0.25">
      <c r="A5327" s="436"/>
      <c r="B5327" s="437"/>
      <c r="C5327" s="437"/>
      <c r="D5327" s="260">
        <v>0</v>
      </c>
      <c r="E5327" s="260"/>
      <c r="F5327" s="260"/>
      <c r="G5327" s="260"/>
      <c r="H5327" s="260"/>
      <c r="I5327" s="260"/>
      <c r="J5327" s="438"/>
    </row>
    <row r="5328" spans="1:10" x14ac:dyDescent="0.25">
      <c r="A5328" s="436"/>
      <c r="B5328" s="437"/>
      <c r="C5328" s="437"/>
      <c r="D5328" s="261"/>
      <c r="E5328" s="261"/>
      <c r="F5328" s="261"/>
      <c r="G5328" s="261"/>
      <c r="H5328" s="261"/>
      <c r="I5328" s="261"/>
      <c r="J5328" s="438"/>
    </row>
    <row r="5329" spans="1:10" x14ac:dyDescent="0.25">
      <c r="A5329" s="436">
        <v>201420589</v>
      </c>
      <c r="B5329" s="437" t="s">
        <v>446</v>
      </c>
      <c r="C5329" s="437" t="s">
        <v>505</v>
      </c>
      <c r="D5329" s="258" t="s">
        <v>447</v>
      </c>
      <c r="E5329" s="258"/>
      <c r="F5329" s="258"/>
      <c r="G5329" s="258"/>
      <c r="H5329" s="258"/>
      <c r="I5329" s="258"/>
      <c r="J5329" s="438">
        <v>42003.426446759258</v>
      </c>
    </row>
    <row r="5330" spans="1:10" x14ac:dyDescent="0.25">
      <c r="A5330" s="436"/>
      <c r="B5330" s="437"/>
      <c r="C5330" s="437"/>
      <c r="D5330" s="260" t="s">
        <v>536</v>
      </c>
      <c r="E5330" s="260"/>
      <c r="F5330" s="260"/>
      <c r="G5330" s="260"/>
      <c r="H5330" s="260"/>
      <c r="I5330" s="260"/>
      <c r="J5330" s="438"/>
    </row>
    <row r="5331" spans="1:10" x14ac:dyDescent="0.25">
      <c r="A5331" s="436"/>
      <c r="B5331" s="437"/>
      <c r="C5331" s="437"/>
      <c r="D5331" s="258" t="s">
        <v>448</v>
      </c>
      <c r="E5331" s="258"/>
      <c r="F5331" s="258"/>
      <c r="G5331" s="258"/>
      <c r="H5331" s="258"/>
      <c r="I5331" s="258"/>
      <c r="J5331" s="438"/>
    </row>
    <row r="5332" spans="1:10" x14ac:dyDescent="0.25">
      <c r="A5332" s="436"/>
      <c r="B5332" s="437"/>
      <c r="C5332" s="437"/>
      <c r="D5332" s="260">
        <v>11998</v>
      </c>
      <c r="E5332" s="260"/>
      <c r="F5332" s="260"/>
      <c r="G5332" s="260"/>
      <c r="H5332" s="260"/>
      <c r="I5332" s="260"/>
      <c r="J5332" s="438"/>
    </row>
    <row r="5333" spans="1:10" x14ac:dyDescent="0.25">
      <c r="A5333" s="436"/>
      <c r="B5333" s="437"/>
      <c r="C5333" s="437"/>
      <c r="D5333" s="258" t="s">
        <v>449</v>
      </c>
      <c r="E5333" s="258"/>
      <c r="F5333" s="258"/>
      <c r="G5333" s="258"/>
      <c r="H5333" s="258"/>
      <c r="I5333" s="258"/>
      <c r="J5333" s="438"/>
    </row>
    <row r="5334" spans="1:10" x14ac:dyDescent="0.25">
      <c r="A5334" s="436"/>
      <c r="B5334" s="437"/>
      <c r="C5334" s="437"/>
      <c r="D5334" s="260" t="s">
        <v>450</v>
      </c>
      <c r="E5334" s="260"/>
      <c r="F5334" s="260"/>
      <c r="G5334" s="260"/>
      <c r="H5334" s="260"/>
      <c r="I5334" s="260"/>
      <c r="J5334" s="438"/>
    </row>
    <row r="5335" spans="1:10" x14ac:dyDescent="0.25">
      <c r="A5335" s="436"/>
      <c r="B5335" s="437"/>
      <c r="C5335" s="437"/>
      <c r="D5335" s="258" t="s">
        <v>451</v>
      </c>
      <c r="E5335" s="258"/>
      <c r="F5335" s="258"/>
      <c r="G5335" s="258"/>
      <c r="H5335" s="258"/>
      <c r="I5335" s="258"/>
      <c r="J5335" s="438"/>
    </row>
    <row r="5336" spans="1:10" x14ac:dyDescent="0.25">
      <c r="A5336" s="436"/>
      <c r="B5336" s="437"/>
      <c r="C5336" s="437"/>
      <c r="D5336" s="260">
        <v>0</v>
      </c>
      <c r="E5336" s="260"/>
      <c r="F5336" s="260"/>
      <c r="G5336" s="260"/>
      <c r="H5336" s="260"/>
      <c r="I5336" s="260"/>
      <c r="J5336" s="438"/>
    </row>
    <row r="5337" spans="1:10" x14ac:dyDescent="0.25">
      <c r="A5337" s="436"/>
      <c r="B5337" s="437"/>
      <c r="C5337" s="437"/>
      <c r="D5337" s="261"/>
      <c r="E5337" s="261"/>
      <c r="F5337" s="261"/>
      <c r="G5337" s="261"/>
      <c r="H5337" s="261"/>
      <c r="I5337" s="261"/>
      <c r="J5337" s="438"/>
    </row>
    <row r="5338" spans="1:10" x14ac:dyDescent="0.25">
      <c r="A5338" s="436">
        <v>201420523</v>
      </c>
      <c r="B5338" s="437" t="s">
        <v>446</v>
      </c>
      <c r="C5338" s="437" t="s">
        <v>505</v>
      </c>
      <c r="D5338" s="258" t="s">
        <v>447</v>
      </c>
      <c r="E5338" s="258"/>
      <c r="F5338" s="258"/>
      <c r="G5338" s="258"/>
      <c r="H5338" s="258"/>
      <c r="I5338" s="258"/>
      <c r="J5338" s="438">
        <v>42003.426446759258</v>
      </c>
    </row>
    <row r="5339" spans="1:10" x14ac:dyDescent="0.25">
      <c r="A5339" s="436"/>
      <c r="B5339" s="437"/>
      <c r="C5339" s="437"/>
      <c r="D5339" s="260" t="s">
        <v>464</v>
      </c>
      <c r="E5339" s="260"/>
      <c r="F5339" s="260"/>
      <c r="G5339" s="260"/>
      <c r="H5339" s="260"/>
      <c r="I5339" s="260"/>
      <c r="J5339" s="438"/>
    </row>
    <row r="5340" spans="1:10" x14ac:dyDescent="0.25">
      <c r="A5340" s="436"/>
      <c r="B5340" s="437"/>
      <c r="C5340" s="437"/>
      <c r="D5340" s="258" t="s">
        <v>448</v>
      </c>
      <c r="E5340" s="258"/>
      <c r="F5340" s="258"/>
      <c r="G5340" s="258"/>
      <c r="H5340" s="258"/>
      <c r="I5340" s="258"/>
      <c r="J5340" s="438"/>
    </row>
    <row r="5341" spans="1:10" x14ac:dyDescent="0.25">
      <c r="A5341" s="436"/>
      <c r="B5341" s="437"/>
      <c r="C5341" s="437"/>
      <c r="D5341" s="260">
        <v>12018</v>
      </c>
      <c r="E5341" s="260"/>
      <c r="F5341" s="260"/>
      <c r="G5341" s="260"/>
      <c r="H5341" s="260"/>
      <c r="I5341" s="260"/>
      <c r="J5341" s="438"/>
    </row>
    <row r="5342" spans="1:10" x14ac:dyDescent="0.25">
      <c r="A5342" s="436"/>
      <c r="B5342" s="437"/>
      <c r="C5342" s="437"/>
      <c r="D5342" s="258" t="s">
        <v>449</v>
      </c>
      <c r="E5342" s="258"/>
      <c r="F5342" s="258"/>
      <c r="G5342" s="258"/>
      <c r="H5342" s="258"/>
      <c r="I5342" s="258"/>
      <c r="J5342" s="438"/>
    </row>
    <row r="5343" spans="1:10" x14ac:dyDescent="0.25">
      <c r="A5343" s="436"/>
      <c r="B5343" s="437"/>
      <c r="C5343" s="437"/>
      <c r="D5343" s="260" t="s">
        <v>450</v>
      </c>
      <c r="E5343" s="260"/>
      <c r="F5343" s="260"/>
      <c r="G5343" s="260"/>
      <c r="H5343" s="260"/>
      <c r="I5343" s="260"/>
      <c r="J5343" s="438"/>
    </row>
    <row r="5344" spans="1:10" x14ac:dyDescent="0.25">
      <c r="A5344" s="436"/>
      <c r="B5344" s="437"/>
      <c r="C5344" s="437"/>
      <c r="D5344" s="258" t="s">
        <v>451</v>
      </c>
      <c r="E5344" s="258"/>
      <c r="F5344" s="258"/>
      <c r="G5344" s="258"/>
      <c r="H5344" s="258"/>
      <c r="I5344" s="258"/>
      <c r="J5344" s="438"/>
    </row>
    <row r="5345" spans="1:10" x14ac:dyDescent="0.25">
      <c r="A5345" s="436"/>
      <c r="B5345" s="437"/>
      <c r="C5345" s="437"/>
      <c r="D5345" s="260">
        <v>0</v>
      </c>
      <c r="E5345" s="260"/>
      <c r="F5345" s="260"/>
      <c r="G5345" s="260"/>
      <c r="H5345" s="260"/>
      <c r="I5345" s="260"/>
      <c r="J5345" s="438"/>
    </row>
    <row r="5346" spans="1:10" x14ac:dyDescent="0.25">
      <c r="A5346" s="436"/>
      <c r="B5346" s="437"/>
      <c r="C5346" s="437"/>
      <c r="D5346" s="261"/>
      <c r="E5346" s="261"/>
      <c r="F5346" s="261"/>
      <c r="G5346" s="261"/>
      <c r="H5346" s="261"/>
      <c r="I5346" s="261"/>
      <c r="J5346" s="438"/>
    </row>
    <row r="5347" spans="1:10" x14ac:dyDescent="0.25">
      <c r="A5347" s="436">
        <v>201420148</v>
      </c>
      <c r="B5347" s="437" t="s">
        <v>446</v>
      </c>
      <c r="C5347" s="437" t="s">
        <v>505</v>
      </c>
      <c r="D5347" s="258" t="s">
        <v>447</v>
      </c>
      <c r="E5347" s="258"/>
      <c r="F5347" s="258"/>
      <c r="G5347" s="258"/>
      <c r="H5347" s="258"/>
      <c r="I5347" s="258"/>
      <c r="J5347" s="438">
        <v>42003.426446759258</v>
      </c>
    </row>
    <row r="5348" spans="1:10" x14ac:dyDescent="0.25">
      <c r="A5348" s="436"/>
      <c r="B5348" s="437"/>
      <c r="C5348" s="437"/>
      <c r="D5348" s="260" t="s">
        <v>323</v>
      </c>
      <c r="E5348" s="260"/>
      <c r="F5348" s="260"/>
      <c r="G5348" s="260"/>
      <c r="H5348" s="260"/>
      <c r="I5348" s="260"/>
      <c r="J5348" s="438"/>
    </row>
    <row r="5349" spans="1:10" x14ac:dyDescent="0.25">
      <c r="A5349" s="436"/>
      <c r="B5349" s="437"/>
      <c r="C5349" s="437"/>
      <c r="D5349" s="258" t="s">
        <v>448</v>
      </c>
      <c r="E5349" s="258"/>
      <c r="F5349" s="258"/>
      <c r="G5349" s="258"/>
      <c r="H5349" s="258"/>
      <c r="I5349" s="258"/>
      <c r="J5349" s="438"/>
    </row>
    <row r="5350" spans="1:10" x14ac:dyDescent="0.25">
      <c r="A5350" s="436"/>
      <c r="B5350" s="437"/>
      <c r="C5350" s="437"/>
      <c r="D5350" s="260">
        <v>12017</v>
      </c>
      <c r="E5350" s="260"/>
      <c r="F5350" s="260"/>
      <c r="G5350" s="260"/>
      <c r="H5350" s="260"/>
      <c r="I5350" s="260"/>
      <c r="J5350" s="438"/>
    </row>
    <row r="5351" spans="1:10" x14ac:dyDescent="0.25">
      <c r="A5351" s="436"/>
      <c r="B5351" s="437"/>
      <c r="C5351" s="437"/>
      <c r="D5351" s="258" t="s">
        <v>449</v>
      </c>
      <c r="E5351" s="258"/>
      <c r="F5351" s="258"/>
      <c r="G5351" s="258"/>
      <c r="H5351" s="258"/>
      <c r="I5351" s="258"/>
      <c r="J5351" s="438"/>
    </row>
    <row r="5352" spans="1:10" x14ac:dyDescent="0.25">
      <c r="A5352" s="436"/>
      <c r="B5352" s="437"/>
      <c r="C5352" s="437"/>
      <c r="D5352" s="260" t="s">
        <v>450</v>
      </c>
      <c r="E5352" s="260"/>
      <c r="F5352" s="260"/>
      <c r="G5352" s="260"/>
      <c r="H5352" s="260"/>
      <c r="I5352" s="260"/>
      <c r="J5352" s="438"/>
    </row>
    <row r="5353" spans="1:10" x14ac:dyDescent="0.25">
      <c r="A5353" s="436"/>
      <c r="B5353" s="437"/>
      <c r="C5353" s="437"/>
      <c r="D5353" s="258" t="s">
        <v>451</v>
      </c>
      <c r="E5353" s="258"/>
      <c r="F5353" s="258"/>
      <c r="G5353" s="258"/>
      <c r="H5353" s="258"/>
      <c r="I5353" s="258"/>
      <c r="J5353" s="438"/>
    </row>
    <row r="5354" spans="1:10" x14ac:dyDescent="0.25">
      <c r="A5354" s="436"/>
      <c r="B5354" s="437"/>
      <c r="C5354" s="437"/>
      <c r="D5354" s="260">
        <v>0</v>
      </c>
      <c r="E5354" s="260"/>
      <c r="F5354" s="260"/>
      <c r="G5354" s="260"/>
      <c r="H5354" s="260"/>
      <c r="I5354" s="260"/>
      <c r="J5354" s="438"/>
    </row>
    <row r="5355" spans="1:10" x14ac:dyDescent="0.25">
      <c r="A5355" s="436"/>
      <c r="B5355" s="437"/>
      <c r="C5355" s="437"/>
      <c r="D5355" s="261"/>
      <c r="E5355" s="261"/>
      <c r="F5355" s="261"/>
      <c r="G5355" s="261"/>
      <c r="H5355" s="261"/>
      <c r="I5355" s="261"/>
      <c r="J5355" s="438"/>
    </row>
    <row r="5356" spans="1:10" x14ac:dyDescent="0.25">
      <c r="A5356" s="436">
        <v>201419476</v>
      </c>
      <c r="B5356" s="437" t="s">
        <v>446</v>
      </c>
      <c r="C5356" s="437" t="s">
        <v>505</v>
      </c>
      <c r="D5356" s="258" t="s">
        <v>447</v>
      </c>
      <c r="E5356" s="258"/>
      <c r="F5356" s="258"/>
      <c r="G5356" s="258"/>
      <c r="H5356" s="258"/>
      <c r="I5356" s="258"/>
      <c r="J5356" s="438">
        <v>42003.426446759258</v>
      </c>
    </row>
    <row r="5357" spans="1:10" x14ac:dyDescent="0.25">
      <c r="A5357" s="436"/>
      <c r="B5357" s="437"/>
      <c r="C5357" s="437"/>
      <c r="D5357" s="260" t="s">
        <v>353</v>
      </c>
      <c r="E5357" s="260"/>
      <c r="F5357" s="260"/>
      <c r="G5357" s="260"/>
      <c r="H5357" s="260"/>
      <c r="I5357" s="260"/>
      <c r="J5357" s="438"/>
    </row>
    <row r="5358" spans="1:10" x14ac:dyDescent="0.25">
      <c r="A5358" s="436"/>
      <c r="B5358" s="437"/>
      <c r="C5358" s="437"/>
      <c r="D5358" s="258" t="s">
        <v>448</v>
      </c>
      <c r="E5358" s="258"/>
      <c r="F5358" s="258"/>
      <c r="G5358" s="258"/>
      <c r="H5358" s="258"/>
      <c r="I5358" s="258"/>
      <c r="J5358" s="438"/>
    </row>
    <row r="5359" spans="1:10" x14ac:dyDescent="0.25">
      <c r="A5359" s="436"/>
      <c r="B5359" s="437"/>
      <c r="C5359" s="437"/>
      <c r="D5359" s="260">
        <v>12013</v>
      </c>
      <c r="E5359" s="260"/>
      <c r="F5359" s="260"/>
      <c r="G5359" s="260"/>
      <c r="H5359" s="260"/>
      <c r="I5359" s="260"/>
      <c r="J5359" s="438"/>
    </row>
    <row r="5360" spans="1:10" x14ac:dyDescent="0.25">
      <c r="A5360" s="436"/>
      <c r="B5360" s="437"/>
      <c r="C5360" s="437"/>
      <c r="D5360" s="258" t="s">
        <v>449</v>
      </c>
      <c r="E5360" s="258"/>
      <c r="F5360" s="258"/>
      <c r="G5360" s="258"/>
      <c r="H5360" s="258"/>
      <c r="I5360" s="258"/>
      <c r="J5360" s="438"/>
    </row>
    <row r="5361" spans="1:10" x14ac:dyDescent="0.25">
      <c r="A5361" s="436"/>
      <c r="B5361" s="437"/>
      <c r="C5361" s="437"/>
      <c r="D5361" s="260" t="s">
        <v>450</v>
      </c>
      <c r="E5361" s="260"/>
      <c r="F5361" s="260"/>
      <c r="G5361" s="260"/>
      <c r="H5361" s="260"/>
      <c r="I5361" s="260"/>
      <c r="J5361" s="438"/>
    </row>
    <row r="5362" spans="1:10" x14ac:dyDescent="0.25">
      <c r="A5362" s="436"/>
      <c r="B5362" s="437"/>
      <c r="C5362" s="437"/>
      <c r="D5362" s="258" t="s">
        <v>451</v>
      </c>
      <c r="E5362" s="258"/>
      <c r="F5362" s="258"/>
      <c r="G5362" s="258"/>
      <c r="H5362" s="258"/>
      <c r="I5362" s="258"/>
      <c r="J5362" s="438"/>
    </row>
    <row r="5363" spans="1:10" x14ac:dyDescent="0.25">
      <c r="A5363" s="436"/>
      <c r="B5363" s="437"/>
      <c r="C5363" s="437"/>
      <c r="D5363" s="260">
        <v>0</v>
      </c>
      <c r="E5363" s="260"/>
      <c r="F5363" s="260"/>
      <c r="G5363" s="260"/>
      <c r="H5363" s="260"/>
      <c r="I5363" s="260"/>
      <c r="J5363" s="438"/>
    </row>
    <row r="5364" spans="1:10" x14ac:dyDescent="0.25">
      <c r="A5364" s="436"/>
      <c r="B5364" s="437"/>
      <c r="C5364" s="437"/>
      <c r="D5364" s="261"/>
      <c r="E5364" s="261"/>
      <c r="F5364" s="261"/>
      <c r="G5364" s="261"/>
      <c r="H5364" s="261"/>
      <c r="I5364" s="261"/>
      <c r="J5364" s="438"/>
    </row>
    <row r="5365" spans="1:10" x14ac:dyDescent="0.25">
      <c r="A5365" s="436">
        <v>201419319</v>
      </c>
      <c r="B5365" s="437" t="s">
        <v>446</v>
      </c>
      <c r="C5365" s="437" t="s">
        <v>505</v>
      </c>
      <c r="D5365" s="258" t="s">
        <v>447</v>
      </c>
      <c r="E5365" s="258"/>
      <c r="F5365" s="258"/>
      <c r="G5365" s="258"/>
      <c r="H5365" s="258"/>
      <c r="I5365" s="258"/>
      <c r="J5365" s="438">
        <v>42003.426446759258</v>
      </c>
    </row>
    <row r="5366" spans="1:10" x14ac:dyDescent="0.25">
      <c r="A5366" s="436"/>
      <c r="B5366" s="437"/>
      <c r="C5366" s="437"/>
      <c r="D5366" s="260" t="s">
        <v>314</v>
      </c>
      <c r="E5366" s="260"/>
      <c r="F5366" s="260"/>
      <c r="G5366" s="260"/>
      <c r="H5366" s="260"/>
      <c r="I5366" s="260"/>
      <c r="J5366" s="438"/>
    </row>
    <row r="5367" spans="1:10" x14ac:dyDescent="0.25">
      <c r="A5367" s="436"/>
      <c r="B5367" s="437"/>
      <c r="C5367" s="437"/>
      <c r="D5367" s="258" t="s">
        <v>448</v>
      </c>
      <c r="E5367" s="258"/>
      <c r="F5367" s="258"/>
      <c r="G5367" s="258"/>
      <c r="H5367" s="258"/>
      <c r="I5367" s="258"/>
      <c r="J5367" s="438"/>
    </row>
    <row r="5368" spans="1:10" x14ac:dyDescent="0.25">
      <c r="A5368" s="436"/>
      <c r="B5368" s="437"/>
      <c r="C5368" s="437"/>
      <c r="D5368" s="260">
        <v>12014</v>
      </c>
      <c r="E5368" s="260"/>
      <c r="F5368" s="260"/>
      <c r="G5368" s="260"/>
      <c r="H5368" s="260"/>
      <c r="I5368" s="260"/>
      <c r="J5368" s="438"/>
    </row>
    <row r="5369" spans="1:10" x14ac:dyDescent="0.25">
      <c r="A5369" s="436"/>
      <c r="B5369" s="437"/>
      <c r="C5369" s="437"/>
      <c r="D5369" s="258" t="s">
        <v>449</v>
      </c>
      <c r="E5369" s="258"/>
      <c r="F5369" s="258"/>
      <c r="G5369" s="258"/>
      <c r="H5369" s="258"/>
      <c r="I5369" s="258"/>
      <c r="J5369" s="438"/>
    </row>
    <row r="5370" spans="1:10" x14ac:dyDescent="0.25">
      <c r="A5370" s="436"/>
      <c r="B5370" s="437"/>
      <c r="C5370" s="437"/>
      <c r="D5370" s="260" t="s">
        <v>450</v>
      </c>
      <c r="E5370" s="260"/>
      <c r="F5370" s="260"/>
      <c r="G5370" s="260"/>
      <c r="H5370" s="260"/>
      <c r="I5370" s="260"/>
      <c r="J5370" s="438"/>
    </row>
    <row r="5371" spans="1:10" x14ac:dyDescent="0.25">
      <c r="A5371" s="436"/>
      <c r="B5371" s="437"/>
      <c r="C5371" s="437"/>
      <c r="D5371" s="258" t="s">
        <v>451</v>
      </c>
      <c r="E5371" s="258"/>
      <c r="F5371" s="258"/>
      <c r="G5371" s="258"/>
      <c r="H5371" s="258"/>
      <c r="I5371" s="258"/>
      <c r="J5371" s="438"/>
    </row>
    <row r="5372" spans="1:10" x14ac:dyDescent="0.25">
      <c r="A5372" s="436"/>
      <c r="B5372" s="437"/>
      <c r="C5372" s="437"/>
      <c r="D5372" s="260">
        <v>0</v>
      </c>
      <c r="E5372" s="260"/>
      <c r="F5372" s="260"/>
      <c r="G5372" s="260"/>
      <c r="H5372" s="260"/>
      <c r="I5372" s="260"/>
      <c r="J5372" s="438"/>
    </row>
    <row r="5373" spans="1:10" x14ac:dyDescent="0.25">
      <c r="A5373" s="436"/>
      <c r="B5373" s="437"/>
      <c r="C5373" s="437"/>
      <c r="D5373" s="261"/>
      <c r="E5373" s="261"/>
      <c r="F5373" s="261"/>
      <c r="G5373" s="261"/>
      <c r="H5373" s="261"/>
      <c r="I5373" s="261"/>
      <c r="J5373" s="438"/>
    </row>
    <row r="5374" spans="1:10" x14ac:dyDescent="0.25">
      <c r="A5374" s="436">
        <v>201418317</v>
      </c>
      <c r="B5374" s="437" t="s">
        <v>446</v>
      </c>
      <c r="C5374" s="437" t="s">
        <v>505</v>
      </c>
      <c r="D5374" s="258" t="s">
        <v>447</v>
      </c>
      <c r="E5374" s="258"/>
      <c r="F5374" s="258"/>
      <c r="G5374" s="258"/>
      <c r="H5374" s="258"/>
      <c r="I5374" s="258"/>
      <c r="J5374" s="438">
        <v>41992.798692129632</v>
      </c>
    </row>
    <row r="5375" spans="1:10" x14ac:dyDescent="0.25">
      <c r="A5375" s="436"/>
      <c r="B5375" s="437"/>
      <c r="C5375" s="437"/>
      <c r="D5375" s="260" t="s">
        <v>176</v>
      </c>
      <c r="E5375" s="260"/>
      <c r="F5375" s="260"/>
      <c r="G5375" s="260"/>
      <c r="H5375" s="260"/>
      <c r="I5375" s="260"/>
      <c r="J5375" s="438"/>
    </row>
    <row r="5376" spans="1:10" x14ac:dyDescent="0.25">
      <c r="A5376" s="436"/>
      <c r="B5376" s="437"/>
      <c r="C5376" s="437"/>
      <c r="D5376" s="258" t="s">
        <v>448</v>
      </c>
      <c r="E5376" s="258"/>
      <c r="F5376" s="258"/>
      <c r="G5376" s="258"/>
      <c r="H5376" s="258"/>
      <c r="I5376" s="258"/>
      <c r="J5376" s="438"/>
    </row>
    <row r="5377" spans="1:10" x14ac:dyDescent="0.25">
      <c r="A5377" s="436"/>
      <c r="B5377" s="437"/>
      <c r="C5377" s="437"/>
      <c r="D5377" s="260">
        <v>53101</v>
      </c>
      <c r="E5377" s="260"/>
      <c r="F5377" s="260"/>
      <c r="G5377" s="260"/>
      <c r="H5377" s="260"/>
      <c r="I5377" s="260"/>
      <c r="J5377" s="438"/>
    </row>
    <row r="5378" spans="1:10" x14ac:dyDescent="0.25">
      <c r="A5378" s="436"/>
      <c r="B5378" s="437"/>
      <c r="C5378" s="437"/>
      <c r="D5378" s="258" t="s">
        <v>449</v>
      </c>
      <c r="E5378" s="258"/>
      <c r="F5378" s="258"/>
      <c r="G5378" s="258"/>
      <c r="H5378" s="258"/>
      <c r="I5378" s="258"/>
      <c r="J5378" s="438"/>
    </row>
    <row r="5379" spans="1:10" x14ac:dyDescent="0.25">
      <c r="A5379" s="436"/>
      <c r="B5379" s="437"/>
      <c r="C5379" s="437"/>
      <c r="D5379" s="260" t="s">
        <v>450</v>
      </c>
      <c r="E5379" s="260"/>
      <c r="F5379" s="260"/>
      <c r="G5379" s="260"/>
      <c r="H5379" s="260"/>
      <c r="I5379" s="260"/>
      <c r="J5379" s="438"/>
    </row>
    <row r="5380" spans="1:10" x14ac:dyDescent="0.25">
      <c r="A5380" s="436"/>
      <c r="B5380" s="437"/>
      <c r="C5380" s="437"/>
      <c r="D5380" s="258" t="s">
        <v>451</v>
      </c>
      <c r="E5380" s="258"/>
      <c r="F5380" s="258"/>
      <c r="G5380" s="258"/>
      <c r="H5380" s="258"/>
      <c r="I5380" s="258"/>
      <c r="J5380" s="438"/>
    </row>
    <row r="5381" spans="1:10" x14ac:dyDescent="0.25">
      <c r="A5381" s="436"/>
      <c r="B5381" s="437"/>
      <c r="C5381" s="437"/>
      <c r="D5381" s="260">
        <v>1</v>
      </c>
      <c r="E5381" s="260"/>
      <c r="F5381" s="260"/>
      <c r="G5381" s="260"/>
      <c r="H5381" s="260"/>
      <c r="I5381" s="260"/>
      <c r="J5381" s="438"/>
    </row>
    <row r="5382" spans="1:10" x14ac:dyDescent="0.25">
      <c r="A5382" s="436"/>
      <c r="B5382" s="437"/>
      <c r="C5382" s="437"/>
      <c r="D5382" s="261"/>
      <c r="E5382" s="261"/>
      <c r="F5382" s="261"/>
      <c r="G5382" s="261"/>
      <c r="H5382" s="261"/>
      <c r="I5382" s="261"/>
      <c r="J5382" s="438"/>
    </row>
    <row r="5383" spans="1:10" ht="28.5" x14ac:dyDescent="0.25">
      <c r="A5383" s="436"/>
      <c r="B5383" s="437"/>
      <c r="C5383" s="437"/>
      <c r="D5383" s="262" t="s">
        <v>554</v>
      </c>
      <c r="E5383" s="262"/>
      <c r="F5383" s="262"/>
      <c r="G5383" s="262"/>
      <c r="H5383" s="262"/>
      <c r="I5383" s="262"/>
      <c r="J5383" s="438"/>
    </row>
    <row r="5384" spans="1:10" x14ac:dyDescent="0.25">
      <c r="A5384" s="436">
        <v>201413846</v>
      </c>
      <c r="B5384" s="437" t="s">
        <v>458</v>
      </c>
      <c r="C5384" s="437" t="s">
        <v>505</v>
      </c>
      <c r="D5384" s="258" t="s">
        <v>447</v>
      </c>
      <c r="E5384" s="258"/>
      <c r="F5384" s="258"/>
      <c r="G5384" s="258"/>
      <c r="H5384" s="258"/>
      <c r="I5384" s="258"/>
      <c r="J5384" s="438">
        <v>41892.440844907411</v>
      </c>
    </row>
    <row r="5385" spans="1:10" x14ac:dyDescent="0.25">
      <c r="A5385" s="436"/>
      <c r="B5385" s="437"/>
      <c r="C5385" s="437"/>
      <c r="D5385" s="260" t="s">
        <v>176</v>
      </c>
      <c r="E5385" s="260"/>
      <c r="F5385" s="260"/>
      <c r="G5385" s="260"/>
      <c r="H5385" s="260"/>
      <c r="I5385" s="260"/>
      <c r="J5385" s="438"/>
    </row>
    <row r="5386" spans="1:10" x14ac:dyDescent="0.25">
      <c r="A5386" s="436"/>
      <c r="B5386" s="437"/>
      <c r="C5386" s="437"/>
      <c r="D5386" s="258" t="s">
        <v>448</v>
      </c>
      <c r="E5386" s="258"/>
      <c r="F5386" s="258"/>
      <c r="G5386" s="258"/>
      <c r="H5386" s="258"/>
      <c r="I5386" s="258"/>
      <c r="J5386" s="438"/>
    </row>
    <row r="5387" spans="1:10" x14ac:dyDescent="0.25">
      <c r="A5387" s="436"/>
      <c r="B5387" s="437"/>
      <c r="C5387" s="437"/>
      <c r="D5387" s="260">
        <v>1179151</v>
      </c>
      <c r="E5387" s="260"/>
      <c r="F5387" s="260"/>
      <c r="G5387" s="260"/>
      <c r="H5387" s="260"/>
      <c r="I5387" s="260"/>
      <c r="J5387" s="438"/>
    </row>
    <row r="5388" spans="1:10" x14ac:dyDescent="0.25">
      <c r="A5388" s="436"/>
      <c r="B5388" s="437"/>
      <c r="C5388" s="437"/>
      <c r="D5388" s="258" t="s">
        <v>449</v>
      </c>
      <c r="E5388" s="258"/>
      <c r="F5388" s="258"/>
      <c r="G5388" s="258"/>
      <c r="H5388" s="258"/>
      <c r="I5388" s="258"/>
      <c r="J5388" s="438"/>
    </row>
    <row r="5389" spans="1:10" x14ac:dyDescent="0.25">
      <c r="A5389" s="436"/>
      <c r="B5389" s="437"/>
      <c r="C5389" s="437"/>
      <c r="D5389" s="260" t="s">
        <v>450</v>
      </c>
      <c r="E5389" s="260"/>
      <c r="F5389" s="260"/>
      <c r="G5389" s="260"/>
      <c r="H5389" s="260"/>
      <c r="I5389" s="260"/>
      <c r="J5389" s="438"/>
    </row>
    <row r="5390" spans="1:10" x14ac:dyDescent="0.25">
      <c r="A5390" s="436"/>
      <c r="B5390" s="437"/>
      <c r="C5390" s="437"/>
      <c r="D5390" s="258" t="s">
        <v>451</v>
      </c>
      <c r="E5390" s="258"/>
      <c r="F5390" s="258"/>
      <c r="G5390" s="258"/>
      <c r="H5390" s="258"/>
      <c r="I5390" s="258"/>
      <c r="J5390" s="438"/>
    </row>
    <row r="5391" spans="1:10" x14ac:dyDescent="0.25">
      <c r="A5391" s="436"/>
      <c r="B5391" s="437"/>
      <c r="C5391" s="437"/>
      <c r="D5391" s="260">
        <v>2</v>
      </c>
      <c r="E5391" s="260"/>
      <c r="F5391" s="260"/>
      <c r="G5391" s="260"/>
      <c r="H5391" s="260"/>
      <c r="I5391" s="260"/>
      <c r="J5391" s="438"/>
    </row>
    <row r="5392" spans="1:10" x14ac:dyDescent="0.25">
      <c r="A5392" s="436"/>
      <c r="B5392" s="437"/>
      <c r="C5392" s="437"/>
      <c r="D5392" s="261"/>
      <c r="E5392" s="261"/>
      <c r="F5392" s="261"/>
      <c r="G5392" s="261"/>
      <c r="H5392" s="261"/>
      <c r="I5392" s="261"/>
      <c r="J5392" s="438"/>
    </row>
    <row r="5393" spans="1:10" x14ac:dyDescent="0.25">
      <c r="A5393" s="436">
        <v>201413841</v>
      </c>
      <c r="B5393" s="437" t="s">
        <v>458</v>
      </c>
      <c r="C5393" s="437" t="s">
        <v>505</v>
      </c>
      <c r="D5393" s="258" t="s">
        <v>447</v>
      </c>
      <c r="E5393" s="258"/>
      <c r="F5393" s="258"/>
      <c r="G5393" s="258"/>
      <c r="H5393" s="258"/>
      <c r="I5393" s="258"/>
      <c r="J5393" s="438">
        <v>41892.414375</v>
      </c>
    </row>
    <row r="5394" spans="1:10" x14ac:dyDescent="0.25">
      <c r="A5394" s="436"/>
      <c r="B5394" s="437"/>
      <c r="C5394" s="437"/>
      <c r="D5394" s="260" t="s">
        <v>555</v>
      </c>
      <c r="E5394" s="260"/>
      <c r="F5394" s="260"/>
      <c r="G5394" s="260"/>
      <c r="H5394" s="260"/>
      <c r="I5394" s="260"/>
      <c r="J5394" s="438"/>
    </row>
    <row r="5395" spans="1:10" x14ac:dyDescent="0.25">
      <c r="A5395" s="436"/>
      <c r="B5395" s="437"/>
      <c r="C5395" s="437"/>
      <c r="D5395" s="258" t="s">
        <v>448</v>
      </c>
      <c r="E5395" s="258"/>
      <c r="F5395" s="258"/>
      <c r="G5395" s="258"/>
      <c r="H5395" s="258"/>
      <c r="I5395" s="258"/>
      <c r="J5395" s="438"/>
    </row>
    <row r="5396" spans="1:10" x14ac:dyDescent="0.25">
      <c r="A5396" s="436"/>
      <c r="B5396" s="437"/>
      <c r="C5396" s="437"/>
      <c r="D5396" s="260">
        <v>1179144</v>
      </c>
      <c r="E5396" s="260"/>
      <c r="F5396" s="260"/>
      <c r="G5396" s="260"/>
      <c r="H5396" s="260"/>
      <c r="I5396" s="260"/>
      <c r="J5396" s="438"/>
    </row>
    <row r="5397" spans="1:10" x14ac:dyDescent="0.25">
      <c r="A5397" s="436"/>
      <c r="B5397" s="437"/>
      <c r="C5397" s="437"/>
      <c r="D5397" s="258" t="s">
        <v>449</v>
      </c>
      <c r="E5397" s="258"/>
      <c r="F5397" s="258"/>
      <c r="G5397" s="258"/>
      <c r="H5397" s="258"/>
      <c r="I5397" s="258"/>
      <c r="J5397" s="438"/>
    </row>
    <row r="5398" spans="1:10" x14ac:dyDescent="0.25">
      <c r="A5398" s="436"/>
      <c r="B5398" s="437"/>
      <c r="C5398" s="437"/>
      <c r="D5398" s="260" t="s">
        <v>450</v>
      </c>
      <c r="E5398" s="260"/>
      <c r="F5398" s="260"/>
      <c r="G5398" s="260"/>
      <c r="H5398" s="260"/>
      <c r="I5398" s="260"/>
      <c r="J5398" s="438"/>
    </row>
    <row r="5399" spans="1:10" x14ac:dyDescent="0.25">
      <c r="A5399" s="436"/>
      <c r="B5399" s="437"/>
      <c r="C5399" s="437"/>
      <c r="D5399" s="258" t="s">
        <v>451</v>
      </c>
      <c r="E5399" s="258"/>
      <c r="F5399" s="258"/>
      <c r="G5399" s="258"/>
      <c r="H5399" s="258"/>
      <c r="I5399" s="258"/>
      <c r="J5399" s="438"/>
    </row>
    <row r="5400" spans="1:10" x14ac:dyDescent="0.25">
      <c r="A5400" s="436"/>
      <c r="B5400" s="437"/>
      <c r="C5400" s="437"/>
      <c r="D5400" s="260">
        <v>4</v>
      </c>
      <c r="E5400" s="260"/>
      <c r="F5400" s="260"/>
      <c r="G5400" s="260"/>
      <c r="H5400" s="260"/>
      <c r="I5400" s="260"/>
      <c r="J5400" s="438"/>
    </row>
    <row r="5401" spans="1:10" x14ac:dyDescent="0.25">
      <c r="A5401" s="436"/>
      <c r="B5401" s="437"/>
      <c r="C5401" s="437"/>
      <c r="D5401" s="261"/>
      <c r="E5401" s="261"/>
      <c r="F5401" s="261"/>
      <c r="G5401" s="261"/>
      <c r="H5401" s="261"/>
      <c r="I5401" s="261"/>
      <c r="J5401" s="438"/>
    </row>
    <row r="5402" spans="1:10" x14ac:dyDescent="0.25">
      <c r="A5402" s="436">
        <v>201413605</v>
      </c>
      <c r="B5402" s="437" t="s">
        <v>458</v>
      </c>
      <c r="C5402" s="437" t="s">
        <v>505</v>
      </c>
      <c r="D5402" s="258" t="s">
        <v>447</v>
      </c>
      <c r="E5402" s="258"/>
      <c r="F5402" s="258"/>
      <c r="G5402" s="258"/>
      <c r="H5402" s="258"/>
      <c r="I5402" s="258"/>
      <c r="J5402" s="438">
        <v>41890.430960648147</v>
      </c>
    </row>
    <row r="5403" spans="1:10" x14ac:dyDescent="0.25">
      <c r="A5403" s="436"/>
      <c r="B5403" s="437"/>
      <c r="C5403" s="437"/>
      <c r="D5403" s="260" t="s">
        <v>329</v>
      </c>
      <c r="E5403" s="260"/>
      <c r="F5403" s="260"/>
      <c r="G5403" s="260"/>
      <c r="H5403" s="260"/>
      <c r="I5403" s="260"/>
      <c r="J5403" s="438"/>
    </row>
    <row r="5404" spans="1:10" x14ac:dyDescent="0.25">
      <c r="A5404" s="436"/>
      <c r="B5404" s="437"/>
      <c r="C5404" s="437"/>
      <c r="D5404" s="258" t="s">
        <v>448</v>
      </c>
      <c r="E5404" s="258"/>
      <c r="F5404" s="258"/>
      <c r="G5404" s="258"/>
      <c r="H5404" s="258"/>
      <c r="I5404" s="258"/>
      <c r="J5404" s="438"/>
    </row>
    <row r="5405" spans="1:10" x14ac:dyDescent="0.25">
      <c r="A5405" s="436"/>
      <c r="B5405" s="437"/>
      <c r="C5405" s="437"/>
      <c r="D5405" s="260">
        <v>1179143</v>
      </c>
      <c r="E5405" s="260"/>
      <c r="F5405" s="260"/>
      <c r="G5405" s="260"/>
      <c r="H5405" s="260"/>
      <c r="I5405" s="260"/>
      <c r="J5405" s="438"/>
    </row>
    <row r="5406" spans="1:10" x14ac:dyDescent="0.25">
      <c r="A5406" s="436"/>
      <c r="B5406" s="437"/>
      <c r="C5406" s="437"/>
      <c r="D5406" s="258" t="s">
        <v>449</v>
      </c>
      <c r="E5406" s="258"/>
      <c r="F5406" s="258"/>
      <c r="G5406" s="258"/>
      <c r="H5406" s="258"/>
      <c r="I5406" s="258"/>
      <c r="J5406" s="438"/>
    </row>
    <row r="5407" spans="1:10" x14ac:dyDescent="0.25">
      <c r="A5407" s="436"/>
      <c r="B5407" s="437"/>
      <c r="C5407" s="437"/>
      <c r="D5407" s="260" t="s">
        <v>450</v>
      </c>
      <c r="E5407" s="260"/>
      <c r="F5407" s="260"/>
      <c r="G5407" s="260"/>
      <c r="H5407" s="260"/>
      <c r="I5407" s="260"/>
      <c r="J5407" s="438"/>
    </row>
    <row r="5408" spans="1:10" x14ac:dyDescent="0.25">
      <c r="A5408" s="436"/>
      <c r="B5408" s="437"/>
      <c r="C5408" s="437"/>
      <c r="D5408" s="258" t="s">
        <v>451</v>
      </c>
      <c r="E5408" s="258"/>
      <c r="F5408" s="258"/>
      <c r="G5408" s="258"/>
      <c r="H5408" s="258"/>
      <c r="I5408" s="258"/>
      <c r="J5408" s="438"/>
    </row>
    <row r="5409" spans="1:10" x14ac:dyDescent="0.25">
      <c r="A5409" s="436"/>
      <c r="B5409" s="437"/>
      <c r="C5409" s="437"/>
      <c r="D5409" s="260">
        <v>2</v>
      </c>
      <c r="E5409" s="260"/>
      <c r="F5409" s="260"/>
      <c r="G5409" s="260"/>
      <c r="H5409" s="260"/>
      <c r="I5409" s="260"/>
      <c r="J5409" s="438"/>
    </row>
    <row r="5410" spans="1:10" x14ac:dyDescent="0.25">
      <c r="A5410" s="436"/>
      <c r="B5410" s="437"/>
      <c r="C5410" s="437"/>
      <c r="D5410" s="261"/>
      <c r="E5410" s="261"/>
      <c r="F5410" s="261"/>
      <c r="G5410" s="261"/>
      <c r="H5410" s="261"/>
      <c r="I5410" s="261"/>
      <c r="J5410" s="438"/>
    </row>
    <row r="5411" spans="1:10" x14ac:dyDescent="0.25">
      <c r="A5411" s="436">
        <v>201410961</v>
      </c>
      <c r="B5411" s="437" t="s">
        <v>446</v>
      </c>
      <c r="C5411" s="437" t="s">
        <v>505</v>
      </c>
      <c r="D5411" s="258" t="s">
        <v>447</v>
      </c>
      <c r="E5411" s="258"/>
      <c r="F5411" s="258"/>
      <c r="G5411" s="258"/>
      <c r="H5411" s="258"/>
      <c r="I5411" s="258"/>
      <c r="J5411" s="438">
        <v>41877.741597222222</v>
      </c>
    </row>
    <row r="5412" spans="1:10" x14ac:dyDescent="0.25">
      <c r="A5412" s="436"/>
      <c r="B5412" s="437"/>
      <c r="C5412" s="437"/>
      <c r="D5412" s="260" t="s">
        <v>174</v>
      </c>
      <c r="E5412" s="260"/>
      <c r="F5412" s="260"/>
      <c r="G5412" s="260"/>
      <c r="H5412" s="260"/>
      <c r="I5412" s="260"/>
      <c r="J5412" s="438"/>
    </row>
    <row r="5413" spans="1:10" x14ac:dyDescent="0.25">
      <c r="A5413" s="436"/>
      <c r="B5413" s="437"/>
      <c r="C5413" s="437"/>
      <c r="D5413" s="258" t="s">
        <v>448</v>
      </c>
      <c r="E5413" s="258"/>
      <c r="F5413" s="258"/>
      <c r="G5413" s="258"/>
      <c r="H5413" s="258"/>
      <c r="I5413" s="258"/>
      <c r="J5413" s="438"/>
    </row>
    <row r="5414" spans="1:10" x14ac:dyDescent="0.25">
      <c r="A5414" s="436"/>
      <c r="B5414" s="437"/>
      <c r="C5414" s="437"/>
      <c r="D5414" s="260">
        <v>11989</v>
      </c>
      <c r="E5414" s="260"/>
      <c r="F5414" s="260"/>
      <c r="G5414" s="260"/>
      <c r="H5414" s="260"/>
      <c r="I5414" s="260"/>
      <c r="J5414" s="438"/>
    </row>
    <row r="5415" spans="1:10" x14ac:dyDescent="0.25">
      <c r="A5415" s="436"/>
      <c r="B5415" s="437"/>
      <c r="C5415" s="437"/>
      <c r="D5415" s="258" t="s">
        <v>449</v>
      </c>
      <c r="E5415" s="258"/>
      <c r="F5415" s="258"/>
      <c r="G5415" s="258"/>
      <c r="H5415" s="258"/>
      <c r="I5415" s="258"/>
      <c r="J5415" s="438"/>
    </row>
    <row r="5416" spans="1:10" x14ac:dyDescent="0.25">
      <c r="A5416" s="436"/>
      <c r="B5416" s="437"/>
      <c r="C5416" s="437"/>
      <c r="D5416" s="260" t="s">
        <v>450</v>
      </c>
      <c r="E5416" s="260"/>
      <c r="F5416" s="260"/>
      <c r="G5416" s="260"/>
      <c r="H5416" s="260"/>
      <c r="I5416" s="260"/>
      <c r="J5416" s="438"/>
    </row>
    <row r="5417" spans="1:10" x14ac:dyDescent="0.25">
      <c r="A5417" s="436"/>
      <c r="B5417" s="437"/>
      <c r="C5417" s="437"/>
      <c r="D5417" s="258" t="s">
        <v>451</v>
      </c>
      <c r="E5417" s="258"/>
      <c r="F5417" s="258"/>
      <c r="G5417" s="258"/>
      <c r="H5417" s="258"/>
      <c r="I5417" s="258"/>
      <c r="J5417" s="438"/>
    </row>
    <row r="5418" spans="1:10" x14ac:dyDescent="0.25">
      <c r="A5418" s="436"/>
      <c r="B5418" s="437"/>
      <c r="C5418" s="437"/>
      <c r="D5418" s="260">
        <v>1</v>
      </c>
      <c r="E5418" s="260"/>
      <c r="F5418" s="260"/>
      <c r="G5418" s="260"/>
      <c r="H5418" s="260"/>
      <c r="I5418" s="260"/>
      <c r="J5418" s="438"/>
    </row>
    <row r="5419" spans="1:10" x14ac:dyDescent="0.25">
      <c r="A5419" s="436"/>
      <c r="B5419" s="437"/>
      <c r="C5419" s="437"/>
      <c r="D5419" s="261"/>
      <c r="E5419" s="261"/>
      <c r="F5419" s="261"/>
      <c r="G5419" s="261"/>
      <c r="H5419" s="261"/>
      <c r="I5419" s="261"/>
      <c r="J5419" s="438"/>
    </row>
    <row r="5420" spans="1:10" x14ac:dyDescent="0.25">
      <c r="A5420" s="436">
        <v>201410728</v>
      </c>
      <c r="B5420" s="437" t="s">
        <v>446</v>
      </c>
      <c r="C5420" s="437" t="s">
        <v>505</v>
      </c>
      <c r="D5420" s="258" t="s">
        <v>447</v>
      </c>
      <c r="E5420" s="258"/>
      <c r="F5420" s="258"/>
      <c r="G5420" s="258"/>
      <c r="H5420" s="258"/>
      <c r="I5420" s="258"/>
      <c r="J5420" s="438">
        <v>41877.741597222222</v>
      </c>
    </row>
    <row r="5421" spans="1:10" x14ac:dyDescent="0.25">
      <c r="A5421" s="436"/>
      <c r="B5421" s="437"/>
      <c r="C5421" s="437"/>
      <c r="D5421" s="260" t="s">
        <v>131</v>
      </c>
      <c r="E5421" s="260"/>
      <c r="F5421" s="260"/>
      <c r="G5421" s="260"/>
      <c r="H5421" s="260"/>
      <c r="I5421" s="260"/>
      <c r="J5421" s="438"/>
    </row>
    <row r="5422" spans="1:10" x14ac:dyDescent="0.25">
      <c r="A5422" s="436"/>
      <c r="B5422" s="437"/>
      <c r="C5422" s="437"/>
      <c r="D5422" s="258" t="s">
        <v>448</v>
      </c>
      <c r="E5422" s="258"/>
      <c r="F5422" s="258"/>
      <c r="G5422" s="258"/>
      <c r="H5422" s="258"/>
      <c r="I5422" s="258"/>
      <c r="J5422" s="438"/>
    </row>
    <row r="5423" spans="1:10" x14ac:dyDescent="0.25">
      <c r="A5423" s="436"/>
      <c r="B5423" s="437"/>
      <c r="C5423" s="437"/>
      <c r="D5423" s="260">
        <v>11987</v>
      </c>
      <c r="E5423" s="260"/>
      <c r="F5423" s="260"/>
      <c r="G5423" s="260"/>
      <c r="H5423" s="260"/>
      <c r="I5423" s="260"/>
      <c r="J5423" s="438"/>
    </row>
    <row r="5424" spans="1:10" x14ac:dyDescent="0.25">
      <c r="A5424" s="436"/>
      <c r="B5424" s="437"/>
      <c r="C5424" s="437"/>
      <c r="D5424" s="258" t="s">
        <v>449</v>
      </c>
      <c r="E5424" s="258"/>
      <c r="F5424" s="258"/>
      <c r="G5424" s="258"/>
      <c r="H5424" s="258"/>
      <c r="I5424" s="258"/>
      <c r="J5424" s="438"/>
    </row>
    <row r="5425" spans="1:10" x14ac:dyDescent="0.25">
      <c r="A5425" s="436"/>
      <c r="B5425" s="437"/>
      <c r="C5425" s="437"/>
      <c r="D5425" s="260" t="s">
        <v>450</v>
      </c>
      <c r="E5425" s="260"/>
      <c r="F5425" s="260"/>
      <c r="G5425" s="260"/>
      <c r="H5425" s="260"/>
      <c r="I5425" s="260"/>
      <c r="J5425" s="438"/>
    </row>
    <row r="5426" spans="1:10" x14ac:dyDescent="0.25">
      <c r="A5426" s="436"/>
      <c r="B5426" s="437"/>
      <c r="C5426" s="437"/>
      <c r="D5426" s="258" t="s">
        <v>451</v>
      </c>
      <c r="E5426" s="258"/>
      <c r="F5426" s="258"/>
      <c r="G5426" s="258"/>
      <c r="H5426" s="258"/>
      <c r="I5426" s="258"/>
      <c r="J5426" s="438"/>
    </row>
    <row r="5427" spans="1:10" x14ac:dyDescent="0.25">
      <c r="A5427" s="436"/>
      <c r="B5427" s="437"/>
      <c r="C5427" s="437"/>
      <c r="D5427" s="260">
        <v>2</v>
      </c>
      <c r="E5427" s="260"/>
      <c r="F5427" s="260"/>
      <c r="G5427" s="260"/>
      <c r="H5427" s="260"/>
      <c r="I5427" s="260"/>
      <c r="J5427" s="438"/>
    </row>
    <row r="5428" spans="1:10" x14ac:dyDescent="0.25">
      <c r="A5428" s="436"/>
      <c r="B5428" s="437"/>
      <c r="C5428" s="437"/>
      <c r="D5428" s="261"/>
      <c r="E5428" s="261"/>
      <c r="F5428" s="261"/>
      <c r="G5428" s="261"/>
      <c r="H5428" s="261"/>
      <c r="I5428" s="261"/>
      <c r="J5428" s="438"/>
    </row>
    <row r="5429" spans="1:10" x14ac:dyDescent="0.25">
      <c r="A5429" s="436">
        <v>201409742</v>
      </c>
      <c r="B5429" s="437" t="s">
        <v>462</v>
      </c>
      <c r="C5429" s="437" t="s">
        <v>505</v>
      </c>
      <c r="D5429" s="258" t="s">
        <v>447</v>
      </c>
      <c r="E5429" s="258"/>
      <c r="F5429" s="258"/>
      <c r="G5429" s="258"/>
      <c r="H5429" s="258"/>
      <c r="I5429" s="258"/>
      <c r="J5429" s="438">
        <v>41872.687013888892</v>
      </c>
    </row>
    <row r="5430" spans="1:10" x14ac:dyDescent="0.25">
      <c r="A5430" s="436"/>
      <c r="B5430" s="437"/>
      <c r="C5430" s="437"/>
      <c r="D5430" s="260" t="s">
        <v>22</v>
      </c>
      <c r="E5430" s="260"/>
      <c r="F5430" s="260"/>
      <c r="G5430" s="260"/>
      <c r="H5430" s="260"/>
      <c r="I5430" s="260"/>
      <c r="J5430" s="438"/>
    </row>
    <row r="5431" spans="1:10" x14ac:dyDescent="0.25">
      <c r="A5431" s="436"/>
      <c r="B5431" s="437"/>
      <c r="C5431" s="437"/>
      <c r="D5431" s="258" t="s">
        <v>449</v>
      </c>
      <c r="E5431" s="258"/>
      <c r="F5431" s="258"/>
      <c r="G5431" s="258"/>
      <c r="H5431" s="258"/>
      <c r="I5431" s="258"/>
      <c r="J5431" s="438"/>
    </row>
    <row r="5432" spans="1:10" x14ac:dyDescent="0.25">
      <c r="A5432" s="436"/>
      <c r="B5432" s="437"/>
      <c r="C5432" s="437"/>
      <c r="D5432" s="260" t="s">
        <v>453</v>
      </c>
      <c r="E5432" s="260"/>
      <c r="F5432" s="260"/>
      <c r="G5432" s="260"/>
      <c r="H5432" s="260"/>
      <c r="I5432" s="260"/>
      <c r="J5432" s="438"/>
    </row>
    <row r="5433" spans="1:10" x14ac:dyDescent="0.25">
      <c r="A5433" s="436"/>
      <c r="B5433" s="437"/>
      <c r="C5433" s="437"/>
      <c r="D5433" s="258" t="s">
        <v>451</v>
      </c>
      <c r="E5433" s="258"/>
      <c r="F5433" s="258"/>
      <c r="G5433" s="258"/>
      <c r="H5433" s="258"/>
      <c r="I5433" s="258"/>
      <c r="J5433" s="438"/>
    </row>
    <row r="5434" spans="1:10" x14ac:dyDescent="0.25">
      <c r="A5434" s="436"/>
      <c r="B5434" s="437"/>
      <c r="C5434" s="437"/>
      <c r="D5434" s="260">
        <v>1</v>
      </c>
      <c r="E5434" s="260"/>
      <c r="F5434" s="260"/>
      <c r="G5434" s="260"/>
      <c r="H5434" s="260"/>
      <c r="I5434" s="260"/>
      <c r="J5434" s="438"/>
    </row>
    <row r="5435" spans="1:10" x14ac:dyDescent="0.25">
      <c r="A5435" s="436"/>
      <c r="B5435" s="437"/>
      <c r="C5435" s="437"/>
      <c r="D5435" s="261"/>
      <c r="E5435" s="261"/>
      <c r="F5435" s="261"/>
      <c r="G5435" s="261"/>
      <c r="H5435" s="261"/>
      <c r="I5435" s="261"/>
      <c r="J5435" s="438"/>
    </row>
    <row r="5436" spans="1:10" x14ac:dyDescent="0.25">
      <c r="A5436" s="436">
        <v>201408845</v>
      </c>
      <c r="B5436" s="437" t="s">
        <v>462</v>
      </c>
      <c r="C5436" s="437" t="s">
        <v>505</v>
      </c>
      <c r="D5436" s="258" t="s">
        <v>447</v>
      </c>
      <c r="E5436" s="258"/>
      <c r="F5436" s="258"/>
      <c r="G5436" s="258"/>
      <c r="H5436" s="258"/>
      <c r="I5436" s="258"/>
      <c r="J5436" s="438">
        <v>41855.419456018521</v>
      </c>
    </row>
    <row r="5437" spans="1:10" x14ac:dyDescent="0.25">
      <c r="A5437" s="436"/>
      <c r="B5437" s="437"/>
      <c r="C5437" s="437"/>
      <c r="D5437" s="260" t="s">
        <v>178</v>
      </c>
      <c r="E5437" s="260"/>
      <c r="F5437" s="260"/>
      <c r="G5437" s="260"/>
      <c r="H5437" s="260"/>
      <c r="I5437" s="260"/>
      <c r="J5437" s="438"/>
    </row>
    <row r="5438" spans="1:10" x14ac:dyDescent="0.25">
      <c r="A5438" s="436"/>
      <c r="B5438" s="437"/>
      <c r="C5438" s="437"/>
      <c r="D5438" s="258" t="s">
        <v>449</v>
      </c>
      <c r="E5438" s="258"/>
      <c r="F5438" s="258"/>
      <c r="G5438" s="258"/>
      <c r="H5438" s="258"/>
      <c r="I5438" s="258"/>
      <c r="J5438" s="438"/>
    </row>
    <row r="5439" spans="1:10" x14ac:dyDescent="0.25">
      <c r="A5439" s="436"/>
      <c r="B5439" s="437"/>
      <c r="C5439" s="437"/>
      <c r="D5439" s="260" t="s">
        <v>511</v>
      </c>
      <c r="E5439" s="260"/>
      <c r="F5439" s="260"/>
      <c r="G5439" s="260"/>
      <c r="H5439" s="260"/>
      <c r="I5439" s="260"/>
      <c r="J5439" s="438"/>
    </row>
    <row r="5440" spans="1:10" x14ac:dyDescent="0.25">
      <c r="A5440" s="436"/>
      <c r="B5440" s="437"/>
      <c r="C5440" s="437"/>
      <c r="D5440" s="258" t="s">
        <v>451</v>
      </c>
      <c r="E5440" s="258"/>
      <c r="F5440" s="258"/>
      <c r="G5440" s="258"/>
      <c r="H5440" s="258"/>
      <c r="I5440" s="258"/>
      <c r="J5440" s="438"/>
    </row>
    <row r="5441" spans="1:10" x14ac:dyDescent="0.25">
      <c r="A5441" s="436"/>
      <c r="B5441" s="437"/>
      <c r="C5441" s="437"/>
      <c r="D5441" s="260">
        <v>2</v>
      </c>
      <c r="E5441" s="260"/>
      <c r="F5441" s="260"/>
      <c r="G5441" s="260"/>
      <c r="H5441" s="260"/>
      <c r="I5441" s="260"/>
      <c r="J5441" s="438"/>
    </row>
    <row r="5442" spans="1:10" x14ac:dyDescent="0.25">
      <c r="A5442" s="436"/>
      <c r="B5442" s="437"/>
      <c r="C5442" s="437"/>
      <c r="D5442" s="261"/>
      <c r="E5442" s="261"/>
      <c r="F5442" s="261"/>
      <c r="G5442" s="261"/>
      <c r="H5442" s="261"/>
      <c r="I5442" s="261"/>
      <c r="J5442" s="438"/>
    </row>
    <row r="5443" spans="1:10" x14ac:dyDescent="0.25">
      <c r="A5443" s="436">
        <v>201408839</v>
      </c>
      <c r="B5443" s="437" t="s">
        <v>462</v>
      </c>
      <c r="C5443" s="437" t="s">
        <v>505</v>
      </c>
      <c r="D5443" s="258" t="s">
        <v>447</v>
      </c>
      <c r="E5443" s="258"/>
      <c r="F5443" s="258"/>
      <c r="G5443" s="258"/>
      <c r="H5443" s="258"/>
      <c r="I5443" s="258"/>
      <c r="J5443" s="438">
        <v>41855.392476851855</v>
      </c>
    </row>
    <row r="5444" spans="1:10" x14ac:dyDescent="0.25">
      <c r="A5444" s="436"/>
      <c r="B5444" s="437"/>
      <c r="C5444" s="437"/>
      <c r="D5444" s="260" t="s">
        <v>509</v>
      </c>
      <c r="E5444" s="260"/>
      <c r="F5444" s="260"/>
      <c r="G5444" s="260"/>
      <c r="H5444" s="260"/>
      <c r="I5444" s="260"/>
      <c r="J5444" s="438"/>
    </row>
    <row r="5445" spans="1:10" x14ac:dyDescent="0.25">
      <c r="A5445" s="436"/>
      <c r="B5445" s="437"/>
      <c r="C5445" s="437"/>
      <c r="D5445" s="258" t="s">
        <v>449</v>
      </c>
      <c r="E5445" s="258"/>
      <c r="F5445" s="258"/>
      <c r="G5445" s="258"/>
      <c r="H5445" s="258"/>
      <c r="I5445" s="258"/>
      <c r="J5445" s="438"/>
    </row>
    <row r="5446" spans="1:10" x14ac:dyDescent="0.25">
      <c r="A5446" s="436"/>
      <c r="B5446" s="437"/>
      <c r="C5446" s="437"/>
      <c r="D5446" s="260" t="s">
        <v>450</v>
      </c>
      <c r="E5446" s="260"/>
      <c r="F5446" s="260"/>
      <c r="G5446" s="260"/>
      <c r="H5446" s="260"/>
      <c r="I5446" s="260"/>
      <c r="J5446" s="438"/>
    </row>
    <row r="5447" spans="1:10" x14ac:dyDescent="0.25">
      <c r="A5447" s="436"/>
      <c r="B5447" s="437"/>
      <c r="C5447" s="437"/>
      <c r="D5447" s="258" t="s">
        <v>451</v>
      </c>
      <c r="E5447" s="258"/>
      <c r="F5447" s="258"/>
      <c r="G5447" s="258"/>
      <c r="H5447" s="258"/>
      <c r="I5447" s="258"/>
      <c r="J5447" s="438"/>
    </row>
    <row r="5448" spans="1:10" x14ac:dyDescent="0.25">
      <c r="A5448" s="436"/>
      <c r="B5448" s="437"/>
      <c r="C5448" s="437"/>
      <c r="D5448" s="260">
        <v>1</v>
      </c>
      <c r="E5448" s="260"/>
      <c r="F5448" s="260"/>
      <c r="G5448" s="260"/>
      <c r="H5448" s="260"/>
      <c r="I5448" s="260"/>
      <c r="J5448" s="438"/>
    </row>
    <row r="5449" spans="1:10" x14ac:dyDescent="0.25">
      <c r="A5449" s="436"/>
      <c r="B5449" s="437"/>
      <c r="C5449" s="437"/>
      <c r="D5449" s="261"/>
      <c r="E5449" s="261"/>
      <c r="F5449" s="261"/>
      <c r="G5449" s="261"/>
      <c r="H5449" s="261"/>
      <c r="I5449" s="261"/>
      <c r="J5449" s="438"/>
    </row>
    <row r="5450" spans="1:10" x14ac:dyDescent="0.25">
      <c r="A5450" s="436">
        <v>201407696</v>
      </c>
      <c r="B5450" s="437" t="s">
        <v>446</v>
      </c>
      <c r="C5450" s="437" t="s">
        <v>505</v>
      </c>
      <c r="D5450" s="258" t="s">
        <v>447</v>
      </c>
      <c r="E5450" s="258"/>
      <c r="F5450" s="258"/>
      <c r="G5450" s="258"/>
      <c r="H5450" s="258"/>
      <c r="I5450" s="258"/>
      <c r="J5450" s="438">
        <v>41781.694050925929</v>
      </c>
    </row>
    <row r="5451" spans="1:10" x14ac:dyDescent="0.25">
      <c r="A5451" s="436"/>
      <c r="B5451" s="437"/>
      <c r="C5451" s="437"/>
      <c r="D5451" s="260" t="s">
        <v>525</v>
      </c>
      <c r="E5451" s="260"/>
      <c r="F5451" s="260"/>
      <c r="G5451" s="260"/>
      <c r="H5451" s="260"/>
      <c r="I5451" s="260"/>
      <c r="J5451" s="438"/>
    </row>
    <row r="5452" spans="1:10" x14ac:dyDescent="0.25">
      <c r="A5452" s="436"/>
      <c r="B5452" s="437"/>
      <c r="C5452" s="437"/>
      <c r="D5452" s="258" t="s">
        <v>448</v>
      </c>
      <c r="E5452" s="258"/>
      <c r="F5452" s="258"/>
      <c r="G5452" s="258"/>
      <c r="H5452" s="258"/>
      <c r="I5452" s="258"/>
      <c r="J5452" s="438"/>
    </row>
    <row r="5453" spans="1:10" x14ac:dyDescent="0.25">
      <c r="A5453" s="436"/>
      <c r="B5453" s="437"/>
      <c r="C5453" s="437"/>
      <c r="D5453" s="260">
        <v>28352</v>
      </c>
      <c r="E5453" s="260"/>
      <c r="F5453" s="260"/>
      <c r="G5453" s="260"/>
      <c r="H5453" s="260"/>
      <c r="I5453" s="260"/>
      <c r="J5453" s="438"/>
    </row>
    <row r="5454" spans="1:10" x14ac:dyDescent="0.25">
      <c r="A5454" s="436"/>
      <c r="B5454" s="437"/>
      <c r="C5454" s="437"/>
      <c r="D5454" s="258" t="s">
        <v>449</v>
      </c>
      <c r="E5454" s="258"/>
      <c r="F5454" s="258"/>
      <c r="G5454" s="258"/>
      <c r="H5454" s="258"/>
      <c r="I5454" s="258"/>
      <c r="J5454" s="438"/>
    </row>
    <row r="5455" spans="1:10" x14ac:dyDescent="0.25">
      <c r="A5455" s="436"/>
      <c r="B5455" s="437"/>
      <c r="C5455" s="437"/>
      <c r="D5455" s="260" t="s">
        <v>450</v>
      </c>
      <c r="E5455" s="260"/>
      <c r="F5455" s="260"/>
      <c r="G5455" s="260"/>
      <c r="H5455" s="260"/>
      <c r="I5455" s="260"/>
      <c r="J5455" s="438"/>
    </row>
    <row r="5456" spans="1:10" x14ac:dyDescent="0.25">
      <c r="A5456" s="436"/>
      <c r="B5456" s="437"/>
      <c r="C5456" s="437"/>
      <c r="D5456" s="258" t="s">
        <v>451</v>
      </c>
      <c r="E5456" s="258"/>
      <c r="F5456" s="258"/>
      <c r="G5456" s="258"/>
      <c r="H5456" s="258"/>
      <c r="I5456" s="258"/>
      <c r="J5456" s="438"/>
    </row>
    <row r="5457" spans="1:10" x14ac:dyDescent="0.25">
      <c r="A5457" s="436"/>
      <c r="B5457" s="437"/>
      <c r="C5457" s="437"/>
      <c r="D5457" s="260">
        <v>1</v>
      </c>
      <c r="E5457" s="260"/>
      <c r="F5457" s="260"/>
      <c r="G5457" s="260"/>
      <c r="H5457" s="260"/>
      <c r="I5457" s="260"/>
      <c r="J5457" s="438"/>
    </row>
    <row r="5458" spans="1:10" x14ac:dyDescent="0.25">
      <c r="A5458" s="436"/>
      <c r="B5458" s="437"/>
      <c r="C5458" s="437"/>
      <c r="D5458" s="261"/>
      <c r="E5458" s="261"/>
      <c r="F5458" s="261"/>
      <c r="G5458" s="261"/>
      <c r="H5458" s="261"/>
      <c r="I5458" s="261"/>
      <c r="J5458" s="438"/>
    </row>
    <row r="5459" spans="1:10" x14ac:dyDescent="0.25">
      <c r="A5459" s="436">
        <v>201404243</v>
      </c>
      <c r="B5459" s="437" t="s">
        <v>526</v>
      </c>
      <c r="C5459" s="437" t="s">
        <v>505</v>
      </c>
      <c r="D5459" s="258" t="s">
        <v>447</v>
      </c>
      <c r="E5459" s="258"/>
      <c r="F5459" s="258"/>
      <c r="G5459" s="258"/>
      <c r="H5459" s="258"/>
      <c r="I5459" s="258"/>
      <c r="J5459" s="438">
        <v>41712.662222222221</v>
      </c>
    </row>
    <row r="5460" spans="1:10" x14ac:dyDescent="0.25">
      <c r="A5460" s="436"/>
      <c r="B5460" s="437"/>
      <c r="C5460" s="437"/>
      <c r="D5460" s="260" t="s">
        <v>550</v>
      </c>
      <c r="E5460" s="260"/>
      <c r="F5460" s="260"/>
      <c r="G5460" s="260"/>
      <c r="H5460" s="260"/>
      <c r="I5460" s="260"/>
      <c r="J5460" s="438"/>
    </row>
    <row r="5461" spans="1:10" x14ac:dyDescent="0.25">
      <c r="A5461" s="436"/>
      <c r="B5461" s="437"/>
      <c r="C5461" s="437"/>
      <c r="D5461" s="258" t="s">
        <v>448</v>
      </c>
      <c r="E5461" s="258"/>
      <c r="F5461" s="258"/>
      <c r="G5461" s="258"/>
      <c r="H5461" s="258"/>
      <c r="I5461" s="258"/>
      <c r="J5461" s="438"/>
    </row>
    <row r="5462" spans="1:10" x14ac:dyDescent="0.25">
      <c r="A5462" s="436"/>
      <c r="B5462" s="437"/>
      <c r="C5462" s="437"/>
      <c r="D5462" s="260">
        <v>285065</v>
      </c>
      <c r="E5462" s="260"/>
      <c r="F5462" s="260"/>
      <c r="G5462" s="260"/>
      <c r="H5462" s="260"/>
      <c r="I5462" s="260"/>
      <c r="J5462" s="438"/>
    </row>
    <row r="5463" spans="1:10" x14ac:dyDescent="0.25">
      <c r="A5463" s="436"/>
      <c r="B5463" s="437"/>
      <c r="C5463" s="437"/>
      <c r="D5463" s="258" t="s">
        <v>449</v>
      </c>
      <c r="E5463" s="258"/>
      <c r="F5463" s="258"/>
      <c r="G5463" s="258"/>
      <c r="H5463" s="258"/>
      <c r="I5463" s="258"/>
      <c r="J5463" s="438"/>
    </row>
    <row r="5464" spans="1:10" x14ac:dyDescent="0.25">
      <c r="A5464" s="436"/>
      <c r="B5464" s="437"/>
      <c r="C5464" s="437"/>
      <c r="D5464" s="260" t="s">
        <v>450</v>
      </c>
      <c r="E5464" s="260"/>
      <c r="F5464" s="260"/>
      <c r="G5464" s="260"/>
      <c r="H5464" s="260"/>
      <c r="I5464" s="260"/>
      <c r="J5464" s="438"/>
    </row>
    <row r="5465" spans="1:10" x14ac:dyDescent="0.25">
      <c r="A5465" s="436"/>
      <c r="B5465" s="437"/>
      <c r="C5465" s="437"/>
      <c r="D5465" s="258" t="s">
        <v>451</v>
      </c>
      <c r="E5465" s="258"/>
      <c r="F5465" s="258"/>
      <c r="G5465" s="258"/>
      <c r="H5465" s="258"/>
      <c r="I5465" s="258"/>
      <c r="J5465" s="438"/>
    </row>
    <row r="5466" spans="1:10" x14ac:dyDescent="0.25">
      <c r="A5466" s="436"/>
      <c r="B5466" s="437"/>
      <c r="C5466" s="437"/>
      <c r="D5466" s="260">
        <v>0</v>
      </c>
      <c r="E5466" s="260"/>
      <c r="F5466" s="260"/>
      <c r="G5466" s="260"/>
      <c r="H5466" s="260"/>
      <c r="I5466" s="260"/>
      <c r="J5466" s="438"/>
    </row>
    <row r="5467" spans="1:10" x14ac:dyDescent="0.25">
      <c r="A5467" s="436"/>
      <c r="B5467" s="437"/>
      <c r="C5467" s="437"/>
      <c r="D5467" s="261"/>
      <c r="E5467" s="261"/>
      <c r="F5467" s="261"/>
      <c r="G5467" s="261"/>
      <c r="H5467" s="261"/>
      <c r="I5467" s="261"/>
      <c r="J5467" s="438"/>
    </row>
    <row r="5468" spans="1:10" x14ac:dyDescent="0.25">
      <c r="A5468" s="436">
        <v>201403706</v>
      </c>
      <c r="B5468" s="437" t="s">
        <v>458</v>
      </c>
      <c r="C5468" s="437" t="s">
        <v>505</v>
      </c>
      <c r="D5468" s="258" t="s">
        <v>447</v>
      </c>
      <c r="E5468" s="258"/>
      <c r="F5468" s="258"/>
      <c r="G5468" s="258"/>
      <c r="H5468" s="258"/>
      <c r="I5468" s="258"/>
      <c r="J5468" s="438">
        <v>41709.461145833331</v>
      </c>
    </row>
    <row r="5469" spans="1:10" x14ac:dyDescent="0.25">
      <c r="A5469" s="436"/>
      <c r="B5469" s="437"/>
      <c r="C5469" s="437"/>
      <c r="D5469" s="260" t="s">
        <v>364</v>
      </c>
      <c r="E5469" s="260"/>
      <c r="F5469" s="260"/>
      <c r="G5469" s="260"/>
      <c r="H5469" s="260"/>
      <c r="I5469" s="260"/>
      <c r="J5469" s="438"/>
    </row>
    <row r="5470" spans="1:10" x14ac:dyDescent="0.25">
      <c r="A5470" s="436"/>
      <c r="B5470" s="437"/>
      <c r="C5470" s="437"/>
      <c r="D5470" s="258" t="s">
        <v>448</v>
      </c>
      <c r="E5470" s="258"/>
      <c r="F5470" s="258"/>
      <c r="G5470" s="258"/>
      <c r="H5470" s="258"/>
      <c r="I5470" s="258"/>
      <c r="J5470" s="438"/>
    </row>
    <row r="5471" spans="1:10" x14ac:dyDescent="0.25">
      <c r="A5471" s="436"/>
      <c r="B5471" s="437"/>
      <c r="C5471" s="437"/>
      <c r="D5471" s="260">
        <v>92851</v>
      </c>
      <c r="E5471" s="260"/>
      <c r="F5471" s="260"/>
      <c r="G5471" s="260"/>
      <c r="H5471" s="260"/>
      <c r="I5471" s="260"/>
      <c r="J5471" s="438"/>
    </row>
    <row r="5472" spans="1:10" x14ac:dyDescent="0.25">
      <c r="A5472" s="436"/>
      <c r="B5472" s="437"/>
      <c r="C5472" s="437"/>
      <c r="D5472" s="258" t="s">
        <v>449</v>
      </c>
      <c r="E5472" s="258"/>
      <c r="F5472" s="258"/>
      <c r="G5472" s="258"/>
      <c r="H5472" s="258"/>
      <c r="I5472" s="258"/>
      <c r="J5472" s="438"/>
    </row>
    <row r="5473" spans="1:10" x14ac:dyDescent="0.25">
      <c r="A5473" s="436"/>
      <c r="B5473" s="437"/>
      <c r="C5473" s="437"/>
      <c r="D5473" s="260" t="s">
        <v>453</v>
      </c>
      <c r="E5473" s="260"/>
      <c r="F5473" s="260"/>
      <c r="G5473" s="260"/>
      <c r="H5473" s="260"/>
      <c r="I5473" s="260"/>
      <c r="J5473" s="438"/>
    </row>
    <row r="5474" spans="1:10" x14ac:dyDescent="0.25">
      <c r="A5474" s="436"/>
      <c r="B5474" s="437"/>
      <c r="C5474" s="437"/>
      <c r="D5474" s="258" t="s">
        <v>451</v>
      </c>
      <c r="E5474" s="258"/>
      <c r="F5474" s="258"/>
      <c r="G5474" s="258"/>
      <c r="H5474" s="258"/>
      <c r="I5474" s="258"/>
      <c r="J5474" s="438"/>
    </row>
    <row r="5475" spans="1:10" x14ac:dyDescent="0.25">
      <c r="A5475" s="436"/>
      <c r="B5475" s="437"/>
      <c r="C5475" s="437"/>
      <c r="D5475" s="260">
        <v>3</v>
      </c>
      <c r="E5475" s="260"/>
      <c r="F5475" s="260"/>
      <c r="G5475" s="260"/>
      <c r="H5475" s="260"/>
      <c r="I5475" s="260"/>
      <c r="J5475" s="438"/>
    </row>
    <row r="5476" spans="1:10" x14ac:dyDescent="0.25">
      <c r="A5476" s="436"/>
      <c r="B5476" s="437"/>
      <c r="C5476" s="437"/>
      <c r="D5476" s="261"/>
      <c r="E5476" s="261"/>
      <c r="F5476" s="261"/>
      <c r="G5476" s="261"/>
      <c r="H5476" s="261"/>
      <c r="I5476" s="261"/>
      <c r="J5476" s="438"/>
    </row>
    <row r="5477" spans="1:10" x14ac:dyDescent="0.25">
      <c r="A5477" s="436">
        <v>201403408</v>
      </c>
      <c r="B5477" s="437" t="s">
        <v>458</v>
      </c>
      <c r="C5477" s="437" t="s">
        <v>505</v>
      </c>
      <c r="D5477" s="258" t="s">
        <v>447</v>
      </c>
      <c r="E5477" s="258"/>
      <c r="F5477" s="258"/>
      <c r="G5477" s="258"/>
      <c r="H5477" s="258"/>
      <c r="I5477" s="258"/>
      <c r="J5477" s="438">
        <v>41705.498495370368</v>
      </c>
    </row>
    <row r="5478" spans="1:10" x14ac:dyDescent="0.25">
      <c r="A5478" s="436"/>
      <c r="B5478" s="437"/>
      <c r="C5478" s="437"/>
      <c r="D5478" s="260" t="s">
        <v>120</v>
      </c>
      <c r="E5478" s="260"/>
      <c r="F5478" s="260"/>
      <c r="G5478" s="260"/>
      <c r="H5478" s="260"/>
      <c r="I5478" s="260"/>
      <c r="J5478" s="438"/>
    </row>
    <row r="5479" spans="1:10" x14ac:dyDescent="0.25">
      <c r="A5479" s="436"/>
      <c r="B5479" s="437"/>
      <c r="C5479" s="437"/>
      <c r="D5479" s="258" t="s">
        <v>448</v>
      </c>
      <c r="E5479" s="258"/>
      <c r="F5479" s="258"/>
      <c r="G5479" s="258"/>
      <c r="H5479" s="258"/>
      <c r="I5479" s="258"/>
      <c r="J5479" s="438"/>
    </row>
    <row r="5480" spans="1:10" x14ac:dyDescent="0.25">
      <c r="A5480" s="436"/>
      <c r="B5480" s="437"/>
      <c r="C5480" s="437"/>
      <c r="D5480" s="260">
        <v>1191346</v>
      </c>
      <c r="E5480" s="260"/>
      <c r="F5480" s="260"/>
      <c r="G5480" s="260"/>
      <c r="H5480" s="260"/>
      <c r="I5480" s="260"/>
      <c r="J5480" s="438"/>
    </row>
    <row r="5481" spans="1:10" x14ac:dyDescent="0.25">
      <c r="A5481" s="436"/>
      <c r="B5481" s="437"/>
      <c r="C5481" s="437"/>
      <c r="D5481" s="258" t="s">
        <v>449</v>
      </c>
      <c r="E5481" s="258"/>
      <c r="F5481" s="258"/>
      <c r="G5481" s="258"/>
      <c r="H5481" s="258"/>
      <c r="I5481" s="258"/>
      <c r="J5481" s="438"/>
    </row>
    <row r="5482" spans="1:10" x14ac:dyDescent="0.25">
      <c r="A5482" s="436"/>
      <c r="B5482" s="437"/>
      <c r="C5482" s="437"/>
      <c r="D5482" s="260" t="s">
        <v>511</v>
      </c>
      <c r="E5482" s="260"/>
      <c r="F5482" s="260"/>
      <c r="G5482" s="260"/>
      <c r="H5482" s="260"/>
      <c r="I5482" s="260"/>
      <c r="J5482" s="438"/>
    </row>
    <row r="5483" spans="1:10" x14ac:dyDescent="0.25">
      <c r="A5483" s="436"/>
      <c r="B5483" s="437"/>
      <c r="C5483" s="437"/>
      <c r="D5483" s="258" t="s">
        <v>451</v>
      </c>
      <c r="E5483" s="258"/>
      <c r="F5483" s="258"/>
      <c r="G5483" s="258"/>
      <c r="H5483" s="258"/>
      <c r="I5483" s="258"/>
      <c r="J5483" s="438"/>
    </row>
    <row r="5484" spans="1:10" x14ac:dyDescent="0.25">
      <c r="A5484" s="436"/>
      <c r="B5484" s="437"/>
      <c r="C5484" s="437"/>
      <c r="D5484" s="260">
        <v>4</v>
      </c>
      <c r="E5484" s="260"/>
      <c r="F5484" s="260"/>
      <c r="G5484" s="260"/>
      <c r="H5484" s="260"/>
      <c r="I5484" s="260"/>
      <c r="J5484" s="438"/>
    </row>
    <row r="5485" spans="1:10" x14ac:dyDescent="0.25">
      <c r="A5485" s="436"/>
      <c r="B5485" s="437"/>
      <c r="C5485" s="437"/>
      <c r="D5485" s="261"/>
      <c r="E5485" s="261"/>
      <c r="F5485" s="261"/>
      <c r="G5485" s="261"/>
      <c r="H5485" s="261"/>
      <c r="I5485" s="261"/>
      <c r="J5485" s="438"/>
    </row>
    <row r="5486" spans="1:10" x14ac:dyDescent="0.25">
      <c r="A5486" s="436">
        <v>201402776</v>
      </c>
      <c r="B5486" s="437" t="s">
        <v>446</v>
      </c>
      <c r="C5486" s="437" t="s">
        <v>505</v>
      </c>
      <c r="D5486" s="258" t="s">
        <v>447</v>
      </c>
      <c r="E5486" s="258"/>
      <c r="F5486" s="258"/>
      <c r="G5486" s="258"/>
      <c r="H5486" s="258"/>
      <c r="I5486" s="258"/>
      <c r="J5486" s="438">
        <v>41695.76840277778</v>
      </c>
    </row>
    <row r="5487" spans="1:10" x14ac:dyDescent="0.25">
      <c r="A5487" s="436"/>
      <c r="B5487" s="437"/>
      <c r="C5487" s="437"/>
      <c r="D5487" s="260" t="s">
        <v>173</v>
      </c>
      <c r="E5487" s="260"/>
      <c r="F5487" s="260"/>
      <c r="G5487" s="260"/>
      <c r="H5487" s="260"/>
      <c r="I5487" s="260"/>
      <c r="J5487" s="438"/>
    </row>
    <row r="5488" spans="1:10" x14ac:dyDescent="0.25">
      <c r="A5488" s="436"/>
      <c r="B5488" s="437"/>
      <c r="C5488" s="437"/>
      <c r="D5488" s="258" t="s">
        <v>448</v>
      </c>
      <c r="E5488" s="258"/>
      <c r="F5488" s="258"/>
      <c r="G5488" s="258"/>
      <c r="H5488" s="258"/>
      <c r="I5488" s="258"/>
      <c r="J5488" s="438"/>
    </row>
    <row r="5489" spans="1:10" x14ac:dyDescent="0.25">
      <c r="A5489" s="436"/>
      <c r="B5489" s="437"/>
      <c r="C5489" s="437"/>
      <c r="D5489" s="260">
        <v>11990</v>
      </c>
      <c r="E5489" s="260"/>
      <c r="F5489" s="260"/>
      <c r="G5489" s="260"/>
      <c r="H5489" s="260"/>
      <c r="I5489" s="260"/>
      <c r="J5489" s="438"/>
    </row>
    <row r="5490" spans="1:10" x14ac:dyDescent="0.25">
      <c r="A5490" s="436"/>
      <c r="B5490" s="437"/>
      <c r="C5490" s="437"/>
      <c r="D5490" s="258" t="s">
        <v>449</v>
      </c>
      <c r="E5490" s="258"/>
      <c r="F5490" s="258"/>
      <c r="G5490" s="258"/>
      <c r="H5490" s="258"/>
      <c r="I5490" s="258"/>
      <c r="J5490" s="438"/>
    </row>
    <row r="5491" spans="1:10" x14ac:dyDescent="0.25">
      <c r="A5491" s="436"/>
      <c r="B5491" s="437"/>
      <c r="C5491" s="437"/>
      <c r="D5491" s="260" t="s">
        <v>450</v>
      </c>
      <c r="E5491" s="260"/>
      <c r="F5491" s="260"/>
      <c r="G5491" s="260"/>
      <c r="H5491" s="260"/>
      <c r="I5491" s="260"/>
      <c r="J5491" s="438"/>
    </row>
    <row r="5492" spans="1:10" x14ac:dyDescent="0.25">
      <c r="A5492" s="436"/>
      <c r="B5492" s="437"/>
      <c r="C5492" s="437"/>
      <c r="D5492" s="258" t="s">
        <v>451</v>
      </c>
      <c r="E5492" s="258"/>
      <c r="F5492" s="258"/>
      <c r="G5492" s="258"/>
      <c r="H5492" s="258"/>
      <c r="I5492" s="258"/>
      <c r="J5492" s="438"/>
    </row>
    <row r="5493" spans="1:10" x14ac:dyDescent="0.25">
      <c r="A5493" s="436"/>
      <c r="B5493" s="437"/>
      <c r="C5493" s="437"/>
      <c r="D5493" s="260">
        <v>1</v>
      </c>
      <c r="E5493" s="260"/>
      <c r="F5493" s="260"/>
      <c r="G5493" s="260"/>
      <c r="H5493" s="260"/>
      <c r="I5493" s="260"/>
      <c r="J5493" s="438"/>
    </row>
    <row r="5494" spans="1:10" x14ac:dyDescent="0.25">
      <c r="A5494" s="436"/>
      <c r="B5494" s="437"/>
      <c r="C5494" s="437"/>
      <c r="D5494" s="261"/>
      <c r="E5494" s="261"/>
      <c r="F5494" s="261"/>
      <c r="G5494" s="261"/>
      <c r="H5494" s="261"/>
      <c r="I5494" s="261"/>
      <c r="J5494" s="438"/>
    </row>
    <row r="5495" spans="1:10" x14ac:dyDescent="0.25">
      <c r="A5495" s="436">
        <v>201364040</v>
      </c>
      <c r="B5495" s="437" t="s">
        <v>446</v>
      </c>
      <c r="C5495" s="437" t="s">
        <v>505</v>
      </c>
      <c r="D5495" s="258" t="s">
        <v>447</v>
      </c>
      <c r="E5495" s="258"/>
      <c r="F5495" s="258"/>
      <c r="G5495" s="258"/>
      <c r="H5495" s="258"/>
      <c r="I5495" s="258"/>
      <c r="J5495" s="438">
        <v>41626.457465277781</v>
      </c>
    </row>
    <row r="5496" spans="1:10" x14ac:dyDescent="0.25">
      <c r="A5496" s="436"/>
      <c r="B5496" s="437"/>
      <c r="C5496" s="437"/>
      <c r="D5496" s="260" t="s">
        <v>461</v>
      </c>
      <c r="E5496" s="260"/>
      <c r="F5496" s="260"/>
      <c r="G5496" s="260"/>
      <c r="H5496" s="260"/>
      <c r="I5496" s="260"/>
      <c r="J5496" s="438"/>
    </row>
    <row r="5497" spans="1:10" x14ac:dyDescent="0.25">
      <c r="A5497" s="436"/>
      <c r="B5497" s="437"/>
      <c r="C5497" s="437"/>
      <c r="D5497" s="258" t="s">
        <v>448</v>
      </c>
      <c r="E5497" s="258"/>
      <c r="F5497" s="258"/>
      <c r="G5497" s="258"/>
      <c r="H5497" s="258"/>
      <c r="I5497" s="258"/>
      <c r="J5497" s="438"/>
    </row>
    <row r="5498" spans="1:10" x14ac:dyDescent="0.25">
      <c r="A5498" s="436"/>
      <c r="B5498" s="437"/>
      <c r="C5498" s="437"/>
      <c r="D5498" s="260">
        <v>31850</v>
      </c>
      <c r="E5498" s="260"/>
      <c r="F5498" s="260"/>
      <c r="G5498" s="260"/>
      <c r="H5498" s="260"/>
      <c r="I5498" s="260"/>
      <c r="J5498" s="438"/>
    </row>
    <row r="5499" spans="1:10" x14ac:dyDescent="0.25">
      <c r="A5499" s="436"/>
      <c r="B5499" s="437"/>
      <c r="C5499" s="437"/>
      <c r="D5499" s="258" t="s">
        <v>449</v>
      </c>
      <c r="E5499" s="258"/>
      <c r="F5499" s="258"/>
      <c r="G5499" s="258"/>
      <c r="H5499" s="258"/>
      <c r="I5499" s="258"/>
      <c r="J5499" s="438"/>
    </row>
    <row r="5500" spans="1:10" x14ac:dyDescent="0.25">
      <c r="A5500" s="436"/>
      <c r="B5500" s="437"/>
      <c r="C5500" s="437"/>
      <c r="D5500" s="260" t="s">
        <v>450</v>
      </c>
      <c r="E5500" s="260"/>
      <c r="F5500" s="260"/>
      <c r="G5500" s="260"/>
      <c r="H5500" s="260"/>
      <c r="I5500" s="260"/>
      <c r="J5500" s="438"/>
    </row>
    <row r="5501" spans="1:10" x14ac:dyDescent="0.25">
      <c r="A5501" s="436"/>
      <c r="B5501" s="437"/>
      <c r="C5501" s="437"/>
      <c r="D5501" s="258" t="s">
        <v>451</v>
      </c>
      <c r="E5501" s="258"/>
      <c r="F5501" s="258"/>
      <c r="G5501" s="258"/>
      <c r="H5501" s="258"/>
      <c r="I5501" s="258"/>
      <c r="J5501" s="438"/>
    </row>
    <row r="5502" spans="1:10" x14ac:dyDescent="0.25">
      <c r="A5502" s="436"/>
      <c r="B5502" s="437"/>
      <c r="C5502" s="437"/>
      <c r="D5502" s="260">
        <v>0</v>
      </c>
      <c r="E5502" s="260"/>
      <c r="F5502" s="260"/>
      <c r="G5502" s="260"/>
      <c r="H5502" s="260"/>
      <c r="I5502" s="260"/>
      <c r="J5502" s="438"/>
    </row>
    <row r="5503" spans="1:10" x14ac:dyDescent="0.25">
      <c r="A5503" s="436"/>
      <c r="B5503" s="437"/>
      <c r="C5503" s="437"/>
      <c r="D5503" s="261"/>
      <c r="E5503" s="261"/>
      <c r="F5503" s="261"/>
      <c r="G5503" s="261"/>
      <c r="H5503" s="261"/>
      <c r="I5503" s="261"/>
      <c r="J5503" s="438"/>
    </row>
    <row r="5504" spans="1:10" x14ac:dyDescent="0.25">
      <c r="A5504" s="436">
        <v>201362513</v>
      </c>
      <c r="B5504" s="437" t="s">
        <v>446</v>
      </c>
      <c r="C5504" s="437" t="s">
        <v>505</v>
      </c>
      <c r="D5504" s="258" t="s">
        <v>447</v>
      </c>
      <c r="E5504" s="258"/>
      <c r="F5504" s="258"/>
      <c r="G5504" s="258"/>
      <c r="H5504" s="258"/>
      <c r="I5504" s="258"/>
      <c r="J5504" s="438">
        <v>41626.457465277781</v>
      </c>
    </row>
    <row r="5505" spans="1:10" x14ac:dyDescent="0.25">
      <c r="A5505" s="436"/>
      <c r="B5505" s="437"/>
      <c r="C5505" s="437"/>
      <c r="D5505" s="260" t="s">
        <v>489</v>
      </c>
      <c r="E5505" s="260"/>
      <c r="F5505" s="260"/>
      <c r="G5505" s="260"/>
      <c r="H5505" s="260"/>
      <c r="I5505" s="260"/>
      <c r="J5505" s="438"/>
    </row>
    <row r="5506" spans="1:10" x14ac:dyDescent="0.25">
      <c r="A5506" s="436"/>
      <c r="B5506" s="437"/>
      <c r="C5506" s="437"/>
      <c r="D5506" s="258" t="s">
        <v>448</v>
      </c>
      <c r="E5506" s="258"/>
      <c r="F5506" s="258"/>
      <c r="G5506" s="258"/>
      <c r="H5506" s="258"/>
      <c r="I5506" s="258"/>
      <c r="J5506" s="438"/>
    </row>
    <row r="5507" spans="1:10" x14ac:dyDescent="0.25">
      <c r="A5507" s="436"/>
      <c r="B5507" s="437"/>
      <c r="C5507" s="437"/>
      <c r="D5507" s="260">
        <v>11993</v>
      </c>
      <c r="E5507" s="260"/>
      <c r="F5507" s="260"/>
      <c r="G5507" s="260"/>
      <c r="H5507" s="260"/>
      <c r="I5507" s="260"/>
      <c r="J5507" s="438"/>
    </row>
    <row r="5508" spans="1:10" x14ac:dyDescent="0.25">
      <c r="A5508" s="436"/>
      <c r="B5508" s="437"/>
      <c r="C5508" s="437"/>
      <c r="D5508" s="258" t="s">
        <v>449</v>
      </c>
      <c r="E5508" s="258"/>
      <c r="F5508" s="258"/>
      <c r="G5508" s="258"/>
      <c r="H5508" s="258"/>
      <c r="I5508" s="258"/>
      <c r="J5508" s="438"/>
    </row>
    <row r="5509" spans="1:10" x14ac:dyDescent="0.25">
      <c r="A5509" s="436"/>
      <c r="B5509" s="437"/>
      <c r="C5509" s="437"/>
      <c r="D5509" s="260" t="s">
        <v>450</v>
      </c>
      <c r="E5509" s="260"/>
      <c r="F5509" s="260"/>
      <c r="G5509" s="260"/>
      <c r="H5509" s="260"/>
      <c r="I5509" s="260"/>
      <c r="J5509" s="438"/>
    </row>
    <row r="5510" spans="1:10" x14ac:dyDescent="0.25">
      <c r="A5510" s="436"/>
      <c r="B5510" s="437"/>
      <c r="C5510" s="437"/>
      <c r="D5510" s="258" t="s">
        <v>451</v>
      </c>
      <c r="E5510" s="258"/>
      <c r="F5510" s="258"/>
      <c r="G5510" s="258"/>
      <c r="H5510" s="258"/>
      <c r="I5510" s="258"/>
      <c r="J5510" s="438"/>
    </row>
    <row r="5511" spans="1:10" x14ac:dyDescent="0.25">
      <c r="A5511" s="436"/>
      <c r="B5511" s="437"/>
      <c r="C5511" s="437"/>
      <c r="D5511" s="260">
        <v>0</v>
      </c>
      <c r="E5511" s="260"/>
      <c r="F5511" s="260"/>
      <c r="G5511" s="260"/>
      <c r="H5511" s="260"/>
      <c r="I5511" s="260"/>
      <c r="J5511" s="438"/>
    </row>
    <row r="5512" spans="1:10" x14ac:dyDescent="0.25">
      <c r="A5512" s="436"/>
      <c r="B5512" s="437"/>
      <c r="C5512" s="437"/>
      <c r="D5512" s="261"/>
      <c r="E5512" s="261"/>
      <c r="F5512" s="261"/>
      <c r="G5512" s="261"/>
      <c r="H5512" s="261"/>
      <c r="I5512" s="261"/>
      <c r="J5512" s="438"/>
    </row>
    <row r="5513" spans="1:10" x14ac:dyDescent="0.25">
      <c r="A5513" s="436">
        <v>201362473</v>
      </c>
      <c r="B5513" s="437" t="s">
        <v>446</v>
      </c>
      <c r="C5513" s="437" t="s">
        <v>505</v>
      </c>
      <c r="D5513" s="258" t="s">
        <v>447</v>
      </c>
      <c r="E5513" s="258"/>
      <c r="F5513" s="258"/>
      <c r="G5513" s="258"/>
      <c r="H5513" s="258"/>
      <c r="I5513" s="258"/>
      <c r="J5513" s="438">
        <v>41626.457465277781</v>
      </c>
    </row>
    <row r="5514" spans="1:10" x14ac:dyDescent="0.25">
      <c r="A5514" s="436"/>
      <c r="B5514" s="437"/>
      <c r="C5514" s="437"/>
      <c r="D5514" s="260" t="s">
        <v>484</v>
      </c>
      <c r="E5514" s="260"/>
      <c r="F5514" s="260"/>
      <c r="G5514" s="260"/>
      <c r="H5514" s="260"/>
      <c r="I5514" s="260"/>
      <c r="J5514" s="438"/>
    </row>
    <row r="5515" spans="1:10" x14ac:dyDescent="0.25">
      <c r="A5515" s="436"/>
      <c r="B5515" s="437"/>
      <c r="C5515" s="437"/>
      <c r="D5515" s="258" t="s">
        <v>448</v>
      </c>
      <c r="E5515" s="258"/>
      <c r="F5515" s="258"/>
      <c r="G5515" s="258"/>
      <c r="H5515" s="258"/>
      <c r="I5515" s="258"/>
      <c r="J5515" s="438"/>
    </row>
    <row r="5516" spans="1:10" x14ac:dyDescent="0.25">
      <c r="A5516" s="436"/>
      <c r="B5516" s="437"/>
      <c r="C5516" s="437"/>
      <c r="D5516" s="260">
        <v>12012</v>
      </c>
      <c r="E5516" s="260"/>
      <c r="F5516" s="260"/>
      <c r="G5516" s="260"/>
      <c r="H5516" s="260"/>
      <c r="I5516" s="260"/>
      <c r="J5516" s="438"/>
    </row>
    <row r="5517" spans="1:10" x14ac:dyDescent="0.25">
      <c r="A5517" s="436"/>
      <c r="B5517" s="437"/>
      <c r="C5517" s="437"/>
      <c r="D5517" s="258" t="s">
        <v>449</v>
      </c>
      <c r="E5517" s="258"/>
      <c r="F5517" s="258"/>
      <c r="G5517" s="258"/>
      <c r="H5517" s="258"/>
      <c r="I5517" s="258"/>
      <c r="J5517" s="438"/>
    </row>
    <row r="5518" spans="1:10" x14ac:dyDescent="0.25">
      <c r="A5518" s="436"/>
      <c r="B5518" s="437"/>
      <c r="C5518" s="437"/>
      <c r="D5518" s="260" t="s">
        <v>450</v>
      </c>
      <c r="E5518" s="260"/>
      <c r="F5518" s="260"/>
      <c r="G5518" s="260"/>
      <c r="H5518" s="260"/>
      <c r="I5518" s="260"/>
      <c r="J5518" s="438"/>
    </row>
    <row r="5519" spans="1:10" x14ac:dyDescent="0.25">
      <c r="A5519" s="436"/>
      <c r="B5519" s="437"/>
      <c r="C5519" s="437"/>
      <c r="D5519" s="258" t="s">
        <v>451</v>
      </c>
      <c r="E5519" s="258"/>
      <c r="F5519" s="258"/>
      <c r="G5519" s="258"/>
      <c r="H5519" s="258"/>
      <c r="I5519" s="258"/>
      <c r="J5519" s="438"/>
    </row>
    <row r="5520" spans="1:10" x14ac:dyDescent="0.25">
      <c r="A5520" s="436"/>
      <c r="B5520" s="437"/>
      <c r="C5520" s="437"/>
      <c r="D5520" s="260">
        <v>0</v>
      </c>
      <c r="E5520" s="260"/>
      <c r="F5520" s="260"/>
      <c r="G5520" s="260"/>
      <c r="H5520" s="260"/>
      <c r="I5520" s="260"/>
      <c r="J5520" s="438"/>
    </row>
    <row r="5521" spans="1:10" x14ac:dyDescent="0.25">
      <c r="A5521" s="436"/>
      <c r="B5521" s="437"/>
      <c r="C5521" s="437"/>
      <c r="D5521" s="261"/>
      <c r="E5521" s="261"/>
      <c r="F5521" s="261"/>
      <c r="G5521" s="261"/>
      <c r="H5521" s="261"/>
      <c r="I5521" s="261"/>
      <c r="J5521" s="438"/>
    </row>
    <row r="5522" spans="1:10" x14ac:dyDescent="0.25">
      <c r="A5522" s="436">
        <v>201361773</v>
      </c>
      <c r="B5522" s="437" t="s">
        <v>446</v>
      </c>
      <c r="C5522" s="437" t="s">
        <v>505</v>
      </c>
      <c r="D5522" s="258" t="s">
        <v>447</v>
      </c>
      <c r="E5522" s="258"/>
      <c r="F5522" s="258"/>
      <c r="G5522" s="258"/>
      <c r="H5522" s="258"/>
      <c r="I5522" s="258"/>
      <c r="J5522" s="438">
        <v>41626.457465277781</v>
      </c>
    </row>
    <row r="5523" spans="1:10" x14ac:dyDescent="0.25">
      <c r="A5523" s="436"/>
      <c r="B5523" s="437"/>
      <c r="C5523" s="437"/>
      <c r="D5523" s="260" t="s">
        <v>486</v>
      </c>
      <c r="E5523" s="260"/>
      <c r="F5523" s="260"/>
      <c r="G5523" s="260"/>
      <c r="H5523" s="260"/>
      <c r="I5523" s="260"/>
      <c r="J5523" s="438"/>
    </row>
    <row r="5524" spans="1:10" x14ac:dyDescent="0.25">
      <c r="A5524" s="436"/>
      <c r="B5524" s="437"/>
      <c r="C5524" s="437"/>
      <c r="D5524" s="258" t="s">
        <v>448</v>
      </c>
      <c r="E5524" s="258"/>
      <c r="F5524" s="258"/>
      <c r="G5524" s="258"/>
      <c r="H5524" s="258"/>
      <c r="I5524" s="258"/>
      <c r="J5524" s="438"/>
    </row>
    <row r="5525" spans="1:10" x14ac:dyDescent="0.25">
      <c r="A5525" s="436"/>
      <c r="B5525" s="437"/>
      <c r="C5525" s="437"/>
      <c r="D5525" s="260">
        <v>11988</v>
      </c>
      <c r="E5525" s="260"/>
      <c r="F5525" s="260"/>
      <c r="G5525" s="260"/>
      <c r="H5525" s="260"/>
      <c r="I5525" s="260"/>
      <c r="J5525" s="438"/>
    </row>
    <row r="5526" spans="1:10" x14ac:dyDescent="0.25">
      <c r="A5526" s="436"/>
      <c r="B5526" s="437"/>
      <c r="C5526" s="437"/>
      <c r="D5526" s="258" t="s">
        <v>449</v>
      </c>
      <c r="E5526" s="258"/>
      <c r="F5526" s="258"/>
      <c r="G5526" s="258"/>
      <c r="H5526" s="258"/>
      <c r="I5526" s="258"/>
      <c r="J5526" s="438"/>
    </row>
    <row r="5527" spans="1:10" x14ac:dyDescent="0.25">
      <c r="A5527" s="436"/>
      <c r="B5527" s="437"/>
      <c r="C5527" s="437"/>
      <c r="D5527" s="260" t="s">
        <v>450</v>
      </c>
      <c r="E5527" s="260"/>
      <c r="F5527" s="260"/>
      <c r="G5527" s="260"/>
      <c r="H5527" s="260"/>
      <c r="I5527" s="260"/>
      <c r="J5527" s="438"/>
    </row>
    <row r="5528" spans="1:10" x14ac:dyDescent="0.25">
      <c r="A5528" s="436"/>
      <c r="B5528" s="437"/>
      <c r="C5528" s="437"/>
      <c r="D5528" s="258" t="s">
        <v>451</v>
      </c>
      <c r="E5528" s="258"/>
      <c r="F5528" s="258"/>
      <c r="G5528" s="258"/>
      <c r="H5528" s="258"/>
      <c r="I5528" s="258"/>
      <c r="J5528" s="438"/>
    </row>
    <row r="5529" spans="1:10" x14ac:dyDescent="0.25">
      <c r="A5529" s="436"/>
      <c r="B5529" s="437"/>
      <c r="C5529" s="437"/>
      <c r="D5529" s="260">
        <v>0</v>
      </c>
      <c r="E5529" s="260"/>
      <c r="F5529" s="260"/>
      <c r="G5529" s="260"/>
      <c r="H5529" s="260"/>
      <c r="I5529" s="260"/>
      <c r="J5529" s="438"/>
    </row>
    <row r="5530" spans="1:10" x14ac:dyDescent="0.25">
      <c r="A5530" s="436"/>
      <c r="B5530" s="437"/>
      <c r="C5530" s="437"/>
      <c r="D5530" s="261"/>
      <c r="E5530" s="261"/>
      <c r="F5530" s="261"/>
      <c r="G5530" s="261"/>
      <c r="H5530" s="261"/>
      <c r="I5530" s="261"/>
      <c r="J5530" s="438"/>
    </row>
    <row r="5531" spans="1:10" x14ac:dyDescent="0.25">
      <c r="A5531" s="436">
        <v>201360675</v>
      </c>
      <c r="B5531" s="437" t="s">
        <v>446</v>
      </c>
      <c r="C5531" s="437" t="s">
        <v>505</v>
      </c>
      <c r="D5531" s="258" t="s">
        <v>447</v>
      </c>
      <c r="E5531" s="258"/>
      <c r="F5531" s="258"/>
      <c r="G5531" s="258"/>
      <c r="H5531" s="258"/>
      <c r="I5531" s="258"/>
      <c r="J5531" s="438">
        <v>41617.856689814813</v>
      </c>
    </row>
    <row r="5532" spans="1:10" x14ac:dyDescent="0.25">
      <c r="A5532" s="436"/>
      <c r="B5532" s="437"/>
      <c r="C5532" s="437"/>
      <c r="D5532" s="260" t="s">
        <v>8</v>
      </c>
      <c r="E5532" s="260"/>
      <c r="F5532" s="260"/>
      <c r="G5532" s="260"/>
      <c r="H5532" s="260"/>
      <c r="I5532" s="260"/>
      <c r="J5532" s="438"/>
    </row>
    <row r="5533" spans="1:10" x14ac:dyDescent="0.25">
      <c r="A5533" s="436"/>
      <c r="B5533" s="437"/>
      <c r="C5533" s="437"/>
      <c r="D5533" s="258" t="s">
        <v>448</v>
      </c>
      <c r="E5533" s="258"/>
      <c r="F5533" s="258"/>
      <c r="G5533" s="258"/>
      <c r="H5533" s="258"/>
      <c r="I5533" s="258"/>
      <c r="J5533" s="438"/>
    </row>
    <row r="5534" spans="1:10" x14ac:dyDescent="0.25">
      <c r="A5534" s="436"/>
      <c r="B5534" s="437"/>
      <c r="C5534" s="437"/>
      <c r="D5534" s="260">
        <v>25795</v>
      </c>
      <c r="E5534" s="260"/>
      <c r="F5534" s="260"/>
      <c r="G5534" s="260"/>
      <c r="H5534" s="260"/>
      <c r="I5534" s="260"/>
      <c r="J5534" s="438"/>
    </row>
    <row r="5535" spans="1:10" x14ac:dyDescent="0.25">
      <c r="A5535" s="436"/>
      <c r="B5535" s="437"/>
      <c r="C5535" s="437"/>
      <c r="D5535" s="258" t="s">
        <v>449</v>
      </c>
      <c r="E5535" s="258"/>
      <c r="F5535" s="258"/>
      <c r="G5535" s="258"/>
      <c r="H5535" s="258"/>
      <c r="I5535" s="258"/>
      <c r="J5535" s="438"/>
    </row>
    <row r="5536" spans="1:10" x14ac:dyDescent="0.25">
      <c r="A5536" s="436"/>
      <c r="B5536" s="437"/>
      <c r="C5536" s="437"/>
      <c r="D5536" s="260" t="s">
        <v>450</v>
      </c>
      <c r="E5536" s="260"/>
      <c r="F5536" s="260"/>
      <c r="G5536" s="260"/>
      <c r="H5536" s="260"/>
      <c r="I5536" s="260"/>
      <c r="J5536" s="438"/>
    </row>
    <row r="5537" spans="1:10" x14ac:dyDescent="0.25">
      <c r="A5537" s="436"/>
      <c r="B5537" s="437"/>
      <c r="C5537" s="437"/>
      <c r="D5537" s="258" t="s">
        <v>451</v>
      </c>
      <c r="E5537" s="258"/>
      <c r="F5537" s="258"/>
      <c r="G5537" s="258"/>
      <c r="H5537" s="258"/>
      <c r="I5537" s="258"/>
      <c r="J5537" s="438"/>
    </row>
    <row r="5538" spans="1:10" x14ac:dyDescent="0.25">
      <c r="A5538" s="436"/>
      <c r="B5538" s="437"/>
      <c r="C5538" s="437"/>
      <c r="D5538" s="260">
        <v>1</v>
      </c>
      <c r="E5538" s="260"/>
      <c r="F5538" s="260"/>
      <c r="G5538" s="260"/>
      <c r="H5538" s="260"/>
      <c r="I5538" s="260"/>
      <c r="J5538" s="438"/>
    </row>
    <row r="5539" spans="1:10" x14ac:dyDescent="0.25">
      <c r="A5539" s="436"/>
      <c r="B5539" s="437"/>
      <c r="C5539" s="437"/>
      <c r="D5539" s="261"/>
      <c r="E5539" s="261"/>
      <c r="F5539" s="261"/>
      <c r="G5539" s="261"/>
      <c r="H5539" s="261"/>
      <c r="I5539" s="261"/>
      <c r="J5539" s="438"/>
    </row>
    <row r="5540" spans="1:10" x14ac:dyDescent="0.25">
      <c r="A5540" s="436"/>
      <c r="B5540" s="437"/>
      <c r="C5540" s="437"/>
      <c r="D5540" s="262" t="s">
        <v>556</v>
      </c>
      <c r="E5540" s="262"/>
      <c r="F5540" s="262"/>
      <c r="G5540" s="262"/>
      <c r="H5540" s="262"/>
      <c r="I5540" s="262"/>
      <c r="J5540" s="438"/>
    </row>
    <row r="5541" spans="1:10" ht="28.5" x14ac:dyDescent="0.25">
      <c r="A5541" s="436"/>
      <c r="B5541" s="437"/>
      <c r="C5541" s="437"/>
      <c r="D5541" s="262" t="s">
        <v>557</v>
      </c>
      <c r="E5541" s="262"/>
      <c r="F5541" s="262"/>
      <c r="G5541" s="262"/>
      <c r="H5541" s="262"/>
      <c r="I5541" s="262"/>
      <c r="J5541" s="438"/>
    </row>
    <row r="5542" spans="1:10" x14ac:dyDescent="0.25">
      <c r="A5542" s="436">
        <v>201357622</v>
      </c>
      <c r="B5542" s="437" t="s">
        <v>458</v>
      </c>
      <c r="C5542" s="437" t="s">
        <v>505</v>
      </c>
      <c r="D5542" s="258" t="s">
        <v>447</v>
      </c>
      <c r="E5542" s="258"/>
      <c r="F5542" s="258"/>
      <c r="G5542" s="258"/>
      <c r="H5542" s="258"/>
      <c r="I5542" s="258"/>
      <c r="J5542" s="438">
        <v>41565.578020833331</v>
      </c>
    </row>
    <row r="5543" spans="1:10" x14ac:dyDescent="0.25">
      <c r="A5543" s="436"/>
      <c r="B5543" s="437"/>
      <c r="C5543" s="437"/>
      <c r="D5543" s="260" t="s">
        <v>344</v>
      </c>
      <c r="E5543" s="260"/>
      <c r="F5543" s="260"/>
      <c r="G5543" s="260"/>
      <c r="H5543" s="260"/>
      <c r="I5543" s="260"/>
      <c r="J5543" s="438"/>
    </row>
    <row r="5544" spans="1:10" x14ac:dyDescent="0.25">
      <c r="A5544" s="436"/>
      <c r="B5544" s="437"/>
      <c r="C5544" s="437"/>
      <c r="D5544" s="258" t="s">
        <v>448</v>
      </c>
      <c r="E5544" s="258"/>
      <c r="F5544" s="258"/>
      <c r="G5544" s="258"/>
      <c r="H5544" s="258"/>
      <c r="I5544" s="258"/>
      <c r="J5544" s="438"/>
    </row>
    <row r="5545" spans="1:10" x14ac:dyDescent="0.25">
      <c r="A5545" s="436"/>
      <c r="B5545" s="437"/>
      <c r="C5545" s="437"/>
      <c r="D5545" s="260">
        <v>95652</v>
      </c>
      <c r="E5545" s="260"/>
      <c r="F5545" s="260"/>
      <c r="G5545" s="260"/>
      <c r="H5545" s="260"/>
      <c r="I5545" s="260"/>
      <c r="J5545" s="438"/>
    </row>
    <row r="5546" spans="1:10" x14ac:dyDescent="0.25">
      <c r="A5546" s="436"/>
      <c r="B5546" s="437"/>
      <c r="C5546" s="437"/>
      <c r="D5546" s="258" t="s">
        <v>449</v>
      </c>
      <c r="E5546" s="258"/>
      <c r="F5546" s="258"/>
      <c r="G5546" s="258"/>
      <c r="H5546" s="258"/>
      <c r="I5546" s="258"/>
      <c r="J5546" s="438"/>
    </row>
    <row r="5547" spans="1:10" x14ac:dyDescent="0.25">
      <c r="A5547" s="436"/>
      <c r="B5547" s="437"/>
      <c r="C5547" s="437"/>
      <c r="D5547" s="260" t="s">
        <v>453</v>
      </c>
      <c r="E5547" s="260"/>
      <c r="F5547" s="260"/>
      <c r="G5547" s="260"/>
      <c r="H5547" s="260"/>
      <c r="I5547" s="260"/>
      <c r="J5547" s="438"/>
    </row>
    <row r="5548" spans="1:10" x14ac:dyDescent="0.25">
      <c r="A5548" s="436"/>
      <c r="B5548" s="437"/>
      <c r="C5548" s="437"/>
      <c r="D5548" s="258" t="s">
        <v>451</v>
      </c>
      <c r="E5548" s="258"/>
      <c r="F5548" s="258"/>
      <c r="G5548" s="258"/>
      <c r="H5548" s="258"/>
      <c r="I5548" s="258"/>
      <c r="J5548" s="438"/>
    </row>
    <row r="5549" spans="1:10" x14ac:dyDescent="0.25">
      <c r="A5549" s="436"/>
      <c r="B5549" s="437"/>
      <c r="C5549" s="437"/>
      <c r="D5549" s="260">
        <v>5</v>
      </c>
      <c r="E5549" s="260"/>
      <c r="F5549" s="260"/>
      <c r="G5549" s="260"/>
      <c r="H5549" s="260"/>
      <c r="I5549" s="260"/>
      <c r="J5549" s="438"/>
    </row>
    <row r="5550" spans="1:10" x14ac:dyDescent="0.25">
      <c r="A5550" s="436"/>
      <c r="B5550" s="437"/>
      <c r="C5550" s="437"/>
      <c r="D5550" s="261"/>
      <c r="E5550" s="261"/>
      <c r="F5550" s="261"/>
      <c r="G5550" s="261"/>
      <c r="H5550" s="261"/>
      <c r="I5550" s="261"/>
      <c r="J5550" s="438"/>
    </row>
    <row r="5551" spans="1:10" x14ac:dyDescent="0.25">
      <c r="A5551" s="436">
        <v>201357270</v>
      </c>
      <c r="B5551" s="437" t="s">
        <v>458</v>
      </c>
      <c r="C5551" s="437" t="s">
        <v>505</v>
      </c>
      <c r="D5551" s="258" t="s">
        <v>447</v>
      </c>
      <c r="E5551" s="258"/>
      <c r="F5551" s="258"/>
      <c r="G5551" s="258"/>
      <c r="H5551" s="258"/>
      <c r="I5551" s="258"/>
      <c r="J5551" s="438">
        <v>41556.654976851853</v>
      </c>
    </row>
    <row r="5552" spans="1:10" x14ac:dyDescent="0.25">
      <c r="A5552" s="436"/>
      <c r="B5552" s="437"/>
      <c r="C5552" s="437"/>
      <c r="D5552" s="260" t="s">
        <v>125</v>
      </c>
      <c r="E5552" s="260"/>
      <c r="F5552" s="260"/>
      <c r="G5552" s="260"/>
      <c r="H5552" s="260"/>
      <c r="I5552" s="260"/>
      <c r="J5552" s="438"/>
    </row>
    <row r="5553" spans="1:10" x14ac:dyDescent="0.25">
      <c r="A5553" s="436"/>
      <c r="B5553" s="437"/>
      <c r="C5553" s="437"/>
      <c r="D5553" s="258" t="s">
        <v>448</v>
      </c>
      <c r="E5553" s="258"/>
      <c r="F5553" s="258"/>
      <c r="G5553" s="258"/>
      <c r="H5553" s="258"/>
      <c r="I5553" s="258"/>
      <c r="J5553" s="438"/>
    </row>
    <row r="5554" spans="1:10" x14ac:dyDescent="0.25">
      <c r="A5554" s="436"/>
      <c r="B5554" s="437"/>
      <c r="C5554" s="437"/>
      <c r="D5554" s="260">
        <v>1187074</v>
      </c>
      <c r="E5554" s="260"/>
      <c r="F5554" s="260"/>
      <c r="G5554" s="260"/>
      <c r="H5554" s="260"/>
      <c r="I5554" s="260"/>
      <c r="J5554" s="438"/>
    </row>
    <row r="5555" spans="1:10" x14ac:dyDescent="0.25">
      <c r="A5555" s="436"/>
      <c r="B5555" s="437"/>
      <c r="C5555" s="437"/>
      <c r="D5555" s="258" t="s">
        <v>449</v>
      </c>
      <c r="E5555" s="258"/>
      <c r="F5555" s="258"/>
      <c r="G5555" s="258"/>
      <c r="H5555" s="258"/>
      <c r="I5555" s="258"/>
      <c r="J5555" s="438"/>
    </row>
    <row r="5556" spans="1:10" x14ac:dyDescent="0.25">
      <c r="A5556" s="436"/>
      <c r="B5556" s="437"/>
      <c r="C5556" s="437"/>
      <c r="D5556" s="260" t="s">
        <v>453</v>
      </c>
      <c r="E5556" s="260"/>
      <c r="F5556" s="260"/>
      <c r="G5556" s="260"/>
      <c r="H5556" s="260"/>
      <c r="I5556" s="260"/>
      <c r="J5556" s="438"/>
    </row>
    <row r="5557" spans="1:10" x14ac:dyDescent="0.25">
      <c r="A5557" s="436"/>
      <c r="B5557" s="437"/>
      <c r="C5557" s="437"/>
      <c r="D5557" s="258" t="s">
        <v>451</v>
      </c>
      <c r="E5557" s="258"/>
      <c r="F5557" s="258"/>
      <c r="G5557" s="258"/>
      <c r="H5557" s="258"/>
      <c r="I5557" s="258"/>
      <c r="J5557" s="438"/>
    </row>
    <row r="5558" spans="1:10" x14ac:dyDescent="0.25">
      <c r="A5558" s="436"/>
      <c r="B5558" s="437"/>
      <c r="C5558" s="437"/>
      <c r="D5558" s="260">
        <v>2</v>
      </c>
      <c r="E5558" s="260"/>
      <c r="F5558" s="260"/>
      <c r="G5558" s="260"/>
      <c r="H5558" s="260"/>
      <c r="I5558" s="260"/>
      <c r="J5558" s="438"/>
    </row>
    <row r="5559" spans="1:10" x14ac:dyDescent="0.25">
      <c r="A5559" s="436"/>
      <c r="B5559" s="437"/>
      <c r="C5559" s="437"/>
      <c r="D5559" s="261"/>
      <c r="E5559" s="261"/>
      <c r="F5559" s="261"/>
      <c r="G5559" s="261"/>
      <c r="H5559" s="261"/>
      <c r="I5559" s="261"/>
      <c r="J5559" s="438"/>
    </row>
    <row r="5560" spans="1:10" x14ac:dyDescent="0.25">
      <c r="A5560" s="436">
        <v>201357263</v>
      </c>
      <c r="B5560" s="437" t="s">
        <v>458</v>
      </c>
      <c r="C5560" s="437" t="s">
        <v>505</v>
      </c>
      <c r="D5560" s="258" t="s">
        <v>447</v>
      </c>
      <c r="E5560" s="258"/>
      <c r="F5560" s="258"/>
      <c r="G5560" s="258"/>
      <c r="H5560" s="258"/>
      <c r="I5560" s="258"/>
      <c r="J5560" s="438">
        <v>41556.641423611109</v>
      </c>
    </row>
    <row r="5561" spans="1:10" x14ac:dyDescent="0.25">
      <c r="A5561" s="436"/>
      <c r="B5561" s="437"/>
      <c r="C5561" s="437"/>
      <c r="D5561" s="260" t="s">
        <v>125</v>
      </c>
      <c r="E5561" s="260"/>
      <c r="F5561" s="260"/>
      <c r="G5561" s="260"/>
      <c r="H5561" s="260"/>
      <c r="I5561" s="260"/>
      <c r="J5561" s="438"/>
    </row>
    <row r="5562" spans="1:10" x14ac:dyDescent="0.25">
      <c r="A5562" s="436"/>
      <c r="B5562" s="437"/>
      <c r="C5562" s="437"/>
      <c r="D5562" s="258" t="s">
        <v>448</v>
      </c>
      <c r="E5562" s="258"/>
      <c r="F5562" s="258"/>
      <c r="G5562" s="258"/>
      <c r="H5562" s="258"/>
      <c r="I5562" s="258"/>
      <c r="J5562" s="438"/>
    </row>
    <row r="5563" spans="1:10" x14ac:dyDescent="0.25">
      <c r="A5563" s="436"/>
      <c r="B5563" s="437"/>
      <c r="C5563" s="437"/>
      <c r="D5563" s="260">
        <v>1179262</v>
      </c>
      <c r="E5563" s="260"/>
      <c r="F5563" s="260"/>
      <c r="G5563" s="260"/>
      <c r="H5563" s="260"/>
      <c r="I5563" s="260"/>
      <c r="J5563" s="438"/>
    </row>
    <row r="5564" spans="1:10" x14ac:dyDescent="0.25">
      <c r="A5564" s="436"/>
      <c r="B5564" s="437"/>
      <c r="C5564" s="437"/>
      <c r="D5564" s="258" t="s">
        <v>449</v>
      </c>
      <c r="E5564" s="258"/>
      <c r="F5564" s="258"/>
      <c r="G5564" s="258"/>
      <c r="H5564" s="258"/>
      <c r="I5564" s="258"/>
      <c r="J5564" s="438"/>
    </row>
    <row r="5565" spans="1:10" x14ac:dyDescent="0.25">
      <c r="A5565" s="436"/>
      <c r="B5565" s="437"/>
      <c r="C5565" s="437"/>
      <c r="D5565" s="260" t="s">
        <v>453</v>
      </c>
      <c r="E5565" s="260"/>
      <c r="F5565" s="260"/>
      <c r="G5565" s="260"/>
      <c r="H5565" s="260"/>
      <c r="I5565" s="260"/>
      <c r="J5565" s="438"/>
    </row>
    <row r="5566" spans="1:10" x14ac:dyDescent="0.25">
      <c r="A5566" s="436"/>
      <c r="B5566" s="437"/>
      <c r="C5566" s="437"/>
      <c r="D5566" s="258" t="s">
        <v>451</v>
      </c>
      <c r="E5566" s="258"/>
      <c r="F5566" s="258"/>
      <c r="G5566" s="258"/>
      <c r="H5566" s="258"/>
      <c r="I5566" s="258"/>
      <c r="J5566" s="438"/>
    </row>
    <row r="5567" spans="1:10" x14ac:dyDescent="0.25">
      <c r="A5567" s="436"/>
      <c r="B5567" s="437"/>
      <c r="C5567" s="437"/>
      <c r="D5567" s="260">
        <v>3</v>
      </c>
      <c r="E5567" s="260"/>
      <c r="F5567" s="260"/>
      <c r="G5567" s="260"/>
      <c r="H5567" s="260"/>
      <c r="I5567" s="260"/>
      <c r="J5567" s="438"/>
    </row>
    <row r="5568" spans="1:10" x14ac:dyDescent="0.25">
      <c r="A5568" s="436"/>
      <c r="B5568" s="437"/>
      <c r="C5568" s="437"/>
      <c r="D5568" s="261"/>
      <c r="E5568" s="261"/>
      <c r="F5568" s="261"/>
      <c r="G5568" s="261"/>
      <c r="H5568" s="261"/>
      <c r="I5568" s="261"/>
      <c r="J5568" s="438"/>
    </row>
    <row r="5569" spans="1:10" x14ac:dyDescent="0.25">
      <c r="A5569" s="436">
        <v>201357216</v>
      </c>
      <c r="B5569" s="437" t="s">
        <v>458</v>
      </c>
      <c r="C5569" s="437" t="s">
        <v>505</v>
      </c>
      <c r="D5569" s="258" t="s">
        <v>447</v>
      </c>
      <c r="E5569" s="258"/>
      <c r="F5569" s="258"/>
      <c r="G5569" s="258"/>
      <c r="H5569" s="258"/>
      <c r="I5569" s="258"/>
      <c r="J5569" s="438">
        <v>41556.476388888892</v>
      </c>
    </row>
    <row r="5570" spans="1:10" x14ac:dyDescent="0.25">
      <c r="A5570" s="436"/>
      <c r="B5570" s="437"/>
      <c r="C5570" s="437"/>
      <c r="D5570" s="260" t="s">
        <v>182</v>
      </c>
      <c r="E5570" s="260"/>
      <c r="F5570" s="260"/>
      <c r="G5570" s="260"/>
      <c r="H5570" s="260"/>
      <c r="I5570" s="260"/>
      <c r="J5570" s="438"/>
    </row>
    <row r="5571" spans="1:10" x14ac:dyDescent="0.25">
      <c r="A5571" s="436"/>
      <c r="B5571" s="437"/>
      <c r="C5571" s="437"/>
      <c r="D5571" s="258" t="s">
        <v>448</v>
      </c>
      <c r="E5571" s="258"/>
      <c r="F5571" s="258"/>
      <c r="G5571" s="258"/>
      <c r="H5571" s="258"/>
      <c r="I5571" s="258"/>
      <c r="J5571" s="438"/>
    </row>
    <row r="5572" spans="1:10" x14ac:dyDescent="0.25">
      <c r="A5572" s="436"/>
      <c r="B5572" s="437"/>
      <c r="C5572" s="437"/>
      <c r="D5572" s="260">
        <v>1164805</v>
      </c>
      <c r="E5572" s="260"/>
      <c r="F5572" s="260"/>
      <c r="G5572" s="260"/>
      <c r="H5572" s="260"/>
      <c r="I5572" s="260"/>
      <c r="J5572" s="438"/>
    </row>
    <row r="5573" spans="1:10" x14ac:dyDescent="0.25">
      <c r="A5573" s="436"/>
      <c r="B5573" s="437"/>
      <c r="C5573" s="437"/>
      <c r="D5573" s="258" t="s">
        <v>449</v>
      </c>
      <c r="E5573" s="258"/>
      <c r="F5573" s="258"/>
      <c r="G5573" s="258"/>
      <c r="H5573" s="258"/>
      <c r="I5573" s="258"/>
      <c r="J5573" s="438"/>
    </row>
    <row r="5574" spans="1:10" x14ac:dyDescent="0.25">
      <c r="A5574" s="436"/>
      <c r="B5574" s="437"/>
      <c r="C5574" s="437"/>
      <c r="D5574" s="260" t="s">
        <v>450</v>
      </c>
      <c r="E5574" s="260"/>
      <c r="F5574" s="260"/>
      <c r="G5574" s="260"/>
      <c r="H5574" s="260"/>
      <c r="I5574" s="260"/>
      <c r="J5574" s="438"/>
    </row>
    <row r="5575" spans="1:10" x14ac:dyDescent="0.25">
      <c r="A5575" s="436"/>
      <c r="B5575" s="437"/>
      <c r="C5575" s="437"/>
      <c r="D5575" s="258" t="s">
        <v>451</v>
      </c>
      <c r="E5575" s="258"/>
      <c r="F5575" s="258"/>
      <c r="G5575" s="258"/>
      <c r="H5575" s="258"/>
      <c r="I5575" s="258"/>
      <c r="J5575" s="438"/>
    </row>
    <row r="5576" spans="1:10" x14ac:dyDescent="0.25">
      <c r="A5576" s="436"/>
      <c r="B5576" s="437"/>
      <c r="C5576" s="437"/>
      <c r="D5576" s="260">
        <v>1</v>
      </c>
      <c r="E5576" s="260"/>
      <c r="F5576" s="260"/>
      <c r="G5576" s="260"/>
      <c r="H5576" s="260"/>
      <c r="I5576" s="260"/>
      <c r="J5576" s="438"/>
    </row>
    <row r="5577" spans="1:10" x14ac:dyDescent="0.25">
      <c r="A5577" s="436"/>
      <c r="B5577" s="437"/>
      <c r="C5577" s="437"/>
      <c r="D5577" s="261"/>
      <c r="E5577" s="261"/>
      <c r="F5577" s="261"/>
      <c r="G5577" s="261"/>
      <c r="H5577" s="261"/>
      <c r="I5577" s="261"/>
      <c r="J5577" s="438"/>
    </row>
    <row r="5578" spans="1:10" x14ac:dyDescent="0.25">
      <c r="A5578" s="436">
        <v>201356894</v>
      </c>
      <c r="B5578" s="437" t="s">
        <v>458</v>
      </c>
      <c r="C5578" s="437" t="s">
        <v>505</v>
      </c>
      <c r="D5578" s="258" t="s">
        <v>447</v>
      </c>
      <c r="E5578" s="258"/>
      <c r="F5578" s="258"/>
      <c r="G5578" s="258"/>
      <c r="H5578" s="258"/>
      <c r="I5578" s="258"/>
      <c r="J5578" s="438">
        <v>41549.583564814813</v>
      </c>
    </row>
    <row r="5579" spans="1:10" x14ac:dyDescent="0.25">
      <c r="A5579" s="436"/>
      <c r="B5579" s="437"/>
      <c r="C5579" s="437"/>
      <c r="D5579" s="260" t="s">
        <v>495</v>
      </c>
      <c r="E5579" s="260"/>
      <c r="F5579" s="260"/>
      <c r="G5579" s="260"/>
      <c r="H5579" s="260"/>
      <c r="I5579" s="260"/>
      <c r="J5579" s="438"/>
    </row>
    <row r="5580" spans="1:10" x14ac:dyDescent="0.25">
      <c r="A5580" s="436"/>
      <c r="B5580" s="437"/>
      <c r="C5580" s="437"/>
      <c r="D5580" s="258" t="s">
        <v>448</v>
      </c>
      <c r="E5580" s="258"/>
      <c r="F5580" s="258"/>
      <c r="G5580" s="258"/>
      <c r="H5580" s="258"/>
      <c r="I5580" s="258"/>
      <c r="J5580" s="438"/>
    </row>
    <row r="5581" spans="1:10" x14ac:dyDescent="0.25">
      <c r="A5581" s="436"/>
      <c r="B5581" s="437"/>
      <c r="C5581" s="437"/>
      <c r="D5581" s="260">
        <v>1180773</v>
      </c>
      <c r="E5581" s="260"/>
      <c r="F5581" s="260"/>
      <c r="G5581" s="260"/>
      <c r="H5581" s="260"/>
      <c r="I5581" s="260"/>
      <c r="J5581" s="438"/>
    </row>
    <row r="5582" spans="1:10" x14ac:dyDescent="0.25">
      <c r="A5582" s="436"/>
      <c r="B5582" s="437"/>
      <c r="C5582" s="437"/>
      <c r="D5582" s="258" t="s">
        <v>449</v>
      </c>
      <c r="E5582" s="258"/>
      <c r="F5582" s="258"/>
      <c r="G5582" s="258"/>
      <c r="H5582" s="258"/>
      <c r="I5582" s="258"/>
      <c r="J5582" s="438"/>
    </row>
    <row r="5583" spans="1:10" x14ac:dyDescent="0.25">
      <c r="A5583" s="436"/>
      <c r="B5583" s="437"/>
      <c r="C5583" s="437"/>
      <c r="D5583" s="260" t="s">
        <v>450</v>
      </c>
      <c r="E5583" s="260"/>
      <c r="F5583" s="260"/>
      <c r="G5583" s="260"/>
      <c r="H5583" s="260"/>
      <c r="I5583" s="260"/>
      <c r="J5583" s="438"/>
    </row>
    <row r="5584" spans="1:10" x14ac:dyDescent="0.25">
      <c r="A5584" s="436"/>
      <c r="B5584" s="437"/>
      <c r="C5584" s="437"/>
      <c r="D5584" s="258" t="s">
        <v>451</v>
      </c>
      <c r="E5584" s="258"/>
      <c r="F5584" s="258"/>
      <c r="G5584" s="258"/>
      <c r="H5584" s="258"/>
      <c r="I5584" s="258"/>
      <c r="J5584" s="438"/>
    </row>
    <row r="5585" spans="1:10" x14ac:dyDescent="0.25">
      <c r="A5585" s="436"/>
      <c r="B5585" s="437"/>
      <c r="C5585" s="437"/>
      <c r="D5585" s="260">
        <v>1</v>
      </c>
      <c r="E5585" s="260"/>
      <c r="F5585" s="260"/>
      <c r="G5585" s="260"/>
      <c r="H5585" s="260"/>
      <c r="I5585" s="260"/>
      <c r="J5585" s="438"/>
    </row>
    <row r="5586" spans="1:10" x14ac:dyDescent="0.25">
      <c r="A5586" s="436"/>
      <c r="B5586" s="437"/>
      <c r="C5586" s="437"/>
      <c r="D5586" s="261"/>
      <c r="E5586" s="261"/>
      <c r="F5586" s="261"/>
      <c r="G5586" s="261"/>
      <c r="H5586" s="261"/>
      <c r="I5586" s="261"/>
      <c r="J5586" s="438"/>
    </row>
    <row r="5587" spans="1:10" x14ac:dyDescent="0.25">
      <c r="A5587" s="436">
        <v>201350666</v>
      </c>
      <c r="B5587" s="437" t="s">
        <v>446</v>
      </c>
      <c r="C5587" s="437" t="s">
        <v>505</v>
      </c>
      <c r="D5587" s="258" t="s">
        <v>447</v>
      </c>
      <c r="E5587" s="258"/>
      <c r="F5587" s="258"/>
      <c r="G5587" s="258"/>
      <c r="H5587" s="258"/>
      <c r="I5587" s="258"/>
      <c r="J5587" s="438">
        <v>41480.881874999999</v>
      </c>
    </row>
    <row r="5588" spans="1:10" x14ac:dyDescent="0.25">
      <c r="A5588" s="436"/>
      <c r="B5588" s="437"/>
      <c r="C5588" s="437"/>
      <c r="D5588" s="260" t="s">
        <v>558</v>
      </c>
      <c r="E5588" s="260"/>
      <c r="F5588" s="260"/>
      <c r="G5588" s="260"/>
      <c r="H5588" s="260"/>
      <c r="I5588" s="260"/>
      <c r="J5588" s="438"/>
    </row>
    <row r="5589" spans="1:10" x14ac:dyDescent="0.25">
      <c r="A5589" s="436"/>
      <c r="B5589" s="437"/>
      <c r="C5589" s="437"/>
      <c r="D5589" s="258" t="s">
        <v>448</v>
      </c>
      <c r="E5589" s="258"/>
      <c r="F5589" s="258"/>
      <c r="G5589" s="258"/>
      <c r="H5589" s="258"/>
      <c r="I5589" s="258"/>
      <c r="J5589" s="438"/>
    </row>
    <row r="5590" spans="1:10" x14ac:dyDescent="0.25">
      <c r="A5590" s="436"/>
      <c r="B5590" s="437"/>
      <c r="C5590" s="437"/>
      <c r="D5590" s="260">
        <v>66739</v>
      </c>
      <c r="E5590" s="260"/>
      <c r="F5590" s="260"/>
      <c r="G5590" s="260"/>
      <c r="H5590" s="260"/>
      <c r="I5590" s="260"/>
      <c r="J5590" s="438"/>
    </row>
    <row r="5591" spans="1:10" x14ac:dyDescent="0.25">
      <c r="A5591" s="436"/>
      <c r="B5591" s="437"/>
      <c r="C5591" s="437"/>
      <c r="D5591" s="258" t="s">
        <v>449</v>
      </c>
      <c r="E5591" s="258"/>
      <c r="F5591" s="258"/>
      <c r="G5591" s="258"/>
      <c r="H5591" s="258"/>
      <c r="I5591" s="258"/>
      <c r="J5591" s="438"/>
    </row>
    <row r="5592" spans="1:10" x14ac:dyDescent="0.25">
      <c r="A5592" s="436"/>
      <c r="B5592" s="437"/>
      <c r="C5592" s="437"/>
      <c r="D5592" s="260" t="s">
        <v>450</v>
      </c>
      <c r="E5592" s="260"/>
      <c r="F5592" s="260"/>
      <c r="G5592" s="260"/>
      <c r="H5592" s="260"/>
      <c r="I5592" s="260"/>
      <c r="J5592" s="438"/>
    </row>
    <row r="5593" spans="1:10" x14ac:dyDescent="0.25">
      <c r="A5593" s="436"/>
      <c r="B5593" s="437"/>
      <c r="C5593" s="437"/>
      <c r="D5593" s="258" t="s">
        <v>451</v>
      </c>
      <c r="E5593" s="258"/>
      <c r="F5593" s="258"/>
      <c r="G5593" s="258"/>
      <c r="H5593" s="258"/>
      <c r="I5593" s="258"/>
      <c r="J5593" s="438"/>
    </row>
    <row r="5594" spans="1:10" x14ac:dyDescent="0.25">
      <c r="A5594" s="436"/>
      <c r="B5594" s="437"/>
      <c r="C5594" s="437"/>
      <c r="D5594" s="260">
        <v>2</v>
      </c>
      <c r="E5594" s="260"/>
      <c r="F5594" s="260"/>
      <c r="G5594" s="260"/>
      <c r="H5594" s="260"/>
      <c r="I5594" s="260"/>
      <c r="J5594" s="438"/>
    </row>
    <row r="5595" spans="1:10" x14ac:dyDescent="0.25">
      <c r="A5595" s="436"/>
      <c r="B5595" s="437"/>
      <c r="C5595" s="437"/>
      <c r="D5595" s="261"/>
      <c r="E5595" s="261"/>
      <c r="F5595" s="261"/>
      <c r="G5595" s="261"/>
      <c r="H5595" s="261"/>
      <c r="I5595" s="261"/>
      <c r="J5595" s="438"/>
    </row>
    <row r="5596" spans="1:10" x14ac:dyDescent="0.25">
      <c r="A5596" s="436">
        <v>201350143</v>
      </c>
      <c r="B5596" s="437" t="s">
        <v>446</v>
      </c>
      <c r="C5596" s="437" t="s">
        <v>505</v>
      </c>
      <c r="D5596" s="258" t="s">
        <v>447</v>
      </c>
      <c r="E5596" s="258"/>
      <c r="F5596" s="258"/>
      <c r="G5596" s="258"/>
      <c r="H5596" s="258"/>
      <c r="I5596" s="258"/>
      <c r="J5596" s="438">
        <v>41480.881874999999</v>
      </c>
    </row>
    <row r="5597" spans="1:10" x14ac:dyDescent="0.25">
      <c r="A5597" s="436"/>
      <c r="B5597" s="437"/>
      <c r="C5597" s="437"/>
      <c r="D5597" s="260" t="s">
        <v>122</v>
      </c>
      <c r="E5597" s="260"/>
      <c r="F5597" s="260"/>
      <c r="G5597" s="260"/>
      <c r="H5597" s="260"/>
      <c r="I5597" s="260"/>
      <c r="J5597" s="438"/>
    </row>
    <row r="5598" spans="1:10" x14ac:dyDescent="0.25">
      <c r="A5598" s="436"/>
      <c r="B5598" s="437"/>
      <c r="C5598" s="437"/>
      <c r="D5598" s="258" t="s">
        <v>448</v>
      </c>
      <c r="E5598" s="258"/>
      <c r="F5598" s="258"/>
      <c r="G5598" s="258"/>
      <c r="H5598" s="258"/>
      <c r="I5598" s="258"/>
      <c r="J5598" s="438"/>
    </row>
    <row r="5599" spans="1:10" x14ac:dyDescent="0.25">
      <c r="A5599" s="436"/>
      <c r="B5599" s="437"/>
      <c r="C5599" s="437"/>
      <c r="D5599" s="260">
        <v>414907</v>
      </c>
      <c r="E5599" s="260"/>
      <c r="F5599" s="260"/>
      <c r="G5599" s="260"/>
      <c r="H5599" s="260"/>
      <c r="I5599" s="260"/>
      <c r="J5599" s="438"/>
    </row>
    <row r="5600" spans="1:10" x14ac:dyDescent="0.25">
      <c r="A5600" s="436"/>
      <c r="B5600" s="437"/>
      <c r="C5600" s="437"/>
      <c r="D5600" s="258" t="s">
        <v>449</v>
      </c>
      <c r="E5600" s="258"/>
      <c r="F5600" s="258"/>
      <c r="G5600" s="258"/>
      <c r="H5600" s="258"/>
      <c r="I5600" s="258"/>
      <c r="J5600" s="438"/>
    </row>
    <row r="5601" spans="1:10" x14ac:dyDescent="0.25">
      <c r="A5601" s="436"/>
      <c r="B5601" s="437"/>
      <c r="C5601" s="437"/>
      <c r="D5601" s="260" t="s">
        <v>450</v>
      </c>
      <c r="E5601" s="260"/>
      <c r="F5601" s="260"/>
      <c r="G5601" s="260"/>
      <c r="H5601" s="260"/>
      <c r="I5601" s="260"/>
      <c r="J5601" s="438"/>
    </row>
    <row r="5602" spans="1:10" x14ac:dyDescent="0.25">
      <c r="A5602" s="436"/>
      <c r="B5602" s="437"/>
      <c r="C5602" s="437"/>
      <c r="D5602" s="258" t="s">
        <v>451</v>
      </c>
      <c r="E5602" s="258"/>
      <c r="F5602" s="258"/>
      <c r="G5602" s="258"/>
      <c r="H5602" s="258"/>
      <c r="I5602" s="258"/>
      <c r="J5602" s="438"/>
    </row>
    <row r="5603" spans="1:10" x14ac:dyDescent="0.25">
      <c r="A5603" s="436"/>
      <c r="B5603" s="437"/>
      <c r="C5603" s="437"/>
      <c r="D5603" s="260">
        <v>2</v>
      </c>
      <c r="E5603" s="260"/>
      <c r="F5603" s="260"/>
      <c r="G5603" s="260"/>
      <c r="H5603" s="260"/>
      <c r="I5603" s="260"/>
      <c r="J5603" s="438"/>
    </row>
    <row r="5604" spans="1:10" x14ac:dyDescent="0.25">
      <c r="A5604" s="436"/>
      <c r="B5604" s="437"/>
      <c r="C5604" s="437"/>
      <c r="D5604" s="261"/>
      <c r="E5604" s="261"/>
      <c r="F5604" s="261"/>
      <c r="G5604" s="261"/>
      <c r="H5604" s="261"/>
      <c r="I5604" s="261"/>
      <c r="J5604" s="438"/>
    </row>
    <row r="5605" spans="1:10" ht="28.5" x14ac:dyDescent="0.25">
      <c r="A5605" s="436"/>
      <c r="B5605" s="437"/>
      <c r="C5605" s="437"/>
      <c r="D5605" s="262" t="s">
        <v>559</v>
      </c>
      <c r="E5605" s="262"/>
      <c r="F5605" s="262"/>
      <c r="G5605" s="262"/>
      <c r="H5605" s="262"/>
      <c r="I5605" s="262"/>
      <c r="J5605" s="438"/>
    </row>
    <row r="5606" spans="1:10" x14ac:dyDescent="0.25">
      <c r="A5606" s="436">
        <v>201307640</v>
      </c>
      <c r="B5606" s="437" t="s">
        <v>467</v>
      </c>
      <c r="C5606" s="437" t="s">
        <v>505</v>
      </c>
      <c r="D5606" s="258" t="s">
        <v>451</v>
      </c>
      <c r="E5606" s="258"/>
      <c r="F5606" s="258"/>
      <c r="G5606" s="258"/>
      <c r="H5606" s="258"/>
      <c r="I5606" s="258"/>
      <c r="J5606" s="438">
        <v>41428.360127314816</v>
      </c>
    </row>
    <row r="5607" spans="1:10" x14ac:dyDescent="0.25">
      <c r="A5607" s="436"/>
      <c r="B5607" s="437"/>
      <c r="C5607" s="437"/>
      <c r="D5607" s="260">
        <v>0</v>
      </c>
      <c r="E5607" s="260"/>
      <c r="F5607" s="260"/>
      <c r="G5607" s="260"/>
      <c r="H5607" s="260"/>
      <c r="I5607" s="260"/>
      <c r="J5607" s="438"/>
    </row>
    <row r="5608" spans="1:10" x14ac:dyDescent="0.25">
      <c r="A5608" s="436"/>
      <c r="B5608" s="437"/>
      <c r="C5608" s="437"/>
      <c r="D5608" s="261"/>
      <c r="E5608" s="261"/>
      <c r="F5608" s="261"/>
      <c r="G5608" s="261"/>
      <c r="H5608" s="261"/>
      <c r="I5608" s="261"/>
      <c r="J5608" s="438"/>
    </row>
    <row r="5609" spans="1:10" x14ac:dyDescent="0.25">
      <c r="A5609" s="436">
        <v>201306381</v>
      </c>
      <c r="B5609" s="437" t="s">
        <v>458</v>
      </c>
      <c r="C5609" s="437" t="s">
        <v>505</v>
      </c>
      <c r="D5609" s="258" t="s">
        <v>447</v>
      </c>
      <c r="E5609" s="258"/>
      <c r="F5609" s="258"/>
      <c r="G5609" s="258"/>
      <c r="H5609" s="258"/>
      <c r="I5609" s="258"/>
      <c r="J5609" s="438">
        <v>41375.434803240743</v>
      </c>
    </row>
    <row r="5610" spans="1:10" x14ac:dyDescent="0.25">
      <c r="A5610" s="436"/>
      <c r="B5610" s="437"/>
      <c r="C5610" s="437"/>
      <c r="D5610" s="260" t="s">
        <v>560</v>
      </c>
      <c r="E5610" s="260"/>
      <c r="F5610" s="260"/>
      <c r="G5610" s="260"/>
      <c r="H5610" s="260"/>
      <c r="I5610" s="260"/>
      <c r="J5610" s="438"/>
    </row>
    <row r="5611" spans="1:10" x14ac:dyDescent="0.25">
      <c r="A5611" s="436"/>
      <c r="B5611" s="437"/>
      <c r="C5611" s="437"/>
      <c r="D5611" s="258" t="s">
        <v>448</v>
      </c>
      <c r="E5611" s="258"/>
      <c r="F5611" s="258"/>
      <c r="G5611" s="258"/>
      <c r="H5611" s="258"/>
      <c r="I5611" s="258"/>
      <c r="J5611" s="438"/>
    </row>
    <row r="5612" spans="1:10" x14ac:dyDescent="0.25">
      <c r="A5612" s="436"/>
      <c r="B5612" s="437"/>
      <c r="C5612" s="437"/>
      <c r="D5612" s="260">
        <v>1186804</v>
      </c>
      <c r="E5612" s="260"/>
      <c r="F5612" s="260"/>
      <c r="G5612" s="260"/>
      <c r="H5612" s="260"/>
      <c r="I5612" s="260"/>
      <c r="J5612" s="438"/>
    </row>
    <row r="5613" spans="1:10" x14ac:dyDescent="0.25">
      <c r="A5613" s="436"/>
      <c r="B5613" s="437"/>
      <c r="C5613" s="437"/>
      <c r="D5613" s="258" t="s">
        <v>449</v>
      </c>
      <c r="E5613" s="258"/>
      <c r="F5613" s="258"/>
      <c r="G5613" s="258"/>
      <c r="H5613" s="258"/>
      <c r="I5613" s="258"/>
      <c r="J5613" s="438"/>
    </row>
    <row r="5614" spans="1:10" x14ac:dyDescent="0.25">
      <c r="A5614" s="436"/>
      <c r="B5614" s="437"/>
      <c r="C5614" s="437"/>
      <c r="D5614" s="260" t="s">
        <v>453</v>
      </c>
      <c r="E5614" s="260"/>
      <c r="F5614" s="260"/>
      <c r="G5614" s="260"/>
      <c r="H5614" s="260"/>
      <c r="I5614" s="260"/>
      <c r="J5614" s="438"/>
    </row>
    <row r="5615" spans="1:10" x14ac:dyDescent="0.25">
      <c r="A5615" s="436"/>
      <c r="B5615" s="437"/>
      <c r="C5615" s="437"/>
      <c r="D5615" s="258" t="s">
        <v>451</v>
      </c>
      <c r="E5615" s="258"/>
      <c r="F5615" s="258"/>
      <c r="G5615" s="258"/>
      <c r="H5615" s="258"/>
      <c r="I5615" s="258"/>
      <c r="J5615" s="438"/>
    </row>
    <row r="5616" spans="1:10" x14ac:dyDescent="0.25">
      <c r="A5616" s="436"/>
      <c r="B5616" s="437"/>
      <c r="C5616" s="437"/>
      <c r="D5616" s="260">
        <v>3</v>
      </c>
      <c r="E5616" s="260"/>
      <c r="F5616" s="260"/>
      <c r="G5616" s="260"/>
      <c r="H5616" s="260"/>
      <c r="I5616" s="260"/>
      <c r="J5616" s="438"/>
    </row>
    <row r="5617" spans="1:10" x14ac:dyDescent="0.25">
      <c r="A5617" s="436"/>
      <c r="B5617" s="437"/>
      <c r="C5617" s="437"/>
      <c r="D5617" s="261"/>
      <c r="E5617" s="261"/>
      <c r="F5617" s="261"/>
      <c r="G5617" s="261"/>
      <c r="H5617" s="261"/>
      <c r="I5617" s="261"/>
      <c r="J5617" s="438"/>
    </row>
    <row r="5618" spans="1:10" x14ac:dyDescent="0.25">
      <c r="A5618" s="436">
        <v>201305868</v>
      </c>
      <c r="B5618" s="437" t="s">
        <v>468</v>
      </c>
      <c r="C5618" s="437" t="s">
        <v>505</v>
      </c>
      <c r="D5618" s="258" t="s">
        <v>447</v>
      </c>
      <c r="E5618" s="258"/>
      <c r="F5618" s="258"/>
      <c r="G5618" s="258"/>
      <c r="H5618" s="258"/>
      <c r="I5618" s="258"/>
      <c r="J5618" s="438">
        <v>41366.428773148145</v>
      </c>
    </row>
    <row r="5619" spans="1:10" x14ac:dyDescent="0.25">
      <c r="A5619" s="436"/>
      <c r="B5619" s="437"/>
      <c r="C5619" s="437"/>
      <c r="D5619" s="260" t="s">
        <v>482</v>
      </c>
      <c r="E5619" s="260"/>
      <c r="F5619" s="260"/>
      <c r="G5619" s="260"/>
      <c r="H5619" s="260"/>
      <c r="I5619" s="260"/>
      <c r="J5619" s="438"/>
    </row>
    <row r="5620" spans="1:10" x14ac:dyDescent="0.25">
      <c r="A5620" s="436"/>
      <c r="B5620" s="437"/>
      <c r="C5620" s="437"/>
      <c r="D5620" s="258" t="s">
        <v>448</v>
      </c>
      <c r="E5620" s="258"/>
      <c r="F5620" s="258"/>
      <c r="G5620" s="258"/>
      <c r="H5620" s="258"/>
      <c r="I5620" s="258"/>
      <c r="J5620" s="438"/>
    </row>
    <row r="5621" spans="1:10" x14ac:dyDescent="0.25">
      <c r="A5621" s="436"/>
      <c r="B5621" s="437"/>
      <c r="C5621" s="437"/>
      <c r="D5621" s="260">
        <v>1203245</v>
      </c>
      <c r="E5621" s="260"/>
      <c r="F5621" s="260"/>
      <c r="G5621" s="260"/>
      <c r="H5621" s="260"/>
      <c r="I5621" s="260"/>
      <c r="J5621" s="438"/>
    </row>
    <row r="5622" spans="1:10" x14ac:dyDescent="0.25">
      <c r="A5622" s="436"/>
      <c r="B5622" s="437"/>
      <c r="C5622" s="437"/>
      <c r="D5622" s="258" t="s">
        <v>449</v>
      </c>
      <c r="E5622" s="258"/>
      <c r="F5622" s="258"/>
      <c r="G5622" s="258"/>
      <c r="H5622" s="258"/>
      <c r="I5622" s="258"/>
      <c r="J5622" s="438"/>
    </row>
    <row r="5623" spans="1:10" x14ac:dyDescent="0.25">
      <c r="A5623" s="436"/>
      <c r="B5623" s="437"/>
      <c r="C5623" s="437"/>
      <c r="D5623" s="260" t="s">
        <v>450</v>
      </c>
      <c r="E5623" s="260"/>
      <c r="F5623" s="260"/>
      <c r="G5623" s="260"/>
      <c r="H5623" s="260"/>
      <c r="I5623" s="260"/>
      <c r="J5623" s="438"/>
    </row>
    <row r="5624" spans="1:10" x14ac:dyDescent="0.25">
      <c r="A5624" s="436"/>
      <c r="B5624" s="437"/>
      <c r="C5624" s="437"/>
      <c r="D5624" s="258" t="s">
        <v>451</v>
      </c>
      <c r="E5624" s="258"/>
      <c r="F5624" s="258"/>
      <c r="G5624" s="258"/>
      <c r="H5624" s="258"/>
      <c r="I5624" s="258"/>
      <c r="J5624" s="438"/>
    </row>
    <row r="5625" spans="1:10" x14ac:dyDescent="0.25">
      <c r="A5625" s="436"/>
      <c r="B5625" s="437"/>
      <c r="C5625" s="437"/>
      <c r="D5625" s="260">
        <v>1</v>
      </c>
      <c r="E5625" s="260"/>
      <c r="F5625" s="260"/>
      <c r="G5625" s="260"/>
      <c r="H5625" s="260"/>
      <c r="I5625" s="260"/>
      <c r="J5625" s="438"/>
    </row>
    <row r="5626" spans="1:10" x14ac:dyDescent="0.25">
      <c r="A5626" s="436"/>
      <c r="B5626" s="437"/>
      <c r="C5626" s="437"/>
      <c r="D5626" s="261"/>
      <c r="E5626" s="261"/>
      <c r="F5626" s="261"/>
      <c r="G5626" s="261"/>
      <c r="H5626" s="261"/>
      <c r="I5626" s="261"/>
      <c r="J5626" s="438"/>
    </row>
    <row r="5627" spans="1:10" x14ac:dyDescent="0.25">
      <c r="A5627" s="436">
        <v>201302211</v>
      </c>
      <c r="B5627" s="437" t="s">
        <v>561</v>
      </c>
      <c r="C5627" s="437" t="s">
        <v>505</v>
      </c>
      <c r="D5627" s="258" t="s">
        <v>447</v>
      </c>
      <c r="E5627" s="258"/>
      <c r="F5627" s="258"/>
      <c r="G5627" s="258"/>
      <c r="H5627" s="258"/>
      <c r="I5627" s="258"/>
      <c r="J5627" s="438">
        <v>41309.448182870372</v>
      </c>
    </row>
    <row r="5628" spans="1:10" x14ac:dyDescent="0.25">
      <c r="A5628" s="436"/>
      <c r="B5628" s="437"/>
      <c r="C5628" s="437"/>
      <c r="D5628" s="260" t="s">
        <v>482</v>
      </c>
      <c r="E5628" s="260"/>
      <c r="F5628" s="260"/>
      <c r="G5628" s="260"/>
      <c r="H5628" s="260"/>
      <c r="I5628" s="260"/>
      <c r="J5628" s="438"/>
    </row>
    <row r="5629" spans="1:10" x14ac:dyDescent="0.25">
      <c r="A5629" s="436"/>
      <c r="B5629" s="437"/>
      <c r="C5629" s="437"/>
      <c r="D5629" s="258" t="s">
        <v>448</v>
      </c>
      <c r="E5629" s="258"/>
      <c r="F5629" s="258"/>
      <c r="G5629" s="258"/>
      <c r="H5629" s="258"/>
      <c r="I5629" s="258"/>
      <c r="J5629" s="438"/>
    </row>
    <row r="5630" spans="1:10" x14ac:dyDescent="0.25">
      <c r="A5630" s="436"/>
      <c r="B5630" s="437"/>
      <c r="C5630" s="437"/>
      <c r="D5630" s="260">
        <v>203245</v>
      </c>
      <c r="E5630" s="260"/>
      <c r="F5630" s="260"/>
      <c r="G5630" s="260"/>
      <c r="H5630" s="260"/>
      <c r="I5630" s="260"/>
      <c r="J5630" s="438"/>
    </row>
    <row r="5631" spans="1:10" x14ac:dyDescent="0.25">
      <c r="A5631" s="436"/>
      <c r="B5631" s="437"/>
      <c r="C5631" s="437"/>
      <c r="D5631" s="258" t="s">
        <v>449</v>
      </c>
      <c r="E5631" s="258"/>
      <c r="F5631" s="258"/>
      <c r="G5631" s="258"/>
      <c r="H5631" s="258"/>
      <c r="I5631" s="258"/>
      <c r="J5631" s="438"/>
    </row>
    <row r="5632" spans="1:10" x14ac:dyDescent="0.25">
      <c r="A5632" s="436"/>
      <c r="B5632" s="437"/>
      <c r="C5632" s="437"/>
      <c r="D5632" s="260" t="s">
        <v>450</v>
      </c>
      <c r="E5632" s="260"/>
      <c r="F5632" s="260"/>
      <c r="G5632" s="260"/>
      <c r="H5632" s="260"/>
      <c r="I5632" s="260"/>
      <c r="J5632" s="438"/>
    </row>
    <row r="5633" spans="1:10" x14ac:dyDescent="0.25">
      <c r="A5633" s="436"/>
      <c r="B5633" s="437"/>
      <c r="C5633" s="437"/>
      <c r="D5633" s="258" t="s">
        <v>451</v>
      </c>
      <c r="E5633" s="258"/>
      <c r="F5633" s="258"/>
      <c r="G5633" s="258"/>
      <c r="H5633" s="258"/>
      <c r="I5633" s="258"/>
      <c r="J5633" s="438"/>
    </row>
    <row r="5634" spans="1:10" x14ac:dyDescent="0.25">
      <c r="A5634" s="436"/>
      <c r="B5634" s="437"/>
      <c r="C5634" s="437"/>
      <c r="D5634" s="260">
        <v>0</v>
      </c>
      <c r="E5634" s="260"/>
      <c r="F5634" s="260"/>
      <c r="G5634" s="260"/>
      <c r="H5634" s="260"/>
      <c r="I5634" s="260"/>
      <c r="J5634" s="438"/>
    </row>
    <row r="5635" spans="1:10" x14ac:dyDescent="0.25">
      <c r="A5635" s="436"/>
      <c r="B5635" s="437"/>
      <c r="C5635" s="437"/>
      <c r="D5635" s="261"/>
      <c r="E5635" s="261"/>
      <c r="F5635" s="261"/>
      <c r="G5635" s="261"/>
      <c r="H5635" s="261"/>
      <c r="I5635" s="261"/>
      <c r="J5635" s="438"/>
    </row>
    <row r="5636" spans="1:10" x14ac:dyDescent="0.25">
      <c r="A5636" s="436">
        <v>201302056</v>
      </c>
      <c r="B5636" s="437" t="s">
        <v>458</v>
      </c>
      <c r="C5636" s="437" t="s">
        <v>505</v>
      </c>
      <c r="D5636" s="258" t="s">
        <v>447</v>
      </c>
      <c r="E5636" s="258"/>
      <c r="F5636" s="258"/>
      <c r="G5636" s="258"/>
      <c r="H5636" s="258"/>
      <c r="I5636" s="258"/>
      <c r="J5636" s="438">
        <v>41298.445208333331</v>
      </c>
    </row>
    <row r="5637" spans="1:10" x14ac:dyDescent="0.25">
      <c r="A5637" s="436"/>
      <c r="B5637" s="437"/>
      <c r="C5637" s="437"/>
      <c r="D5637" s="260" t="s">
        <v>346</v>
      </c>
      <c r="E5637" s="260"/>
      <c r="F5637" s="260"/>
      <c r="G5637" s="260"/>
      <c r="H5637" s="260"/>
      <c r="I5637" s="260"/>
      <c r="J5637" s="438"/>
    </row>
    <row r="5638" spans="1:10" x14ac:dyDescent="0.25">
      <c r="A5638" s="436"/>
      <c r="B5638" s="437"/>
      <c r="C5638" s="437"/>
      <c r="D5638" s="258" t="s">
        <v>448</v>
      </c>
      <c r="E5638" s="258"/>
      <c r="F5638" s="258"/>
      <c r="G5638" s="258"/>
      <c r="H5638" s="258"/>
      <c r="I5638" s="258"/>
      <c r="J5638" s="438"/>
    </row>
    <row r="5639" spans="1:10" x14ac:dyDescent="0.25">
      <c r="A5639" s="436"/>
      <c r="B5639" s="437"/>
      <c r="C5639" s="437"/>
      <c r="D5639" s="260">
        <v>114857</v>
      </c>
      <c r="E5639" s="260"/>
      <c r="F5639" s="260"/>
      <c r="G5639" s="260"/>
      <c r="H5639" s="260"/>
      <c r="I5639" s="260"/>
      <c r="J5639" s="438"/>
    </row>
    <row r="5640" spans="1:10" x14ac:dyDescent="0.25">
      <c r="A5640" s="436"/>
      <c r="B5640" s="437"/>
      <c r="C5640" s="437"/>
      <c r="D5640" s="258" t="s">
        <v>449</v>
      </c>
      <c r="E5640" s="258"/>
      <c r="F5640" s="258"/>
      <c r="G5640" s="258"/>
      <c r="H5640" s="258"/>
      <c r="I5640" s="258"/>
      <c r="J5640" s="438"/>
    </row>
    <row r="5641" spans="1:10" x14ac:dyDescent="0.25">
      <c r="A5641" s="436"/>
      <c r="B5641" s="437"/>
      <c r="C5641" s="437"/>
      <c r="D5641" s="260" t="s">
        <v>453</v>
      </c>
      <c r="E5641" s="260"/>
      <c r="F5641" s="260"/>
      <c r="G5641" s="260"/>
      <c r="H5641" s="260"/>
      <c r="I5641" s="260"/>
      <c r="J5641" s="438"/>
    </row>
    <row r="5642" spans="1:10" x14ac:dyDescent="0.25">
      <c r="A5642" s="436"/>
      <c r="B5642" s="437"/>
      <c r="C5642" s="437"/>
      <c r="D5642" s="258" t="s">
        <v>451</v>
      </c>
      <c r="E5642" s="258"/>
      <c r="F5642" s="258"/>
      <c r="G5642" s="258"/>
      <c r="H5642" s="258"/>
      <c r="I5642" s="258"/>
      <c r="J5642" s="438"/>
    </row>
    <row r="5643" spans="1:10" x14ac:dyDescent="0.25">
      <c r="A5643" s="436"/>
      <c r="B5643" s="437"/>
      <c r="C5643" s="437"/>
      <c r="D5643" s="260">
        <v>2</v>
      </c>
      <c r="E5643" s="260"/>
      <c r="F5643" s="260"/>
      <c r="G5643" s="260"/>
      <c r="H5643" s="260"/>
      <c r="I5643" s="260"/>
      <c r="J5643" s="438"/>
    </row>
    <row r="5644" spans="1:10" x14ac:dyDescent="0.25">
      <c r="A5644" s="436"/>
      <c r="B5644" s="437"/>
      <c r="C5644" s="437"/>
      <c r="D5644" s="261"/>
      <c r="E5644" s="261"/>
      <c r="F5644" s="261"/>
      <c r="G5644" s="261"/>
      <c r="H5644" s="261"/>
      <c r="I5644" s="261"/>
      <c r="J5644" s="438"/>
    </row>
    <row r="5645" spans="1:10" x14ac:dyDescent="0.25">
      <c r="A5645" s="436">
        <v>201301988</v>
      </c>
      <c r="B5645" s="437" t="s">
        <v>561</v>
      </c>
      <c r="C5645" s="437" t="s">
        <v>505</v>
      </c>
      <c r="D5645" s="258" t="s">
        <v>447</v>
      </c>
      <c r="E5645" s="258"/>
      <c r="F5645" s="258"/>
      <c r="G5645" s="258"/>
      <c r="H5645" s="258"/>
      <c r="I5645" s="258"/>
      <c r="J5645" s="438">
        <v>41296.487129629626</v>
      </c>
    </row>
    <row r="5646" spans="1:10" x14ac:dyDescent="0.25">
      <c r="A5646" s="436"/>
      <c r="B5646" s="437"/>
      <c r="C5646" s="437"/>
      <c r="D5646" s="260" t="s">
        <v>364</v>
      </c>
      <c r="E5646" s="260"/>
      <c r="F5646" s="260"/>
      <c r="G5646" s="260"/>
      <c r="H5646" s="260"/>
      <c r="I5646" s="260"/>
      <c r="J5646" s="438"/>
    </row>
    <row r="5647" spans="1:10" x14ac:dyDescent="0.25">
      <c r="A5647" s="436"/>
      <c r="B5647" s="437"/>
      <c r="C5647" s="437"/>
      <c r="D5647" s="258" t="s">
        <v>448</v>
      </c>
      <c r="E5647" s="258"/>
      <c r="F5647" s="258"/>
      <c r="G5647" s="258"/>
      <c r="H5647" s="258"/>
      <c r="I5647" s="258"/>
      <c r="J5647" s="438"/>
    </row>
    <row r="5648" spans="1:10" x14ac:dyDescent="0.25">
      <c r="A5648" s="436"/>
      <c r="B5648" s="437"/>
      <c r="C5648" s="437"/>
      <c r="D5648" s="260">
        <v>202639</v>
      </c>
      <c r="E5648" s="260"/>
      <c r="F5648" s="260"/>
      <c r="G5648" s="260"/>
      <c r="H5648" s="260"/>
      <c r="I5648" s="260"/>
      <c r="J5648" s="438"/>
    </row>
    <row r="5649" spans="1:10" x14ac:dyDescent="0.25">
      <c r="A5649" s="436"/>
      <c r="B5649" s="437"/>
      <c r="C5649" s="437"/>
      <c r="D5649" s="258" t="s">
        <v>449</v>
      </c>
      <c r="E5649" s="258"/>
      <c r="F5649" s="258"/>
      <c r="G5649" s="258"/>
      <c r="H5649" s="258"/>
      <c r="I5649" s="258"/>
      <c r="J5649" s="438"/>
    </row>
    <row r="5650" spans="1:10" x14ac:dyDescent="0.25">
      <c r="A5650" s="436"/>
      <c r="B5650" s="437"/>
      <c r="C5650" s="437"/>
      <c r="D5650" s="260" t="s">
        <v>453</v>
      </c>
      <c r="E5650" s="260"/>
      <c r="F5650" s="260"/>
      <c r="G5650" s="260"/>
      <c r="H5650" s="260"/>
      <c r="I5650" s="260"/>
      <c r="J5650" s="438"/>
    </row>
    <row r="5651" spans="1:10" x14ac:dyDescent="0.25">
      <c r="A5651" s="436"/>
      <c r="B5651" s="437"/>
      <c r="C5651" s="437"/>
      <c r="D5651" s="258" t="s">
        <v>451</v>
      </c>
      <c r="E5651" s="258"/>
      <c r="F5651" s="258"/>
      <c r="G5651" s="258"/>
      <c r="H5651" s="258"/>
      <c r="I5651" s="258"/>
      <c r="J5651" s="438"/>
    </row>
    <row r="5652" spans="1:10" x14ac:dyDescent="0.25">
      <c r="A5652" s="436"/>
      <c r="B5652" s="437"/>
      <c r="C5652" s="437"/>
      <c r="D5652" s="260">
        <v>0</v>
      </c>
      <c r="E5652" s="260"/>
      <c r="F5652" s="260"/>
      <c r="G5652" s="260"/>
      <c r="H5652" s="260"/>
      <c r="I5652" s="260"/>
      <c r="J5652" s="438"/>
    </row>
    <row r="5653" spans="1:10" x14ac:dyDescent="0.25">
      <c r="A5653" s="436"/>
      <c r="B5653" s="437"/>
      <c r="C5653" s="437"/>
      <c r="D5653" s="261"/>
      <c r="E5653" s="261"/>
      <c r="F5653" s="261"/>
      <c r="G5653" s="261"/>
      <c r="H5653" s="261"/>
      <c r="I5653" s="261"/>
      <c r="J5653" s="438"/>
    </row>
    <row r="5654" spans="1:10" x14ac:dyDescent="0.25">
      <c r="A5654" s="436">
        <v>201301937</v>
      </c>
      <c r="B5654" s="437" t="s">
        <v>462</v>
      </c>
      <c r="C5654" s="437" t="s">
        <v>505</v>
      </c>
      <c r="D5654" s="258" t="s">
        <v>447</v>
      </c>
      <c r="E5654" s="258"/>
      <c r="F5654" s="258"/>
      <c r="G5654" s="258"/>
      <c r="H5654" s="258"/>
      <c r="I5654" s="258"/>
      <c r="J5654" s="438">
        <v>41292.731759259259</v>
      </c>
    </row>
    <row r="5655" spans="1:10" x14ac:dyDescent="0.25">
      <c r="A5655" s="436"/>
      <c r="B5655" s="437"/>
      <c r="C5655" s="437"/>
      <c r="D5655" s="260" t="s">
        <v>169</v>
      </c>
      <c r="E5655" s="260"/>
      <c r="F5655" s="260"/>
      <c r="G5655" s="260"/>
      <c r="H5655" s="260"/>
      <c r="I5655" s="260"/>
      <c r="J5655" s="438"/>
    </row>
    <row r="5656" spans="1:10" x14ac:dyDescent="0.25">
      <c r="A5656" s="436"/>
      <c r="B5656" s="437"/>
      <c r="C5656" s="437"/>
      <c r="D5656" s="258" t="s">
        <v>449</v>
      </c>
      <c r="E5656" s="258"/>
      <c r="F5656" s="258"/>
      <c r="G5656" s="258"/>
      <c r="H5656" s="258"/>
      <c r="I5656" s="258"/>
      <c r="J5656" s="438"/>
    </row>
    <row r="5657" spans="1:10" x14ac:dyDescent="0.25">
      <c r="A5657" s="436"/>
      <c r="B5657" s="437"/>
      <c r="C5657" s="437"/>
      <c r="D5657" s="260" t="s">
        <v>450</v>
      </c>
      <c r="E5657" s="260"/>
      <c r="F5657" s="260"/>
      <c r="G5657" s="260"/>
      <c r="H5657" s="260"/>
      <c r="I5657" s="260"/>
      <c r="J5657" s="438"/>
    </row>
    <row r="5658" spans="1:10" x14ac:dyDescent="0.25">
      <c r="A5658" s="436"/>
      <c r="B5658" s="437"/>
      <c r="C5658" s="437"/>
      <c r="D5658" s="258" t="s">
        <v>451</v>
      </c>
      <c r="E5658" s="258"/>
      <c r="F5658" s="258"/>
      <c r="G5658" s="258"/>
      <c r="H5658" s="258"/>
      <c r="I5658" s="258"/>
      <c r="J5658" s="438"/>
    </row>
    <row r="5659" spans="1:10" x14ac:dyDescent="0.25">
      <c r="A5659" s="436"/>
      <c r="B5659" s="437"/>
      <c r="C5659" s="437"/>
      <c r="D5659" s="260">
        <v>0</v>
      </c>
      <c r="E5659" s="260"/>
      <c r="F5659" s="260"/>
      <c r="G5659" s="260"/>
      <c r="H5659" s="260"/>
      <c r="I5659" s="260"/>
      <c r="J5659" s="438"/>
    </row>
    <row r="5660" spans="1:10" x14ac:dyDescent="0.25">
      <c r="A5660" s="436"/>
      <c r="B5660" s="437"/>
      <c r="C5660" s="437"/>
      <c r="D5660" s="261"/>
      <c r="E5660" s="261"/>
      <c r="F5660" s="261"/>
      <c r="G5660" s="261"/>
      <c r="H5660" s="261"/>
      <c r="I5660" s="261"/>
      <c r="J5660" s="438"/>
    </row>
    <row r="5661" spans="1:10" x14ac:dyDescent="0.25">
      <c r="A5661" s="436"/>
      <c r="B5661" s="437"/>
      <c r="C5661" s="437"/>
      <c r="D5661" s="262" t="s">
        <v>455</v>
      </c>
      <c r="E5661" s="262"/>
      <c r="F5661" s="262"/>
      <c r="G5661" s="262"/>
      <c r="H5661" s="262"/>
      <c r="I5661" s="262"/>
      <c r="J5661" s="438"/>
    </row>
    <row r="5662" spans="1:10" x14ac:dyDescent="0.25">
      <c r="A5662" s="436">
        <v>201300118</v>
      </c>
      <c r="B5662" s="437" t="s">
        <v>458</v>
      </c>
      <c r="C5662" s="437" t="s">
        <v>505</v>
      </c>
      <c r="D5662" s="258" t="s">
        <v>447</v>
      </c>
      <c r="E5662" s="258"/>
      <c r="F5662" s="258"/>
      <c r="G5662" s="258"/>
      <c r="H5662" s="258"/>
      <c r="I5662" s="258"/>
      <c r="J5662" s="438">
        <v>41282.751435185186</v>
      </c>
    </row>
    <row r="5663" spans="1:10" x14ac:dyDescent="0.25">
      <c r="A5663" s="436"/>
      <c r="B5663" s="437"/>
      <c r="C5663" s="437"/>
      <c r="D5663" s="260" t="s">
        <v>168</v>
      </c>
      <c r="E5663" s="260"/>
      <c r="F5663" s="260"/>
      <c r="G5663" s="260"/>
      <c r="H5663" s="260"/>
      <c r="I5663" s="260"/>
      <c r="J5663" s="438"/>
    </row>
    <row r="5664" spans="1:10" x14ac:dyDescent="0.25">
      <c r="A5664" s="436"/>
      <c r="B5664" s="437"/>
      <c r="C5664" s="437"/>
      <c r="D5664" s="258" t="s">
        <v>448</v>
      </c>
      <c r="E5664" s="258"/>
      <c r="F5664" s="258"/>
      <c r="G5664" s="258"/>
      <c r="H5664" s="258"/>
      <c r="I5664" s="258"/>
      <c r="J5664" s="438"/>
    </row>
    <row r="5665" spans="1:10" x14ac:dyDescent="0.25">
      <c r="A5665" s="436"/>
      <c r="B5665" s="437"/>
      <c r="C5665" s="437"/>
      <c r="D5665" s="260">
        <v>1113541</v>
      </c>
      <c r="E5665" s="260"/>
      <c r="F5665" s="260"/>
      <c r="G5665" s="260"/>
      <c r="H5665" s="260"/>
      <c r="I5665" s="260"/>
      <c r="J5665" s="438"/>
    </row>
    <row r="5666" spans="1:10" x14ac:dyDescent="0.25">
      <c r="A5666" s="436"/>
      <c r="B5666" s="437"/>
      <c r="C5666" s="437"/>
      <c r="D5666" s="258" t="s">
        <v>449</v>
      </c>
      <c r="E5666" s="258"/>
      <c r="F5666" s="258"/>
      <c r="G5666" s="258"/>
      <c r="H5666" s="258"/>
      <c r="I5666" s="258"/>
      <c r="J5666" s="438"/>
    </row>
    <row r="5667" spans="1:10" x14ac:dyDescent="0.25">
      <c r="A5667" s="436"/>
      <c r="B5667" s="437"/>
      <c r="C5667" s="437"/>
      <c r="D5667" s="260" t="s">
        <v>450</v>
      </c>
      <c r="E5667" s="260"/>
      <c r="F5667" s="260"/>
      <c r="G5667" s="260"/>
      <c r="H5667" s="260"/>
      <c r="I5667" s="260"/>
      <c r="J5667" s="438"/>
    </row>
    <row r="5668" spans="1:10" x14ac:dyDescent="0.25">
      <c r="A5668" s="436"/>
      <c r="B5668" s="437"/>
      <c r="C5668" s="437"/>
      <c r="D5668" s="258" t="s">
        <v>451</v>
      </c>
      <c r="E5668" s="258"/>
      <c r="F5668" s="258"/>
      <c r="G5668" s="258"/>
      <c r="H5668" s="258"/>
      <c r="I5668" s="258"/>
      <c r="J5668" s="438"/>
    </row>
    <row r="5669" spans="1:10" x14ac:dyDescent="0.25">
      <c r="A5669" s="436"/>
      <c r="B5669" s="437"/>
      <c r="C5669" s="437"/>
      <c r="D5669" s="260">
        <v>2</v>
      </c>
      <c r="E5669" s="260"/>
      <c r="F5669" s="260"/>
      <c r="G5669" s="260"/>
      <c r="H5669" s="260"/>
      <c r="I5669" s="260"/>
      <c r="J5669" s="438"/>
    </row>
    <row r="5670" spans="1:10" x14ac:dyDescent="0.25">
      <c r="A5670" s="436"/>
      <c r="B5670" s="437"/>
      <c r="C5670" s="437"/>
      <c r="D5670" s="261"/>
      <c r="E5670" s="261"/>
      <c r="F5670" s="261"/>
      <c r="G5670" s="261"/>
      <c r="H5670" s="261"/>
      <c r="I5670" s="261"/>
      <c r="J5670" s="438"/>
    </row>
    <row r="5671" spans="1:10" x14ac:dyDescent="0.25">
      <c r="A5671" s="436">
        <v>201217042</v>
      </c>
      <c r="B5671" s="437" t="s">
        <v>446</v>
      </c>
      <c r="C5671" s="437" t="s">
        <v>505</v>
      </c>
      <c r="D5671" s="258" t="s">
        <v>447</v>
      </c>
      <c r="E5671" s="258"/>
      <c r="F5671" s="258"/>
      <c r="G5671" s="258"/>
      <c r="H5671" s="258"/>
      <c r="I5671" s="258"/>
      <c r="J5671" s="438">
        <v>41276.715092592596</v>
      </c>
    </row>
    <row r="5672" spans="1:10" x14ac:dyDescent="0.25">
      <c r="A5672" s="436"/>
      <c r="B5672" s="437"/>
      <c r="C5672" s="437"/>
      <c r="D5672" s="260" t="s">
        <v>130</v>
      </c>
      <c r="E5672" s="260"/>
      <c r="F5672" s="260"/>
      <c r="G5672" s="260"/>
      <c r="H5672" s="260"/>
      <c r="I5672" s="260"/>
      <c r="J5672" s="438"/>
    </row>
    <row r="5673" spans="1:10" x14ac:dyDescent="0.25">
      <c r="A5673" s="436"/>
      <c r="B5673" s="437"/>
      <c r="C5673" s="437"/>
      <c r="D5673" s="258" t="s">
        <v>448</v>
      </c>
      <c r="E5673" s="258"/>
      <c r="F5673" s="258"/>
      <c r="G5673" s="258"/>
      <c r="H5673" s="258"/>
      <c r="I5673" s="258"/>
      <c r="J5673" s="438"/>
    </row>
    <row r="5674" spans="1:10" x14ac:dyDescent="0.25">
      <c r="A5674" s="436"/>
      <c r="B5674" s="437"/>
      <c r="C5674" s="437"/>
      <c r="D5674" s="260">
        <v>311991</v>
      </c>
      <c r="E5674" s="260"/>
      <c r="F5674" s="260"/>
      <c r="G5674" s="260"/>
      <c r="H5674" s="260"/>
      <c r="I5674" s="260"/>
      <c r="J5674" s="438"/>
    </row>
    <row r="5675" spans="1:10" x14ac:dyDescent="0.25">
      <c r="A5675" s="436"/>
      <c r="B5675" s="437"/>
      <c r="C5675" s="437"/>
      <c r="D5675" s="258" t="s">
        <v>449</v>
      </c>
      <c r="E5675" s="258"/>
      <c r="F5675" s="258"/>
      <c r="G5675" s="258"/>
      <c r="H5675" s="258"/>
      <c r="I5675" s="258"/>
      <c r="J5675" s="438"/>
    </row>
    <row r="5676" spans="1:10" x14ac:dyDescent="0.25">
      <c r="A5676" s="436"/>
      <c r="B5676" s="437"/>
      <c r="C5676" s="437"/>
      <c r="D5676" s="260" t="s">
        <v>450</v>
      </c>
      <c r="E5676" s="260"/>
      <c r="F5676" s="260"/>
      <c r="G5676" s="260"/>
      <c r="H5676" s="260"/>
      <c r="I5676" s="260"/>
      <c r="J5676" s="438"/>
    </row>
    <row r="5677" spans="1:10" x14ac:dyDescent="0.25">
      <c r="A5677" s="436"/>
      <c r="B5677" s="437"/>
      <c r="C5677" s="437"/>
      <c r="D5677" s="258" t="s">
        <v>451</v>
      </c>
      <c r="E5677" s="258"/>
      <c r="F5677" s="258"/>
      <c r="G5677" s="258"/>
      <c r="H5677" s="258"/>
      <c r="I5677" s="258"/>
      <c r="J5677" s="438"/>
    </row>
    <row r="5678" spans="1:10" x14ac:dyDescent="0.25">
      <c r="A5678" s="436"/>
      <c r="B5678" s="437"/>
      <c r="C5678" s="437"/>
      <c r="D5678" s="260">
        <v>1</v>
      </c>
      <c r="E5678" s="260"/>
      <c r="F5678" s="260"/>
      <c r="G5678" s="260"/>
      <c r="H5678" s="260"/>
      <c r="I5678" s="260"/>
      <c r="J5678" s="438"/>
    </row>
    <row r="5679" spans="1:10" x14ac:dyDescent="0.25">
      <c r="A5679" s="436"/>
      <c r="B5679" s="437"/>
      <c r="C5679" s="437"/>
      <c r="D5679" s="261"/>
      <c r="E5679" s="261"/>
      <c r="F5679" s="261"/>
      <c r="G5679" s="261"/>
      <c r="H5679" s="261"/>
      <c r="I5679" s="261"/>
      <c r="J5679" s="438"/>
    </row>
    <row r="5680" spans="1:10" x14ac:dyDescent="0.25">
      <c r="A5680" s="436"/>
      <c r="B5680" s="437"/>
      <c r="C5680" s="437"/>
      <c r="D5680" s="262" t="s">
        <v>562</v>
      </c>
      <c r="E5680" s="262"/>
      <c r="F5680" s="262"/>
      <c r="G5680" s="262"/>
      <c r="H5680" s="262"/>
      <c r="I5680" s="262"/>
      <c r="J5680" s="438"/>
    </row>
    <row r="5681" spans="1:10" x14ac:dyDescent="0.25">
      <c r="A5681" s="436">
        <v>201217004</v>
      </c>
      <c r="B5681" s="437" t="s">
        <v>446</v>
      </c>
      <c r="C5681" s="437" t="s">
        <v>505</v>
      </c>
      <c r="D5681" s="258" t="s">
        <v>447</v>
      </c>
      <c r="E5681" s="258"/>
      <c r="F5681" s="258"/>
      <c r="G5681" s="258"/>
      <c r="H5681" s="258"/>
      <c r="I5681" s="258"/>
      <c r="J5681" s="438">
        <v>41276.715092592596</v>
      </c>
    </row>
    <row r="5682" spans="1:10" x14ac:dyDescent="0.25">
      <c r="A5682" s="436"/>
      <c r="B5682" s="437"/>
      <c r="C5682" s="437"/>
      <c r="D5682" s="260" t="s">
        <v>130</v>
      </c>
      <c r="E5682" s="260"/>
      <c r="F5682" s="260"/>
      <c r="G5682" s="260"/>
      <c r="H5682" s="260"/>
      <c r="I5682" s="260"/>
      <c r="J5682" s="438"/>
    </row>
    <row r="5683" spans="1:10" x14ac:dyDescent="0.25">
      <c r="A5683" s="436"/>
      <c r="B5683" s="437"/>
      <c r="C5683" s="437"/>
      <c r="D5683" s="258" t="s">
        <v>448</v>
      </c>
      <c r="E5683" s="258"/>
      <c r="F5683" s="258"/>
      <c r="G5683" s="258"/>
      <c r="H5683" s="258"/>
      <c r="I5683" s="258"/>
      <c r="J5683" s="438"/>
    </row>
    <row r="5684" spans="1:10" x14ac:dyDescent="0.25">
      <c r="A5684" s="436"/>
      <c r="B5684" s="437"/>
      <c r="C5684" s="437"/>
      <c r="D5684" s="260">
        <v>11991</v>
      </c>
      <c r="E5684" s="260"/>
      <c r="F5684" s="260"/>
      <c r="G5684" s="260"/>
      <c r="H5684" s="260"/>
      <c r="I5684" s="260"/>
      <c r="J5684" s="438"/>
    </row>
    <row r="5685" spans="1:10" x14ac:dyDescent="0.25">
      <c r="A5685" s="436"/>
      <c r="B5685" s="437"/>
      <c r="C5685" s="437"/>
      <c r="D5685" s="258" t="s">
        <v>449</v>
      </c>
      <c r="E5685" s="258"/>
      <c r="F5685" s="258"/>
      <c r="G5685" s="258"/>
      <c r="H5685" s="258"/>
      <c r="I5685" s="258"/>
      <c r="J5685" s="438"/>
    </row>
    <row r="5686" spans="1:10" x14ac:dyDescent="0.25">
      <c r="A5686" s="436"/>
      <c r="B5686" s="437"/>
      <c r="C5686" s="437"/>
      <c r="D5686" s="260" t="s">
        <v>453</v>
      </c>
      <c r="E5686" s="260"/>
      <c r="F5686" s="260"/>
      <c r="G5686" s="260"/>
      <c r="H5686" s="260"/>
      <c r="I5686" s="260"/>
      <c r="J5686" s="438"/>
    </row>
    <row r="5687" spans="1:10" x14ac:dyDescent="0.25">
      <c r="A5687" s="436"/>
      <c r="B5687" s="437"/>
      <c r="C5687" s="437"/>
      <c r="D5687" s="258" t="s">
        <v>451</v>
      </c>
      <c r="E5687" s="258"/>
      <c r="F5687" s="258"/>
      <c r="G5687" s="258"/>
      <c r="H5687" s="258"/>
      <c r="I5687" s="258"/>
      <c r="J5687" s="438"/>
    </row>
    <row r="5688" spans="1:10" x14ac:dyDescent="0.25">
      <c r="A5688" s="436"/>
      <c r="B5688" s="437"/>
      <c r="C5688" s="437"/>
      <c r="D5688" s="260">
        <v>1</v>
      </c>
      <c r="E5688" s="260"/>
      <c r="F5688" s="260"/>
      <c r="G5688" s="260"/>
      <c r="H5688" s="260"/>
      <c r="I5688" s="260"/>
      <c r="J5688" s="438"/>
    </row>
    <row r="5689" spans="1:10" x14ac:dyDescent="0.25">
      <c r="A5689" s="436"/>
      <c r="B5689" s="437"/>
      <c r="C5689" s="437"/>
      <c r="D5689" s="261"/>
      <c r="E5689" s="261"/>
      <c r="F5689" s="261"/>
      <c r="G5689" s="261"/>
      <c r="H5689" s="261"/>
      <c r="I5689" s="261"/>
      <c r="J5689" s="438"/>
    </row>
    <row r="5690" spans="1:10" x14ac:dyDescent="0.25">
      <c r="A5690" s="436"/>
      <c r="B5690" s="437"/>
      <c r="C5690" s="437"/>
      <c r="D5690" s="262" t="s">
        <v>562</v>
      </c>
      <c r="E5690" s="262"/>
      <c r="F5690" s="262"/>
      <c r="G5690" s="262"/>
      <c r="H5690" s="262"/>
      <c r="I5690" s="262"/>
      <c r="J5690" s="438"/>
    </row>
    <row r="5691" spans="1:10" x14ac:dyDescent="0.25">
      <c r="A5691" s="436">
        <v>201216515</v>
      </c>
      <c r="B5691" s="437" t="s">
        <v>446</v>
      </c>
      <c r="C5691" s="437" t="s">
        <v>505</v>
      </c>
      <c r="D5691" s="258" t="s">
        <v>447</v>
      </c>
      <c r="E5691" s="258"/>
      <c r="F5691" s="258"/>
      <c r="G5691" s="258"/>
      <c r="H5691" s="258"/>
      <c r="I5691" s="258"/>
      <c r="J5691" s="438">
        <v>41269.784189814818</v>
      </c>
    </row>
    <row r="5692" spans="1:10" x14ac:dyDescent="0.25">
      <c r="A5692" s="436"/>
      <c r="B5692" s="437"/>
      <c r="C5692" s="437"/>
      <c r="D5692" s="260" t="s">
        <v>163</v>
      </c>
      <c r="E5692" s="260"/>
      <c r="F5692" s="260"/>
      <c r="G5692" s="260"/>
      <c r="H5692" s="260"/>
      <c r="I5692" s="260"/>
      <c r="J5692" s="438"/>
    </row>
    <row r="5693" spans="1:10" x14ac:dyDescent="0.25">
      <c r="A5693" s="436"/>
      <c r="B5693" s="437"/>
      <c r="C5693" s="437"/>
      <c r="D5693" s="258" t="s">
        <v>448</v>
      </c>
      <c r="E5693" s="258"/>
      <c r="F5693" s="258"/>
      <c r="G5693" s="258"/>
      <c r="H5693" s="258"/>
      <c r="I5693" s="258"/>
      <c r="J5693" s="438"/>
    </row>
    <row r="5694" spans="1:10" x14ac:dyDescent="0.25">
      <c r="A5694" s="436"/>
      <c r="B5694" s="437"/>
      <c r="C5694" s="437"/>
      <c r="D5694" s="260">
        <v>12003</v>
      </c>
      <c r="E5694" s="260"/>
      <c r="F5694" s="260"/>
      <c r="G5694" s="260"/>
      <c r="H5694" s="260"/>
      <c r="I5694" s="260"/>
      <c r="J5694" s="438"/>
    </row>
    <row r="5695" spans="1:10" x14ac:dyDescent="0.25">
      <c r="A5695" s="436"/>
      <c r="B5695" s="437"/>
      <c r="C5695" s="437"/>
      <c r="D5695" s="258" t="s">
        <v>449</v>
      </c>
      <c r="E5695" s="258"/>
      <c r="F5695" s="258"/>
      <c r="G5695" s="258"/>
      <c r="H5695" s="258"/>
      <c r="I5695" s="258"/>
      <c r="J5695" s="438"/>
    </row>
    <row r="5696" spans="1:10" x14ac:dyDescent="0.25">
      <c r="A5696" s="436"/>
      <c r="B5696" s="437"/>
      <c r="C5696" s="437"/>
      <c r="D5696" s="260" t="s">
        <v>450</v>
      </c>
      <c r="E5696" s="260"/>
      <c r="F5696" s="260"/>
      <c r="G5696" s="260"/>
      <c r="H5696" s="260"/>
      <c r="I5696" s="260"/>
      <c r="J5696" s="438"/>
    </row>
    <row r="5697" spans="1:10" x14ac:dyDescent="0.25">
      <c r="A5697" s="436"/>
      <c r="B5697" s="437"/>
      <c r="C5697" s="437"/>
      <c r="D5697" s="258" t="s">
        <v>451</v>
      </c>
      <c r="E5697" s="258"/>
      <c r="F5697" s="258"/>
      <c r="G5697" s="258"/>
      <c r="H5697" s="258"/>
      <c r="I5697" s="258"/>
      <c r="J5697" s="438"/>
    </row>
    <row r="5698" spans="1:10" x14ac:dyDescent="0.25">
      <c r="A5698" s="436"/>
      <c r="B5698" s="437"/>
      <c r="C5698" s="437"/>
      <c r="D5698" s="260">
        <v>2</v>
      </c>
      <c r="E5698" s="260"/>
      <c r="F5698" s="260"/>
      <c r="G5698" s="260"/>
      <c r="H5698" s="260"/>
      <c r="I5698" s="260"/>
      <c r="J5698" s="438"/>
    </row>
    <row r="5699" spans="1:10" x14ac:dyDescent="0.25">
      <c r="A5699" s="436"/>
      <c r="B5699" s="437"/>
      <c r="C5699" s="437"/>
      <c r="D5699" s="261"/>
      <c r="E5699" s="261"/>
      <c r="F5699" s="261"/>
      <c r="G5699" s="261"/>
      <c r="H5699" s="261"/>
      <c r="I5699" s="261"/>
      <c r="J5699" s="438"/>
    </row>
    <row r="5700" spans="1:10" x14ac:dyDescent="0.25">
      <c r="A5700" s="436"/>
      <c r="B5700" s="437"/>
      <c r="C5700" s="437"/>
      <c r="D5700" s="262" t="s">
        <v>563</v>
      </c>
      <c r="E5700" s="262"/>
      <c r="F5700" s="262"/>
      <c r="G5700" s="262"/>
      <c r="H5700" s="262"/>
      <c r="I5700" s="262"/>
      <c r="J5700" s="438"/>
    </row>
    <row r="5701" spans="1:10" x14ac:dyDescent="0.25">
      <c r="A5701" s="436">
        <v>201216494</v>
      </c>
      <c r="B5701" s="437" t="s">
        <v>446</v>
      </c>
      <c r="C5701" s="437" t="s">
        <v>505</v>
      </c>
      <c r="D5701" s="258" t="s">
        <v>447</v>
      </c>
      <c r="E5701" s="258"/>
      <c r="F5701" s="258"/>
      <c r="G5701" s="258"/>
      <c r="H5701" s="258"/>
      <c r="I5701" s="258"/>
      <c r="J5701" s="438">
        <v>41269.784189814818</v>
      </c>
    </row>
    <row r="5702" spans="1:10" x14ac:dyDescent="0.25">
      <c r="A5702" s="436"/>
      <c r="B5702" s="437"/>
      <c r="C5702" s="437"/>
      <c r="D5702" s="260" t="s">
        <v>25</v>
      </c>
      <c r="E5702" s="260"/>
      <c r="F5702" s="260"/>
      <c r="G5702" s="260"/>
      <c r="H5702" s="260"/>
      <c r="I5702" s="260"/>
      <c r="J5702" s="438"/>
    </row>
    <row r="5703" spans="1:10" x14ac:dyDescent="0.25">
      <c r="A5703" s="436"/>
      <c r="B5703" s="437"/>
      <c r="C5703" s="437"/>
      <c r="D5703" s="258" t="s">
        <v>448</v>
      </c>
      <c r="E5703" s="258"/>
      <c r="F5703" s="258"/>
      <c r="G5703" s="258"/>
      <c r="H5703" s="258"/>
      <c r="I5703" s="258"/>
      <c r="J5703" s="438"/>
    </row>
    <row r="5704" spans="1:10" x14ac:dyDescent="0.25">
      <c r="A5704" s="436"/>
      <c r="B5704" s="437"/>
      <c r="C5704" s="437"/>
      <c r="D5704" s="260">
        <v>12111</v>
      </c>
      <c r="E5704" s="260"/>
      <c r="F5704" s="260"/>
      <c r="G5704" s="260"/>
      <c r="H5704" s="260"/>
      <c r="I5704" s="260"/>
      <c r="J5704" s="438"/>
    </row>
    <row r="5705" spans="1:10" x14ac:dyDescent="0.25">
      <c r="A5705" s="436"/>
      <c r="B5705" s="437"/>
      <c r="C5705" s="437"/>
      <c r="D5705" s="258" t="s">
        <v>449</v>
      </c>
      <c r="E5705" s="258"/>
      <c r="F5705" s="258"/>
      <c r="G5705" s="258"/>
      <c r="H5705" s="258"/>
      <c r="I5705" s="258"/>
      <c r="J5705" s="438"/>
    </row>
    <row r="5706" spans="1:10" x14ac:dyDescent="0.25">
      <c r="A5706" s="436"/>
      <c r="B5706" s="437"/>
      <c r="C5706" s="437"/>
      <c r="D5706" s="260" t="s">
        <v>453</v>
      </c>
      <c r="E5706" s="260"/>
      <c r="F5706" s="260"/>
      <c r="G5706" s="260"/>
      <c r="H5706" s="260"/>
      <c r="I5706" s="260"/>
      <c r="J5706" s="438"/>
    </row>
    <row r="5707" spans="1:10" x14ac:dyDescent="0.25">
      <c r="A5707" s="436"/>
      <c r="B5707" s="437"/>
      <c r="C5707" s="437"/>
      <c r="D5707" s="258" t="s">
        <v>451</v>
      </c>
      <c r="E5707" s="258"/>
      <c r="F5707" s="258"/>
      <c r="G5707" s="258"/>
      <c r="H5707" s="258"/>
      <c r="I5707" s="258"/>
      <c r="J5707" s="438"/>
    </row>
    <row r="5708" spans="1:10" x14ac:dyDescent="0.25">
      <c r="A5708" s="436"/>
      <c r="B5708" s="437"/>
      <c r="C5708" s="437"/>
      <c r="D5708" s="260">
        <v>1</v>
      </c>
      <c r="E5708" s="260"/>
      <c r="F5708" s="260"/>
      <c r="G5708" s="260"/>
      <c r="H5708" s="260"/>
      <c r="I5708" s="260"/>
      <c r="J5708" s="438"/>
    </row>
    <row r="5709" spans="1:10" x14ac:dyDescent="0.25">
      <c r="A5709" s="436"/>
      <c r="B5709" s="437"/>
      <c r="C5709" s="437"/>
      <c r="D5709" s="261"/>
      <c r="E5709" s="261"/>
      <c r="F5709" s="261"/>
      <c r="G5709" s="261"/>
      <c r="H5709" s="261"/>
      <c r="I5709" s="261"/>
      <c r="J5709" s="438"/>
    </row>
    <row r="5710" spans="1:10" x14ac:dyDescent="0.25">
      <c r="A5710" s="436"/>
      <c r="B5710" s="437"/>
      <c r="C5710" s="437"/>
      <c r="D5710" s="262" t="s">
        <v>563</v>
      </c>
      <c r="E5710" s="262"/>
      <c r="F5710" s="262"/>
      <c r="G5710" s="262"/>
      <c r="H5710" s="262"/>
      <c r="I5710" s="262"/>
      <c r="J5710" s="438"/>
    </row>
    <row r="5711" spans="1:10" ht="28.5" x14ac:dyDescent="0.25">
      <c r="A5711" s="436"/>
      <c r="B5711" s="437"/>
      <c r="C5711" s="437"/>
      <c r="D5711" s="262" t="s">
        <v>564</v>
      </c>
      <c r="E5711" s="262"/>
      <c r="F5711" s="262"/>
      <c r="G5711" s="262"/>
      <c r="H5711" s="262"/>
      <c r="I5711" s="262"/>
      <c r="J5711" s="438"/>
    </row>
    <row r="5712" spans="1:10" x14ac:dyDescent="0.25">
      <c r="A5712" s="436">
        <v>201216487</v>
      </c>
      <c r="B5712" s="437" t="s">
        <v>446</v>
      </c>
      <c r="C5712" s="437" t="s">
        <v>505</v>
      </c>
      <c r="D5712" s="258" t="s">
        <v>447</v>
      </c>
      <c r="E5712" s="258"/>
      <c r="F5712" s="258"/>
      <c r="G5712" s="258"/>
      <c r="H5712" s="258"/>
      <c r="I5712" s="258"/>
      <c r="J5712" s="438">
        <v>41269.784189814818</v>
      </c>
    </row>
    <row r="5713" spans="1:10" x14ac:dyDescent="0.25">
      <c r="A5713" s="436"/>
      <c r="B5713" s="437"/>
      <c r="C5713" s="437"/>
      <c r="D5713" s="260" t="s">
        <v>95</v>
      </c>
      <c r="E5713" s="260"/>
      <c r="F5713" s="260"/>
      <c r="G5713" s="260"/>
      <c r="H5713" s="260"/>
      <c r="I5713" s="260"/>
      <c r="J5713" s="438"/>
    </row>
    <row r="5714" spans="1:10" x14ac:dyDescent="0.25">
      <c r="A5714" s="436"/>
      <c r="B5714" s="437"/>
      <c r="C5714" s="437"/>
      <c r="D5714" s="258" t="s">
        <v>448</v>
      </c>
      <c r="E5714" s="258"/>
      <c r="F5714" s="258"/>
      <c r="G5714" s="258"/>
      <c r="H5714" s="258"/>
      <c r="I5714" s="258"/>
      <c r="J5714" s="438"/>
    </row>
    <row r="5715" spans="1:10" x14ac:dyDescent="0.25">
      <c r="A5715" s="436"/>
      <c r="B5715" s="437"/>
      <c r="C5715" s="437"/>
      <c r="D5715" s="260">
        <v>18490</v>
      </c>
      <c r="E5715" s="260"/>
      <c r="F5715" s="260"/>
      <c r="G5715" s="260"/>
      <c r="H5715" s="260"/>
      <c r="I5715" s="260"/>
      <c r="J5715" s="438"/>
    </row>
    <row r="5716" spans="1:10" x14ac:dyDescent="0.25">
      <c r="A5716" s="436"/>
      <c r="B5716" s="437"/>
      <c r="C5716" s="437"/>
      <c r="D5716" s="258" t="s">
        <v>449</v>
      </c>
      <c r="E5716" s="258"/>
      <c r="F5716" s="258"/>
      <c r="G5716" s="258"/>
      <c r="H5716" s="258"/>
      <c r="I5716" s="258"/>
      <c r="J5716" s="438"/>
    </row>
    <row r="5717" spans="1:10" x14ac:dyDescent="0.25">
      <c r="A5717" s="436"/>
      <c r="B5717" s="437"/>
      <c r="C5717" s="437"/>
      <c r="D5717" s="260" t="s">
        <v>453</v>
      </c>
      <c r="E5717" s="260"/>
      <c r="F5717" s="260"/>
      <c r="G5717" s="260"/>
      <c r="H5717" s="260"/>
      <c r="I5717" s="260"/>
      <c r="J5717" s="438"/>
    </row>
    <row r="5718" spans="1:10" x14ac:dyDescent="0.25">
      <c r="A5718" s="436"/>
      <c r="B5718" s="437"/>
      <c r="C5718" s="437"/>
      <c r="D5718" s="258" t="s">
        <v>451</v>
      </c>
      <c r="E5718" s="258"/>
      <c r="F5718" s="258"/>
      <c r="G5718" s="258"/>
      <c r="H5718" s="258"/>
      <c r="I5718" s="258"/>
      <c r="J5718" s="438"/>
    </row>
    <row r="5719" spans="1:10" x14ac:dyDescent="0.25">
      <c r="A5719" s="436"/>
      <c r="B5719" s="437"/>
      <c r="C5719" s="437"/>
      <c r="D5719" s="260">
        <v>2</v>
      </c>
      <c r="E5719" s="260"/>
      <c r="F5719" s="260"/>
      <c r="G5719" s="260"/>
      <c r="H5719" s="260"/>
      <c r="I5719" s="260"/>
      <c r="J5719" s="438"/>
    </row>
    <row r="5720" spans="1:10" x14ac:dyDescent="0.25">
      <c r="A5720" s="436"/>
      <c r="B5720" s="437"/>
      <c r="C5720" s="437"/>
      <c r="D5720" s="261"/>
      <c r="E5720" s="261"/>
      <c r="F5720" s="261"/>
      <c r="G5720" s="261"/>
      <c r="H5720" s="261"/>
      <c r="I5720" s="261"/>
      <c r="J5720" s="438"/>
    </row>
    <row r="5721" spans="1:10" ht="28.5" x14ac:dyDescent="0.25">
      <c r="A5721" s="436"/>
      <c r="B5721" s="437"/>
      <c r="C5721" s="437"/>
      <c r="D5721" s="262" t="s">
        <v>565</v>
      </c>
      <c r="E5721" s="262"/>
      <c r="F5721" s="262"/>
      <c r="G5721" s="262"/>
      <c r="H5721" s="262"/>
      <c r="I5721" s="262"/>
      <c r="J5721" s="438"/>
    </row>
    <row r="5722" spans="1:10" x14ac:dyDescent="0.25">
      <c r="A5722" s="436">
        <v>201216468</v>
      </c>
      <c r="B5722" s="437" t="s">
        <v>446</v>
      </c>
      <c r="C5722" s="437" t="s">
        <v>505</v>
      </c>
      <c r="D5722" s="258" t="s">
        <v>447</v>
      </c>
      <c r="E5722" s="258"/>
      <c r="F5722" s="258"/>
      <c r="G5722" s="258"/>
      <c r="H5722" s="258"/>
      <c r="I5722" s="258"/>
      <c r="J5722" s="438">
        <v>41269.784189814818</v>
      </c>
    </row>
    <row r="5723" spans="1:10" x14ac:dyDescent="0.25">
      <c r="A5723" s="436"/>
      <c r="B5723" s="437"/>
      <c r="C5723" s="437"/>
      <c r="D5723" s="260" t="s">
        <v>95</v>
      </c>
      <c r="E5723" s="260"/>
      <c r="F5723" s="260"/>
      <c r="G5723" s="260"/>
      <c r="H5723" s="260"/>
      <c r="I5723" s="260"/>
      <c r="J5723" s="438"/>
    </row>
    <row r="5724" spans="1:10" x14ac:dyDescent="0.25">
      <c r="A5724" s="436"/>
      <c r="B5724" s="437"/>
      <c r="C5724" s="437"/>
      <c r="D5724" s="258" t="s">
        <v>448</v>
      </c>
      <c r="E5724" s="258"/>
      <c r="F5724" s="258"/>
      <c r="G5724" s="258"/>
      <c r="H5724" s="258"/>
      <c r="I5724" s="258"/>
      <c r="J5724" s="438"/>
    </row>
    <row r="5725" spans="1:10" x14ac:dyDescent="0.25">
      <c r="A5725" s="436"/>
      <c r="B5725" s="437"/>
      <c r="C5725" s="437"/>
      <c r="D5725" s="260">
        <v>12032</v>
      </c>
      <c r="E5725" s="260"/>
      <c r="F5725" s="260"/>
      <c r="G5725" s="260"/>
      <c r="H5725" s="260"/>
      <c r="I5725" s="260"/>
      <c r="J5725" s="438"/>
    </row>
    <row r="5726" spans="1:10" x14ac:dyDescent="0.25">
      <c r="A5726" s="436"/>
      <c r="B5726" s="437"/>
      <c r="C5726" s="437"/>
      <c r="D5726" s="258" t="s">
        <v>449</v>
      </c>
      <c r="E5726" s="258"/>
      <c r="F5726" s="258"/>
      <c r="G5726" s="258"/>
      <c r="H5726" s="258"/>
      <c r="I5726" s="258"/>
      <c r="J5726" s="438"/>
    </row>
    <row r="5727" spans="1:10" x14ac:dyDescent="0.25">
      <c r="A5727" s="436"/>
      <c r="B5727" s="437"/>
      <c r="C5727" s="437"/>
      <c r="D5727" s="260" t="s">
        <v>453</v>
      </c>
      <c r="E5727" s="260"/>
      <c r="F5727" s="260"/>
      <c r="G5727" s="260"/>
      <c r="H5727" s="260"/>
      <c r="I5727" s="260"/>
      <c r="J5727" s="438"/>
    </row>
    <row r="5728" spans="1:10" x14ac:dyDescent="0.25">
      <c r="A5728" s="436"/>
      <c r="B5728" s="437"/>
      <c r="C5728" s="437"/>
      <c r="D5728" s="258" t="s">
        <v>451</v>
      </c>
      <c r="E5728" s="258"/>
      <c r="F5728" s="258"/>
      <c r="G5728" s="258"/>
      <c r="H5728" s="258"/>
      <c r="I5728" s="258"/>
      <c r="J5728" s="438"/>
    </row>
    <row r="5729" spans="1:10" x14ac:dyDescent="0.25">
      <c r="A5729" s="436"/>
      <c r="B5729" s="437"/>
      <c r="C5729" s="437"/>
      <c r="D5729" s="260">
        <v>2</v>
      </c>
      <c r="E5729" s="260"/>
      <c r="F5729" s="260"/>
      <c r="G5729" s="260"/>
      <c r="H5729" s="260"/>
      <c r="I5729" s="260"/>
      <c r="J5729" s="438"/>
    </row>
    <row r="5730" spans="1:10" x14ac:dyDescent="0.25">
      <c r="A5730" s="436"/>
      <c r="B5730" s="437"/>
      <c r="C5730" s="437"/>
      <c r="D5730" s="261"/>
      <c r="E5730" s="261"/>
      <c r="F5730" s="261"/>
      <c r="G5730" s="261"/>
      <c r="H5730" s="261"/>
      <c r="I5730" s="261"/>
      <c r="J5730" s="438"/>
    </row>
    <row r="5731" spans="1:10" x14ac:dyDescent="0.25">
      <c r="A5731" s="436">
        <v>201216268</v>
      </c>
      <c r="B5731" s="437" t="s">
        <v>446</v>
      </c>
      <c r="C5731" s="437" t="s">
        <v>505</v>
      </c>
      <c r="D5731" s="258" t="s">
        <v>447</v>
      </c>
      <c r="E5731" s="258"/>
      <c r="F5731" s="258"/>
      <c r="G5731" s="258"/>
      <c r="H5731" s="258"/>
      <c r="I5731" s="258"/>
      <c r="J5731" s="438">
        <v>41264.752453703702</v>
      </c>
    </row>
    <row r="5732" spans="1:10" x14ac:dyDescent="0.25">
      <c r="A5732" s="436"/>
      <c r="B5732" s="437"/>
      <c r="C5732" s="437"/>
      <c r="D5732" s="260" t="s">
        <v>25</v>
      </c>
      <c r="E5732" s="260"/>
      <c r="F5732" s="260"/>
      <c r="G5732" s="260"/>
      <c r="H5732" s="260"/>
      <c r="I5732" s="260"/>
      <c r="J5732" s="438"/>
    </row>
    <row r="5733" spans="1:10" x14ac:dyDescent="0.25">
      <c r="A5733" s="436"/>
      <c r="B5733" s="437"/>
      <c r="C5733" s="437"/>
      <c r="D5733" s="258" t="s">
        <v>448</v>
      </c>
      <c r="E5733" s="258"/>
      <c r="F5733" s="258"/>
      <c r="G5733" s="258"/>
      <c r="H5733" s="258"/>
      <c r="I5733" s="258"/>
      <c r="J5733" s="438"/>
    </row>
    <row r="5734" spans="1:10" x14ac:dyDescent="0.25">
      <c r="A5734" s="436"/>
      <c r="B5734" s="437"/>
      <c r="C5734" s="437"/>
      <c r="D5734" s="260">
        <v>12085</v>
      </c>
      <c r="E5734" s="260"/>
      <c r="F5734" s="260"/>
      <c r="G5734" s="260"/>
      <c r="H5734" s="260"/>
      <c r="I5734" s="260"/>
      <c r="J5734" s="438"/>
    </row>
    <row r="5735" spans="1:10" x14ac:dyDescent="0.25">
      <c r="A5735" s="436"/>
      <c r="B5735" s="437"/>
      <c r="C5735" s="437"/>
      <c r="D5735" s="258" t="s">
        <v>449</v>
      </c>
      <c r="E5735" s="258"/>
      <c r="F5735" s="258"/>
      <c r="G5735" s="258"/>
      <c r="H5735" s="258"/>
      <c r="I5735" s="258"/>
      <c r="J5735" s="438"/>
    </row>
    <row r="5736" spans="1:10" x14ac:dyDescent="0.25">
      <c r="A5736" s="436"/>
      <c r="B5736" s="437"/>
      <c r="C5736" s="437"/>
      <c r="D5736" s="260" t="s">
        <v>453</v>
      </c>
      <c r="E5736" s="260"/>
      <c r="F5736" s="260"/>
      <c r="G5736" s="260"/>
      <c r="H5736" s="260"/>
      <c r="I5736" s="260"/>
      <c r="J5736" s="438"/>
    </row>
    <row r="5737" spans="1:10" x14ac:dyDescent="0.25">
      <c r="A5737" s="436"/>
      <c r="B5737" s="437"/>
      <c r="C5737" s="437"/>
      <c r="D5737" s="258" t="s">
        <v>451</v>
      </c>
      <c r="E5737" s="258"/>
      <c r="F5737" s="258"/>
      <c r="G5737" s="258"/>
      <c r="H5737" s="258"/>
      <c r="I5737" s="258"/>
      <c r="J5737" s="438"/>
    </row>
    <row r="5738" spans="1:10" x14ac:dyDescent="0.25">
      <c r="A5738" s="436"/>
      <c r="B5738" s="437"/>
      <c r="C5738" s="437"/>
      <c r="D5738" s="260">
        <v>0</v>
      </c>
      <c r="E5738" s="260"/>
      <c r="F5738" s="260"/>
      <c r="G5738" s="260"/>
      <c r="H5738" s="260"/>
      <c r="I5738" s="260"/>
      <c r="J5738" s="438"/>
    </row>
    <row r="5739" spans="1:10" x14ac:dyDescent="0.25">
      <c r="A5739" s="436"/>
      <c r="B5739" s="437"/>
      <c r="C5739" s="437"/>
      <c r="D5739" s="261"/>
      <c r="E5739" s="261"/>
      <c r="F5739" s="261"/>
      <c r="G5739" s="261"/>
      <c r="H5739" s="261"/>
      <c r="I5739" s="261"/>
      <c r="J5739" s="438"/>
    </row>
    <row r="5740" spans="1:10" x14ac:dyDescent="0.25">
      <c r="A5740" s="436">
        <v>201216198</v>
      </c>
      <c r="B5740" s="437" t="s">
        <v>446</v>
      </c>
      <c r="C5740" s="437" t="s">
        <v>505</v>
      </c>
      <c r="D5740" s="258" t="s">
        <v>447</v>
      </c>
      <c r="E5740" s="258"/>
      <c r="F5740" s="258"/>
      <c r="G5740" s="258"/>
      <c r="H5740" s="258"/>
      <c r="I5740" s="258"/>
      <c r="J5740" s="438">
        <v>41264.752453703702</v>
      </c>
    </row>
    <row r="5741" spans="1:10" x14ac:dyDescent="0.25">
      <c r="A5741" s="436"/>
      <c r="B5741" s="437"/>
      <c r="C5741" s="437"/>
      <c r="D5741" s="260" t="s">
        <v>48</v>
      </c>
      <c r="E5741" s="260"/>
      <c r="F5741" s="260"/>
      <c r="G5741" s="260"/>
      <c r="H5741" s="260"/>
      <c r="I5741" s="260"/>
      <c r="J5741" s="438"/>
    </row>
    <row r="5742" spans="1:10" x14ac:dyDescent="0.25">
      <c r="A5742" s="436"/>
      <c r="B5742" s="437"/>
      <c r="C5742" s="437"/>
      <c r="D5742" s="258" t="s">
        <v>448</v>
      </c>
      <c r="E5742" s="258"/>
      <c r="F5742" s="258"/>
      <c r="G5742" s="258"/>
      <c r="H5742" s="258"/>
      <c r="I5742" s="258"/>
      <c r="J5742" s="438"/>
    </row>
    <row r="5743" spans="1:10" x14ac:dyDescent="0.25">
      <c r="A5743" s="436"/>
      <c r="B5743" s="437"/>
      <c r="C5743" s="437"/>
      <c r="D5743" s="260">
        <v>11995</v>
      </c>
      <c r="E5743" s="260"/>
      <c r="F5743" s="260"/>
      <c r="G5743" s="260"/>
      <c r="H5743" s="260"/>
      <c r="I5743" s="260"/>
      <c r="J5743" s="438"/>
    </row>
    <row r="5744" spans="1:10" x14ac:dyDescent="0.25">
      <c r="A5744" s="436"/>
      <c r="B5744" s="437"/>
      <c r="C5744" s="437"/>
      <c r="D5744" s="258" t="s">
        <v>449</v>
      </c>
      <c r="E5744" s="258"/>
      <c r="F5744" s="258"/>
      <c r="G5744" s="258"/>
      <c r="H5744" s="258"/>
      <c r="I5744" s="258"/>
      <c r="J5744" s="438"/>
    </row>
    <row r="5745" spans="1:10" x14ac:dyDescent="0.25">
      <c r="A5745" s="436"/>
      <c r="B5745" s="437"/>
      <c r="C5745" s="437"/>
      <c r="D5745" s="260" t="s">
        <v>453</v>
      </c>
      <c r="E5745" s="260"/>
      <c r="F5745" s="260"/>
      <c r="G5745" s="260"/>
      <c r="H5745" s="260"/>
      <c r="I5745" s="260"/>
      <c r="J5745" s="438"/>
    </row>
    <row r="5746" spans="1:10" x14ac:dyDescent="0.25">
      <c r="A5746" s="436"/>
      <c r="B5746" s="437"/>
      <c r="C5746" s="437"/>
      <c r="D5746" s="258" t="s">
        <v>451</v>
      </c>
      <c r="E5746" s="258"/>
      <c r="F5746" s="258"/>
      <c r="G5746" s="258"/>
      <c r="H5746" s="258"/>
      <c r="I5746" s="258"/>
      <c r="J5746" s="438"/>
    </row>
    <row r="5747" spans="1:10" x14ac:dyDescent="0.25">
      <c r="A5747" s="436"/>
      <c r="B5747" s="437"/>
      <c r="C5747" s="437"/>
      <c r="D5747" s="260">
        <v>0</v>
      </c>
      <c r="E5747" s="260"/>
      <c r="F5747" s="260"/>
      <c r="G5747" s="260"/>
      <c r="H5747" s="260"/>
      <c r="I5747" s="260"/>
      <c r="J5747" s="438"/>
    </row>
    <row r="5748" spans="1:10" x14ac:dyDescent="0.25">
      <c r="A5748" s="436"/>
      <c r="B5748" s="437"/>
      <c r="C5748" s="437"/>
      <c r="D5748" s="261"/>
      <c r="E5748" s="261"/>
      <c r="F5748" s="261"/>
      <c r="G5748" s="261"/>
      <c r="H5748" s="261"/>
      <c r="I5748" s="261"/>
      <c r="J5748" s="438"/>
    </row>
    <row r="5749" spans="1:10" x14ac:dyDescent="0.25">
      <c r="A5749" s="436">
        <v>201216041</v>
      </c>
      <c r="B5749" s="437" t="s">
        <v>446</v>
      </c>
      <c r="C5749" s="437" t="s">
        <v>505</v>
      </c>
      <c r="D5749" s="258" t="s">
        <v>447</v>
      </c>
      <c r="E5749" s="258"/>
      <c r="F5749" s="258"/>
      <c r="G5749" s="258"/>
      <c r="H5749" s="258"/>
      <c r="I5749" s="258"/>
      <c r="J5749" s="438">
        <v>41264.752453703702</v>
      </c>
    </row>
    <row r="5750" spans="1:10" x14ac:dyDescent="0.25">
      <c r="A5750" s="436"/>
      <c r="B5750" s="437"/>
      <c r="C5750" s="437"/>
      <c r="D5750" s="260" t="s">
        <v>344</v>
      </c>
      <c r="E5750" s="260"/>
      <c r="F5750" s="260"/>
      <c r="G5750" s="260"/>
      <c r="H5750" s="260"/>
      <c r="I5750" s="260"/>
      <c r="J5750" s="438"/>
    </row>
    <row r="5751" spans="1:10" x14ac:dyDescent="0.25">
      <c r="A5751" s="436"/>
      <c r="B5751" s="437"/>
      <c r="C5751" s="437"/>
      <c r="D5751" s="258" t="s">
        <v>448</v>
      </c>
      <c r="E5751" s="258"/>
      <c r="F5751" s="258"/>
      <c r="G5751" s="258"/>
      <c r="H5751" s="258"/>
      <c r="I5751" s="258"/>
      <c r="J5751" s="438"/>
    </row>
    <row r="5752" spans="1:10" x14ac:dyDescent="0.25">
      <c r="A5752" s="436"/>
      <c r="B5752" s="437"/>
      <c r="C5752" s="437"/>
      <c r="D5752" s="260">
        <v>23777</v>
      </c>
      <c r="E5752" s="260"/>
      <c r="F5752" s="260"/>
      <c r="G5752" s="260"/>
      <c r="H5752" s="260"/>
      <c r="I5752" s="260"/>
      <c r="J5752" s="438"/>
    </row>
    <row r="5753" spans="1:10" x14ac:dyDescent="0.25">
      <c r="A5753" s="436"/>
      <c r="B5753" s="437"/>
      <c r="C5753" s="437"/>
      <c r="D5753" s="258" t="s">
        <v>449</v>
      </c>
      <c r="E5753" s="258"/>
      <c r="F5753" s="258"/>
      <c r="G5753" s="258"/>
      <c r="H5753" s="258"/>
      <c r="I5753" s="258"/>
      <c r="J5753" s="438"/>
    </row>
    <row r="5754" spans="1:10" x14ac:dyDescent="0.25">
      <c r="A5754" s="436"/>
      <c r="B5754" s="437"/>
      <c r="C5754" s="437"/>
      <c r="D5754" s="260" t="s">
        <v>453</v>
      </c>
      <c r="E5754" s="260"/>
      <c r="F5754" s="260"/>
      <c r="G5754" s="260"/>
      <c r="H5754" s="260"/>
      <c r="I5754" s="260"/>
      <c r="J5754" s="438"/>
    </row>
    <row r="5755" spans="1:10" x14ac:dyDescent="0.25">
      <c r="A5755" s="436"/>
      <c r="B5755" s="437"/>
      <c r="C5755" s="437"/>
      <c r="D5755" s="258" t="s">
        <v>451</v>
      </c>
      <c r="E5755" s="258"/>
      <c r="F5755" s="258"/>
      <c r="G5755" s="258"/>
      <c r="H5755" s="258"/>
      <c r="I5755" s="258"/>
      <c r="J5755" s="438"/>
    </row>
    <row r="5756" spans="1:10" x14ac:dyDescent="0.25">
      <c r="A5756" s="436"/>
      <c r="B5756" s="437"/>
      <c r="C5756" s="437"/>
      <c r="D5756" s="260">
        <v>0</v>
      </c>
      <c r="E5756" s="260"/>
      <c r="F5756" s="260"/>
      <c r="G5756" s="260"/>
      <c r="H5756" s="260"/>
      <c r="I5756" s="260"/>
      <c r="J5756" s="438"/>
    </row>
    <row r="5757" spans="1:10" x14ac:dyDescent="0.25">
      <c r="A5757" s="436"/>
      <c r="B5757" s="437"/>
      <c r="C5757" s="437"/>
      <c r="D5757" s="261"/>
      <c r="E5757" s="261"/>
      <c r="F5757" s="261"/>
      <c r="G5757" s="261"/>
      <c r="H5757" s="261"/>
      <c r="I5757" s="261"/>
      <c r="J5757" s="438"/>
    </row>
    <row r="5758" spans="1:10" x14ac:dyDescent="0.25">
      <c r="A5758" s="436">
        <v>201215754</v>
      </c>
      <c r="B5758" s="437" t="s">
        <v>446</v>
      </c>
      <c r="C5758" s="437" t="s">
        <v>505</v>
      </c>
      <c r="D5758" s="258" t="s">
        <v>447</v>
      </c>
      <c r="E5758" s="258"/>
      <c r="F5758" s="258"/>
      <c r="G5758" s="258"/>
      <c r="H5758" s="258"/>
      <c r="I5758" s="258"/>
      <c r="J5758" s="438">
        <v>41264.752453703702</v>
      </c>
    </row>
    <row r="5759" spans="1:10" x14ac:dyDescent="0.25">
      <c r="A5759" s="436"/>
      <c r="B5759" s="437"/>
      <c r="C5759" s="437"/>
      <c r="D5759" s="260" t="s">
        <v>433</v>
      </c>
      <c r="E5759" s="260"/>
      <c r="F5759" s="260"/>
      <c r="G5759" s="260"/>
      <c r="H5759" s="260"/>
      <c r="I5759" s="260"/>
      <c r="J5759" s="438"/>
    </row>
    <row r="5760" spans="1:10" x14ac:dyDescent="0.25">
      <c r="A5760" s="436"/>
      <c r="B5760" s="437"/>
      <c r="C5760" s="437"/>
      <c r="D5760" s="258" t="s">
        <v>448</v>
      </c>
      <c r="E5760" s="258"/>
      <c r="F5760" s="258"/>
      <c r="G5760" s="258"/>
      <c r="H5760" s="258"/>
      <c r="I5760" s="258"/>
      <c r="J5760" s="438"/>
    </row>
    <row r="5761" spans="1:10" x14ac:dyDescent="0.25">
      <c r="A5761" s="436"/>
      <c r="B5761" s="437"/>
      <c r="C5761" s="437"/>
      <c r="D5761" s="260">
        <v>12082</v>
      </c>
      <c r="E5761" s="260"/>
      <c r="F5761" s="260"/>
      <c r="G5761" s="260"/>
      <c r="H5761" s="260"/>
      <c r="I5761" s="260"/>
      <c r="J5761" s="438"/>
    </row>
    <row r="5762" spans="1:10" x14ac:dyDescent="0.25">
      <c r="A5762" s="436"/>
      <c r="B5762" s="437"/>
      <c r="C5762" s="437"/>
      <c r="D5762" s="258" t="s">
        <v>449</v>
      </c>
      <c r="E5762" s="258"/>
      <c r="F5762" s="258"/>
      <c r="G5762" s="258"/>
      <c r="H5762" s="258"/>
      <c r="I5762" s="258"/>
      <c r="J5762" s="438"/>
    </row>
    <row r="5763" spans="1:10" x14ac:dyDescent="0.25">
      <c r="A5763" s="436"/>
      <c r="B5763" s="437"/>
      <c r="C5763" s="437"/>
      <c r="D5763" s="260" t="s">
        <v>453</v>
      </c>
      <c r="E5763" s="260"/>
      <c r="F5763" s="260"/>
      <c r="G5763" s="260"/>
      <c r="H5763" s="260"/>
      <c r="I5763" s="260"/>
      <c r="J5763" s="438"/>
    </row>
    <row r="5764" spans="1:10" x14ac:dyDescent="0.25">
      <c r="A5764" s="436"/>
      <c r="B5764" s="437"/>
      <c r="C5764" s="437"/>
      <c r="D5764" s="258" t="s">
        <v>451</v>
      </c>
      <c r="E5764" s="258"/>
      <c r="F5764" s="258"/>
      <c r="G5764" s="258"/>
      <c r="H5764" s="258"/>
      <c r="I5764" s="258"/>
      <c r="J5764" s="438"/>
    </row>
    <row r="5765" spans="1:10" x14ac:dyDescent="0.25">
      <c r="A5765" s="436"/>
      <c r="B5765" s="437"/>
      <c r="C5765" s="437"/>
      <c r="D5765" s="260">
        <v>1</v>
      </c>
      <c r="E5765" s="260"/>
      <c r="F5765" s="260"/>
      <c r="G5765" s="260"/>
      <c r="H5765" s="260"/>
      <c r="I5765" s="260"/>
      <c r="J5765" s="438"/>
    </row>
    <row r="5766" spans="1:10" x14ac:dyDescent="0.25">
      <c r="A5766" s="436"/>
      <c r="B5766" s="437"/>
      <c r="C5766" s="437"/>
      <c r="D5766" s="261"/>
      <c r="E5766" s="261"/>
      <c r="F5766" s="261"/>
      <c r="G5766" s="261"/>
      <c r="H5766" s="261"/>
      <c r="I5766" s="261"/>
      <c r="J5766" s="438"/>
    </row>
    <row r="5767" spans="1:10" x14ac:dyDescent="0.25">
      <c r="A5767" s="436">
        <v>201215608</v>
      </c>
      <c r="B5767" s="437" t="s">
        <v>446</v>
      </c>
      <c r="C5767" s="437" t="s">
        <v>505</v>
      </c>
      <c r="D5767" s="258" t="s">
        <v>447</v>
      </c>
      <c r="E5767" s="258"/>
      <c r="F5767" s="258"/>
      <c r="G5767" s="258"/>
      <c r="H5767" s="258"/>
      <c r="I5767" s="258"/>
      <c r="J5767" s="438">
        <v>41264.752453703702</v>
      </c>
    </row>
    <row r="5768" spans="1:10" x14ac:dyDescent="0.25">
      <c r="A5768" s="436"/>
      <c r="B5768" s="437"/>
      <c r="C5768" s="437"/>
      <c r="D5768" s="260" t="s">
        <v>15</v>
      </c>
      <c r="E5768" s="260"/>
      <c r="F5768" s="260"/>
      <c r="G5768" s="260"/>
      <c r="H5768" s="260"/>
      <c r="I5768" s="260"/>
      <c r="J5768" s="438"/>
    </row>
    <row r="5769" spans="1:10" x14ac:dyDescent="0.25">
      <c r="A5769" s="436"/>
      <c r="B5769" s="437"/>
      <c r="C5769" s="437"/>
      <c r="D5769" s="258" t="s">
        <v>448</v>
      </c>
      <c r="E5769" s="258"/>
      <c r="F5769" s="258"/>
      <c r="G5769" s="258"/>
      <c r="H5769" s="258"/>
      <c r="I5769" s="258"/>
      <c r="J5769" s="438"/>
    </row>
    <row r="5770" spans="1:10" x14ac:dyDescent="0.25">
      <c r="A5770" s="436"/>
      <c r="B5770" s="437"/>
      <c r="C5770" s="437"/>
      <c r="D5770" s="260">
        <v>87758</v>
      </c>
      <c r="E5770" s="260"/>
      <c r="F5770" s="260"/>
      <c r="G5770" s="260"/>
      <c r="H5770" s="260"/>
      <c r="I5770" s="260"/>
      <c r="J5770" s="438"/>
    </row>
    <row r="5771" spans="1:10" x14ac:dyDescent="0.25">
      <c r="A5771" s="436"/>
      <c r="B5771" s="437"/>
      <c r="C5771" s="437"/>
      <c r="D5771" s="258" t="s">
        <v>449</v>
      </c>
      <c r="E5771" s="258"/>
      <c r="F5771" s="258"/>
      <c r="G5771" s="258"/>
      <c r="H5771" s="258"/>
      <c r="I5771" s="258"/>
      <c r="J5771" s="438"/>
    </row>
    <row r="5772" spans="1:10" x14ac:dyDescent="0.25">
      <c r="A5772" s="436"/>
      <c r="B5772" s="437"/>
      <c r="C5772" s="437"/>
      <c r="D5772" s="260" t="s">
        <v>450</v>
      </c>
      <c r="E5772" s="260"/>
      <c r="F5772" s="260"/>
      <c r="G5772" s="260"/>
      <c r="H5772" s="260"/>
      <c r="I5772" s="260"/>
      <c r="J5772" s="438"/>
    </row>
    <row r="5773" spans="1:10" x14ac:dyDescent="0.25">
      <c r="A5773" s="436"/>
      <c r="B5773" s="437"/>
      <c r="C5773" s="437"/>
      <c r="D5773" s="258" t="s">
        <v>451</v>
      </c>
      <c r="E5773" s="258"/>
      <c r="F5773" s="258"/>
      <c r="G5773" s="258"/>
      <c r="H5773" s="258"/>
      <c r="I5773" s="258"/>
      <c r="J5773" s="438"/>
    </row>
    <row r="5774" spans="1:10" x14ac:dyDescent="0.25">
      <c r="A5774" s="436"/>
      <c r="B5774" s="437"/>
      <c r="C5774" s="437"/>
      <c r="D5774" s="260">
        <v>0</v>
      </c>
      <c r="E5774" s="260"/>
      <c r="F5774" s="260"/>
      <c r="G5774" s="260"/>
      <c r="H5774" s="260"/>
      <c r="I5774" s="260"/>
      <c r="J5774" s="438"/>
    </row>
    <row r="5775" spans="1:10" x14ac:dyDescent="0.25">
      <c r="A5775" s="436"/>
      <c r="B5775" s="437"/>
      <c r="C5775" s="437"/>
      <c r="D5775" s="261"/>
      <c r="E5775" s="261"/>
      <c r="F5775" s="261"/>
      <c r="G5775" s="261"/>
      <c r="H5775" s="261"/>
      <c r="I5775" s="261"/>
      <c r="J5775" s="438"/>
    </row>
    <row r="5776" spans="1:10" x14ac:dyDescent="0.25">
      <c r="A5776" s="436">
        <v>201215489</v>
      </c>
      <c r="B5776" s="437" t="s">
        <v>446</v>
      </c>
      <c r="C5776" s="437" t="s">
        <v>505</v>
      </c>
      <c r="D5776" s="258" t="s">
        <v>447</v>
      </c>
      <c r="E5776" s="258"/>
      <c r="F5776" s="258"/>
      <c r="G5776" s="258"/>
      <c r="H5776" s="258"/>
      <c r="I5776" s="258"/>
      <c r="J5776" s="438">
        <v>41264.752453703702</v>
      </c>
    </row>
    <row r="5777" spans="1:10" x14ac:dyDescent="0.25">
      <c r="A5777" s="436"/>
      <c r="B5777" s="437"/>
      <c r="C5777" s="437"/>
      <c r="D5777" s="260" t="s">
        <v>499</v>
      </c>
      <c r="E5777" s="260"/>
      <c r="F5777" s="260"/>
      <c r="G5777" s="260"/>
      <c r="H5777" s="260"/>
      <c r="I5777" s="260"/>
      <c r="J5777" s="438"/>
    </row>
    <row r="5778" spans="1:10" x14ac:dyDescent="0.25">
      <c r="A5778" s="436"/>
      <c r="B5778" s="437"/>
      <c r="C5778" s="437"/>
      <c r="D5778" s="258" t="s">
        <v>448</v>
      </c>
      <c r="E5778" s="258"/>
      <c r="F5778" s="258"/>
      <c r="G5778" s="258"/>
      <c r="H5778" s="258"/>
      <c r="I5778" s="258"/>
      <c r="J5778" s="438"/>
    </row>
    <row r="5779" spans="1:10" x14ac:dyDescent="0.25">
      <c r="A5779" s="436"/>
      <c r="B5779" s="437"/>
      <c r="C5779" s="437"/>
      <c r="D5779" s="260">
        <v>12001</v>
      </c>
      <c r="E5779" s="260"/>
      <c r="F5779" s="260"/>
      <c r="G5779" s="260"/>
      <c r="H5779" s="260"/>
      <c r="I5779" s="260"/>
      <c r="J5779" s="438"/>
    </row>
    <row r="5780" spans="1:10" x14ac:dyDescent="0.25">
      <c r="A5780" s="436"/>
      <c r="B5780" s="437"/>
      <c r="C5780" s="437"/>
      <c r="D5780" s="258" t="s">
        <v>449</v>
      </c>
      <c r="E5780" s="258"/>
      <c r="F5780" s="258"/>
      <c r="G5780" s="258"/>
      <c r="H5780" s="258"/>
      <c r="I5780" s="258"/>
      <c r="J5780" s="438"/>
    </row>
    <row r="5781" spans="1:10" x14ac:dyDescent="0.25">
      <c r="A5781" s="436"/>
      <c r="B5781" s="437"/>
      <c r="C5781" s="437"/>
      <c r="D5781" s="260" t="s">
        <v>450</v>
      </c>
      <c r="E5781" s="260"/>
      <c r="F5781" s="260"/>
      <c r="G5781" s="260"/>
      <c r="H5781" s="260"/>
      <c r="I5781" s="260"/>
      <c r="J5781" s="438"/>
    </row>
    <row r="5782" spans="1:10" x14ac:dyDescent="0.25">
      <c r="A5782" s="436"/>
      <c r="B5782" s="437"/>
      <c r="C5782" s="437"/>
      <c r="D5782" s="258" t="s">
        <v>451</v>
      </c>
      <c r="E5782" s="258"/>
      <c r="F5782" s="258"/>
      <c r="G5782" s="258"/>
      <c r="H5782" s="258"/>
      <c r="I5782" s="258"/>
      <c r="J5782" s="438"/>
    </row>
    <row r="5783" spans="1:10" x14ac:dyDescent="0.25">
      <c r="A5783" s="436"/>
      <c r="B5783" s="437"/>
      <c r="C5783" s="437"/>
      <c r="D5783" s="260">
        <v>0</v>
      </c>
      <c r="E5783" s="260"/>
      <c r="F5783" s="260"/>
      <c r="G5783" s="260"/>
      <c r="H5783" s="260"/>
      <c r="I5783" s="260"/>
      <c r="J5783" s="438"/>
    </row>
    <row r="5784" spans="1:10" x14ac:dyDescent="0.25">
      <c r="A5784" s="436"/>
      <c r="B5784" s="437"/>
      <c r="C5784" s="437"/>
      <c r="D5784" s="261"/>
      <c r="E5784" s="261"/>
      <c r="F5784" s="261"/>
      <c r="G5784" s="261"/>
      <c r="H5784" s="261"/>
      <c r="I5784" s="261"/>
      <c r="J5784" s="438"/>
    </row>
    <row r="5785" spans="1:10" x14ac:dyDescent="0.25">
      <c r="A5785" s="436">
        <v>201215483</v>
      </c>
      <c r="B5785" s="437" t="s">
        <v>446</v>
      </c>
      <c r="C5785" s="437" t="s">
        <v>505</v>
      </c>
      <c r="D5785" s="258" t="s">
        <v>447</v>
      </c>
      <c r="E5785" s="258"/>
      <c r="F5785" s="258"/>
      <c r="G5785" s="258"/>
      <c r="H5785" s="258"/>
      <c r="I5785" s="258"/>
      <c r="J5785" s="438">
        <v>41264.752453703702</v>
      </c>
    </row>
    <row r="5786" spans="1:10" x14ac:dyDescent="0.25">
      <c r="A5786" s="436"/>
      <c r="B5786" s="437"/>
      <c r="C5786" s="437"/>
      <c r="D5786" s="260" t="s">
        <v>48</v>
      </c>
      <c r="E5786" s="260"/>
      <c r="F5786" s="260"/>
      <c r="G5786" s="260"/>
      <c r="H5786" s="260"/>
      <c r="I5786" s="260"/>
      <c r="J5786" s="438"/>
    </row>
    <row r="5787" spans="1:10" x14ac:dyDescent="0.25">
      <c r="A5787" s="436"/>
      <c r="B5787" s="437"/>
      <c r="C5787" s="437"/>
      <c r="D5787" s="258" t="s">
        <v>448</v>
      </c>
      <c r="E5787" s="258"/>
      <c r="F5787" s="258"/>
      <c r="G5787" s="258"/>
      <c r="H5787" s="258"/>
      <c r="I5787" s="258"/>
      <c r="J5787" s="438"/>
    </row>
    <row r="5788" spans="1:10" x14ac:dyDescent="0.25">
      <c r="A5788" s="436"/>
      <c r="B5788" s="437"/>
      <c r="C5788" s="437"/>
      <c r="D5788" s="260">
        <v>311995</v>
      </c>
      <c r="E5788" s="260"/>
      <c r="F5788" s="260"/>
      <c r="G5788" s="260"/>
      <c r="H5788" s="260"/>
      <c r="I5788" s="260"/>
      <c r="J5788" s="438"/>
    </row>
    <row r="5789" spans="1:10" x14ac:dyDescent="0.25">
      <c r="A5789" s="436"/>
      <c r="B5789" s="437"/>
      <c r="C5789" s="437"/>
      <c r="D5789" s="258" t="s">
        <v>449</v>
      </c>
      <c r="E5789" s="258"/>
      <c r="F5789" s="258"/>
      <c r="G5789" s="258"/>
      <c r="H5789" s="258"/>
      <c r="I5789" s="258"/>
      <c r="J5789" s="438"/>
    </row>
    <row r="5790" spans="1:10" x14ac:dyDescent="0.25">
      <c r="A5790" s="436"/>
      <c r="B5790" s="437"/>
      <c r="C5790" s="437"/>
      <c r="D5790" s="260" t="s">
        <v>450</v>
      </c>
      <c r="E5790" s="260"/>
      <c r="F5790" s="260"/>
      <c r="G5790" s="260"/>
      <c r="H5790" s="260"/>
      <c r="I5790" s="260"/>
      <c r="J5790" s="438"/>
    </row>
    <row r="5791" spans="1:10" x14ac:dyDescent="0.25">
      <c r="A5791" s="436"/>
      <c r="B5791" s="437"/>
      <c r="C5791" s="437"/>
      <c r="D5791" s="258" t="s">
        <v>451</v>
      </c>
      <c r="E5791" s="258"/>
      <c r="F5791" s="258"/>
      <c r="G5791" s="258"/>
      <c r="H5791" s="258"/>
      <c r="I5791" s="258"/>
      <c r="J5791" s="438"/>
    </row>
    <row r="5792" spans="1:10" x14ac:dyDescent="0.25">
      <c r="A5792" s="436"/>
      <c r="B5792" s="437"/>
      <c r="C5792" s="437"/>
      <c r="D5792" s="260">
        <v>0</v>
      </c>
      <c r="E5792" s="260"/>
      <c r="F5792" s="260"/>
      <c r="G5792" s="260"/>
      <c r="H5792" s="260"/>
      <c r="I5792" s="260"/>
      <c r="J5792" s="438"/>
    </row>
    <row r="5793" spans="1:10" x14ac:dyDescent="0.25">
      <c r="A5793" s="436"/>
      <c r="B5793" s="437"/>
      <c r="C5793" s="437"/>
      <c r="D5793" s="261"/>
      <c r="E5793" s="261"/>
      <c r="F5793" s="261"/>
      <c r="G5793" s="261"/>
      <c r="H5793" s="261"/>
      <c r="I5793" s="261"/>
      <c r="J5793" s="438"/>
    </row>
    <row r="5794" spans="1:10" x14ac:dyDescent="0.25">
      <c r="A5794" s="436">
        <v>201214818</v>
      </c>
      <c r="B5794" s="437" t="s">
        <v>446</v>
      </c>
      <c r="C5794" s="437" t="s">
        <v>505</v>
      </c>
      <c r="D5794" s="258" t="s">
        <v>447</v>
      </c>
      <c r="E5794" s="258"/>
      <c r="F5794" s="258"/>
      <c r="G5794" s="258"/>
      <c r="H5794" s="258"/>
      <c r="I5794" s="258"/>
      <c r="J5794" s="438">
        <v>41264.752453703702</v>
      </c>
    </row>
    <row r="5795" spans="1:10" x14ac:dyDescent="0.25">
      <c r="A5795" s="436"/>
      <c r="B5795" s="437"/>
      <c r="C5795" s="437"/>
      <c r="D5795" s="260" t="s">
        <v>407</v>
      </c>
      <c r="E5795" s="260"/>
      <c r="F5795" s="260"/>
      <c r="G5795" s="260"/>
      <c r="H5795" s="260"/>
      <c r="I5795" s="260"/>
      <c r="J5795" s="438"/>
    </row>
    <row r="5796" spans="1:10" x14ac:dyDescent="0.25">
      <c r="A5796" s="436"/>
      <c r="B5796" s="437"/>
      <c r="C5796" s="437"/>
      <c r="D5796" s="258" t="s">
        <v>448</v>
      </c>
      <c r="E5796" s="258"/>
      <c r="F5796" s="258"/>
      <c r="G5796" s="258"/>
      <c r="H5796" s="258"/>
      <c r="I5796" s="258"/>
      <c r="J5796" s="438"/>
    </row>
    <row r="5797" spans="1:10" x14ac:dyDescent="0.25">
      <c r="A5797" s="436"/>
      <c r="B5797" s="437"/>
      <c r="C5797" s="437"/>
      <c r="D5797" s="260">
        <v>115132</v>
      </c>
      <c r="E5797" s="260"/>
      <c r="F5797" s="260"/>
      <c r="G5797" s="260"/>
      <c r="H5797" s="260"/>
      <c r="I5797" s="260"/>
      <c r="J5797" s="438"/>
    </row>
    <row r="5798" spans="1:10" x14ac:dyDescent="0.25">
      <c r="A5798" s="436"/>
      <c r="B5798" s="437"/>
      <c r="C5798" s="437"/>
      <c r="D5798" s="258" t="s">
        <v>449</v>
      </c>
      <c r="E5798" s="258"/>
      <c r="F5798" s="258"/>
      <c r="G5798" s="258"/>
      <c r="H5798" s="258"/>
      <c r="I5798" s="258"/>
      <c r="J5798" s="438"/>
    </row>
    <row r="5799" spans="1:10" x14ac:dyDescent="0.25">
      <c r="A5799" s="436"/>
      <c r="B5799" s="437"/>
      <c r="C5799" s="437"/>
      <c r="D5799" s="260" t="s">
        <v>453</v>
      </c>
      <c r="E5799" s="260"/>
      <c r="F5799" s="260"/>
      <c r="G5799" s="260"/>
      <c r="H5799" s="260"/>
      <c r="I5799" s="260"/>
      <c r="J5799" s="438"/>
    </row>
    <row r="5800" spans="1:10" x14ac:dyDescent="0.25">
      <c r="A5800" s="436"/>
      <c r="B5800" s="437"/>
      <c r="C5800" s="437"/>
      <c r="D5800" s="258" t="s">
        <v>451</v>
      </c>
      <c r="E5800" s="258"/>
      <c r="F5800" s="258"/>
      <c r="G5800" s="258"/>
      <c r="H5800" s="258"/>
      <c r="I5800" s="258"/>
      <c r="J5800" s="438"/>
    </row>
    <row r="5801" spans="1:10" x14ac:dyDescent="0.25">
      <c r="A5801" s="436"/>
      <c r="B5801" s="437"/>
      <c r="C5801" s="437"/>
      <c r="D5801" s="260">
        <v>0</v>
      </c>
      <c r="E5801" s="260"/>
      <c r="F5801" s="260"/>
      <c r="G5801" s="260"/>
      <c r="H5801" s="260"/>
      <c r="I5801" s="260"/>
      <c r="J5801" s="438"/>
    </row>
    <row r="5802" spans="1:10" x14ac:dyDescent="0.25">
      <c r="A5802" s="436"/>
      <c r="B5802" s="437"/>
      <c r="C5802" s="437"/>
      <c r="D5802" s="261"/>
      <c r="E5802" s="261"/>
      <c r="F5802" s="261"/>
      <c r="G5802" s="261"/>
      <c r="H5802" s="261"/>
      <c r="I5802" s="261"/>
      <c r="J5802" s="438"/>
    </row>
    <row r="5803" spans="1:10" x14ac:dyDescent="0.25">
      <c r="A5803" s="436">
        <v>201214664</v>
      </c>
      <c r="B5803" s="437" t="s">
        <v>446</v>
      </c>
      <c r="C5803" s="437" t="s">
        <v>505</v>
      </c>
      <c r="D5803" s="258" t="s">
        <v>447</v>
      </c>
      <c r="E5803" s="258"/>
      <c r="F5803" s="258"/>
      <c r="G5803" s="258"/>
      <c r="H5803" s="258"/>
      <c r="I5803" s="258"/>
      <c r="J5803" s="438">
        <v>41264.752453703702</v>
      </c>
    </row>
    <row r="5804" spans="1:10" x14ac:dyDescent="0.25">
      <c r="A5804" s="436"/>
      <c r="B5804" s="437"/>
      <c r="C5804" s="437"/>
      <c r="D5804" s="260" t="s">
        <v>25</v>
      </c>
      <c r="E5804" s="260"/>
      <c r="F5804" s="260"/>
      <c r="G5804" s="260"/>
      <c r="H5804" s="260"/>
      <c r="I5804" s="260"/>
      <c r="J5804" s="438"/>
    </row>
    <row r="5805" spans="1:10" x14ac:dyDescent="0.25">
      <c r="A5805" s="436"/>
      <c r="B5805" s="437"/>
      <c r="C5805" s="437"/>
      <c r="D5805" s="258" t="s">
        <v>448</v>
      </c>
      <c r="E5805" s="258"/>
      <c r="F5805" s="258"/>
      <c r="G5805" s="258"/>
      <c r="H5805" s="258"/>
      <c r="I5805" s="258"/>
      <c r="J5805" s="438"/>
    </row>
    <row r="5806" spans="1:10" x14ac:dyDescent="0.25">
      <c r="A5806" s="436"/>
      <c r="B5806" s="437"/>
      <c r="C5806" s="437"/>
      <c r="D5806" s="260">
        <v>38276</v>
      </c>
      <c r="E5806" s="260"/>
      <c r="F5806" s="260"/>
      <c r="G5806" s="260"/>
      <c r="H5806" s="260"/>
      <c r="I5806" s="260"/>
      <c r="J5806" s="438"/>
    </row>
    <row r="5807" spans="1:10" x14ac:dyDescent="0.25">
      <c r="A5807" s="436"/>
      <c r="B5807" s="437"/>
      <c r="C5807" s="437"/>
      <c r="D5807" s="258" t="s">
        <v>449</v>
      </c>
      <c r="E5807" s="258"/>
      <c r="F5807" s="258"/>
      <c r="G5807" s="258"/>
      <c r="H5807" s="258"/>
      <c r="I5807" s="258"/>
      <c r="J5807" s="438"/>
    </row>
    <row r="5808" spans="1:10" x14ac:dyDescent="0.25">
      <c r="A5808" s="436"/>
      <c r="B5808" s="437"/>
      <c r="C5808" s="437"/>
      <c r="D5808" s="260" t="s">
        <v>453</v>
      </c>
      <c r="E5808" s="260"/>
      <c r="F5808" s="260"/>
      <c r="G5808" s="260"/>
      <c r="H5808" s="260"/>
      <c r="I5808" s="260"/>
      <c r="J5808" s="438"/>
    </row>
    <row r="5809" spans="1:10" x14ac:dyDescent="0.25">
      <c r="A5809" s="436"/>
      <c r="B5809" s="437"/>
      <c r="C5809" s="437"/>
      <c r="D5809" s="258" t="s">
        <v>451</v>
      </c>
      <c r="E5809" s="258"/>
      <c r="F5809" s="258"/>
      <c r="G5809" s="258"/>
      <c r="H5809" s="258"/>
      <c r="I5809" s="258"/>
      <c r="J5809" s="438"/>
    </row>
    <row r="5810" spans="1:10" x14ac:dyDescent="0.25">
      <c r="A5810" s="436"/>
      <c r="B5810" s="437"/>
      <c r="C5810" s="437"/>
      <c r="D5810" s="260">
        <v>1</v>
      </c>
      <c r="E5810" s="260"/>
      <c r="F5810" s="260"/>
      <c r="G5810" s="260"/>
      <c r="H5810" s="260"/>
      <c r="I5810" s="260"/>
      <c r="J5810" s="438"/>
    </row>
    <row r="5811" spans="1:10" x14ac:dyDescent="0.25">
      <c r="A5811" s="436"/>
      <c r="B5811" s="437"/>
      <c r="C5811" s="437"/>
      <c r="D5811" s="261"/>
      <c r="E5811" s="261"/>
      <c r="F5811" s="261"/>
      <c r="G5811" s="261"/>
      <c r="H5811" s="261"/>
      <c r="I5811" s="261"/>
      <c r="J5811" s="438"/>
    </row>
    <row r="5812" spans="1:10" x14ac:dyDescent="0.25">
      <c r="A5812" s="436">
        <v>201214587</v>
      </c>
      <c r="B5812" s="437" t="s">
        <v>446</v>
      </c>
      <c r="C5812" s="437" t="s">
        <v>505</v>
      </c>
      <c r="D5812" s="258" t="s">
        <v>447</v>
      </c>
      <c r="E5812" s="258"/>
      <c r="F5812" s="258"/>
      <c r="G5812" s="258"/>
      <c r="H5812" s="258"/>
      <c r="I5812" s="258"/>
      <c r="J5812" s="438">
        <v>41264.752453703702</v>
      </c>
    </row>
    <row r="5813" spans="1:10" x14ac:dyDescent="0.25">
      <c r="A5813" s="436"/>
      <c r="B5813" s="437"/>
      <c r="C5813" s="437"/>
      <c r="D5813" s="260" t="s">
        <v>9</v>
      </c>
      <c r="E5813" s="260"/>
      <c r="F5813" s="260"/>
      <c r="G5813" s="260"/>
      <c r="H5813" s="260"/>
      <c r="I5813" s="260"/>
      <c r="J5813" s="438"/>
    </row>
    <row r="5814" spans="1:10" x14ac:dyDescent="0.25">
      <c r="A5814" s="436"/>
      <c r="B5814" s="437"/>
      <c r="C5814" s="437"/>
      <c r="D5814" s="258" t="s">
        <v>448</v>
      </c>
      <c r="E5814" s="258"/>
      <c r="F5814" s="258"/>
      <c r="G5814" s="258"/>
      <c r="H5814" s="258"/>
      <c r="I5814" s="258"/>
      <c r="J5814" s="438"/>
    </row>
    <row r="5815" spans="1:10" x14ac:dyDescent="0.25">
      <c r="A5815" s="436"/>
      <c r="B5815" s="437"/>
      <c r="C5815" s="437"/>
      <c r="D5815" s="260">
        <v>12004</v>
      </c>
      <c r="E5815" s="260"/>
      <c r="F5815" s="260"/>
      <c r="G5815" s="260"/>
      <c r="H5815" s="260"/>
      <c r="I5815" s="260"/>
      <c r="J5815" s="438"/>
    </row>
    <row r="5816" spans="1:10" x14ac:dyDescent="0.25">
      <c r="A5816" s="436"/>
      <c r="B5816" s="437"/>
      <c r="C5816" s="437"/>
      <c r="D5816" s="258" t="s">
        <v>449</v>
      </c>
      <c r="E5816" s="258"/>
      <c r="F5816" s="258"/>
      <c r="G5816" s="258"/>
      <c r="H5816" s="258"/>
      <c r="I5816" s="258"/>
      <c r="J5816" s="438"/>
    </row>
    <row r="5817" spans="1:10" x14ac:dyDescent="0.25">
      <c r="A5817" s="436"/>
      <c r="B5817" s="437"/>
      <c r="C5817" s="437"/>
      <c r="D5817" s="260" t="s">
        <v>450</v>
      </c>
      <c r="E5817" s="260"/>
      <c r="F5817" s="260"/>
      <c r="G5817" s="260"/>
      <c r="H5817" s="260"/>
      <c r="I5817" s="260"/>
      <c r="J5817" s="438"/>
    </row>
    <row r="5818" spans="1:10" x14ac:dyDescent="0.25">
      <c r="A5818" s="436"/>
      <c r="B5818" s="437"/>
      <c r="C5818" s="437"/>
      <c r="D5818" s="258" t="s">
        <v>451</v>
      </c>
      <c r="E5818" s="258"/>
      <c r="F5818" s="258"/>
      <c r="G5818" s="258"/>
      <c r="H5818" s="258"/>
      <c r="I5818" s="258"/>
      <c r="J5818" s="438"/>
    </row>
    <row r="5819" spans="1:10" x14ac:dyDescent="0.25">
      <c r="A5819" s="436"/>
      <c r="B5819" s="437"/>
      <c r="C5819" s="437"/>
      <c r="D5819" s="260">
        <v>0</v>
      </c>
      <c r="E5819" s="260"/>
      <c r="F5819" s="260"/>
      <c r="G5819" s="260"/>
      <c r="H5819" s="260"/>
      <c r="I5819" s="260"/>
      <c r="J5819" s="438"/>
    </row>
    <row r="5820" spans="1:10" x14ac:dyDescent="0.25">
      <c r="A5820" s="436"/>
      <c r="B5820" s="437"/>
      <c r="C5820" s="437"/>
      <c r="D5820" s="261"/>
      <c r="E5820" s="261"/>
      <c r="F5820" s="261"/>
      <c r="G5820" s="261"/>
      <c r="H5820" s="261"/>
      <c r="I5820" s="261"/>
      <c r="J5820" s="438"/>
    </row>
    <row r="5821" spans="1:10" x14ac:dyDescent="0.25">
      <c r="A5821" s="436">
        <v>201214432</v>
      </c>
      <c r="B5821" s="437" t="s">
        <v>446</v>
      </c>
      <c r="C5821" s="437" t="s">
        <v>505</v>
      </c>
      <c r="D5821" s="258" t="s">
        <v>447</v>
      </c>
      <c r="E5821" s="258"/>
      <c r="F5821" s="258"/>
      <c r="G5821" s="258"/>
      <c r="H5821" s="258"/>
      <c r="I5821" s="258"/>
      <c r="J5821" s="438">
        <v>41264.752453703702</v>
      </c>
    </row>
    <row r="5822" spans="1:10" x14ac:dyDescent="0.25">
      <c r="A5822" s="436"/>
      <c r="B5822" s="437"/>
      <c r="C5822" s="437"/>
      <c r="D5822" s="260" t="s">
        <v>22</v>
      </c>
      <c r="E5822" s="260"/>
      <c r="F5822" s="260"/>
      <c r="G5822" s="260"/>
      <c r="H5822" s="260"/>
      <c r="I5822" s="260"/>
      <c r="J5822" s="438"/>
    </row>
    <row r="5823" spans="1:10" x14ac:dyDescent="0.25">
      <c r="A5823" s="436"/>
      <c r="B5823" s="437"/>
      <c r="C5823" s="437"/>
      <c r="D5823" s="258" t="s">
        <v>448</v>
      </c>
      <c r="E5823" s="258"/>
      <c r="F5823" s="258"/>
      <c r="G5823" s="258"/>
      <c r="H5823" s="258"/>
      <c r="I5823" s="258"/>
      <c r="J5823" s="438"/>
    </row>
    <row r="5824" spans="1:10" x14ac:dyDescent="0.25">
      <c r="A5824" s="436"/>
      <c r="B5824" s="437"/>
      <c r="C5824" s="437"/>
      <c r="D5824" s="260">
        <v>12035</v>
      </c>
      <c r="E5824" s="260"/>
      <c r="F5824" s="260"/>
      <c r="G5824" s="260"/>
      <c r="H5824" s="260"/>
      <c r="I5824" s="260"/>
      <c r="J5824" s="438"/>
    </row>
    <row r="5825" spans="1:10" x14ac:dyDescent="0.25">
      <c r="A5825" s="436"/>
      <c r="B5825" s="437"/>
      <c r="C5825" s="437"/>
      <c r="D5825" s="258" t="s">
        <v>449</v>
      </c>
      <c r="E5825" s="258"/>
      <c r="F5825" s="258"/>
      <c r="G5825" s="258"/>
      <c r="H5825" s="258"/>
      <c r="I5825" s="258"/>
      <c r="J5825" s="438"/>
    </row>
    <row r="5826" spans="1:10" x14ac:dyDescent="0.25">
      <c r="A5826" s="436"/>
      <c r="B5826" s="437"/>
      <c r="C5826" s="437"/>
      <c r="D5826" s="260" t="s">
        <v>453</v>
      </c>
      <c r="E5826" s="260"/>
      <c r="F5826" s="260"/>
      <c r="G5826" s="260"/>
      <c r="H5826" s="260"/>
      <c r="I5826" s="260"/>
      <c r="J5826" s="438"/>
    </row>
    <row r="5827" spans="1:10" x14ac:dyDescent="0.25">
      <c r="A5827" s="436"/>
      <c r="B5827" s="437"/>
      <c r="C5827" s="437"/>
      <c r="D5827" s="258" t="s">
        <v>451</v>
      </c>
      <c r="E5827" s="258"/>
      <c r="F5827" s="258"/>
      <c r="G5827" s="258"/>
      <c r="H5827" s="258"/>
      <c r="I5827" s="258"/>
      <c r="J5827" s="438"/>
    </row>
    <row r="5828" spans="1:10" x14ac:dyDescent="0.25">
      <c r="A5828" s="436"/>
      <c r="B5828" s="437"/>
      <c r="C5828" s="437"/>
      <c r="D5828" s="260">
        <v>0</v>
      </c>
      <c r="E5828" s="260"/>
      <c r="F5828" s="260"/>
      <c r="G5828" s="260"/>
      <c r="H5828" s="260"/>
      <c r="I5828" s="260"/>
      <c r="J5828" s="438"/>
    </row>
    <row r="5829" spans="1:10" x14ac:dyDescent="0.25">
      <c r="A5829" s="436"/>
      <c r="B5829" s="437"/>
      <c r="C5829" s="437"/>
      <c r="D5829" s="261"/>
      <c r="E5829" s="261"/>
      <c r="F5829" s="261"/>
      <c r="G5829" s="261"/>
      <c r="H5829" s="261"/>
      <c r="I5829" s="261"/>
      <c r="J5829" s="438"/>
    </row>
    <row r="5830" spans="1:10" x14ac:dyDescent="0.25">
      <c r="A5830" s="436">
        <v>201214411</v>
      </c>
      <c r="B5830" s="437" t="s">
        <v>446</v>
      </c>
      <c r="C5830" s="437" t="s">
        <v>505</v>
      </c>
      <c r="D5830" s="258" t="s">
        <v>447</v>
      </c>
      <c r="E5830" s="258"/>
      <c r="F5830" s="258"/>
      <c r="G5830" s="258"/>
      <c r="H5830" s="258"/>
      <c r="I5830" s="258"/>
      <c r="J5830" s="438">
        <v>41264.752453703702</v>
      </c>
    </row>
    <row r="5831" spans="1:10" x14ac:dyDescent="0.25">
      <c r="A5831" s="436"/>
      <c r="B5831" s="437"/>
      <c r="C5831" s="437"/>
      <c r="D5831" s="260" t="s">
        <v>407</v>
      </c>
      <c r="E5831" s="260"/>
      <c r="F5831" s="260"/>
      <c r="G5831" s="260"/>
      <c r="H5831" s="260"/>
      <c r="I5831" s="260"/>
      <c r="J5831" s="438"/>
    </row>
    <row r="5832" spans="1:10" x14ac:dyDescent="0.25">
      <c r="A5832" s="436"/>
      <c r="B5832" s="437"/>
      <c r="C5832" s="437"/>
      <c r="D5832" s="258" t="s">
        <v>448</v>
      </c>
      <c r="E5832" s="258"/>
      <c r="F5832" s="258"/>
      <c r="G5832" s="258"/>
      <c r="H5832" s="258"/>
      <c r="I5832" s="258"/>
      <c r="J5832" s="438"/>
    </row>
    <row r="5833" spans="1:10" x14ac:dyDescent="0.25">
      <c r="A5833" s="436"/>
      <c r="B5833" s="437"/>
      <c r="C5833" s="437"/>
      <c r="D5833" s="260">
        <v>12007</v>
      </c>
      <c r="E5833" s="260"/>
      <c r="F5833" s="260"/>
      <c r="G5833" s="260"/>
      <c r="H5833" s="260"/>
      <c r="I5833" s="260"/>
      <c r="J5833" s="438"/>
    </row>
    <row r="5834" spans="1:10" x14ac:dyDescent="0.25">
      <c r="A5834" s="436"/>
      <c r="B5834" s="437"/>
      <c r="C5834" s="437"/>
      <c r="D5834" s="258" t="s">
        <v>449</v>
      </c>
      <c r="E5834" s="258"/>
      <c r="F5834" s="258"/>
      <c r="G5834" s="258"/>
      <c r="H5834" s="258"/>
      <c r="I5834" s="258"/>
      <c r="J5834" s="438"/>
    </row>
    <row r="5835" spans="1:10" x14ac:dyDescent="0.25">
      <c r="A5835" s="436"/>
      <c r="B5835" s="437"/>
      <c r="C5835" s="437"/>
      <c r="D5835" s="260" t="s">
        <v>450</v>
      </c>
      <c r="E5835" s="260"/>
      <c r="F5835" s="260"/>
      <c r="G5835" s="260"/>
      <c r="H5835" s="260"/>
      <c r="I5835" s="260"/>
      <c r="J5835" s="438"/>
    </row>
    <row r="5836" spans="1:10" x14ac:dyDescent="0.25">
      <c r="A5836" s="436"/>
      <c r="B5836" s="437"/>
      <c r="C5836" s="437"/>
      <c r="D5836" s="258" t="s">
        <v>451</v>
      </c>
      <c r="E5836" s="258"/>
      <c r="F5836" s="258"/>
      <c r="G5836" s="258"/>
      <c r="H5836" s="258"/>
      <c r="I5836" s="258"/>
      <c r="J5836" s="438"/>
    </row>
    <row r="5837" spans="1:10" x14ac:dyDescent="0.25">
      <c r="A5837" s="436"/>
      <c r="B5837" s="437"/>
      <c r="C5837" s="437"/>
      <c r="D5837" s="260">
        <v>0</v>
      </c>
      <c r="E5837" s="260"/>
      <c r="F5837" s="260"/>
      <c r="G5837" s="260"/>
      <c r="H5837" s="260"/>
      <c r="I5837" s="260"/>
      <c r="J5837" s="438"/>
    </row>
    <row r="5838" spans="1:10" x14ac:dyDescent="0.25">
      <c r="A5838" s="436"/>
      <c r="B5838" s="437"/>
      <c r="C5838" s="437"/>
      <c r="D5838" s="261"/>
      <c r="E5838" s="261"/>
      <c r="F5838" s="261"/>
      <c r="G5838" s="261"/>
      <c r="H5838" s="261"/>
      <c r="I5838" s="261"/>
      <c r="J5838" s="438"/>
    </row>
    <row r="5839" spans="1:10" x14ac:dyDescent="0.25">
      <c r="A5839" s="436">
        <v>201214089</v>
      </c>
      <c r="B5839" s="437" t="s">
        <v>446</v>
      </c>
      <c r="C5839" s="437" t="s">
        <v>505</v>
      </c>
      <c r="D5839" s="258" t="s">
        <v>447</v>
      </c>
      <c r="E5839" s="258"/>
      <c r="F5839" s="258"/>
      <c r="G5839" s="258"/>
      <c r="H5839" s="258"/>
      <c r="I5839" s="258"/>
      <c r="J5839" s="438">
        <v>41264.752453703702</v>
      </c>
    </row>
    <row r="5840" spans="1:10" x14ac:dyDescent="0.25">
      <c r="A5840" s="436"/>
      <c r="B5840" s="437"/>
      <c r="C5840" s="437"/>
      <c r="D5840" s="260" t="s">
        <v>494</v>
      </c>
      <c r="E5840" s="260"/>
      <c r="F5840" s="260"/>
      <c r="G5840" s="260"/>
      <c r="H5840" s="260"/>
      <c r="I5840" s="260"/>
      <c r="J5840" s="438"/>
    </row>
    <row r="5841" spans="1:10" x14ac:dyDescent="0.25">
      <c r="A5841" s="436"/>
      <c r="B5841" s="437"/>
      <c r="C5841" s="437"/>
      <c r="D5841" s="258" t="s">
        <v>448</v>
      </c>
      <c r="E5841" s="258"/>
      <c r="F5841" s="258"/>
      <c r="G5841" s="258"/>
      <c r="H5841" s="258"/>
      <c r="I5841" s="258"/>
      <c r="J5841" s="438"/>
    </row>
    <row r="5842" spans="1:10" x14ac:dyDescent="0.25">
      <c r="A5842" s="436"/>
      <c r="B5842" s="437"/>
      <c r="C5842" s="437"/>
      <c r="D5842" s="260">
        <v>27645</v>
      </c>
      <c r="E5842" s="260"/>
      <c r="F5842" s="260"/>
      <c r="G5842" s="260"/>
      <c r="H5842" s="260"/>
      <c r="I5842" s="260"/>
      <c r="J5842" s="438"/>
    </row>
    <row r="5843" spans="1:10" x14ac:dyDescent="0.25">
      <c r="A5843" s="436"/>
      <c r="B5843" s="437"/>
      <c r="C5843" s="437"/>
      <c r="D5843" s="258" t="s">
        <v>449</v>
      </c>
      <c r="E5843" s="258"/>
      <c r="F5843" s="258"/>
      <c r="G5843" s="258"/>
      <c r="H5843" s="258"/>
      <c r="I5843" s="258"/>
      <c r="J5843" s="438"/>
    </row>
    <row r="5844" spans="1:10" x14ac:dyDescent="0.25">
      <c r="A5844" s="436"/>
      <c r="B5844" s="437"/>
      <c r="C5844" s="437"/>
      <c r="D5844" s="260" t="s">
        <v>453</v>
      </c>
      <c r="E5844" s="260"/>
      <c r="F5844" s="260"/>
      <c r="G5844" s="260"/>
      <c r="H5844" s="260"/>
      <c r="I5844" s="260"/>
      <c r="J5844" s="438"/>
    </row>
    <row r="5845" spans="1:10" x14ac:dyDescent="0.25">
      <c r="A5845" s="436"/>
      <c r="B5845" s="437"/>
      <c r="C5845" s="437"/>
      <c r="D5845" s="258" t="s">
        <v>451</v>
      </c>
      <c r="E5845" s="258"/>
      <c r="F5845" s="258"/>
      <c r="G5845" s="258"/>
      <c r="H5845" s="258"/>
      <c r="I5845" s="258"/>
      <c r="J5845" s="438"/>
    </row>
    <row r="5846" spans="1:10" x14ac:dyDescent="0.25">
      <c r="A5846" s="436"/>
      <c r="B5846" s="437"/>
      <c r="C5846" s="437"/>
      <c r="D5846" s="260">
        <v>0</v>
      </c>
      <c r="E5846" s="260"/>
      <c r="F5846" s="260"/>
      <c r="G5846" s="260"/>
      <c r="H5846" s="260"/>
      <c r="I5846" s="260"/>
      <c r="J5846" s="438"/>
    </row>
    <row r="5847" spans="1:10" x14ac:dyDescent="0.25">
      <c r="A5847" s="436"/>
      <c r="B5847" s="437"/>
      <c r="C5847" s="437"/>
      <c r="D5847" s="261"/>
      <c r="E5847" s="261"/>
      <c r="F5847" s="261"/>
      <c r="G5847" s="261"/>
      <c r="H5847" s="261"/>
      <c r="I5847" s="261"/>
      <c r="J5847" s="438"/>
    </row>
    <row r="5848" spans="1:10" x14ac:dyDescent="0.25">
      <c r="A5848" s="436">
        <v>201213954</v>
      </c>
      <c r="B5848" s="437" t="s">
        <v>446</v>
      </c>
      <c r="C5848" s="437" t="s">
        <v>505</v>
      </c>
      <c r="D5848" s="258" t="s">
        <v>447</v>
      </c>
      <c r="E5848" s="258"/>
      <c r="F5848" s="258"/>
      <c r="G5848" s="258"/>
      <c r="H5848" s="258"/>
      <c r="I5848" s="258"/>
      <c r="J5848" s="438">
        <v>41264.752453703702</v>
      </c>
    </row>
    <row r="5849" spans="1:10" x14ac:dyDescent="0.25">
      <c r="A5849" s="436"/>
      <c r="B5849" s="437"/>
      <c r="C5849" s="437"/>
      <c r="D5849" s="260" t="s">
        <v>433</v>
      </c>
      <c r="E5849" s="260"/>
      <c r="F5849" s="260"/>
      <c r="G5849" s="260"/>
      <c r="H5849" s="260"/>
      <c r="I5849" s="260"/>
      <c r="J5849" s="438"/>
    </row>
    <row r="5850" spans="1:10" x14ac:dyDescent="0.25">
      <c r="A5850" s="436"/>
      <c r="B5850" s="437"/>
      <c r="C5850" s="437"/>
      <c r="D5850" s="258" t="s">
        <v>448</v>
      </c>
      <c r="E5850" s="258"/>
      <c r="F5850" s="258"/>
      <c r="G5850" s="258"/>
      <c r="H5850" s="258"/>
      <c r="I5850" s="258"/>
      <c r="J5850" s="438"/>
    </row>
    <row r="5851" spans="1:10" x14ac:dyDescent="0.25">
      <c r="A5851" s="436"/>
      <c r="B5851" s="437"/>
      <c r="C5851" s="437"/>
      <c r="D5851" s="260">
        <v>11992</v>
      </c>
      <c r="E5851" s="260"/>
      <c r="F5851" s="260"/>
      <c r="G5851" s="260"/>
      <c r="H5851" s="260"/>
      <c r="I5851" s="260"/>
      <c r="J5851" s="438"/>
    </row>
    <row r="5852" spans="1:10" x14ac:dyDescent="0.25">
      <c r="A5852" s="436"/>
      <c r="B5852" s="437"/>
      <c r="C5852" s="437"/>
      <c r="D5852" s="258" t="s">
        <v>449</v>
      </c>
      <c r="E5852" s="258"/>
      <c r="F5852" s="258"/>
      <c r="G5852" s="258"/>
      <c r="H5852" s="258"/>
      <c r="I5852" s="258"/>
      <c r="J5852" s="438"/>
    </row>
    <row r="5853" spans="1:10" x14ac:dyDescent="0.25">
      <c r="A5853" s="436"/>
      <c r="B5853" s="437"/>
      <c r="C5853" s="437"/>
      <c r="D5853" s="260" t="s">
        <v>453</v>
      </c>
      <c r="E5853" s="260"/>
      <c r="F5853" s="260"/>
      <c r="G5853" s="260"/>
      <c r="H5853" s="260"/>
      <c r="I5853" s="260"/>
      <c r="J5853" s="438"/>
    </row>
    <row r="5854" spans="1:10" x14ac:dyDescent="0.25">
      <c r="A5854" s="436"/>
      <c r="B5854" s="437"/>
      <c r="C5854" s="437"/>
      <c r="D5854" s="258" t="s">
        <v>451</v>
      </c>
      <c r="E5854" s="258"/>
      <c r="F5854" s="258"/>
      <c r="G5854" s="258"/>
      <c r="H5854" s="258"/>
      <c r="I5854" s="258"/>
      <c r="J5854" s="438"/>
    </row>
    <row r="5855" spans="1:10" x14ac:dyDescent="0.25">
      <c r="A5855" s="436"/>
      <c r="B5855" s="437"/>
      <c r="C5855" s="437"/>
      <c r="D5855" s="260">
        <v>1</v>
      </c>
      <c r="E5855" s="260"/>
      <c r="F5855" s="260"/>
      <c r="G5855" s="260"/>
      <c r="H5855" s="260"/>
      <c r="I5855" s="260"/>
      <c r="J5855" s="438"/>
    </row>
    <row r="5856" spans="1:10" x14ac:dyDescent="0.25">
      <c r="A5856" s="436"/>
      <c r="B5856" s="437"/>
      <c r="C5856" s="437"/>
      <c r="D5856" s="261"/>
      <c r="E5856" s="261"/>
      <c r="F5856" s="261"/>
      <c r="G5856" s="261"/>
      <c r="H5856" s="261"/>
      <c r="I5856" s="261"/>
      <c r="J5856" s="438"/>
    </row>
    <row r="5857" spans="1:10" x14ac:dyDescent="0.25">
      <c r="A5857" s="436">
        <v>201213805</v>
      </c>
      <c r="B5857" s="437" t="s">
        <v>446</v>
      </c>
      <c r="C5857" s="437" t="s">
        <v>505</v>
      </c>
      <c r="D5857" s="258" t="s">
        <v>447</v>
      </c>
      <c r="E5857" s="258"/>
      <c r="F5857" s="258"/>
      <c r="G5857" s="258"/>
      <c r="H5857" s="258"/>
      <c r="I5857" s="258"/>
      <c r="J5857" s="438">
        <v>41264.752453703702</v>
      </c>
    </row>
    <row r="5858" spans="1:10" x14ac:dyDescent="0.25">
      <c r="A5858" s="436"/>
      <c r="B5858" s="437"/>
      <c r="C5858" s="437"/>
      <c r="D5858" s="260" t="s">
        <v>433</v>
      </c>
      <c r="E5858" s="260"/>
      <c r="F5858" s="260"/>
      <c r="G5858" s="260"/>
      <c r="H5858" s="260"/>
      <c r="I5858" s="260"/>
      <c r="J5858" s="438"/>
    </row>
    <row r="5859" spans="1:10" x14ac:dyDescent="0.25">
      <c r="A5859" s="436"/>
      <c r="B5859" s="437"/>
      <c r="C5859" s="437"/>
      <c r="D5859" s="258" t="s">
        <v>448</v>
      </c>
      <c r="E5859" s="258"/>
      <c r="F5859" s="258"/>
      <c r="G5859" s="258"/>
      <c r="H5859" s="258"/>
      <c r="I5859" s="258"/>
      <c r="J5859" s="438"/>
    </row>
    <row r="5860" spans="1:10" x14ac:dyDescent="0.25">
      <c r="A5860" s="436"/>
      <c r="B5860" s="437"/>
      <c r="C5860" s="437"/>
      <c r="D5860" s="260">
        <v>311992</v>
      </c>
      <c r="E5860" s="260"/>
      <c r="F5860" s="260"/>
      <c r="G5860" s="260"/>
      <c r="H5860" s="260"/>
      <c r="I5860" s="260"/>
      <c r="J5860" s="438"/>
    </row>
    <row r="5861" spans="1:10" x14ac:dyDescent="0.25">
      <c r="A5861" s="436"/>
      <c r="B5861" s="437"/>
      <c r="C5861" s="437"/>
      <c r="D5861" s="258" t="s">
        <v>449</v>
      </c>
      <c r="E5861" s="258"/>
      <c r="F5861" s="258"/>
      <c r="G5861" s="258"/>
      <c r="H5861" s="258"/>
      <c r="I5861" s="258"/>
      <c r="J5861" s="438"/>
    </row>
    <row r="5862" spans="1:10" x14ac:dyDescent="0.25">
      <c r="A5862" s="436"/>
      <c r="B5862" s="437"/>
      <c r="C5862" s="437"/>
      <c r="D5862" s="260" t="s">
        <v>450</v>
      </c>
      <c r="E5862" s="260"/>
      <c r="F5862" s="260"/>
      <c r="G5862" s="260"/>
      <c r="H5862" s="260"/>
      <c r="I5862" s="260"/>
      <c r="J5862" s="438"/>
    </row>
    <row r="5863" spans="1:10" x14ac:dyDescent="0.25">
      <c r="A5863" s="436"/>
      <c r="B5863" s="437"/>
      <c r="C5863" s="437"/>
      <c r="D5863" s="258" t="s">
        <v>451</v>
      </c>
      <c r="E5863" s="258"/>
      <c r="F5863" s="258"/>
      <c r="G5863" s="258"/>
      <c r="H5863" s="258"/>
      <c r="I5863" s="258"/>
      <c r="J5863" s="438"/>
    </row>
    <row r="5864" spans="1:10" x14ac:dyDescent="0.25">
      <c r="A5864" s="436"/>
      <c r="B5864" s="437"/>
      <c r="C5864" s="437"/>
      <c r="D5864" s="260">
        <v>1</v>
      </c>
      <c r="E5864" s="260"/>
      <c r="F5864" s="260"/>
      <c r="G5864" s="260"/>
      <c r="H5864" s="260"/>
      <c r="I5864" s="260"/>
      <c r="J5864" s="438"/>
    </row>
    <row r="5865" spans="1:10" x14ac:dyDescent="0.25">
      <c r="A5865" s="436"/>
      <c r="B5865" s="437"/>
      <c r="C5865" s="437"/>
      <c r="D5865" s="261"/>
      <c r="E5865" s="261"/>
      <c r="F5865" s="261"/>
      <c r="G5865" s="261"/>
      <c r="H5865" s="261"/>
      <c r="I5865" s="261"/>
      <c r="J5865" s="438"/>
    </row>
    <row r="5866" spans="1:10" x14ac:dyDescent="0.25">
      <c r="A5866" s="436">
        <v>201213800</v>
      </c>
      <c r="B5866" s="437" t="s">
        <v>446</v>
      </c>
      <c r="C5866" s="437" t="s">
        <v>505</v>
      </c>
      <c r="D5866" s="258" t="s">
        <v>447</v>
      </c>
      <c r="E5866" s="258"/>
      <c r="F5866" s="258"/>
      <c r="G5866" s="258"/>
      <c r="H5866" s="258"/>
      <c r="I5866" s="258"/>
      <c r="J5866" s="438">
        <v>41264.752453703702</v>
      </c>
    </row>
    <row r="5867" spans="1:10" x14ac:dyDescent="0.25">
      <c r="A5867" s="436"/>
      <c r="B5867" s="437"/>
      <c r="C5867" s="437"/>
      <c r="D5867" s="260" t="s">
        <v>364</v>
      </c>
      <c r="E5867" s="260"/>
      <c r="F5867" s="260"/>
      <c r="G5867" s="260"/>
      <c r="H5867" s="260"/>
      <c r="I5867" s="260"/>
      <c r="J5867" s="438"/>
    </row>
    <row r="5868" spans="1:10" x14ac:dyDescent="0.25">
      <c r="A5868" s="436"/>
      <c r="B5868" s="437"/>
      <c r="C5868" s="437"/>
      <c r="D5868" s="258" t="s">
        <v>448</v>
      </c>
      <c r="E5868" s="258"/>
      <c r="F5868" s="258"/>
      <c r="G5868" s="258"/>
      <c r="H5868" s="258"/>
      <c r="I5868" s="258"/>
      <c r="J5868" s="438"/>
    </row>
    <row r="5869" spans="1:10" x14ac:dyDescent="0.25">
      <c r="A5869" s="436"/>
      <c r="B5869" s="437"/>
      <c r="C5869" s="437"/>
      <c r="D5869" s="260">
        <v>12022</v>
      </c>
      <c r="E5869" s="260"/>
      <c r="F5869" s="260"/>
      <c r="G5869" s="260"/>
      <c r="H5869" s="260"/>
      <c r="I5869" s="260"/>
      <c r="J5869" s="438"/>
    </row>
    <row r="5870" spans="1:10" x14ac:dyDescent="0.25">
      <c r="A5870" s="436"/>
      <c r="B5870" s="437"/>
      <c r="C5870" s="437"/>
      <c r="D5870" s="258" t="s">
        <v>449</v>
      </c>
      <c r="E5870" s="258"/>
      <c r="F5870" s="258"/>
      <c r="G5870" s="258"/>
      <c r="H5870" s="258"/>
      <c r="I5870" s="258"/>
      <c r="J5870" s="438"/>
    </row>
    <row r="5871" spans="1:10" x14ac:dyDescent="0.25">
      <c r="A5871" s="436"/>
      <c r="B5871" s="437"/>
      <c r="C5871" s="437"/>
      <c r="D5871" s="260" t="s">
        <v>453</v>
      </c>
      <c r="E5871" s="260"/>
      <c r="F5871" s="260"/>
      <c r="G5871" s="260"/>
      <c r="H5871" s="260"/>
      <c r="I5871" s="260"/>
      <c r="J5871" s="438"/>
    </row>
    <row r="5872" spans="1:10" x14ac:dyDescent="0.25">
      <c r="A5872" s="436"/>
      <c r="B5872" s="437"/>
      <c r="C5872" s="437"/>
      <c r="D5872" s="258" t="s">
        <v>451</v>
      </c>
      <c r="E5872" s="258"/>
      <c r="F5872" s="258"/>
      <c r="G5872" s="258"/>
      <c r="H5872" s="258"/>
      <c r="I5872" s="258"/>
      <c r="J5872" s="438"/>
    </row>
    <row r="5873" spans="1:10" x14ac:dyDescent="0.25">
      <c r="A5873" s="436"/>
      <c r="B5873" s="437"/>
      <c r="C5873" s="437"/>
      <c r="D5873" s="260">
        <v>0</v>
      </c>
      <c r="E5873" s="260"/>
      <c r="F5873" s="260"/>
      <c r="G5873" s="260"/>
      <c r="H5873" s="260"/>
      <c r="I5873" s="260"/>
      <c r="J5873" s="438"/>
    </row>
    <row r="5874" spans="1:10" x14ac:dyDescent="0.25">
      <c r="A5874" s="436"/>
      <c r="B5874" s="437"/>
      <c r="C5874" s="437"/>
      <c r="D5874" s="261"/>
      <c r="E5874" s="261"/>
      <c r="F5874" s="261"/>
      <c r="G5874" s="261"/>
      <c r="H5874" s="261"/>
      <c r="I5874" s="261"/>
      <c r="J5874" s="438"/>
    </row>
    <row r="5875" spans="1:10" x14ac:dyDescent="0.25">
      <c r="A5875" s="436">
        <v>201213767</v>
      </c>
      <c r="B5875" s="437" t="s">
        <v>446</v>
      </c>
      <c r="C5875" s="437" t="s">
        <v>505</v>
      </c>
      <c r="D5875" s="258" t="s">
        <v>447</v>
      </c>
      <c r="E5875" s="258"/>
      <c r="F5875" s="258"/>
      <c r="G5875" s="258"/>
      <c r="H5875" s="258"/>
      <c r="I5875" s="258"/>
      <c r="J5875" s="438">
        <v>41264.752453703702</v>
      </c>
    </row>
    <row r="5876" spans="1:10" x14ac:dyDescent="0.25">
      <c r="A5876" s="436"/>
      <c r="B5876" s="437"/>
      <c r="C5876" s="437"/>
      <c r="D5876" s="260" t="s">
        <v>25</v>
      </c>
      <c r="E5876" s="260"/>
      <c r="F5876" s="260"/>
      <c r="G5876" s="260"/>
      <c r="H5876" s="260"/>
      <c r="I5876" s="260"/>
      <c r="J5876" s="438"/>
    </row>
    <row r="5877" spans="1:10" x14ac:dyDescent="0.25">
      <c r="A5877" s="436"/>
      <c r="B5877" s="437"/>
      <c r="C5877" s="437"/>
      <c r="D5877" s="258" t="s">
        <v>448</v>
      </c>
      <c r="E5877" s="258"/>
      <c r="F5877" s="258"/>
      <c r="G5877" s="258"/>
      <c r="H5877" s="258"/>
      <c r="I5877" s="258"/>
      <c r="J5877" s="438"/>
    </row>
    <row r="5878" spans="1:10" x14ac:dyDescent="0.25">
      <c r="A5878" s="436"/>
      <c r="B5878" s="437"/>
      <c r="C5878" s="437"/>
      <c r="D5878" s="260">
        <v>12048</v>
      </c>
      <c r="E5878" s="260"/>
      <c r="F5878" s="260"/>
      <c r="G5878" s="260"/>
      <c r="H5878" s="260"/>
      <c r="I5878" s="260"/>
      <c r="J5878" s="438"/>
    </row>
    <row r="5879" spans="1:10" x14ac:dyDescent="0.25">
      <c r="A5879" s="436"/>
      <c r="B5879" s="437"/>
      <c r="C5879" s="437"/>
      <c r="D5879" s="258" t="s">
        <v>449</v>
      </c>
      <c r="E5879" s="258"/>
      <c r="F5879" s="258"/>
      <c r="G5879" s="258"/>
      <c r="H5879" s="258"/>
      <c r="I5879" s="258"/>
      <c r="J5879" s="438"/>
    </row>
    <row r="5880" spans="1:10" x14ac:dyDescent="0.25">
      <c r="A5880" s="436"/>
      <c r="B5880" s="437"/>
      <c r="C5880" s="437"/>
      <c r="D5880" s="260" t="s">
        <v>453</v>
      </c>
      <c r="E5880" s="260"/>
      <c r="F5880" s="260"/>
      <c r="G5880" s="260"/>
      <c r="H5880" s="260"/>
      <c r="I5880" s="260"/>
      <c r="J5880" s="438"/>
    </row>
    <row r="5881" spans="1:10" x14ac:dyDescent="0.25">
      <c r="A5881" s="436"/>
      <c r="B5881" s="437"/>
      <c r="C5881" s="437"/>
      <c r="D5881" s="258" t="s">
        <v>451</v>
      </c>
      <c r="E5881" s="258"/>
      <c r="F5881" s="258"/>
      <c r="G5881" s="258"/>
      <c r="H5881" s="258"/>
      <c r="I5881" s="258"/>
      <c r="J5881" s="438"/>
    </row>
    <row r="5882" spans="1:10" x14ac:dyDescent="0.25">
      <c r="A5882" s="436"/>
      <c r="B5882" s="437"/>
      <c r="C5882" s="437"/>
      <c r="D5882" s="260">
        <v>0</v>
      </c>
      <c r="E5882" s="260"/>
      <c r="F5882" s="260"/>
      <c r="G5882" s="260"/>
      <c r="H5882" s="260"/>
      <c r="I5882" s="260"/>
      <c r="J5882" s="438"/>
    </row>
    <row r="5883" spans="1:10" x14ac:dyDescent="0.25">
      <c r="A5883" s="436"/>
      <c r="B5883" s="437"/>
      <c r="C5883" s="437"/>
      <c r="D5883" s="261"/>
      <c r="E5883" s="261"/>
      <c r="F5883" s="261"/>
      <c r="G5883" s="261"/>
      <c r="H5883" s="261"/>
      <c r="I5883" s="261"/>
      <c r="J5883" s="438"/>
    </row>
    <row r="5884" spans="1:10" x14ac:dyDescent="0.25">
      <c r="A5884" s="436">
        <v>201213705</v>
      </c>
      <c r="B5884" s="437" t="s">
        <v>446</v>
      </c>
      <c r="C5884" s="437" t="s">
        <v>505</v>
      </c>
      <c r="D5884" s="258" t="s">
        <v>447</v>
      </c>
      <c r="E5884" s="258"/>
      <c r="F5884" s="258"/>
      <c r="G5884" s="258"/>
      <c r="H5884" s="258"/>
      <c r="I5884" s="258"/>
      <c r="J5884" s="438">
        <v>41264.752453703702</v>
      </c>
    </row>
    <row r="5885" spans="1:10" x14ac:dyDescent="0.25">
      <c r="A5885" s="436"/>
      <c r="B5885" s="437"/>
      <c r="C5885" s="437"/>
      <c r="D5885" s="260" t="s">
        <v>38</v>
      </c>
      <c r="E5885" s="260"/>
      <c r="F5885" s="260"/>
      <c r="G5885" s="260"/>
      <c r="H5885" s="260"/>
      <c r="I5885" s="260"/>
      <c r="J5885" s="438"/>
    </row>
    <row r="5886" spans="1:10" x14ac:dyDescent="0.25">
      <c r="A5886" s="436"/>
      <c r="B5886" s="437"/>
      <c r="C5886" s="437"/>
      <c r="D5886" s="258" t="s">
        <v>448</v>
      </c>
      <c r="E5886" s="258"/>
      <c r="F5886" s="258"/>
      <c r="G5886" s="258"/>
      <c r="H5886" s="258"/>
      <c r="I5886" s="258"/>
      <c r="J5886" s="438"/>
    </row>
    <row r="5887" spans="1:10" x14ac:dyDescent="0.25">
      <c r="A5887" s="436"/>
      <c r="B5887" s="437"/>
      <c r="C5887" s="437"/>
      <c r="D5887" s="260">
        <v>86318</v>
      </c>
      <c r="E5887" s="260"/>
      <c r="F5887" s="260"/>
      <c r="G5887" s="260"/>
      <c r="H5887" s="260"/>
      <c r="I5887" s="260"/>
      <c r="J5887" s="438"/>
    </row>
    <row r="5888" spans="1:10" x14ac:dyDescent="0.25">
      <c r="A5888" s="436"/>
      <c r="B5888" s="437"/>
      <c r="C5888" s="437"/>
      <c r="D5888" s="258" t="s">
        <v>449</v>
      </c>
      <c r="E5888" s="258"/>
      <c r="F5888" s="258"/>
      <c r="G5888" s="258"/>
      <c r="H5888" s="258"/>
      <c r="I5888" s="258"/>
      <c r="J5888" s="438"/>
    </row>
    <row r="5889" spans="1:10" x14ac:dyDescent="0.25">
      <c r="A5889" s="436"/>
      <c r="B5889" s="437"/>
      <c r="C5889" s="437"/>
      <c r="D5889" s="260" t="s">
        <v>450</v>
      </c>
      <c r="E5889" s="260"/>
      <c r="F5889" s="260"/>
      <c r="G5889" s="260"/>
      <c r="H5889" s="260"/>
      <c r="I5889" s="260"/>
      <c r="J5889" s="438"/>
    </row>
    <row r="5890" spans="1:10" x14ac:dyDescent="0.25">
      <c r="A5890" s="436"/>
      <c r="B5890" s="437"/>
      <c r="C5890" s="437"/>
      <c r="D5890" s="258" t="s">
        <v>451</v>
      </c>
      <c r="E5890" s="258"/>
      <c r="F5890" s="258"/>
      <c r="G5890" s="258"/>
      <c r="H5890" s="258"/>
      <c r="I5890" s="258"/>
      <c r="J5890" s="438"/>
    </row>
    <row r="5891" spans="1:10" x14ac:dyDescent="0.25">
      <c r="A5891" s="436"/>
      <c r="B5891" s="437"/>
      <c r="C5891" s="437"/>
      <c r="D5891" s="260">
        <v>1</v>
      </c>
      <c r="E5891" s="260"/>
      <c r="F5891" s="260"/>
      <c r="G5891" s="260"/>
      <c r="H5891" s="260"/>
      <c r="I5891" s="260"/>
      <c r="J5891" s="438"/>
    </row>
    <row r="5892" spans="1:10" x14ac:dyDescent="0.25">
      <c r="A5892" s="436"/>
      <c r="B5892" s="437"/>
      <c r="C5892" s="437"/>
      <c r="D5892" s="261"/>
      <c r="E5892" s="261"/>
      <c r="F5892" s="261"/>
      <c r="G5892" s="261"/>
      <c r="H5892" s="261"/>
      <c r="I5892" s="261"/>
      <c r="J5892" s="438"/>
    </row>
    <row r="5893" spans="1:10" x14ac:dyDescent="0.25">
      <c r="A5893" s="436">
        <v>201213661</v>
      </c>
      <c r="B5893" s="437" t="s">
        <v>446</v>
      </c>
      <c r="C5893" s="437" t="s">
        <v>505</v>
      </c>
      <c r="D5893" s="258" t="s">
        <v>447</v>
      </c>
      <c r="E5893" s="258"/>
      <c r="F5893" s="258"/>
      <c r="G5893" s="258"/>
      <c r="H5893" s="258"/>
      <c r="I5893" s="258"/>
      <c r="J5893" s="438">
        <v>41264.752453703702</v>
      </c>
    </row>
    <row r="5894" spans="1:10" x14ac:dyDescent="0.25">
      <c r="A5894" s="436"/>
      <c r="B5894" s="437"/>
      <c r="C5894" s="437"/>
      <c r="D5894" s="260" t="s">
        <v>452</v>
      </c>
      <c r="E5894" s="260"/>
      <c r="F5894" s="260"/>
      <c r="G5894" s="260"/>
      <c r="H5894" s="260"/>
      <c r="I5894" s="260"/>
      <c r="J5894" s="438"/>
    </row>
    <row r="5895" spans="1:10" x14ac:dyDescent="0.25">
      <c r="A5895" s="436"/>
      <c r="B5895" s="437"/>
      <c r="C5895" s="437"/>
      <c r="D5895" s="258" t="s">
        <v>448</v>
      </c>
      <c r="E5895" s="258"/>
      <c r="F5895" s="258"/>
      <c r="G5895" s="258"/>
      <c r="H5895" s="258"/>
      <c r="I5895" s="258"/>
      <c r="J5895" s="438"/>
    </row>
    <row r="5896" spans="1:10" x14ac:dyDescent="0.25">
      <c r="A5896" s="436"/>
      <c r="B5896" s="437"/>
      <c r="C5896" s="437"/>
      <c r="D5896" s="260">
        <v>311994</v>
      </c>
      <c r="E5896" s="260"/>
      <c r="F5896" s="260"/>
      <c r="G5896" s="260"/>
      <c r="H5896" s="260"/>
      <c r="I5896" s="260"/>
      <c r="J5896" s="438"/>
    </row>
    <row r="5897" spans="1:10" x14ac:dyDescent="0.25">
      <c r="A5897" s="436"/>
      <c r="B5897" s="437"/>
      <c r="C5897" s="437"/>
      <c r="D5897" s="258" t="s">
        <v>449</v>
      </c>
      <c r="E5897" s="258"/>
      <c r="F5897" s="258"/>
      <c r="G5897" s="258"/>
      <c r="H5897" s="258"/>
      <c r="I5897" s="258"/>
      <c r="J5897" s="438"/>
    </row>
    <row r="5898" spans="1:10" x14ac:dyDescent="0.25">
      <c r="A5898" s="436"/>
      <c r="B5898" s="437"/>
      <c r="C5898" s="437"/>
      <c r="D5898" s="260" t="s">
        <v>450</v>
      </c>
      <c r="E5898" s="260"/>
      <c r="F5898" s="260"/>
      <c r="G5898" s="260"/>
      <c r="H5898" s="260"/>
      <c r="I5898" s="260"/>
      <c r="J5898" s="438"/>
    </row>
    <row r="5899" spans="1:10" x14ac:dyDescent="0.25">
      <c r="A5899" s="436"/>
      <c r="B5899" s="437"/>
      <c r="C5899" s="437"/>
      <c r="D5899" s="258" t="s">
        <v>451</v>
      </c>
      <c r="E5899" s="258"/>
      <c r="F5899" s="258"/>
      <c r="G5899" s="258"/>
      <c r="H5899" s="258"/>
      <c r="I5899" s="258"/>
      <c r="J5899" s="438"/>
    </row>
    <row r="5900" spans="1:10" x14ac:dyDescent="0.25">
      <c r="A5900" s="436"/>
      <c r="B5900" s="437"/>
      <c r="C5900" s="437"/>
      <c r="D5900" s="260">
        <v>0</v>
      </c>
      <c r="E5900" s="260"/>
      <c r="F5900" s="260"/>
      <c r="G5900" s="260"/>
      <c r="H5900" s="260"/>
      <c r="I5900" s="260"/>
      <c r="J5900" s="438"/>
    </row>
    <row r="5901" spans="1:10" x14ac:dyDescent="0.25">
      <c r="A5901" s="436"/>
      <c r="B5901" s="437"/>
      <c r="C5901" s="437"/>
      <c r="D5901" s="261"/>
      <c r="E5901" s="261"/>
      <c r="F5901" s="261"/>
      <c r="G5901" s="261"/>
      <c r="H5901" s="261"/>
      <c r="I5901" s="261"/>
      <c r="J5901" s="438"/>
    </row>
    <row r="5902" spans="1:10" x14ac:dyDescent="0.25">
      <c r="A5902" s="436">
        <v>201213627</v>
      </c>
      <c r="B5902" s="437" t="s">
        <v>446</v>
      </c>
      <c r="C5902" s="437" t="s">
        <v>505</v>
      </c>
      <c r="D5902" s="258" t="s">
        <v>447</v>
      </c>
      <c r="E5902" s="258"/>
      <c r="F5902" s="258"/>
      <c r="G5902" s="258"/>
      <c r="H5902" s="258"/>
      <c r="I5902" s="258"/>
      <c r="J5902" s="438">
        <v>41264.752453703702</v>
      </c>
    </row>
    <row r="5903" spans="1:10" x14ac:dyDescent="0.25">
      <c r="A5903" s="436"/>
      <c r="B5903" s="437"/>
      <c r="C5903" s="437"/>
      <c r="D5903" s="260" t="s">
        <v>25</v>
      </c>
      <c r="E5903" s="260"/>
      <c r="F5903" s="260"/>
      <c r="G5903" s="260"/>
      <c r="H5903" s="260"/>
      <c r="I5903" s="260"/>
      <c r="J5903" s="438"/>
    </row>
    <row r="5904" spans="1:10" x14ac:dyDescent="0.25">
      <c r="A5904" s="436"/>
      <c r="B5904" s="437"/>
      <c r="C5904" s="437"/>
      <c r="D5904" s="258" t="s">
        <v>448</v>
      </c>
      <c r="E5904" s="258"/>
      <c r="F5904" s="258"/>
      <c r="G5904" s="258"/>
      <c r="H5904" s="258"/>
      <c r="I5904" s="258"/>
      <c r="J5904" s="438"/>
    </row>
    <row r="5905" spans="1:10" x14ac:dyDescent="0.25">
      <c r="A5905" s="436"/>
      <c r="B5905" s="437"/>
      <c r="C5905" s="437"/>
      <c r="D5905" s="260">
        <v>12069</v>
      </c>
      <c r="E5905" s="260"/>
      <c r="F5905" s="260"/>
      <c r="G5905" s="260"/>
      <c r="H5905" s="260"/>
      <c r="I5905" s="260"/>
      <c r="J5905" s="438"/>
    </row>
    <row r="5906" spans="1:10" x14ac:dyDescent="0.25">
      <c r="A5906" s="436"/>
      <c r="B5906" s="437"/>
      <c r="C5906" s="437"/>
      <c r="D5906" s="258" t="s">
        <v>449</v>
      </c>
      <c r="E5906" s="258"/>
      <c r="F5906" s="258"/>
      <c r="G5906" s="258"/>
      <c r="H5906" s="258"/>
      <c r="I5906" s="258"/>
      <c r="J5906" s="438"/>
    </row>
    <row r="5907" spans="1:10" x14ac:dyDescent="0.25">
      <c r="A5907" s="436"/>
      <c r="B5907" s="437"/>
      <c r="C5907" s="437"/>
      <c r="D5907" s="260" t="s">
        <v>453</v>
      </c>
      <c r="E5907" s="260"/>
      <c r="F5907" s="260"/>
      <c r="G5907" s="260"/>
      <c r="H5907" s="260"/>
      <c r="I5907" s="260"/>
      <c r="J5907" s="438"/>
    </row>
    <row r="5908" spans="1:10" x14ac:dyDescent="0.25">
      <c r="A5908" s="436"/>
      <c r="B5908" s="437"/>
      <c r="C5908" s="437"/>
      <c r="D5908" s="258" t="s">
        <v>451</v>
      </c>
      <c r="E5908" s="258"/>
      <c r="F5908" s="258"/>
      <c r="G5908" s="258"/>
      <c r="H5908" s="258"/>
      <c r="I5908" s="258"/>
      <c r="J5908" s="438"/>
    </row>
    <row r="5909" spans="1:10" x14ac:dyDescent="0.25">
      <c r="A5909" s="436"/>
      <c r="B5909" s="437"/>
      <c r="C5909" s="437"/>
      <c r="D5909" s="260">
        <v>0</v>
      </c>
      <c r="E5909" s="260"/>
      <c r="F5909" s="260"/>
      <c r="G5909" s="260"/>
      <c r="H5909" s="260"/>
      <c r="I5909" s="260"/>
      <c r="J5909" s="438"/>
    </row>
    <row r="5910" spans="1:10" x14ac:dyDescent="0.25">
      <c r="A5910" s="436"/>
      <c r="B5910" s="437"/>
      <c r="C5910" s="437"/>
      <c r="D5910" s="261"/>
      <c r="E5910" s="261"/>
      <c r="F5910" s="261"/>
      <c r="G5910" s="261"/>
      <c r="H5910" s="261"/>
      <c r="I5910" s="261"/>
      <c r="J5910" s="438"/>
    </row>
    <row r="5911" spans="1:10" x14ac:dyDescent="0.25">
      <c r="A5911" s="436">
        <v>201213616</v>
      </c>
      <c r="B5911" s="437" t="s">
        <v>446</v>
      </c>
      <c r="C5911" s="437" t="s">
        <v>505</v>
      </c>
      <c r="D5911" s="258" t="s">
        <v>447</v>
      </c>
      <c r="E5911" s="258"/>
      <c r="F5911" s="258"/>
      <c r="G5911" s="258"/>
      <c r="H5911" s="258"/>
      <c r="I5911" s="258"/>
      <c r="J5911" s="438">
        <v>41264.752453703702</v>
      </c>
    </row>
    <row r="5912" spans="1:10" x14ac:dyDescent="0.25">
      <c r="A5912" s="436"/>
      <c r="B5912" s="437"/>
      <c r="C5912" s="437"/>
      <c r="D5912" s="260" t="s">
        <v>25</v>
      </c>
      <c r="E5912" s="260"/>
      <c r="F5912" s="260"/>
      <c r="G5912" s="260"/>
      <c r="H5912" s="260"/>
      <c r="I5912" s="260"/>
      <c r="J5912" s="438"/>
    </row>
    <row r="5913" spans="1:10" x14ac:dyDescent="0.25">
      <c r="A5913" s="436"/>
      <c r="B5913" s="437"/>
      <c r="C5913" s="437"/>
      <c r="D5913" s="258" t="s">
        <v>448</v>
      </c>
      <c r="E5913" s="258"/>
      <c r="F5913" s="258"/>
      <c r="G5913" s="258"/>
      <c r="H5913" s="258"/>
      <c r="I5913" s="258"/>
      <c r="J5913" s="438"/>
    </row>
    <row r="5914" spans="1:10" x14ac:dyDescent="0.25">
      <c r="A5914" s="436"/>
      <c r="B5914" s="437"/>
      <c r="C5914" s="437"/>
      <c r="D5914" s="260">
        <v>12061</v>
      </c>
      <c r="E5914" s="260"/>
      <c r="F5914" s="260"/>
      <c r="G5914" s="260"/>
      <c r="H5914" s="260"/>
      <c r="I5914" s="260"/>
      <c r="J5914" s="438"/>
    </row>
    <row r="5915" spans="1:10" x14ac:dyDescent="0.25">
      <c r="A5915" s="436"/>
      <c r="B5915" s="437"/>
      <c r="C5915" s="437"/>
      <c r="D5915" s="258" t="s">
        <v>449</v>
      </c>
      <c r="E5915" s="258"/>
      <c r="F5915" s="258"/>
      <c r="G5915" s="258"/>
      <c r="H5915" s="258"/>
      <c r="I5915" s="258"/>
      <c r="J5915" s="438"/>
    </row>
    <row r="5916" spans="1:10" x14ac:dyDescent="0.25">
      <c r="A5916" s="436"/>
      <c r="B5916" s="437"/>
      <c r="C5916" s="437"/>
      <c r="D5916" s="260" t="s">
        <v>453</v>
      </c>
      <c r="E5916" s="260"/>
      <c r="F5916" s="260"/>
      <c r="G5916" s="260"/>
      <c r="H5916" s="260"/>
      <c r="I5916" s="260"/>
      <c r="J5916" s="438"/>
    </row>
    <row r="5917" spans="1:10" x14ac:dyDescent="0.25">
      <c r="A5917" s="436"/>
      <c r="B5917" s="437"/>
      <c r="C5917" s="437"/>
      <c r="D5917" s="258" t="s">
        <v>451</v>
      </c>
      <c r="E5917" s="258"/>
      <c r="F5917" s="258"/>
      <c r="G5917" s="258"/>
      <c r="H5917" s="258"/>
      <c r="I5917" s="258"/>
      <c r="J5917" s="438"/>
    </row>
    <row r="5918" spans="1:10" x14ac:dyDescent="0.25">
      <c r="A5918" s="436"/>
      <c r="B5918" s="437"/>
      <c r="C5918" s="437"/>
      <c r="D5918" s="260">
        <v>1</v>
      </c>
      <c r="E5918" s="260"/>
      <c r="F5918" s="260"/>
      <c r="G5918" s="260"/>
      <c r="H5918" s="260"/>
      <c r="I5918" s="260"/>
      <c r="J5918" s="438"/>
    </row>
    <row r="5919" spans="1:10" x14ac:dyDescent="0.25">
      <c r="A5919" s="436"/>
      <c r="B5919" s="437"/>
      <c r="C5919" s="437"/>
      <c r="D5919" s="261"/>
      <c r="E5919" s="261"/>
      <c r="F5919" s="261"/>
      <c r="G5919" s="261"/>
      <c r="H5919" s="261"/>
      <c r="I5919" s="261"/>
      <c r="J5919" s="438"/>
    </row>
    <row r="5920" spans="1:10" x14ac:dyDescent="0.25">
      <c r="A5920" s="436">
        <v>201213479</v>
      </c>
      <c r="B5920" s="437" t="s">
        <v>446</v>
      </c>
      <c r="C5920" s="437" t="s">
        <v>505</v>
      </c>
      <c r="D5920" s="258" t="s">
        <v>447</v>
      </c>
      <c r="E5920" s="258"/>
      <c r="F5920" s="258"/>
      <c r="G5920" s="258"/>
      <c r="H5920" s="258"/>
      <c r="I5920" s="258"/>
      <c r="J5920" s="438">
        <v>41264.752453703702</v>
      </c>
    </row>
    <row r="5921" spans="1:10" x14ac:dyDescent="0.25">
      <c r="A5921" s="436"/>
      <c r="B5921" s="437"/>
      <c r="C5921" s="437"/>
      <c r="D5921" s="260" t="s">
        <v>465</v>
      </c>
      <c r="E5921" s="260"/>
      <c r="F5921" s="260"/>
      <c r="G5921" s="260"/>
      <c r="H5921" s="260"/>
      <c r="I5921" s="260"/>
      <c r="J5921" s="438"/>
    </row>
    <row r="5922" spans="1:10" x14ac:dyDescent="0.25">
      <c r="A5922" s="436"/>
      <c r="B5922" s="437"/>
      <c r="C5922" s="437"/>
      <c r="D5922" s="258" t="s">
        <v>448</v>
      </c>
      <c r="E5922" s="258"/>
      <c r="F5922" s="258"/>
      <c r="G5922" s="258"/>
      <c r="H5922" s="258"/>
      <c r="I5922" s="258"/>
      <c r="J5922" s="438"/>
    </row>
    <row r="5923" spans="1:10" x14ac:dyDescent="0.25">
      <c r="A5923" s="436"/>
      <c r="B5923" s="437"/>
      <c r="C5923" s="437"/>
      <c r="D5923" s="260">
        <v>12027</v>
      </c>
      <c r="E5923" s="260"/>
      <c r="F5923" s="260"/>
      <c r="G5923" s="260"/>
      <c r="H5923" s="260"/>
      <c r="I5923" s="260"/>
      <c r="J5923" s="438"/>
    </row>
    <row r="5924" spans="1:10" x14ac:dyDescent="0.25">
      <c r="A5924" s="436"/>
      <c r="B5924" s="437"/>
      <c r="C5924" s="437"/>
      <c r="D5924" s="258" t="s">
        <v>449</v>
      </c>
      <c r="E5924" s="258"/>
      <c r="F5924" s="258"/>
      <c r="G5924" s="258"/>
      <c r="H5924" s="258"/>
      <c r="I5924" s="258"/>
      <c r="J5924" s="438"/>
    </row>
    <row r="5925" spans="1:10" x14ac:dyDescent="0.25">
      <c r="A5925" s="436"/>
      <c r="B5925" s="437"/>
      <c r="C5925" s="437"/>
      <c r="D5925" s="260" t="s">
        <v>450</v>
      </c>
      <c r="E5925" s="260"/>
      <c r="F5925" s="260"/>
      <c r="G5925" s="260"/>
      <c r="H5925" s="260"/>
      <c r="I5925" s="260"/>
      <c r="J5925" s="438"/>
    </row>
    <row r="5926" spans="1:10" x14ac:dyDescent="0.25">
      <c r="A5926" s="436"/>
      <c r="B5926" s="437"/>
      <c r="C5926" s="437"/>
      <c r="D5926" s="258" t="s">
        <v>451</v>
      </c>
      <c r="E5926" s="258"/>
      <c r="F5926" s="258"/>
      <c r="G5926" s="258"/>
      <c r="H5926" s="258"/>
      <c r="I5926" s="258"/>
      <c r="J5926" s="438"/>
    </row>
    <row r="5927" spans="1:10" x14ac:dyDescent="0.25">
      <c r="A5927" s="436"/>
      <c r="B5927" s="437"/>
      <c r="C5927" s="437"/>
      <c r="D5927" s="260">
        <v>0</v>
      </c>
      <c r="E5927" s="260"/>
      <c r="F5927" s="260"/>
      <c r="G5927" s="260"/>
      <c r="H5927" s="260"/>
      <c r="I5927" s="260"/>
      <c r="J5927" s="438"/>
    </row>
    <row r="5928" spans="1:10" x14ac:dyDescent="0.25">
      <c r="A5928" s="436"/>
      <c r="B5928" s="437"/>
      <c r="C5928" s="437"/>
      <c r="D5928" s="261"/>
      <c r="E5928" s="261"/>
      <c r="F5928" s="261"/>
      <c r="G5928" s="261"/>
      <c r="H5928" s="261"/>
      <c r="I5928" s="261"/>
      <c r="J5928" s="438"/>
    </row>
    <row r="5929" spans="1:10" x14ac:dyDescent="0.25">
      <c r="A5929" s="436">
        <v>201213154</v>
      </c>
      <c r="B5929" s="437" t="s">
        <v>446</v>
      </c>
      <c r="C5929" s="437" t="s">
        <v>505</v>
      </c>
      <c r="D5929" s="258" t="s">
        <v>447</v>
      </c>
      <c r="E5929" s="258"/>
      <c r="F5929" s="258"/>
      <c r="G5929" s="258"/>
      <c r="H5929" s="258"/>
      <c r="I5929" s="258"/>
      <c r="J5929" s="438">
        <v>41264.752453703702</v>
      </c>
    </row>
    <row r="5930" spans="1:10" x14ac:dyDescent="0.25">
      <c r="A5930" s="436"/>
      <c r="B5930" s="437"/>
      <c r="C5930" s="437"/>
      <c r="D5930" s="260" t="s">
        <v>479</v>
      </c>
      <c r="E5930" s="260"/>
      <c r="F5930" s="260"/>
      <c r="G5930" s="260"/>
      <c r="H5930" s="260"/>
      <c r="I5930" s="260"/>
      <c r="J5930" s="438"/>
    </row>
    <row r="5931" spans="1:10" x14ac:dyDescent="0.25">
      <c r="A5931" s="436"/>
      <c r="B5931" s="437"/>
      <c r="C5931" s="437"/>
      <c r="D5931" s="258" t="s">
        <v>448</v>
      </c>
      <c r="E5931" s="258"/>
      <c r="F5931" s="258"/>
      <c r="G5931" s="258"/>
      <c r="H5931" s="258"/>
      <c r="I5931" s="258"/>
      <c r="J5931" s="438"/>
    </row>
    <row r="5932" spans="1:10" x14ac:dyDescent="0.25">
      <c r="A5932" s="436"/>
      <c r="B5932" s="437"/>
      <c r="C5932" s="437"/>
      <c r="D5932" s="260">
        <v>12047</v>
      </c>
      <c r="E5932" s="260"/>
      <c r="F5932" s="260"/>
      <c r="G5932" s="260"/>
      <c r="H5932" s="260"/>
      <c r="I5932" s="260"/>
      <c r="J5932" s="438"/>
    </row>
    <row r="5933" spans="1:10" x14ac:dyDescent="0.25">
      <c r="A5933" s="436"/>
      <c r="B5933" s="437"/>
      <c r="C5933" s="437"/>
      <c r="D5933" s="258" t="s">
        <v>449</v>
      </c>
      <c r="E5933" s="258"/>
      <c r="F5933" s="258"/>
      <c r="G5933" s="258"/>
      <c r="H5933" s="258"/>
      <c r="I5933" s="258"/>
      <c r="J5933" s="438"/>
    </row>
    <row r="5934" spans="1:10" x14ac:dyDescent="0.25">
      <c r="A5934" s="436"/>
      <c r="B5934" s="437"/>
      <c r="C5934" s="437"/>
      <c r="D5934" s="260" t="s">
        <v>453</v>
      </c>
      <c r="E5934" s="260"/>
      <c r="F5934" s="260"/>
      <c r="G5934" s="260"/>
      <c r="H5934" s="260"/>
      <c r="I5934" s="260"/>
      <c r="J5934" s="438"/>
    </row>
    <row r="5935" spans="1:10" x14ac:dyDescent="0.25">
      <c r="A5935" s="436"/>
      <c r="B5935" s="437"/>
      <c r="C5935" s="437"/>
      <c r="D5935" s="258" t="s">
        <v>451</v>
      </c>
      <c r="E5935" s="258"/>
      <c r="F5935" s="258"/>
      <c r="G5935" s="258"/>
      <c r="H5935" s="258"/>
      <c r="I5935" s="258"/>
      <c r="J5935" s="438"/>
    </row>
    <row r="5936" spans="1:10" x14ac:dyDescent="0.25">
      <c r="A5936" s="436"/>
      <c r="B5936" s="437"/>
      <c r="C5936" s="437"/>
      <c r="D5936" s="260">
        <v>0</v>
      </c>
      <c r="E5936" s="260"/>
      <c r="F5936" s="260"/>
      <c r="G5936" s="260"/>
      <c r="H5936" s="260"/>
      <c r="I5936" s="260"/>
      <c r="J5936" s="438"/>
    </row>
    <row r="5937" spans="1:10" x14ac:dyDescent="0.25">
      <c r="A5937" s="436"/>
      <c r="B5937" s="437"/>
      <c r="C5937" s="437"/>
      <c r="D5937" s="261"/>
      <c r="E5937" s="261"/>
      <c r="F5937" s="261"/>
      <c r="G5937" s="261"/>
      <c r="H5937" s="261"/>
      <c r="I5937" s="261"/>
      <c r="J5937" s="438"/>
    </row>
    <row r="5938" spans="1:10" x14ac:dyDescent="0.25">
      <c r="A5938" s="436">
        <v>201213031</v>
      </c>
      <c r="B5938" s="437" t="s">
        <v>446</v>
      </c>
      <c r="C5938" s="437" t="s">
        <v>505</v>
      </c>
      <c r="D5938" s="258" t="s">
        <v>447</v>
      </c>
      <c r="E5938" s="258"/>
      <c r="F5938" s="258"/>
      <c r="G5938" s="258"/>
      <c r="H5938" s="258"/>
      <c r="I5938" s="258"/>
      <c r="J5938" s="438">
        <v>41264.752453703702</v>
      </c>
    </row>
    <row r="5939" spans="1:10" x14ac:dyDescent="0.25">
      <c r="A5939" s="436"/>
      <c r="B5939" s="437"/>
      <c r="C5939" s="437"/>
      <c r="D5939" s="260" t="s">
        <v>3</v>
      </c>
      <c r="E5939" s="260"/>
      <c r="F5939" s="260"/>
      <c r="G5939" s="260"/>
      <c r="H5939" s="260"/>
      <c r="I5939" s="260"/>
      <c r="J5939" s="438"/>
    </row>
    <row r="5940" spans="1:10" x14ac:dyDescent="0.25">
      <c r="A5940" s="436"/>
      <c r="B5940" s="437"/>
      <c r="C5940" s="437"/>
      <c r="D5940" s="258" t="s">
        <v>448</v>
      </c>
      <c r="E5940" s="258"/>
      <c r="F5940" s="258"/>
      <c r="G5940" s="258"/>
      <c r="H5940" s="258"/>
      <c r="I5940" s="258"/>
      <c r="J5940" s="438"/>
    </row>
    <row r="5941" spans="1:10" x14ac:dyDescent="0.25">
      <c r="A5941" s="436"/>
      <c r="B5941" s="437"/>
      <c r="C5941" s="437"/>
      <c r="D5941" s="260">
        <v>12006</v>
      </c>
      <c r="E5941" s="260"/>
      <c r="F5941" s="260"/>
      <c r="G5941" s="260"/>
      <c r="H5941" s="260"/>
      <c r="I5941" s="260"/>
      <c r="J5941" s="438"/>
    </row>
    <row r="5942" spans="1:10" x14ac:dyDescent="0.25">
      <c r="A5942" s="436"/>
      <c r="B5942" s="437"/>
      <c r="C5942" s="437"/>
      <c r="D5942" s="258" t="s">
        <v>449</v>
      </c>
      <c r="E5942" s="258"/>
      <c r="F5942" s="258"/>
      <c r="G5942" s="258"/>
      <c r="H5942" s="258"/>
      <c r="I5942" s="258"/>
      <c r="J5942" s="438"/>
    </row>
    <row r="5943" spans="1:10" x14ac:dyDescent="0.25">
      <c r="A5943" s="436"/>
      <c r="B5943" s="437"/>
      <c r="C5943" s="437"/>
      <c r="D5943" s="260" t="s">
        <v>450</v>
      </c>
      <c r="E5943" s="260"/>
      <c r="F5943" s="260"/>
      <c r="G5943" s="260"/>
      <c r="H5943" s="260"/>
      <c r="I5943" s="260"/>
      <c r="J5943" s="438"/>
    </row>
    <row r="5944" spans="1:10" x14ac:dyDescent="0.25">
      <c r="A5944" s="436"/>
      <c r="B5944" s="437"/>
      <c r="C5944" s="437"/>
      <c r="D5944" s="258" t="s">
        <v>451</v>
      </c>
      <c r="E5944" s="258"/>
      <c r="F5944" s="258"/>
      <c r="G5944" s="258"/>
      <c r="H5944" s="258"/>
      <c r="I5944" s="258"/>
      <c r="J5944" s="438"/>
    </row>
    <row r="5945" spans="1:10" x14ac:dyDescent="0.25">
      <c r="A5945" s="436"/>
      <c r="B5945" s="437"/>
      <c r="C5945" s="437"/>
      <c r="D5945" s="260">
        <v>0</v>
      </c>
      <c r="E5945" s="260"/>
      <c r="F5945" s="260"/>
      <c r="G5945" s="260"/>
      <c r="H5945" s="260"/>
      <c r="I5945" s="260"/>
      <c r="J5945" s="438"/>
    </row>
    <row r="5946" spans="1:10" x14ac:dyDescent="0.25">
      <c r="A5946" s="436"/>
      <c r="B5946" s="437"/>
      <c r="C5946" s="437"/>
      <c r="D5946" s="261"/>
      <c r="E5946" s="261"/>
      <c r="F5946" s="261"/>
      <c r="G5946" s="261"/>
      <c r="H5946" s="261"/>
      <c r="I5946" s="261"/>
      <c r="J5946" s="438"/>
    </row>
    <row r="5947" spans="1:10" x14ac:dyDescent="0.25">
      <c r="A5947" s="436">
        <v>201212960</v>
      </c>
      <c r="B5947" s="437" t="s">
        <v>446</v>
      </c>
      <c r="C5947" s="437" t="s">
        <v>505</v>
      </c>
      <c r="D5947" s="258" t="s">
        <v>447</v>
      </c>
      <c r="E5947" s="258"/>
      <c r="F5947" s="258"/>
      <c r="G5947" s="258"/>
      <c r="H5947" s="258"/>
      <c r="I5947" s="258"/>
      <c r="J5947" s="438">
        <v>41264.752453703702</v>
      </c>
    </row>
    <row r="5948" spans="1:10" x14ac:dyDescent="0.25">
      <c r="A5948" s="436"/>
      <c r="B5948" s="437"/>
      <c r="C5948" s="437"/>
      <c r="D5948" s="260" t="s">
        <v>517</v>
      </c>
      <c r="E5948" s="260"/>
      <c r="F5948" s="260"/>
      <c r="G5948" s="260"/>
      <c r="H5948" s="260"/>
      <c r="I5948" s="260"/>
      <c r="J5948" s="438"/>
    </row>
    <row r="5949" spans="1:10" x14ac:dyDescent="0.25">
      <c r="A5949" s="436"/>
      <c r="B5949" s="437"/>
      <c r="C5949" s="437"/>
      <c r="D5949" s="258" t="s">
        <v>448</v>
      </c>
      <c r="E5949" s="258"/>
      <c r="F5949" s="258"/>
      <c r="G5949" s="258"/>
      <c r="H5949" s="258"/>
      <c r="I5949" s="258"/>
      <c r="J5949" s="438"/>
    </row>
    <row r="5950" spans="1:10" x14ac:dyDescent="0.25">
      <c r="A5950" s="436"/>
      <c r="B5950" s="437"/>
      <c r="C5950" s="437"/>
      <c r="D5950" s="260">
        <v>21850</v>
      </c>
      <c r="E5950" s="260"/>
      <c r="F5950" s="260"/>
      <c r="G5950" s="260"/>
      <c r="H5950" s="260"/>
      <c r="I5950" s="260"/>
      <c r="J5950" s="438"/>
    </row>
    <row r="5951" spans="1:10" x14ac:dyDescent="0.25">
      <c r="A5951" s="436"/>
      <c r="B5951" s="437"/>
      <c r="C5951" s="437"/>
      <c r="D5951" s="258" t="s">
        <v>449</v>
      </c>
      <c r="E5951" s="258"/>
      <c r="F5951" s="258"/>
      <c r="G5951" s="258"/>
      <c r="H5951" s="258"/>
      <c r="I5951" s="258"/>
      <c r="J5951" s="438"/>
    </row>
    <row r="5952" spans="1:10" x14ac:dyDescent="0.25">
      <c r="A5952" s="436"/>
      <c r="B5952" s="437"/>
      <c r="C5952" s="437"/>
      <c r="D5952" s="260" t="s">
        <v>450</v>
      </c>
      <c r="E5952" s="260"/>
      <c r="F5952" s="260"/>
      <c r="G5952" s="260"/>
      <c r="H5952" s="260"/>
      <c r="I5952" s="260"/>
      <c r="J5952" s="438"/>
    </row>
    <row r="5953" spans="1:10" x14ac:dyDescent="0.25">
      <c r="A5953" s="436"/>
      <c r="B5953" s="437"/>
      <c r="C5953" s="437"/>
      <c r="D5953" s="258" t="s">
        <v>451</v>
      </c>
      <c r="E5953" s="258"/>
      <c r="F5953" s="258"/>
      <c r="G5953" s="258"/>
      <c r="H5953" s="258"/>
      <c r="I5953" s="258"/>
      <c r="J5953" s="438"/>
    </row>
    <row r="5954" spans="1:10" x14ac:dyDescent="0.25">
      <c r="A5954" s="436"/>
      <c r="B5954" s="437"/>
      <c r="C5954" s="437"/>
      <c r="D5954" s="260">
        <v>0</v>
      </c>
      <c r="E5954" s="260"/>
      <c r="F5954" s="260"/>
      <c r="G5954" s="260"/>
      <c r="H5954" s="260"/>
      <c r="I5954" s="260"/>
      <c r="J5954" s="438"/>
    </row>
    <row r="5955" spans="1:10" x14ac:dyDescent="0.25">
      <c r="A5955" s="436"/>
      <c r="B5955" s="437"/>
      <c r="C5955" s="437"/>
      <c r="D5955" s="261"/>
      <c r="E5955" s="261"/>
      <c r="F5955" s="261"/>
      <c r="G5955" s="261"/>
      <c r="H5955" s="261"/>
      <c r="I5955" s="261"/>
      <c r="J5955" s="438"/>
    </row>
    <row r="5956" spans="1:10" x14ac:dyDescent="0.25">
      <c r="A5956" s="436">
        <v>201212825</v>
      </c>
      <c r="B5956" s="437" t="s">
        <v>446</v>
      </c>
      <c r="C5956" s="437" t="s">
        <v>505</v>
      </c>
      <c r="D5956" s="258" t="s">
        <v>447</v>
      </c>
      <c r="E5956" s="258"/>
      <c r="F5956" s="258"/>
      <c r="G5956" s="258"/>
      <c r="H5956" s="258"/>
      <c r="I5956" s="258"/>
      <c r="J5956" s="438">
        <v>41264.752453703702</v>
      </c>
    </row>
    <row r="5957" spans="1:10" x14ac:dyDescent="0.25">
      <c r="A5957" s="436"/>
      <c r="B5957" s="437"/>
      <c r="C5957" s="437"/>
      <c r="D5957" s="260" t="s">
        <v>31</v>
      </c>
      <c r="E5957" s="260"/>
      <c r="F5957" s="260"/>
      <c r="G5957" s="260"/>
      <c r="H5957" s="260"/>
      <c r="I5957" s="260"/>
      <c r="J5957" s="438"/>
    </row>
    <row r="5958" spans="1:10" x14ac:dyDescent="0.25">
      <c r="A5958" s="436"/>
      <c r="B5958" s="437"/>
      <c r="C5958" s="437"/>
      <c r="D5958" s="258" t="s">
        <v>448</v>
      </c>
      <c r="E5958" s="258"/>
      <c r="F5958" s="258"/>
      <c r="G5958" s="258"/>
      <c r="H5958" s="258"/>
      <c r="I5958" s="258"/>
      <c r="J5958" s="438"/>
    </row>
    <row r="5959" spans="1:10" x14ac:dyDescent="0.25">
      <c r="A5959" s="436"/>
      <c r="B5959" s="437"/>
      <c r="C5959" s="437"/>
      <c r="D5959" s="260">
        <v>86320</v>
      </c>
      <c r="E5959" s="260"/>
      <c r="F5959" s="260"/>
      <c r="G5959" s="260"/>
      <c r="H5959" s="260"/>
      <c r="I5959" s="260"/>
      <c r="J5959" s="438"/>
    </row>
    <row r="5960" spans="1:10" x14ac:dyDescent="0.25">
      <c r="A5960" s="436"/>
      <c r="B5960" s="437"/>
      <c r="C5960" s="437"/>
      <c r="D5960" s="258" t="s">
        <v>449</v>
      </c>
      <c r="E5960" s="258"/>
      <c r="F5960" s="258"/>
      <c r="G5960" s="258"/>
      <c r="H5960" s="258"/>
      <c r="I5960" s="258"/>
      <c r="J5960" s="438"/>
    </row>
    <row r="5961" spans="1:10" x14ac:dyDescent="0.25">
      <c r="A5961" s="436"/>
      <c r="B5961" s="437"/>
      <c r="C5961" s="437"/>
      <c r="D5961" s="260" t="s">
        <v>450</v>
      </c>
      <c r="E5961" s="260"/>
      <c r="F5961" s="260"/>
      <c r="G5961" s="260"/>
      <c r="H5961" s="260"/>
      <c r="I5961" s="260"/>
      <c r="J5961" s="438"/>
    </row>
    <row r="5962" spans="1:10" x14ac:dyDescent="0.25">
      <c r="A5962" s="436"/>
      <c r="B5962" s="437"/>
      <c r="C5962" s="437"/>
      <c r="D5962" s="258" t="s">
        <v>451</v>
      </c>
      <c r="E5962" s="258"/>
      <c r="F5962" s="258"/>
      <c r="G5962" s="258"/>
      <c r="H5962" s="258"/>
      <c r="I5962" s="258"/>
      <c r="J5962" s="438"/>
    </row>
    <row r="5963" spans="1:10" x14ac:dyDescent="0.25">
      <c r="A5963" s="436"/>
      <c r="B5963" s="437"/>
      <c r="C5963" s="437"/>
      <c r="D5963" s="260">
        <v>1</v>
      </c>
      <c r="E5963" s="260"/>
      <c r="F5963" s="260"/>
      <c r="G5963" s="260"/>
      <c r="H5963" s="260"/>
      <c r="I5963" s="260"/>
      <c r="J5963" s="438"/>
    </row>
    <row r="5964" spans="1:10" x14ac:dyDescent="0.25">
      <c r="A5964" s="436"/>
      <c r="B5964" s="437"/>
      <c r="C5964" s="437"/>
      <c r="D5964" s="261"/>
      <c r="E5964" s="261"/>
      <c r="F5964" s="261"/>
      <c r="G5964" s="261"/>
      <c r="H5964" s="261"/>
      <c r="I5964" s="261"/>
      <c r="J5964" s="438"/>
    </row>
    <row r="5965" spans="1:10" x14ac:dyDescent="0.25">
      <c r="A5965" s="436">
        <v>201212811</v>
      </c>
      <c r="B5965" s="437" t="s">
        <v>446</v>
      </c>
      <c r="C5965" s="437" t="s">
        <v>505</v>
      </c>
      <c r="D5965" s="258" t="s">
        <v>447</v>
      </c>
      <c r="E5965" s="258"/>
      <c r="F5965" s="258"/>
      <c r="G5965" s="258"/>
      <c r="H5965" s="258"/>
      <c r="I5965" s="258"/>
      <c r="J5965" s="438">
        <v>41264.752453703702</v>
      </c>
    </row>
    <row r="5966" spans="1:10" x14ac:dyDescent="0.25">
      <c r="A5966" s="436"/>
      <c r="B5966" s="437"/>
      <c r="C5966" s="437"/>
      <c r="D5966" s="260" t="s">
        <v>361</v>
      </c>
      <c r="E5966" s="260"/>
      <c r="F5966" s="260"/>
      <c r="G5966" s="260"/>
      <c r="H5966" s="260"/>
      <c r="I5966" s="260"/>
      <c r="J5966" s="438"/>
    </row>
    <row r="5967" spans="1:10" x14ac:dyDescent="0.25">
      <c r="A5967" s="436"/>
      <c r="B5967" s="437"/>
      <c r="C5967" s="437"/>
      <c r="D5967" s="258" t="s">
        <v>448</v>
      </c>
      <c r="E5967" s="258"/>
      <c r="F5967" s="258"/>
      <c r="G5967" s="258"/>
      <c r="H5967" s="258"/>
      <c r="I5967" s="258"/>
      <c r="J5967" s="438"/>
    </row>
    <row r="5968" spans="1:10" x14ac:dyDescent="0.25">
      <c r="A5968" s="436"/>
      <c r="B5968" s="437"/>
      <c r="C5968" s="437"/>
      <c r="D5968" s="260">
        <v>21849</v>
      </c>
      <c r="E5968" s="260"/>
      <c r="F5968" s="260"/>
      <c r="G5968" s="260"/>
      <c r="H5968" s="260"/>
      <c r="I5968" s="260"/>
      <c r="J5968" s="438"/>
    </row>
    <row r="5969" spans="1:10" x14ac:dyDescent="0.25">
      <c r="A5969" s="436"/>
      <c r="B5969" s="437"/>
      <c r="C5969" s="437"/>
      <c r="D5969" s="258" t="s">
        <v>449</v>
      </c>
      <c r="E5969" s="258"/>
      <c r="F5969" s="258"/>
      <c r="G5969" s="258"/>
      <c r="H5969" s="258"/>
      <c r="I5969" s="258"/>
      <c r="J5969" s="438"/>
    </row>
    <row r="5970" spans="1:10" x14ac:dyDescent="0.25">
      <c r="A5970" s="436"/>
      <c r="B5970" s="437"/>
      <c r="C5970" s="437"/>
      <c r="D5970" s="260" t="s">
        <v>453</v>
      </c>
      <c r="E5970" s="260"/>
      <c r="F5970" s="260"/>
      <c r="G5970" s="260"/>
      <c r="H5970" s="260"/>
      <c r="I5970" s="260"/>
      <c r="J5970" s="438"/>
    </row>
    <row r="5971" spans="1:10" x14ac:dyDescent="0.25">
      <c r="A5971" s="436"/>
      <c r="B5971" s="437"/>
      <c r="C5971" s="437"/>
      <c r="D5971" s="258" t="s">
        <v>451</v>
      </c>
      <c r="E5971" s="258"/>
      <c r="F5971" s="258"/>
      <c r="G5971" s="258"/>
      <c r="H5971" s="258"/>
      <c r="I5971" s="258"/>
      <c r="J5971" s="438"/>
    </row>
    <row r="5972" spans="1:10" x14ac:dyDescent="0.25">
      <c r="A5972" s="436"/>
      <c r="B5972" s="437"/>
      <c r="C5972" s="437"/>
      <c r="D5972" s="260">
        <v>0</v>
      </c>
      <c r="E5972" s="260"/>
      <c r="F5972" s="260"/>
      <c r="G5972" s="260"/>
      <c r="H5972" s="260"/>
      <c r="I5972" s="260"/>
      <c r="J5972" s="438"/>
    </row>
    <row r="5973" spans="1:10" x14ac:dyDescent="0.25">
      <c r="A5973" s="436"/>
      <c r="B5973" s="437"/>
      <c r="C5973" s="437"/>
      <c r="D5973" s="261"/>
      <c r="E5973" s="261"/>
      <c r="F5973" s="261"/>
      <c r="G5973" s="261"/>
      <c r="H5973" s="261"/>
      <c r="I5973" s="261"/>
      <c r="J5973" s="438"/>
    </row>
    <row r="5974" spans="1:10" x14ac:dyDescent="0.25">
      <c r="A5974" s="436">
        <v>201212720</v>
      </c>
      <c r="B5974" s="437" t="s">
        <v>446</v>
      </c>
      <c r="C5974" s="437" t="s">
        <v>505</v>
      </c>
      <c r="D5974" s="258" t="s">
        <v>447</v>
      </c>
      <c r="E5974" s="258"/>
      <c r="F5974" s="258"/>
      <c r="G5974" s="258"/>
      <c r="H5974" s="258"/>
      <c r="I5974" s="258"/>
      <c r="J5974" s="438">
        <v>41264.752453703702</v>
      </c>
    </row>
    <row r="5975" spans="1:10" x14ac:dyDescent="0.25">
      <c r="A5975" s="436"/>
      <c r="B5975" s="437"/>
      <c r="C5975" s="437"/>
      <c r="D5975" s="260" t="s">
        <v>22</v>
      </c>
      <c r="E5975" s="260"/>
      <c r="F5975" s="260"/>
      <c r="G5975" s="260"/>
      <c r="H5975" s="260"/>
      <c r="I5975" s="260"/>
      <c r="J5975" s="438"/>
    </row>
    <row r="5976" spans="1:10" x14ac:dyDescent="0.25">
      <c r="A5976" s="436"/>
      <c r="B5976" s="437"/>
      <c r="C5976" s="437"/>
      <c r="D5976" s="258" t="s">
        <v>448</v>
      </c>
      <c r="E5976" s="258"/>
      <c r="F5976" s="258"/>
      <c r="G5976" s="258"/>
      <c r="H5976" s="258"/>
      <c r="I5976" s="258"/>
      <c r="J5976" s="438"/>
    </row>
    <row r="5977" spans="1:10" x14ac:dyDescent="0.25">
      <c r="A5977" s="436"/>
      <c r="B5977" s="437"/>
      <c r="C5977" s="437"/>
      <c r="D5977" s="260">
        <v>11999</v>
      </c>
      <c r="E5977" s="260"/>
      <c r="F5977" s="260"/>
      <c r="G5977" s="260"/>
      <c r="H5977" s="260"/>
      <c r="I5977" s="260"/>
      <c r="J5977" s="438"/>
    </row>
    <row r="5978" spans="1:10" x14ac:dyDescent="0.25">
      <c r="A5978" s="436"/>
      <c r="B5978" s="437"/>
      <c r="C5978" s="437"/>
      <c r="D5978" s="258" t="s">
        <v>449</v>
      </c>
      <c r="E5978" s="258"/>
      <c r="F5978" s="258"/>
      <c r="G5978" s="258"/>
      <c r="H5978" s="258"/>
      <c r="I5978" s="258"/>
      <c r="J5978" s="438"/>
    </row>
    <row r="5979" spans="1:10" x14ac:dyDescent="0.25">
      <c r="A5979" s="436"/>
      <c r="B5979" s="437"/>
      <c r="C5979" s="437"/>
      <c r="D5979" s="260" t="s">
        <v>453</v>
      </c>
      <c r="E5979" s="260"/>
      <c r="F5979" s="260"/>
      <c r="G5979" s="260"/>
      <c r="H5979" s="260"/>
      <c r="I5979" s="260"/>
      <c r="J5979" s="438"/>
    </row>
    <row r="5980" spans="1:10" x14ac:dyDescent="0.25">
      <c r="A5980" s="436"/>
      <c r="B5980" s="437"/>
      <c r="C5980" s="437"/>
      <c r="D5980" s="258" t="s">
        <v>451</v>
      </c>
      <c r="E5980" s="258"/>
      <c r="F5980" s="258"/>
      <c r="G5980" s="258"/>
      <c r="H5980" s="258"/>
      <c r="I5980" s="258"/>
      <c r="J5980" s="438"/>
    </row>
    <row r="5981" spans="1:10" x14ac:dyDescent="0.25">
      <c r="A5981" s="436"/>
      <c r="B5981" s="437"/>
      <c r="C5981" s="437"/>
      <c r="D5981" s="260">
        <v>0</v>
      </c>
      <c r="E5981" s="260"/>
      <c r="F5981" s="260"/>
      <c r="G5981" s="260"/>
      <c r="H5981" s="260"/>
      <c r="I5981" s="260"/>
      <c r="J5981" s="438"/>
    </row>
    <row r="5982" spans="1:10" x14ac:dyDescent="0.25">
      <c r="A5982" s="436"/>
      <c r="B5982" s="437"/>
      <c r="C5982" s="437"/>
      <c r="D5982" s="261"/>
      <c r="E5982" s="261"/>
      <c r="F5982" s="261"/>
      <c r="G5982" s="261"/>
      <c r="H5982" s="261"/>
      <c r="I5982" s="261"/>
      <c r="J5982" s="438"/>
    </row>
    <row r="5983" spans="1:10" x14ac:dyDescent="0.25">
      <c r="A5983" s="436">
        <v>201212675</v>
      </c>
      <c r="B5983" s="437" t="s">
        <v>446</v>
      </c>
      <c r="C5983" s="437" t="s">
        <v>505</v>
      </c>
      <c r="D5983" s="258" t="s">
        <v>447</v>
      </c>
      <c r="E5983" s="258"/>
      <c r="F5983" s="258"/>
      <c r="G5983" s="258"/>
      <c r="H5983" s="258"/>
      <c r="I5983" s="258"/>
      <c r="J5983" s="438">
        <v>41264.752453703702</v>
      </c>
    </row>
    <row r="5984" spans="1:10" x14ac:dyDescent="0.25">
      <c r="A5984" s="436"/>
      <c r="B5984" s="437"/>
      <c r="C5984" s="437"/>
      <c r="D5984" s="260" t="s">
        <v>25</v>
      </c>
      <c r="E5984" s="260"/>
      <c r="F5984" s="260"/>
      <c r="G5984" s="260"/>
      <c r="H5984" s="260"/>
      <c r="I5984" s="260"/>
      <c r="J5984" s="438"/>
    </row>
    <row r="5985" spans="1:10" x14ac:dyDescent="0.25">
      <c r="A5985" s="436"/>
      <c r="B5985" s="437"/>
      <c r="C5985" s="437"/>
      <c r="D5985" s="258" t="s">
        <v>448</v>
      </c>
      <c r="E5985" s="258"/>
      <c r="F5985" s="258"/>
      <c r="G5985" s="258"/>
      <c r="H5985" s="258"/>
      <c r="I5985" s="258"/>
      <c r="J5985" s="438"/>
    </row>
    <row r="5986" spans="1:10" x14ac:dyDescent="0.25">
      <c r="A5986" s="436"/>
      <c r="B5986" s="437"/>
      <c r="C5986" s="437"/>
      <c r="D5986" s="260">
        <v>11996</v>
      </c>
      <c r="E5986" s="260"/>
      <c r="F5986" s="260"/>
      <c r="G5986" s="260"/>
      <c r="H5986" s="260"/>
      <c r="I5986" s="260"/>
      <c r="J5986" s="438"/>
    </row>
    <row r="5987" spans="1:10" x14ac:dyDescent="0.25">
      <c r="A5987" s="436"/>
      <c r="B5987" s="437"/>
      <c r="C5987" s="437"/>
      <c r="D5987" s="258" t="s">
        <v>449</v>
      </c>
      <c r="E5987" s="258"/>
      <c r="F5987" s="258"/>
      <c r="G5987" s="258"/>
      <c r="H5987" s="258"/>
      <c r="I5987" s="258"/>
      <c r="J5987" s="438"/>
    </row>
    <row r="5988" spans="1:10" x14ac:dyDescent="0.25">
      <c r="A5988" s="436"/>
      <c r="B5988" s="437"/>
      <c r="C5988" s="437"/>
      <c r="D5988" s="260" t="s">
        <v>453</v>
      </c>
      <c r="E5988" s="260"/>
      <c r="F5988" s="260"/>
      <c r="G5988" s="260"/>
      <c r="H5988" s="260"/>
      <c r="I5988" s="260"/>
      <c r="J5988" s="438"/>
    </row>
    <row r="5989" spans="1:10" x14ac:dyDescent="0.25">
      <c r="A5989" s="436"/>
      <c r="B5989" s="437"/>
      <c r="C5989" s="437"/>
      <c r="D5989" s="258" t="s">
        <v>451</v>
      </c>
      <c r="E5989" s="258"/>
      <c r="F5989" s="258"/>
      <c r="G5989" s="258"/>
      <c r="H5989" s="258"/>
      <c r="I5989" s="258"/>
      <c r="J5989" s="438"/>
    </row>
    <row r="5990" spans="1:10" x14ac:dyDescent="0.25">
      <c r="A5990" s="436"/>
      <c r="B5990" s="437"/>
      <c r="C5990" s="437"/>
      <c r="D5990" s="260">
        <v>0</v>
      </c>
      <c r="E5990" s="260"/>
      <c r="F5990" s="260"/>
      <c r="G5990" s="260"/>
      <c r="H5990" s="260"/>
      <c r="I5990" s="260"/>
      <c r="J5990" s="438"/>
    </row>
    <row r="5991" spans="1:10" x14ac:dyDescent="0.25">
      <c r="A5991" s="436"/>
      <c r="B5991" s="437"/>
      <c r="C5991" s="437"/>
      <c r="D5991" s="261"/>
      <c r="E5991" s="261"/>
      <c r="F5991" s="261"/>
      <c r="G5991" s="261"/>
      <c r="H5991" s="261"/>
      <c r="I5991" s="261"/>
      <c r="J5991" s="438"/>
    </row>
    <row r="5992" spans="1:10" x14ac:dyDescent="0.25">
      <c r="A5992" s="436">
        <v>201212461</v>
      </c>
      <c r="B5992" s="437" t="s">
        <v>446</v>
      </c>
      <c r="C5992" s="437" t="s">
        <v>505</v>
      </c>
      <c r="D5992" s="258" t="s">
        <v>447</v>
      </c>
      <c r="E5992" s="258"/>
      <c r="F5992" s="258"/>
      <c r="G5992" s="258"/>
      <c r="H5992" s="258"/>
      <c r="I5992" s="258"/>
      <c r="J5992" s="438">
        <v>41264.752453703702</v>
      </c>
    </row>
    <row r="5993" spans="1:10" x14ac:dyDescent="0.25">
      <c r="A5993" s="436"/>
      <c r="B5993" s="437"/>
      <c r="C5993" s="437"/>
      <c r="D5993" s="260" t="s">
        <v>452</v>
      </c>
      <c r="E5993" s="260"/>
      <c r="F5993" s="260"/>
      <c r="G5993" s="260"/>
      <c r="H5993" s="260"/>
      <c r="I5993" s="260"/>
      <c r="J5993" s="438"/>
    </row>
    <row r="5994" spans="1:10" x14ac:dyDescent="0.25">
      <c r="A5994" s="436"/>
      <c r="B5994" s="437"/>
      <c r="C5994" s="437"/>
      <c r="D5994" s="258" t="s">
        <v>448</v>
      </c>
      <c r="E5994" s="258"/>
      <c r="F5994" s="258"/>
      <c r="G5994" s="258"/>
      <c r="H5994" s="258"/>
      <c r="I5994" s="258"/>
      <c r="J5994" s="438"/>
    </row>
    <row r="5995" spans="1:10" x14ac:dyDescent="0.25">
      <c r="A5995" s="436"/>
      <c r="B5995" s="437"/>
      <c r="C5995" s="437"/>
      <c r="D5995" s="260">
        <v>11994</v>
      </c>
      <c r="E5995" s="260"/>
      <c r="F5995" s="260"/>
      <c r="G5995" s="260"/>
      <c r="H5995" s="260"/>
      <c r="I5995" s="260"/>
      <c r="J5995" s="438"/>
    </row>
    <row r="5996" spans="1:10" x14ac:dyDescent="0.25">
      <c r="A5996" s="436"/>
      <c r="B5996" s="437"/>
      <c r="C5996" s="437"/>
      <c r="D5996" s="258" t="s">
        <v>449</v>
      </c>
      <c r="E5996" s="258"/>
      <c r="F5996" s="258"/>
      <c r="G5996" s="258"/>
      <c r="H5996" s="258"/>
      <c r="I5996" s="258"/>
      <c r="J5996" s="438"/>
    </row>
    <row r="5997" spans="1:10" x14ac:dyDescent="0.25">
      <c r="A5997" s="436"/>
      <c r="B5997" s="437"/>
      <c r="C5997" s="437"/>
      <c r="D5997" s="260" t="s">
        <v>453</v>
      </c>
      <c r="E5997" s="260"/>
      <c r="F5997" s="260"/>
      <c r="G5997" s="260"/>
      <c r="H5997" s="260"/>
      <c r="I5997" s="260"/>
      <c r="J5997" s="438"/>
    </row>
    <row r="5998" spans="1:10" x14ac:dyDescent="0.25">
      <c r="A5998" s="436"/>
      <c r="B5998" s="437"/>
      <c r="C5998" s="437"/>
      <c r="D5998" s="258" t="s">
        <v>451</v>
      </c>
      <c r="E5998" s="258"/>
      <c r="F5998" s="258"/>
      <c r="G5998" s="258"/>
      <c r="H5998" s="258"/>
      <c r="I5998" s="258"/>
      <c r="J5998" s="438"/>
    </row>
    <row r="5999" spans="1:10" x14ac:dyDescent="0.25">
      <c r="A5999" s="436"/>
      <c r="B5999" s="437"/>
      <c r="C5999" s="437"/>
      <c r="D5999" s="260">
        <v>0</v>
      </c>
      <c r="E5999" s="260"/>
      <c r="F5999" s="260"/>
      <c r="G5999" s="260"/>
      <c r="H5999" s="260"/>
      <c r="I5999" s="260"/>
      <c r="J5999" s="438"/>
    </row>
    <row r="6000" spans="1:10" x14ac:dyDescent="0.25">
      <c r="A6000" s="436"/>
      <c r="B6000" s="437"/>
      <c r="C6000" s="437"/>
      <c r="D6000" s="261"/>
      <c r="E6000" s="261"/>
      <c r="F6000" s="261"/>
      <c r="G6000" s="261"/>
      <c r="H6000" s="261"/>
      <c r="I6000" s="261"/>
      <c r="J6000" s="438"/>
    </row>
    <row r="6001" spans="1:10" x14ac:dyDescent="0.25">
      <c r="A6001" s="436">
        <v>201212460</v>
      </c>
      <c r="B6001" s="437" t="s">
        <v>446</v>
      </c>
      <c r="C6001" s="437" t="s">
        <v>505</v>
      </c>
      <c r="D6001" s="258" t="s">
        <v>447</v>
      </c>
      <c r="E6001" s="258"/>
      <c r="F6001" s="258"/>
      <c r="G6001" s="258"/>
      <c r="H6001" s="258"/>
      <c r="I6001" s="258"/>
      <c r="J6001" s="438">
        <v>41264.752453703702</v>
      </c>
    </row>
    <row r="6002" spans="1:10" x14ac:dyDescent="0.25">
      <c r="A6002" s="436"/>
      <c r="B6002" s="437"/>
      <c r="C6002" s="437"/>
      <c r="D6002" s="260" t="s">
        <v>465</v>
      </c>
      <c r="E6002" s="260"/>
      <c r="F6002" s="260"/>
      <c r="G6002" s="260"/>
      <c r="H6002" s="260"/>
      <c r="I6002" s="260"/>
      <c r="J6002" s="438"/>
    </row>
    <row r="6003" spans="1:10" x14ac:dyDescent="0.25">
      <c r="A6003" s="436"/>
      <c r="B6003" s="437"/>
      <c r="C6003" s="437"/>
      <c r="D6003" s="258" t="s">
        <v>448</v>
      </c>
      <c r="E6003" s="258"/>
      <c r="F6003" s="258"/>
      <c r="G6003" s="258"/>
      <c r="H6003" s="258"/>
      <c r="I6003" s="258"/>
      <c r="J6003" s="438"/>
    </row>
    <row r="6004" spans="1:10" x14ac:dyDescent="0.25">
      <c r="A6004" s="436"/>
      <c r="B6004" s="437"/>
      <c r="C6004" s="437"/>
      <c r="D6004" s="260">
        <v>18487</v>
      </c>
      <c r="E6004" s="260"/>
      <c r="F6004" s="260"/>
      <c r="G6004" s="260"/>
      <c r="H6004" s="260"/>
      <c r="I6004" s="260"/>
      <c r="J6004" s="438"/>
    </row>
    <row r="6005" spans="1:10" x14ac:dyDescent="0.25">
      <c r="A6005" s="436"/>
      <c r="B6005" s="437"/>
      <c r="C6005" s="437"/>
      <c r="D6005" s="258" t="s">
        <v>449</v>
      </c>
      <c r="E6005" s="258"/>
      <c r="F6005" s="258"/>
      <c r="G6005" s="258"/>
      <c r="H6005" s="258"/>
      <c r="I6005" s="258"/>
      <c r="J6005" s="438"/>
    </row>
    <row r="6006" spans="1:10" x14ac:dyDescent="0.25">
      <c r="A6006" s="436"/>
      <c r="B6006" s="437"/>
      <c r="C6006" s="437"/>
      <c r="D6006" s="260" t="s">
        <v>453</v>
      </c>
      <c r="E6006" s="260"/>
      <c r="F6006" s="260"/>
      <c r="G6006" s="260"/>
      <c r="H6006" s="260"/>
      <c r="I6006" s="260"/>
      <c r="J6006" s="438"/>
    </row>
    <row r="6007" spans="1:10" x14ac:dyDescent="0.25">
      <c r="A6007" s="436"/>
      <c r="B6007" s="437"/>
      <c r="C6007" s="437"/>
      <c r="D6007" s="258" t="s">
        <v>451</v>
      </c>
      <c r="E6007" s="258"/>
      <c r="F6007" s="258"/>
      <c r="G6007" s="258"/>
      <c r="H6007" s="258"/>
      <c r="I6007" s="258"/>
      <c r="J6007" s="438"/>
    </row>
    <row r="6008" spans="1:10" x14ac:dyDescent="0.25">
      <c r="A6008" s="436"/>
      <c r="B6008" s="437"/>
      <c r="C6008" s="437"/>
      <c r="D6008" s="260">
        <v>1</v>
      </c>
      <c r="E6008" s="260"/>
      <c r="F6008" s="260"/>
      <c r="G6008" s="260"/>
      <c r="H6008" s="260"/>
      <c r="I6008" s="260"/>
      <c r="J6008" s="438"/>
    </row>
    <row r="6009" spans="1:10" x14ac:dyDescent="0.25">
      <c r="A6009" s="436"/>
      <c r="B6009" s="437"/>
      <c r="C6009" s="437"/>
      <c r="D6009" s="261"/>
      <c r="E6009" s="261"/>
      <c r="F6009" s="261"/>
      <c r="G6009" s="261"/>
      <c r="H6009" s="261"/>
      <c r="I6009" s="261"/>
      <c r="J6009" s="438"/>
    </row>
    <row r="6010" spans="1:10" x14ac:dyDescent="0.25">
      <c r="A6010" s="436">
        <v>201212355</v>
      </c>
      <c r="B6010" s="437" t="s">
        <v>446</v>
      </c>
      <c r="C6010" s="437" t="s">
        <v>505</v>
      </c>
      <c r="D6010" s="258" t="s">
        <v>447</v>
      </c>
      <c r="E6010" s="258"/>
      <c r="F6010" s="258"/>
      <c r="G6010" s="258"/>
      <c r="H6010" s="258"/>
      <c r="I6010" s="258"/>
      <c r="J6010" s="438">
        <v>41264.752453703702</v>
      </c>
    </row>
    <row r="6011" spans="1:10" x14ac:dyDescent="0.25">
      <c r="A6011" s="436"/>
      <c r="B6011" s="437"/>
      <c r="C6011" s="437"/>
      <c r="D6011" s="260" t="s">
        <v>345</v>
      </c>
      <c r="E6011" s="260"/>
      <c r="F6011" s="260"/>
      <c r="G6011" s="260"/>
      <c r="H6011" s="260"/>
      <c r="I6011" s="260"/>
      <c r="J6011" s="438"/>
    </row>
    <row r="6012" spans="1:10" x14ac:dyDescent="0.25">
      <c r="A6012" s="436"/>
      <c r="B6012" s="437"/>
      <c r="C6012" s="437"/>
      <c r="D6012" s="258" t="s">
        <v>448</v>
      </c>
      <c r="E6012" s="258"/>
      <c r="F6012" s="258"/>
      <c r="G6012" s="258"/>
      <c r="H6012" s="258"/>
      <c r="I6012" s="258"/>
      <c r="J6012" s="438"/>
    </row>
    <row r="6013" spans="1:10" x14ac:dyDescent="0.25">
      <c r="A6013" s="436"/>
      <c r="B6013" s="437"/>
      <c r="C6013" s="437"/>
      <c r="D6013" s="260">
        <v>86286</v>
      </c>
      <c r="E6013" s="260"/>
      <c r="F6013" s="260"/>
      <c r="G6013" s="260"/>
      <c r="H6013" s="260"/>
      <c r="I6013" s="260"/>
      <c r="J6013" s="438"/>
    </row>
    <row r="6014" spans="1:10" x14ac:dyDescent="0.25">
      <c r="A6014" s="436"/>
      <c r="B6014" s="437"/>
      <c r="C6014" s="437"/>
      <c r="D6014" s="258" t="s">
        <v>449</v>
      </c>
      <c r="E6014" s="258"/>
      <c r="F6014" s="258"/>
      <c r="G6014" s="258"/>
      <c r="H6014" s="258"/>
      <c r="I6014" s="258"/>
      <c r="J6014" s="438"/>
    </row>
    <row r="6015" spans="1:10" x14ac:dyDescent="0.25">
      <c r="A6015" s="436"/>
      <c r="B6015" s="437"/>
      <c r="C6015" s="437"/>
      <c r="D6015" s="260" t="s">
        <v>453</v>
      </c>
      <c r="E6015" s="260"/>
      <c r="F6015" s="260"/>
      <c r="G6015" s="260"/>
      <c r="H6015" s="260"/>
      <c r="I6015" s="260"/>
      <c r="J6015" s="438"/>
    </row>
    <row r="6016" spans="1:10" x14ac:dyDescent="0.25">
      <c r="A6016" s="436"/>
      <c r="B6016" s="437"/>
      <c r="C6016" s="437"/>
      <c r="D6016" s="258" t="s">
        <v>451</v>
      </c>
      <c r="E6016" s="258"/>
      <c r="F6016" s="258"/>
      <c r="G6016" s="258"/>
      <c r="H6016" s="258"/>
      <c r="I6016" s="258"/>
      <c r="J6016" s="438"/>
    </row>
    <row r="6017" spans="1:10" x14ac:dyDescent="0.25">
      <c r="A6017" s="436"/>
      <c r="B6017" s="437"/>
      <c r="C6017" s="437"/>
      <c r="D6017" s="260">
        <v>0</v>
      </c>
      <c r="E6017" s="260"/>
      <c r="F6017" s="260"/>
      <c r="G6017" s="260"/>
      <c r="H6017" s="260"/>
      <c r="I6017" s="260"/>
      <c r="J6017" s="438"/>
    </row>
    <row r="6018" spans="1:10" x14ac:dyDescent="0.25">
      <c r="A6018" s="436"/>
      <c r="B6018" s="437"/>
      <c r="C6018" s="437"/>
      <c r="D6018" s="261"/>
      <c r="E6018" s="261"/>
      <c r="F6018" s="261"/>
      <c r="G6018" s="261"/>
      <c r="H6018" s="261"/>
      <c r="I6018" s="261"/>
      <c r="J6018" s="438"/>
    </row>
    <row r="6019" spans="1:10" x14ac:dyDescent="0.25">
      <c r="A6019" s="436">
        <v>201212177</v>
      </c>
      <c r="B6019" s="437" t="s">
        <v>446</v>
      </c>
      <c r="C6019" s="437" t="s">
        <v>505</v>
      </c>
      <c r="D6019" s="258" t="s">
        <v>447</v>
      </c>
      <c r="E6019" s="258"/>
      <c r="F6019" s="258"/>
      <c r="G6019" s="258"/>
      <c r="H6019" s="258"/>
      <c r="I6019" s="258"/>
      <c r="J6019" s="438">
        <v>41264.752453703702</v>
      </c>
    </row>
    <row r="6020" spans="1:10" x14ac:dyDescent="0.25">
      <c r="A6020" s="436"/>
      <c r="B6020" s="437"/>
      <c r="C6020" s="437"/>
      <c r="D6020" s="260" t="s">
        <v>407</v>
      </c>
      <c r="E6020" s="260"/>
      <c r="F6020" s="260"/>
      <c r="G6020" s="260"/>
      <c r="H6020" s="260"/>
      <c r="I6020" s="260"/>
      <c r="J6020" s="438"/>
    </row>
    <row r="6021" spans="1:10" x14ac:dyDescent="0.25">
      <c r="A6021" s="436"/>
      <c r="B6021" s="437"/>
      <c r="C6021" s="437"/>
      <c r="D6021" s="258" t="s">
        <v>448</v>
      </c>
      <c r="E6021" s="258"/>
      <c r="F6021" s="258"/>
      <c r="G6021" s="258"/>
      <c r="H6021" s="258"/>
      <c r="I6021" s="258"/>
      <c r="J6021" s="438"/>
    </row>
    <row r="6022" spans="1:10" x14ac:dyDescent="0.25">
      <c r="A6022" s="436"/>
      <c r="B6022" s="437"/>
      <c r="C6022" s="437"/>
      <c r="D6022" s="260">
        <v>12026</v>
      </c>
      <c r="E6022" s="260"/>
      <c r="F6022" s="260"/>
      <c r="G6022" s="260"/>
      <c r="H6022" s="260"/>
      <c r="I6022" s="260"/>
      <c r="J6022" s="438"/>
    </row>
    <row r="6023" spans="1:10" x14ac:dyDescent="0.25">
      <c r="A6023" s="436"/>
      <c r="B6023" s="437"/>
      <c r="C6023" s="437"/>
      <c r="D6023" s="258" t="s">
        <v>449</v>
      </c>
      <c r="E6023" s="258"/>
      <c r="F6023" s="258"/>
      <c r="G6023" s="258"/>
      <c r="H6023" s="258"/>
      <c r="I6023" s="258"/>
      <c r="J6023" s="438"/>
    </row>
    <row r="6024" spans="1:10" x14ac:dyDescent="0.25">
      <c r="A6024" s="436"/>
      <c r="B6024" s="437"/>
      <c r="C6024" s="437"/>
      <c r="D6024" s="260" t="s">
        <v>453</v>
      </c>
      <c r="E6024" s="260"/>
      <c r="F6024" s="260"/>
      <c r="G6024" s="260"/>
      <c r="H6024" s="260"/>
      <c r="I6024" s="260"/>
      <c r="J6024" s="438"/>
    </row>
    <row r="6025" spans="1:10" x14ac:dyDescent="0.25">
      <c r="A6025" s="436"/>
      <c r="B6025" s="437"/>
      <c r="C6025" s="437"/>
      <c r="D6025" s="258" t="s">
        <v>451</v>
      </c>
      <c r="E6025" s="258"/>
      <c r="F6025" s="258"/>
      <c r="G6025" s="258"/>
      <c r="H6025" s="258"/>
      <c r="I6025" s="258"/>
      <c r="J6025" s="438"/>
    </row>
    <row r="6026" spans="1:10" x14ac:dyDescent="0.25">
      <c r="A6026" s="436"/>
      <c r="B6026" s="437"/>
      <c r="C6026" s="437"/>
      <c r="D6026" s="260">
        <v>0</v>
      </c>
      <c r="E6026" s="260"/>
      <c r="F6026" s="260"/>
      <c r="G6026" s="260"/>
      <c r="H6026" s="260"/>
      <c r="I6026" s="260"/>
      <c r="J6026" s="438"/>
    </row>
    <row r="6027" spans="1:10" x14ac:dyDescent="0.25">
      <c r="A6027" s="436"/>
      <c r="B6027" s="437"/>
      <c r="C6027" s="437"/>
      <c r="D6027" s="261"/>
      <c r="E6027" s="261"/>
      <c r="F6027" s="261"/>
      <c r="G6027" s="261"/>
      <c r="H6027" s="261"/>
      <c r="I6027" s="261"/>
      <c r="J6027" s="438"/>
    </row>
    <row r="6028" spans="1:10" x14ac:dyDescent="0.25">
      <c r="A6028" s="436">
        <v>201212054</v>
      </c>
      <c r="B6028" s="437" t="s">
        <v>446</v>
      </c>
      <c r="C6028" s="437" t="s">
        <v>505</v>
      </c>
      <c r="D6028" s="258" t="s">
        <v>447</v>
      </c>
      <c r="E6028" s="258"/>
      <c r="F6028" s="258"/>
      <c r="G6028" s="258"/>
      <c r="H6028" s="258"/>
      <c r="I6028" s="258"/>
      <c r="J6028" s="438">
        <v>41264.752453703702</v>
      </c>
    </row>
    <row r="6029" spans="1:10" x14ac:dyDescent="0.25">
      <c r="A6029" s="436"/>
      <c r="B6029" s="437"/>
      <c r="C6029" s="437"/>
      <c r="D6029" s="260" t="s">
        <v>495</v>
      </c>
      <c r="E6029" s="260"/>
      <c r="F6029" s="260"/>
      <c r="G6029" s="260"/>
      <c r="H6029" s="260"/>
      <c r="I6029" s="260"/>
      <c r="J6029" s="438"/>
    </row>
    <row r="6030" spans="1:10" x14ac:dyDescent="0.25">
      <c r="A6030" s="436"/>
      <c r="B6030" s="437"/>
      <c r="C6030" s="437"/>
      <c r="D6030" s="258" t="s">
        <v>448</v>
      </c>
      <c r="E6030" s="258"/>
      <c r="F6030" s="258"/>
      <c r="G6030" s="258"/>
      <c r="H6030" s="258"/>
      <c r="I6030" s="258"/>
      <c r="J6030" s="438"/>
    </row>
    <row r="6031" spans="1:10" x14ac:dyDescent="0.25">
      <c r="A6031" s="436"/>
      <c r="B6031" s="437"/>
      <c r="C6031" s="437"/>
      <c r="D6031" s="260">
        <v>60886</v>
      </c>
      <c r="E6031" s="260"/>
      <c r="F6031" s="260"/>
      <c r="G6031" s="260"/>
      <c r="H6031" s="260"/>
      <c r="I6031" s="260"/>
      <c r="J6031" s="438"/>
    </row>
    <row r="6032" spans="1:10" x14ac:dyDescent="0.25">
      <c r="A6032" s="436"/>
      <c r="B6032" s="437"/>
      <c r="C6032" s="437"/>
      <c r="D6032" s="258" t="s">
        <v>449</v>
      </c>
      <c r="E6032" s="258"/>
      <c r="F6032" s="258"/>
      <c r="G6032" s="258"/>
      <c r="H6032" s="258"/>
      <c r="I6032" s="258"/>
      <c r="J6032" s="438"/>
    </row>
    <row r="6033" spans="1:10" x14ac:dyDescent="0.25">
      <c r="A6033" s="436"/>
      <c r="B6033" s="437"/>
      <c r="C6033" s="437"/>
      <c r="D6033" s="260" t="s">
        <v>450</v>
      </c>
      <c r="E6033" s="260"/>
      <c r="F6033" s="260"/>
      <c r="G6033" s="260"/>
      <c r="H6033" s="260"/>
      <c r="I6033" s="260"/>
      <c r="J6033" s="438"/>
    </row>
    <row r="6034" spans="1:10" x14ac:dyDescent="0.25">
      <c r="A6034" s="436"/>
      <c r="B6034" s="437"/>
      <c r="C6034" s="437"/>
      <c r="D6034" s="258" t="s">
        <v>451</v>
      </c>
      <c r="E6034" s="258"/>
      <c r="F6034" s="258"/>
      <c r="G6034" s="258"/>
      <c r="H6034" s="258"/>
      <c r="I6034" s="258"/>
      <c r="J6034" s="438"/>
    </row>
    <row r="6035" spans="1:10" x14ac:dyDescent="0.25">
      <c r="A6035" s="436"/>
      <c r="B6035" s="437"/>
      <c r="C6035" s="437"/>
      <c r="D6035" s="260">
        <v>0</v>
      </c>
      <c r="E6035" s="260"/>
      <c r="F6035" s="260"/>
      <c r="G6035" s="260"/>
      <c r="H6035" s="260"/>
      <c r="I6035" s="260"/>
      <c r="J6035" s="438"/>
    </row>
    <row r="6036" spans="1:10" x14ac:dyDescent="0.25">
      <c r="A6036" s="436"/>
      <c r="B6036" s="437"/>
      <c r="C6036" s="437"/>
      <c r="D6036" s="261"/>
      <c r="E6036" s="261"/>
      <c r="F6036" s="261"/>
      <c r="G6036" s="261"/>
      <c r="H6036" s="261"/>
      <c r="I6036" s="261"/>
      <c r="J6036" s="438"/>
    </row>
    <row r="6037" spans="1:10" x14ac:dyDescent="0.25">
      <c r="A6037" s="436">
        <v>201211967</v>
      </c>
      <c r="B6037" s="437" t="s">
        <v>446</v>
      </c>
      <c r="C6037" s="437" t="s">
        <v>505</v>
      </c>
      <c r="D6037" s="258" t="s">
        <v>447</v>
      </c>
      <c r="E6037" s="258"/>
      <c r="F6037" s="258"/>
      <c r="G6037" s="258"/>
      <c r="H6037" s="258"/>
      <c r="I6037" s="258"/>
      <c r="J6037" s="438">
        <v>41264.752453703702</v>
      </c>
    </row>
    <row r="6038" spans="1:10" x14ac:dyDescent="0.25">
      <c r="A6038" s="436"/>
      <c r="B6038" s="437"/>
      <c r="C6038" s="437"/>
      <c r="D6038" s="260" t="s">
        <v>498</v>
      </c>
      <c r="E6038" s="260"/>
      <c r="F6038" s="260"/>
      <c r="G6038" s="260"/>
      <c r="H6038" s="260"/>
      <c r="I6038" s="260"/>
      <c r="J6038" s="438"/>
    </row>
    <row r="6039" spans="1:10" x14ac:dyDescent="0.25">
      <c r="A6039" s="436"/>
      <c r="B6039" s="437"/>
      <c r="C6039" s="437"/>
      <c r="D6039" s="258" t="s">
        <v>448</v>
      </c>
      <c r="E6039" s="258"/>
      <c r="F6039" s="258"/>
      <c r="G6039" s="258"/>
      <c r="H6039" s="258"/>
      <c r="I6039" s="258"/>
      <c r="J6039" s="438"/>
    </row>
    <row r="6040" spans="1:10" x14ac:dyDescent="0.25">
      <c r="A6040" s="436"/>
      <c r="B6040" s="437"/>
      <c r="C6040" s="437"/>
      <c r="D6040" s="260">
        <v>12002</v>
      </c>
      <c r="E6040" s="260"/>
      <c r="F6040" s="260"/>
      <c r="G6040" s="260"/>
      <c r="H6040" s="260"/>
      <c r="I6040" s="260"/>
      <c r="J6040" s="438"/>
    </row>
    <row r="6041" spans="1:10" x14ac:dyDescent="0.25">
      <c r="A6041" s="436"/>
      <c r="B6041" s="437"/>
      <c r="C6041" s="437"/>
      <c r="D6041" s="258" t="s">
        <v>449</v>
      </c>
      <c r="E6041" s="258"/>
      <c r="F6041" s="258"/>
      <c r="G6041" s="258"/>
      <c r="H6041" s="258"/>
      <c r="I6041" s="258"/>
      <c r="J6041" s="438"/>
    </row>
    <row r="6042" spans="1:10" x14ac:dyDescent="0.25">
      <c r="A6042" s="436"/>
      <c r="B6042" s="437"/>
      <c r="C6042" s="437"/>
      <c r="D6042" s="260" t="s">
        <v>450</v>
      </c>
      <c r="E6042" s="260"/>
      <c r="F6042" s="260"/>
      <c r="G6042" s="260"/>
      <c r="H6042" s="260"/>
      <c r="I6042" s="260"/>
      <c r="J6042" s="438"/>
    </row>
    <row r="6043" spans="1:10" x14ac:dyDescent="0.25">
      <c r="A6043" s="436"/>
      <c r="B6043" s="437"/>
      <c r="C6043" s="437"/>
      <c r="D6043" s="258" t="s">
        <v>451</v>
      </c>
      <c r="E6043" s="258"/>
      <c r="F6043" s="258"/>
      <c r="G6043" s="258"/>
      <c r="H6043" s="258"/>
      <c r="I6043" s="258"/>
      <c r="J6043" s="438"/>
    </row>
    <row r="6044" spans="1:10" x14ac:dyDescent="0.25">
      <c r="A6044" s="436"/>
      <c r="B6044" s="437"/>
      <c r="C6044" s="437"/>
      <c r="D6044" s="260">
        <v>0</v>
      </c>
      <c r="E6044" s="260"/>
      <c r="F6044" s="260"/>
      <c r="G6044" s="260"/>
      <c r="H6044" s="260"/>
      <c r="I6044" s="260"/>
      <c r="J6044" s="438"/>
    </row>
    <row r="6045" spans="1:10" x14ac:dyDescent="0.25">
      <c r="A6045" s="436"/>
      <c r="B6045" s="437"/>
      <c r="C6045" s="437"/>
      <c r="D6045" s="261"/>
      <c r="E6045" s="261"/>
      <c r="F6045" s="261"/>
      <c r="G6045" s="261"/>
      <c r="H6045" s="261"/>
      <c r="I6045" s="261"/>
      <c r="J6045" s="438"/>
    </row>
    <row r="6046" spans="1:10" x14ac:dyDescent="0.25">
      <c r="A6046" s="436">
        <v>201211750</v>
      </c>
      <c r="B6046" s="437" t="s">
        <v>446</v>
      </c>
      <c r="C6046" s="437" t="s">
        <v>505</v>
      </c>
      <c r="D6046" s="258" t="s">
        <v>447</v>
      </c>
      <c r="E6046" s="258"/>
      <c r="F6046" s="258"/>
      <c r="G6046" s="258"/>
      <c r="H6046" s="258"/>
      <c r="I6046" s="258"/>
      <c r="J6046" s="438">
        <v>41264.752453703702</v>
      </c>
    </row>
    <row r="6047" spans="1:10" x14ac:dyDescent="0.25">
      <c r="A6047" s="436"/>
      <c r="B6047" s="437"/>
      <c r="C6047" s="437"/>
      <c r="D6047" s="260" t="s">
        <v>361</v>
      </c>
      <c r="E6047" s="260"/>
      <c r="F6047" s="260"/>
      <c r="G6047" s="260"/>
      <c r="H6047" s="260"/>
      <c r="I6047" s="260"/>
      <c r="J6047" s="438"/>
    </row>
    <row r="6048" spans="1:10" x14ac:dyDescent="0.25">
      <c r="A6048" s="436"/>
      <c r="B6048" s="437"/>
      <c r="C6048" s="437"/>
      <c r="D6048" s="258" t="s">
        <v>448</v>
      </c>
      <c r="E6048" s="258"/>
      <c r="F6048" s="258"/>
      <c r="G6048" s="258"/>
      <c r="H6048" s="258"/>
      <c r="I6048" s="258"/>
      <c r="J6048" s="438"/>
    </row>
    <row r="6049" spans="1:10" x14ac:dyDescent="0.25">
      <c r="A6049" s="436"/>
      <c r="B6049" s="437"/>
      <c r="C6049" s="437"/>
      <c r="D6049" s="260">
        <v>104598</v>
      </c>
      <c r="E6049" s="260"/>
      <c r="F6049" s="260"/>
      <c r="G6049" s="260"/>
      <c r="H6049" s="260"/>
      <c r="I6049" s="260"/>
      <c r="J6049" s="438"/>
    </row>
    <row r="6050" spans="1:10" x14ac:dyDescent="0.25">
      <c r="A6050" s="436"/>
      <c r="B6050" s="437"/>
      <c r="C6050" s="437"/>
      <c r="D6050" s="258" t="s">
        <v>449</v>
      </c>
      <c r="E6050" s="258"/>
      <c r="F6050" s="258"/>
      <c r="G6050" s="258"/>
      <c r="H6050" s="258"/>
      <c r="I6050" s="258"/>
      <c r="J6050" s="438"/>
    </row>
    <row r="6051" spans="1:10" x14ac:dyDescent="0.25">
      <c r="A6051" s="436"/>
      <c r="B6051" s="437"/>
      <c r="C6051" s="437"/>
      <c r="D6051" s="260" t="s">
        <v>453</v>
      </c>
      <c r="E6051" s="260"/>
      <c r="F6051" s="260"/>
      <c r="G6051" s="260"/>
      <c r="H6051" s="260"/>
      <c r="I6051" s="260"/>
      <c r="J6051" s="438"/>
    </row>
    <row r="6052" spans="1:10" x14ac:dyDescent="0.25">
      <c r="A6052" s="436"/>
      <c r="B6052" s="437"/>
      <c r="C6052" s="437"/>
      <c r="D6052" s="258" t="s">
        <v>451</v>
      </c>
      <c r="E6052" s="258"/>
      <c r="F6052" s="258"/>
      <c r="G6052" s="258"/>
      <c r="H6052" s="258"/>
      <c r="I6052" s="258"/>
      <c r="J6052" s="438"/>
    </row>
    <row r="6053" spans="1:10" x14ac:dyDescent="0.25">
      <c r="A6053" s="436"/>
      <c r="B6053" s="437"/>
      <c r="C6053" s="437"/>
      <c r="D6053" s="260">
        <v>0</v>
      </c>
      <c r="E6053" s="260"/>
      <c r="F6053" s="260"/>
      <c r="G6053" s="260"/>
      <c r="H6053" s="260"/>
      <c r="I6053" s="260"/>
      <c r="J6053" s="438"/>
    </row>
    <row r="6054" spans="1:10" x14ac:dyDescent="0.25">
      <c r="A6054" s="436"/>
      <c r="B6054" s="437"/>
      <c r="C6054" s="437"/>
      <c r="D6054" s="261"/>
      <c r="E6054" s="261"/>
      <c r="F6054" s="261"/>
      <c r="G6054" s="261"/>
      <c r="H6054" s="261"/>
      <c r="I6054" s="261"/>
      <c r="J6054" s="438"/>
    </row>
    <row r="6055" spans="1:10" x14ac:dyDescent="0.25">
      <c r="A6055" s="436">
        <v>201211680</v>
      </c>
      <c r="B6055" s="437" t="s">
        <v>446</v>
      </c>
      <c r="C6055" s="437" t="s">
        <v>505</v>
      </c>
      <c r="D6055" s="258" t="s">
        <v>447</v>
      </c>
      <c r="E6055" s="258"/>
      <c r="F6055" s="258"/>
      <c r="G6055" s="258"/>
      <c r="H6055" s="258"/>
      <c r="I6055" s="258"/>
      <c r="J6055" s="438">
        <v>41264.752453703702</v>
      </c>
    </row>
    <row r="6056" spans="1:10" x14ac:dyDescent="0.25">
      <c r="A6056" s="436"/>
      <c r="B6056" s="437"/>
      <c r="C6056" s="437"/>
      <c r="D6056" s="260" t="s">
        <v>496</v>
      </c>
      <c r="E6056" s="260"/>
      <c r="F6056" s="260"/>
      <c r="G6056" s="260"/>
      <c r="H6056" s="260"/>
      <c r="I6056" s="260"/>
      <c r="J6056" s="438"/>
    </row>
    <row r="6057" spans="1:10" x14ac:dyDescent="0.25">
      <c r="A6057" s="436"/>
      <c r="B6057" s="437"/>
      <c r="C6057" s="437"/>
      <c r="D6057" s="258" t="s">
        <v>448</v>
      </c>
      <c r="E6057" s="258"/>
      <c r="F6057" s="258"/>
      <c r="G6057" s="258"/>
      <c r="H6057" s="258"/>
      <c r="I6057" s="258"/>
      <c r="J6057" s="438"/>
    </row>
    <row r="6058" spans="1:10" x14ac:dyDescent="0.25">
      <c r="A6058" s="436"/>
      <c r="B6058" s="437"/>
      <c r="C6058" s="437"/>
      <c r="D6058" s="260">
        <v>12010</v>
      </c>
      <c r="E6058" s="260"/>
      <c r="F6058" s="260"/>
      <c r="G6058" s="260"/>
      <c r="H6058" s="260"/>
      <c r="I6058" s="260"/>
      <c r="J6058" s="438"/>
    </row>
    <row r="6059" spans="1:10" x14ac:dyDescent="0.25">
      <c r="A6059" s="436"/>
      <c r="B6059" s="437"/>
      <c r="C6059" s="437"/>
      <c r="D6059" s="258" t="s">
        <v>449</v>
      </c>
      <c r="E6059" s="258"/>
      <c r="F6059" s="258"/>
      <c r="G6059" s="258"/>
      <c r="H6059" s="258"/>
      <c r="I6059" s="258"/>
      <c r="J6059" s="438"/>
    </row>
    <row r="6060" spans="1:10" x14ac:dyDescent="0.25">
      <c r="A6060" s="436"/>
      <c r="B6060" s="437"/>
      <c r="C6060" s="437"/>
      <c r="D6060" s="260" t="s">
        <v>450</v>
      </c>
      <c r="E6060" s="260"/>
      <c r="F6060" s="260"/>
      <c r="G6060" s="260"/>
      <c r="H6060" s="260"/>
      <c r="I6060" s="260"/>
      <c r="J6060" s="438"/>
    </row>
    <row r="6061" spans="1:10" x14ac:dyDescent="0.25">
      <c r="A6061" s="436"/>
      <c r="B6061" s="437"/>
      <c r="C6061" s="437"/>
      <c r="D6061" s="258" t="s">
        <v>451</v>
      </c>
      <c r="E6061" s="258"/>
      <c r="F6061" s="258"/>
      <c r="G6061" s="258"/>
      <c r="H6061" s="258"/>
      <c r="I6061" s="258"/>
      <c r="J6061" s="438"/>
    </row>
    <row r="6062" spans="1:10" x14ac:dyDescent="0.25">
      <c r="A6062" s="436"/>
      <c r="B6062" s="437"/>
      <c r="C6062" s="437"/>
      <c r="D6062" s="260">
        <v>0</v>
      </c>
      <c r="E6062" s="260"/>
      <c r="F6062" s="260"/>
      <c r="G6062" s="260"/>
      <c r="H6062" s="260"/>
      <c r="I6062" s="260"/>
      <c r="J6062" s="438"/>
    </row>
    <row r="6063" spans="1:10" x14ac:dyDescent="0.25">
      <c r="A6063" s="436"/>
      <c r="B6063" s="437"/>
      <c r="C6063" s="437"/>
      <c r="D6063" s="261"/>
      <c r="E6063" s="261"/>
      <c r="F6063" s="261"/>
      <c r="G6063" s="261"/>
      <c r="H6063" s="261"/>
      <c r="I6063" s="261"/>
      <c r="J6063" s="438"/>
    </row>
    <row r="6064" spans="1:10" x14ac:dyDescent="0.25">
      <c r="A6064" s="436">
        <v>201211678</v>
      </c>
      <c r="B6064" s="437" t="s">
        <v>446</v>
      </c>
      <c r="C6064" s="437" t="s">
        <v>505</v>
      </c>
      <c r="D6064" s="258" t="s">
        <v>447</v>
      </c>
      <c r="E6064" s="258"/>
      <c r="F6064" s="258"/>
      <c r="G6064" s="258"/>
      <c r="H6064" s="258"/>
      <c r="I6064" s="258"/>
      <c r="J6064" s="438">
        <v>41264.752453703702</v>
      </c>
    </row>
    <row r="6065" spans="1:10" x14ac:dyDescent="0.25">
      <c r="A6065" s="436"/>
      <c r="B6065" s="437"/>
      <c r="C6065" s="437"/>
      <c r="D6065" s="260" t="s">
        <v>535</v>
      </c>
      <c r="E6065" s="260"/>
      <c r="F6065" s="260"/>
      <c r="G6065" s="260"/>
      <c r="H6065" s="260"/>
      <c r="I6065" s="260"/>
      <c r="J6065" s="438"/>
    </row>
    <row r="6066" spans="1:10" x14ac:dyDescent="0.25">
      <c r="A6066" s="436"/>
      <c r="B6066" s="437"/>
      <c r="C6066" s="437"/>
      <c r="D6066" s="258" t="s">
        <v>448</v>
      </c>
      <c r="E6066" s="258"/>
      <c r="F6066" s="258"/>
      <c r="G6066" s="258"/>
      <c r="H6066" s="258"/>
      <c r="I6066" s="258"/>
      <c r="J6066" s="438"/>
    </row>
    <row r="6067" spans="1:10" x14ac:dyDescent="0.25">
      <c r="A6067" s="436"/>
      <c r="B6067" s="437"/>
      <c r="C6067" s="437"/>
      <c r="D6067" s="260">
        <v>12025</v>
      </c>
      <c r="E6067" s="260"/>
      <c r="F6067" s="260"/>
      <c r="G6067" s="260"/>
      <c r="H6067" s="260"/>
      <c r="I6067" s="260"/>
      <c r="J6067" s="438"/>
    </row>
    <row r="6068" spans="1:10" x14ac:dyDescent="0.25">
      <c r="A6068" s="436"/>
      <c r="B6068" s="437"/>
      <c r="C6068" s="437"/>
      <c r="D6068" s="258" t="s">
        <v>449</v>
      </c>
      <c r="E6068" s="258"/>
      <c r="F6068" s="258"/>
      <c r="G6068" s="258"/>
      <c r="H6068" s="258"/>
      <c r="I6068" s="258"/>
      <c r="J6068" s="438"/>
    </row>
    <row r="6069" spans="1:10" x14ac:dyDescent="0.25">
      <c r="A6069" s="436"/>
      <c r="B6069" s="437"/>
      <c r="C6069" s="437"/>
      <c r="D6069" s="260" t="s">
        <v>450</v>
      </c>
      <c r="E6069" s="260"/>
      <c r="F6069" s="260"/>
      <c r="G6069" s="260"/>
      <c r="H6069" s="260"/>
      <c r="I6069" s="260"/>
      <c r="J6069" s="438"/>
    </row>
    <row r="6070" spans="1:10" x14ac:dyDescent="0.25">
      <c r="A6070" s="436"/>
      <c r="B6070" s="437"/>
      <c r="C6070" s="437"/>
      <c r="D6070" s="258" t="s">
        <v>451</v>
      </c>
      <c r="E6070" s="258"/>
      <c r="F6070" s="258"/>
      <c r="G6070" s="258"/>
      <c r="H6070" s="258"/>
      <c r="I6070" s="258"/>
      <c r="J6070" s="438"/>
    </row>
    <row r="6071" spans="1:10" x14ac:dyDescent="0.25">
      <c r="A6071" s="436"/>
      <c r="B6071" s="437"/>
      <c r="C6071" s="437"/>
      <c r="D6071" s="260">
        <v>0</v>
      </c>
      <c r="E6071" s="260"/>
      <c r="F6071" s="260"/>
      <c r="G6071" s="260"/>
      <c r="H6071" s="260"/>
      <c r="I6071" s="260"/>
      <c r="J6071" s="438"/>
    </row>
    <row r="6072" spans="1:10" x14ac:dyDescent="0.25">
      <c r="A6072" s="436"/>
      <c r="B6072" s="437"/>
      <c r="C6072" s="437"/>
      <c r="D6072" s="261"/>
      <c r="E6072" s="261"/>
      <c r="F6072" s="261"/>
      <c r="G6072" s="261"/>
      <c r="H6072" s="261"/>
      <c r="I6072" s="261"/>
      <c r="J6072" s="438"/>
    </row>
    <row r="6073" spans="1:10" x14ac:dyDescent="0.25">
      <c r="A6073" s="436">
        <v>201211574</v>
      </c>
      <c r="B6073" s="437" t="s">
        <v>446</v>
      </c>
      <c r="C6073" s="437" t="s">
        <v>505</v>
      </c>
      <c r="D6073" s="258" t="s">
        <v>447</v>
      </c>
      <c r="E6073" s="258"/>
      <c r="F6073" s="258"/>
      <c r="G6073" s="258"/>
      <c r="H6073" s="258"/>
      <c r="I6073" s="258"/>
      <c r="J6073" s="438">
        <v>41264.752453703702</v>
      </c>
    </row>
    <row r="6074" spans="1:10" x14ac:dyDescent="0.25">
      <c r="A6074" s="436"/>
      <c r="B6074" s="437"/>
      <c r="C6074" s="437"/>
      <c r="D6074" s="260" t="s">
        <v>364</v>
      </c>
      <c r="E6074" s="260"/>
      <c r="F6074" s="260"/>
      <c r="G6074" s="260"/>
      <c r="H6074" s="260"/>
      <c r="I6074" s="260"/>
      <c r="J6074" s="438"/>
    </row>
    <row r="6075" spans="1:10" x14ac:dyDescent="0.25">
      <c r="A6075" s="436"/>
      <c r="B6075" s="437"/>
      <c r="C6075" s="437"/>
      <c r="D6075" s="258" t="s">
        <v>448</v>
      </c>
      <c r="E6075" s="258"/>
      <c r="F6075" s="258"/>
      <c r="G6075" s="258"/>
      <c r="H6075" s="258"/>
      <c r="I6075" s="258"/>
      <c r="J6075" s="438"/>
    </row>
    <row r="6076" spans="1:10" x14ac:dyDescent="0.25">
      <c r="A6076" s="436"/>
      <c r="B6076" s="437"/>
      <c r="C6076" s="437"/>
      <c r="D6076" s="260">
        <v>12000</v>
      </c>
      <c r="E6076" s="260"/>
      <c r="F6076" s="260"/>
      <c r="G6076" s="260"/>
      <c r="H6076" s="260"/>
      <c r="I6076" s="260"/>
      <c r="J6076" s="438"/>
    </row>
    <row r="6077" spans="1:10" x14ac:dyDescent="0.25">
      <c r="A6077" s="436"/>
      <c r="B6077" s="437"/>
      <c r="C6077" s="437"/>
      <c r="D6077" s="258" t="s">
        <v>449</v>
      </c>
      <c r="E6077" s="258"/>
      <c r="F6077" s="258"/>
      <c r="G6077" s="258"/>
      <c r="H6077" s="258"/>
      <c r="I6077" s="258"/>
      <c r="J6077" s="438"/>
    </row>
    <row r="6078" spans="1:10" x14ac:dyDescent="0.25">
      <c r="A6078" s="436"/>
      <c r="B6078" s="437"/>
      <c r="C6078" s="437"/>
      <c r="D6078" s="260" t="s">
        <v>450</v>
      </c>
      <c r="E6078" s="260"/>
      <c r="F6078" s="260"/>
      <c r="G6078" s="260"/>
      <c r="H6078" s="260"/>
      <c r="I6078" s="260"/>
      <c r="J6078" s="438"/>
    </row>
    <row r="6079" spans="1:10" x14ac:dyDescent="0.25">
      <c r="A6079" s="436"/>
      <c r="B6079" s="437"/>
      <c r="C6079" s="437"/>
      <c r="D6079" s="258" t="s">
        <v>451</v>
      </c>
      <c r="E6079" s="258"/>
      <c r="F6079" s="258"/>
      <c r="G6079" s="258"/>
      <c r="H6079" s="258"/>
      <c r="I6079" s="258"/>
      <c r="J6079" s="438"/>
    </row>
    <row r="6080" spans="1:10" x14ac:dyDescent="0.25">
      <c r="A6080" s="436"/>
      <c r="B6080" s="437"/>
      <c r="C6080" s="437"/>
      <c r="D6080" s="260">
        <v>0</v>
      </c>
      <c r="E6080" s="260"/>
      <c r="F6080" s="260"/>
      <c r="G6080" s="260"/>
      <c r="H6080" s="260"/>
      <c r="I6080" s="260"/>
      <c r="J6080" s="438"/>
    </row>
    <row r="6081" spans="1:10" x14ac:dyDescent="0.25">
      <c r="A6081" s="436"/>
      <c r="B6081" s="437"/>
      <c r="C6081" s="437"/>
      <c r="D6081" s="261"/>
      <c r="E6081" s="261"/>
      <c r="F6081" s="261"/>
      <c r="G6081" s="261"/>
      <c r="H6081" s="261"/>
      <c r="I6081" s="261"/>
      <c r="J6081" s="438"/>
    </row>
    <row r="6082" spans="1:10" x14ac:dyDescent="0.25">
      <c r="A6082" s="436">
        <v>201211535</v>
      </c>
      <c r="B6082" s="437" t="s">
        <v>446</v>
      </c>
      <c r="C6082" s="437" t="s">
        <v>505</v>
      </c>
      <c r="D6082" s="258" t="s">
        <v>447</v>
      </c>
      <c r="E6082" s="258"/>
      <c r="F6082" s="258"/>
      <c r="G6082" s="258"/>
      <c r="H6082" s="258"/>
      <c r="I6082" s="258"/>
      <c r="J6082" s="438">
        <v>41264.752453703702</v>
      </c>
    </row>
    <row r="6083" spans="1:10" x14ac:dyDescent="0.25">
      <c r="A6083" s="436"/>
      <c r="B6083" s="437"/>
      <c r="C6083" s="437"/>
      <c r="D6083" s="260" t="s">
        <v>546</v>
      </c>
      <c r="E6083" s="260"/>
      <c r="F6083" s="260"/>
      <c r="G6083" s="260"/>
      <c r="H6083" s="260"/>
      <c r="I6083" s="260"/>
      <c r="J6083" s="438"/>
    </row>
    <row r="6084" spans="1:10" x14ac:dyDescent="0.25">
      <c r="A6084" s="436"/>
      <c r="B6084" s="437"/>
      <c r="C6084" s="437"/>
      <c r="D6084" s="258" t="s">
        <v>448</v>
      </c>
      <c r="E6084" s="258"/>
      <c r="F6084" s="258"/>
      <c r="G6084" s="258"/>
      <c r="H6084" s="258"/>
      <c r="I6084" s="258"/>
      <c r="J6084" s="438"/>
    </row>
    <row r="6085" spans="1:10" x14ac:dyDescent="0.25">
      <c r="A6085" s="436"/>
      <c r="B6085" s="437"/>
      <c r="C6085" s="437"/>
      <c r="D6085" s="260">
        <v>26501</v>
      </c>
      <c r="E6085" s="260"/>
      <c r="F6085" s="260"/>
      <c r="G6085" s="260"/>
      <c r="H6085" s="260"/>
      <c r="I6085" s="260"/>
      <c r="J6085" s="438"/>
    </row>
    <row r="6086" spans="1:10" x14ac:dyDescent="0.25">
      <c r="A6086" s="436"/>
      <c r="B6086" s="437"/>
      <c r="C6086" s="437"/>
      <c r="D6086" s="258" t="s">
        <v>449</v>
      </c>
      <c r="E6086" s="258"/>
      <c r="F6086" s="258"/>
      <c r="G6086" s="258"/>
      <c r="H6086" s="258"/>
      <c r="I6086" s="258"/>
      <c r="J6086" s="438"/>
    </row>
    <row r="6087" spans="1:10" x14ac:dyDescent="0.25">
      <c r="A6087" s="436"/>
      <c r="B6087" s="437"/>
      <c r="C6087" s="437"/>
      <c r="D6087" s="260" t="s">
        <v>453</v>
      </c>
      <c r="E6087" s="260"/>
      <c r="F6087" s="260"/>
      <c r="G6087" s="260"/>
      <c r="H6087" s="260"/>
      <c r="I6087" s="260"/>
      <c r="J6087" s="438"/>
    </row>
    <row r="6088" spans="1:10" x14ac:dyDescent="0.25">
      <c r="A6088" s="436"/>
      <c r="B6088" s="437"/>
      <c r="C6088" s="437"/>
      <c r="D6088" s="258" t="s">
        <v>451</v>
      </c>
      <c r="E6088" s="258"/>
      <c r="F6088" s="258"/>
      <c r="G6088" s="258"/>
      <c r="H6088" s="258"/>
      <c r="I6088" s="258"/>
      <c r="J6088" s="438"/>
    </row>
    <row r="6089" spans="1:10" x14ac:dyDescent="0.25">
      <c r="A6089" s="436"/>
      <c r="B6089" s="437"/>
      <c r="C6089" s="437"/>
      <c r="D6089" s="260">
        <v>0</v>
      </c>
      <c r="E6089" s="260"/>
      <c r="F6089" s="260"/>
      <c r="G6089" s="260"/>
      <c r="H6089" s="260"/>
      <c r="I6089" s="260"/>
      <c r="J6089" s="438"/>
    </row>
    <row r="6090" spans="1:10" x14ac:dyDescent="0.25">
      <c r="A6090" s="436"/>
      <c r="B6090" s="437"/>
      <c r="C6090" s="437"/>
      <c r="D6090" s="261"/>
      <c r="E6090" s="261"/>
      <c r="F6090" s="261"/>
      <c r="G6090" s="261"/>
      <c r="H6090" s="261"/>
      <c r="I6090" s="261"/>
      <c r="J6090" s="438"/>
    </row>
    <row r="6091" spans="1:10" x14ac:dyDescent="0.25">
      <c r="A6091" s="436">
        <v>201211392</v>
      </c>
      <c r="B6091" s="437" t="s">
        <v>446</v>
      </c>
      <c r="C6091" s="437" t="s">
        <v>505</v>
      </c>
      <c r="D6091" s="258" t="s">
        <v>447</v>
      </c>
      <c r="E6091" s="258"/>
      <c r="F6091" s="258"/>
      <c r="G6091" s="258"/>
      <c r="H6091" s="258"/>
      <c r="I6091" s="258"/>
      <c r="J6091" s="438">
        <v>41264.752453703702</v>
      </c>
    </row>
    <row r="6092" spans="1:10" x14ac:dyDescent="0.25">
      <c r="A6092" s="436"/>
      <c r="B6092" s="437"/>
      <c r="C6092" s="437"/>
      <c r="D6092" s="260" t="s">
        <v>465</v>
      </c>
      <c r="E6092" s="260"/>
      <c r="F6092" s="260"/>
      <c r="G6092" s="260"/>
      <c r="H6092" s="260"/>
      <c r="I6092" s="260"/>
      <c r="J6092" s="438"/>
    </row>
    <row r="6093" spans="1:10" x14ac:dyDescent="0.25">
      <c r="A6093" s="436"/>
      <c r="B6093" s="437"/>
      <c r="C6093" s="437"/>
      <c r="D6093" s="258" t="s">
        <v>448</v>
      </c>
      <c r="E6093" s="258"/>
      <c r="F6093" s="258"/>
      <c r="G6093" s="258"/>
      <c r="H6093" s="258"/>
      <c r="I6093" s="258"/>
      <c r="J6093" s="438"/>
    </row>
    <row r="6094" spans="1:10" x14ac:dyDescent="0.25">
      <c r="A6094" s="436"/>
      <c r="B6094" s="437"/>
      <c r="C6094" s="437"/>
      <c r="D6094" s="260">
        <v>12023</v>
      </c>
      <c r="E6094" s="260"/>
      <c r="F6094" s="260"/>
      <c r="G6094" s="260"/>
      <c r="H6094" s="260"/>
      <c r="I6094" s="260"/>
      <c r="J6094" s="438"/>
    </row>
    <row r="6095" spans="1:10" x14ac:dyDescent="0.25">
      <c r="A6095" s="436"/>
      <c r="B6095" s="437"/>
      <c r="C6095" s="437"/>
      <c r="D6095" s="258" t="s">
        <v>449</v>
      </c>
      <c r="E6095" s="258"/>
      <c r="F6095" s="258"/>
      <c r="G6095" s="258"/>
      <c r="H6095" s="258"/>
      <c r="I6095" s="258"/>
      <c r="J6095" s="438"/>
    </row>
    <row r="6096" spans="1:10" x14ac:dyDescent="0.25">
      <c r="A6096" s="436"/>
      <c r="B6096" s="437"/>
      <c r="C6096" s="437"/>
      <c r="D6096" s="260" t="s">
        <v>453</v>
      </c>
      <c r="E6096" s="260"/>
      <c r="F6096" s="260"/>
      <c r="G6096" s="260"/>
      <c r="H6096" s="260"/>
      <c r="I6096" s="260"/>
      <c r="J6096" s="438"/>
    </row>
    <row r="6097" spans="1:10" x14ac:dyDescent="0.25">
      <c r="A6097" s="436"/>
      <c r="B6097" s="437"/>
      <c r="C6097" s="437"/>
      <c r="D6097" s="258" t="s">
        <v>451</v>
      </c>
      <c r="E6097" s="258"/>
      <c r="F6097" s="258"/>
      <c r="G6097" s="258"/>
      <c r="H6097" s="258"/>
      <c r="I6097" s="258"/>
      <c r="J6097" s="438"/>
    </row>
    <row r="6098" spans="1:10" x14ac:dyDescent="0.25">
      <c r="A6098" s="436"/>
      <c r="B6098" s="437"/>
      <c r="C6098" s="437"/>
      <c r="D6098" s="260">
        <v>0</v>
      </c>
      <c r="E6098" s="260"/>
      <c r="F6098" s="260"/>
      <c r="G6098" s="260"/>
      <c r="H6098" s="260"/>
      <c r="I6098" s="260"/>
      <c r="J6098" s="438"/>
    </row>
    <row r="6099" spans="1:10" x14ac:dyDescent="0.25">
      <c r="A6099" s="436"/>
      <c r="B6099" s="437"/>
      <c r="C6099" s="437"/>
      <c r="D6099" s="261"/>
      <c r="E6099" s="261"/>
      <c r="F6099" s="261"/>
      <c r="G6099" s="261"/>
      <c r="H6099" s="261"/>
      <c r="I6099" s="261"/>
      <c r="J6099" s="438"/>
    </row>
    <row r="6100" spans="1:10" x14ac:dyDescent="0.25">
      <c r="A6100" s="436">
        <v>201211314</v>
      </c>
      <c r="B6100" s="437" t="s">
        <v>446</v>
      </c>
      <c r="C6100" s="437" t="s">
        <v>505</v>
      </c>
      <c r="D6100" s="258" t="s">
        <v>447</v>
      </c>
      <c r="E6100" s="258"/>
      <c r="F6100" s="258"/>
      <c r="G6100" s="258"/>
      <c r="H6100" s="258"/>
      <c r="I6100" s="258"/>
      <c r="J6100" s="438">
        <v>41264.752453703702</v>
      </c>
    </row>
    <row r="6101" spans="1:10" x14ac:dyDescent="0.25">
      <c r="A6101" s="436"/>
      <c r="B6101" s="437"/>
      <c r="C6101" s="437"/>
      <c r="D6101" s="260" t="s">
        <v>518</v>
      </c>
      <c r="E6101" s="260"/>
      <c r="F6101" s="260"/>
      <c r="G6101" s="260"/>
      <c r="H6101" s="260"/>
      <c r="I6101" s="260"/>
      <c r="J6101" s="438"/>
    </row>
    <row r="6102" spans="1:10" x14ac:dyDescent="0.25">
      <c r="A6102" s="436"/>
      <c r="B6102" s="437"/>
      <c r="C6102" s="437"/>
      <c r="D6102" s="258" t="s">
        <v>448</v>
      </c>
      <c r="E6102" s="258"/>
      <c r="F6102" s="258"/>
      <c r="G6102" s="258"/>
      <c r="H6102" s="258"/>
      <c r="I6102" s="258"/>
      <c r="J6102" s="438"/>
    </row>
    <row r="6103" spans="1:10" x14ac:dyDescent="0.25">
      <c r="A6103" s="436"/>
      <c r="B6103" s="437"/>
      <c r="C6103" s="437"/>
      <c r="D6103" s="260">
        <v>53193</v>
      </c>
      <c r="E6103" s="260"/>
      <c r="F6103" s="260"/>
      <c r="G6103" s="260"/>
      <c r="H6103" s="260"/>
      <c r="I6103" s="260"/>
      <c r="J6103" s="438"/>
    </row>
    <row r="6104" spans="1:10" x14ac:dyDescent="0.25">
      <c r="A6104" s="436"/>
      <c r="B6104" s="437"/>
      <c r="C6104" s="437"/>
      <c r="D6104" s="258" t="s">
        <v>449</v>
      </c>
      <c r="E6104" s="258"/>
      <c r="F6104" s="258"/>
      <c r="G6104" s="258"/>
      <c r="H6104" s="258"/>
      <c r="I6104" s="258"/>
      <c r="J6104" s="438"/>
    </row>
    <row r="6105" spans="1:10" x14ac:dyDescent="0.25">
      <c r="A6105" s="436"/>
      <c r="B6105" s="437"/>
      <c r="C6105" s="437"/>
      <c r="D6105" s="260" t="s">
        <v>450</v>
      </c>
      <c r="E6105" s="260"/>
      <c r="F6105" s="260"/>
      <c r="G6105" s="260"/>
      <c r="H6105" s="260"/>
      <c r="I6105" s="260"/>
      <c r="J6105" s="438"/>
    </row>
    <row r="6106" spans="1:10" x14ac:dyDescent="0.25">
      <c r="A6106" s="436"/>
      <c r="B6106" s="437"/>
      <c r="C6106" s="437"/>
      <c r="D6106" s="258" t="s">
        <v>451</v>
      </c>
      <c r="E6106" s="258"/>
      <c r="F6106" s="258"/>
      <c r="G6106" s="258"/>
      <c r="H6106" s="258"/>
      <c r="I6106" s="258"/>
      <c r="J6106" s="438"/>
    </row>
    <row r="6107" spans="1:10" x14ac:dyDescent="0.25">
      <c r="A6107" s="436"/>
      <c r="B6107" s="437"/>
      <c r="C6107" s="437"/>
      <c r="D6107" s="260">
        <v>0</v>
      </c>
      <c r="E6107" s="260"/>
      <c r="F6107" s="260"/>
      <c r="G6107" s="260"/>
      <c r="H6107" s="260"/>
      <c r="I6107" s="260"/>
      <c r="J6107" s="438"/>
    </row>
    <row r="6108" spans="1:10" x14ac:dyDescent="0.25">
      <c r="A6108" s="436"/>
      <c r="B6108" s="437"/>
      <c r="C6108" s="437"/>
      <c r="D6108" s="261"/>
      <c r="E6108" s="261"/>
      <c r="F6108" s="261"/>
      <c r="G6108" s="261"/>
      <c r="H6108" s="261"/>
      <c r="I6108" s="261"/>
      <c r="J6108" s="438"/>
    </row>
    <row r="6109" spans="1:10" x14ac:dyDescent="0.25">
      <c r="A6109" s="436">
        <v>201211236</v>
      </c>
      <c r="B6109" s="437" t="s">
        <v>446</v>
      </c>
      <c r="C6109" s="437" t="s">
        <v>505</v>
      </c>
      <c r="D6109" s="258" t="s">
        <v>447</v>
      </c>
      <c r="E6109" s="258"/>
      <c r="F6109" s="258"/>
      <c r="G6109" s="258"/>
      <c r="H6109" s="258"/>
      <c r="I6109" s="258"/>
      <c r="J6109" s="438">
        <v>41264.752453703702</v>
      </c>
    </row>
    <row r="6110" spans="1:10" x14ac:dyDescent="0.25">
      <c r="A6110" s="436"/>
      <c r="B6110" s="437"/>
      <c r="C6110" s="437"/>
      <c r="D6110" s="260" t="s">
        <v>22</v>
      </c>
      <c r="E6110" s="260"/>
      <c r="F6110" s="260"/>
      <c r="G6110" s="260"/>
      <c r="H6110" s="260"/>
      <c r="I6110" s="260"/>
      <c r="J6110" s="438"/>
    </row>
    <row r="6111" spans="1:10" x14ac:dyDescent="0.25">
      <c r="A6111" s="436"/>
      <c r="B6111" s="437"/>
      <c r="C6111" s="437"/>
      <c r="D6111" s="258" t="s">
        <v>448</v>
      </c>
      <c r="E6111" s="258"/>
      <c r="F6111" s="258"/>
      <c r="G6111" s="258"/>
      <c r="H6111" s="258"/>
      <c r="I6111" s="258"/>
      <c r="J6111" s="438"/>
    </row>
    <row r="6112" spans="1:10" x14ac:dyDescent="0.25">
      <c r="A6112" s="436"/>
      <c r="B6112" s="437"/>
      <c r="C6112" s="437"/>
      <c r="D6112" s="260">
        <v>114853</v>
      </c>
      <c r="E6112" s="260"/>
      <c r="F6112" s="260"/>
      <c r="G6112" s="260"/>
      <c r="H6112" s="260"/>
      <c r="I6112" s="260"/>
      <c r="J6112" s="438"/>
    </row>
    <row r="6113" spans="1:10" x14ac:dyDescent="0.25">
      <c r="A6113" s="436"/>
      <c r="B6113" s="437"/>
      <c r="C6113" s="437"/>
      <c r="D6113" s="258" t="s">
        <v>449</v>
      </c>
      <c r="E6113" s="258"/>
      <c r="F6113" s="258"/>
      <c r="G6113" s="258"/>
      <c r="H6113" s="258"/>
      <c r="I6113" s="258"/>
      <c r="J6113" s="438"/>
    </row>
    <row r="6114" spans="1:10" x14ac:dyDescent="0.25">
      <c r="A6114" s="436"/>
      <c r="B6114" s="437"/>
      <c r="C6114" s="437"/>
      <c r="D6114" s="260" t="s">
        <v>453</v>
      </c>
      <c r="E6114" s="260"/>
      <c r="F6114" s="260"/>
      <c r="G6114" s="260"/>
      <c r="H6114" s="260"/>
      <c r="I6114" s="260"/>
      <c r="J6114" s="438"/>
    </row>
    <row r="6115" spans="1:10" x14ac:dyDescent="0.25">
      <c r="A6115" s="436"/>
      <c r="B6115" s="437"/>
      <c r="C6115" s="437"/>
      <c r="D6115" s="258" t="s">
        <v>451</v>
      </c>
      <c r="E6115" s="258"/>
      <c r="F6115" s="258"/>
      <c r="G6115" s="258"/>
      <c r="H6115" s="258"/>
      <c r="I6115" s="258"/>
      <c r="J6115" s="438"/>
    </row>
    <row r="6116" spans="1:10" x14ac:dyDescent="0.25">
      <c r="A6116" s="436"/>
      <c r="B6116" s="437"/>
      <c r="C6116" s="437"/>
      <c r="D6116" s="260">
        <v>1</v>
      </c>
      <c r="E6116" s="260"/>
      <c r="F6116" s="260"/>
      <c r="G6116" s="260"/>
      <c r="H6116" s="260"/>
      <c r="I6116" s="260"/>
      <c r="J6116" s="438"/>
    </row>
    <row r="6117" spans="1:10" x14ac:dyDescent="0.25">
      <c r="A6117" s="436"/>
      <c r="B6117" s="437"/>
      <c r="C6117" s="437"/>
      <c r="D6117" s="261"/>
      <c r="E6117" s="261"/>
      <c r="F6117" s="261"/>
      <c r="G6117" s="261"/>
      <c r="H6117" s="261"/>
      <c r="I6117" s="261"/>
      <c r="J6117" s="438"/>
    </row>
    <row r="6118" spans="1:10" x14ac:dyDescent="0.25">
      <c r="A6118" s="436">
        <v>201211163</v>
      </c>
      <c r="B6118" s="437" t="s">
        <v>462</v>
      </c>
      <c r="C6118" s="437" t="s">
        <v>505</v>
      </c>
      <c r="D6118" s="258" t="s">
        <v>447</v>
      </c>
      <c r="E6118" s="258"/>
      <c r="F6118" s="258"/>
      <c r="G6118" s="258"/>
      <c r="H6118" s="258"/>
      <c r="I6118" s="258"/>
      <c r="J6118" s="438">
        <v>41264.566168981481</v>
      </c>
    </row>
    <row r="6119" spans="1:10" x14ac:dyDescent="0.25">
      <c r="A6119" s="436"/>
      <c r="B6119" s="437"/>
      <c r="C6119" s="437"/>
      <c r="D6119" s="260" t="s">
        <v>130</v>
      </c>
      <c r="E6119" s="260"/>
      <c r="F6119" s="260"/>
      <c r="G6119" s="260"/>
      <c r="H6119" s="260"/>
      <c r="I6119" s="260"/>
      <c r="J6119" s="438"/>
    </row>
    <row r="6120" spans="1:10" x14ac:dyDescent="0.25">
      <c r="A6120" s="436"/>
      <c r="B6120" s="437"/>
      <c r="C6120" s="437"/>
      <c r="D6120" s="258" t="s">
        <v>449</v>
      </c>
      <c r="E6120" s="258"/>
      <c r="F6120" s="258"/>
      <c r="G6120" s="258"/>
      <c r="H6120" s="258"/>
      <c r="I6120" s="258"/>
      <c r="J6120" s="438"/>
    </row>
    <row r="6121" spans="1:10" x14ac:dyDescent="0.25">
      <c r="A6121" s="436"/>
      <c r="B6121" s="437"/>
      <c r="C6121" s="437"/>
      <c r="D6121" s="260" t="s">
        <v>453</v>
      </c>
      <c r="E6121" s="260"/>
      <c r="F6121" s="260"/>
      <c r="G6121" s="260"/>
      <c r="H6121" s="260"/>
      <c r="I6121" s="260"/>
      <c r="J6121" s="438"/>
    </row>
    <row r="6122" spans="1:10" x14ac:dyDescent="0.25">
      <c r="A6122" s="436"/>
      <c r="B6122" s="437"/>
      <c r="C6122" s="437"/>
      <c r="D6122" s="258" t="s">
        <v>451</v>
      </c>
      <c r="E6122" s="258"/>
      <c r="F6122" s="258"/>
      <c r="G6122" s="258"/>
      <c r="H6122" s="258"/>
      <c r="I6122" s="258"/>
      <c r="J6122" s="438"/>
    </row>
    <row r="6123" spans="1:10" x14ac:dyDescent="0.25">
      <c r="A6123" s="436"/>
      <c r="B6123" s="437"/>
      <c r="C6123" s="437"/>
      <c r="D6123" s="260">
        <v>0</v>
      </c>
      <c r="E6123" s="260"/>
      <c r="F6123" s="260"/>
      <c r="G6123" s="260"/>
      <c r="H6123" s="260"/>
      <c r="I6123" s="260"/>
      <c r="J6123" s="438"/>
    </row>
    <row r="6124" spans="1:10" x14ac:dyDescent="0.25">
      <c r="A6124" s="436"/>
      <c r="B6124" s="437"/>
      <c r="C6124" s="437"/>
      <c r="D6124" s="261"/>
      <c r="E6124" s="261"/>
      <c r="F6124" s="261"/>
      <c r="G6124" s="261"/>
      <c r="H6124" s="261"/>
      <c r="I6124" s="261"/>
      <c r="J6124" s="438"/>
    </row>
    <row r="6125" spans="1:10" x14ac:dyDescent="0.25">
      <c r="A6125" s="436">
        <v>201210141</v>
      </c>
      <c r="B6125" s="437" t="s">
        <v>458</v>
      </c>
      <c r="C6125" s="437" t="s">
        <v>505</v>
      </c>
      <c r="D6125" s="258" t="s">
        <v>447</v>
      </c>
      <c r="E6125" s="258"/>
      <c r="F6125" s="258"/>
      <c r="G6125" s="258"/>
      <c r="H6125" s="258"/>
      <c r="I6125" s="258"/>
      <c r="J6125" s="438">
        <v>41236.717881944445</v>
      </c>
    </row>
    <row r="6126" spans="1:10" x14ac:dyDescent="0.25">
      <c r="A6126" s="436"/>
      <c r="B6126" s="437"/>
      <c r="C6126" s="437"/>
      <c r="D6126" s="260" t="s">
        <v>125</v>
      </c>
      <c r="E6126" s="260"/>
      <c r="F6126" s="260"/>
      <c r="G6126" s="260"/>
      <c r="H6126" s="260"/>
      <c r="I6126" s="260"/>
      <c r="J6126" s="438"/>
    </row>
    <row r="6127" spans="1:10" x14ac:dyDescent="0.25">
      <c r="A6127" s="436"/>
      <c r="B6127" s="437"/>
      <c r="C6127" s="437"/>
      <c r="D6127" s="258" t="s">
        <v>448</v>
      </c>
      <c r="E6127" s="258"/>
      <c r="F6127" s="258"/>
      <c r="G6127" s="258"/>
      <c r="H6127" s="258"/>
      <c r="I6127" s="258"/>
      <c r="J6127" s="438"/>
    </row>
    <row r="6128" spans="1:10" x14ac:dyDescent="0.25">
      <c r="A6128" s="436"/>
      <c r="B6128" s="437"/>
      <c r="C6128" s="437"/>
      <c r="D6128" s="260">
        <v>104612</v>
      </c>
      <c r="E6128" s="260"/>
      <c r="F6128" s="260"/>
      <c r="G6128" s="260"/>
      <c r="H6128" s="260"/>
      <c r="I6128" s="260"/>
      <c r="J6128" s="438"/>
    </row>
    <row r="6129" spans="1:10" x14ac:dyDescent="0.25">
      <c r="A6129" s="436"/>
      <c r="B6129" s="437"/>
      <c r="C6129" s="437"/>
      <c r="D6129" s="258" t="s">
        <v>449</v>
      </c>
      <c r="E6129" s="258"/>
      <c r="F6129" s="258"/>
      <c r="G6129" s="258"/>
      <c r="H6129" s="258"/>
      <c r="I6129" s="258"/>
      <c r="J6129" s="438"/>
    </row>
    <row r="6130" spans="1:10" x14ac:dyDescent="0.25">
      <c r="A6130" s="436"/>
      <c r="B6130" s="437"/>
      <c r="C6130" s="437"/>
      <c r="D6130" s="260" t="s">
        <v>453</v>
      </c>
      <c r="E6130" s="260"/>
      <c r="F6130" s="260"/>
      <c r="G6130" s="260"/>
      <c r="H6130" s="260"/>
      <c r="I6130" s="260"/>
      <c r="J6130" s="438"/>
    </row>
    <row r="6131" spans="1:10" x14ac:dyDescent="0.25">
      <c r="A6131" s="436"/>
      <c r="B6131" s="437"/>
      <c r="C6131" s="437"/>
      <c r="D6131" s="258" t="s">
        <v>451</v>
      </c>
      <c r="E6131" s="258"/>
      <c r="F6131" s="258"/>
      <c r="G6131" s="258"/>
      <c r="H6131" s="258"/>
      <c r="I6131" s="258"/>
      <c r="J6131" s="438"/>
    </row>
    <row r="6132" spans="1:10" x14ac:dyDescent="0.25">
      <c r="A6132" s="436"/>
      <c r="B6132" s="437"/>
      <c r="C6132" s="437"/>
      <c r="D6132" s="260">
        <v>3</v>
      </c>
      <c r="E6132" s="260"/>
      <c r="F6132" s="260"/>
      <c r="G6132" s="260"/>
      <c r="H6132" s="260"/>
      <c r="I6132" s="260"/>
      <c r="J6132" s="438"/>
    </row>
    <row r="6133" spans="1:10" x14ac:dyDescent="0.25">
      <c r="A6133" s="436"/>
      <c r="B6133" s="437"/>
      <c r="C6133" s="437"/>
      <c r="D6133" s="261"/>
      <c r="E6133" s="261"/>
      <c r="F6133" s="261"/>
      <c r="G6133" s="261"/>
      <c r="H6133" s="261"/>
      <c r="I6133" s="261"/>
      <c r="J6133" s="438"/>
    </row>
    <row r="6134" spans="1:10" x14ac:dyDescent="0.25">
      <c r="A6134" s="436">
        <v>201210126</v>
      </c>
      <c r="B6134" s="437" t="s">
        <v>462</v>
      </c>
      <c r="C6134" s="437" t="s">
        <v>505</v>
      </c>
      <c r="D6134" s="258" t="s">
        <v>447</v>
      </c>
      <c r="E6134" s="258"/>
      <c r="F6134" s="258"/>
      <c r="G6134" s="258"/>
      <c r="H6134" s="258"/>
      <c r="I6134" s="258"/>
      <c r="J6134" s="438">
        <v>41236.542974537035</v>
      </c>
    </row>
    <row r="6135" spans="1:10" x14ac:dyDescent="0.25">
      <c r="A6135" s="436"/>
      <c r="B6135" s="437"/>
      <c r="C6135" s="437"/>
      <c r="D6135" s="260" t="s">
        <v>551</v>
      </c>
      <c r="E6135" s="260"/>
      <c r="F6135" s="260"/>
      <c r="G6135" s="260"/>
      <c r="H6135" s="260"/>
      <c r="I6135" s="260"/>
      <c r="J6135" s="438"/>
    </row>
    <row r="6136" spans="1:10" x14ac:dyDescent="0.25">
      <c r="A6136" s="436"/>
      <c r="B6136" s="437"/>
      <c r="C6136" s="437"/>
      <c r="D6136" s="258" t="s">
        <v>449</v>
      </c>
      <c r="E6136" s="258"/>
      <c r="F6136" s="258"/>
      <c r="G6136" s="258"/>
      <c r="H6136" s="258"/>
      <c r="I6136" s="258"/>
      <c r="J6136" s="438"/>
    </row>
    <row r="6137" spans="1:10" x14ac:dyDescent="0.25">
      <c r="A6137" s="436"/>
      <c r="B6137" s="437"/>
      <c r="C6137" s="437"/>
      <c r="D6137" s="260" t="s">
        <v>450</v>
      </c>
      <c r="E6137" s="260"/>
      <c r="F6137" s="260"/>
      <c r="G6137" s="260"/>
      <c r="H6137" s="260"/>
      <c r="I6137" s="260"/>
      <c r="J6137" s="438"/>
    </row>
    <row r="6138" spans="1:10" x14ac:dyDescent="0.25">
      <c r="A6138" s="436"/>
      <c r="B6138" s="437"/>
      <c r="C6138" s="437"/>
      <c r="D6138" s="258" t="s">
        <v>451</v>
      </c>
      <c r="E6138" s="258"/>
      <c r="F6138" s="258"/>
      <c r="G6138" s="258"/>
      <c r="H6138" s="258"/>
      <c r="I6138" s="258"/>
      <c r="J6138" s="438"/>
    </row>
    <row r="6139" spans="1:10" x14ac:dyDescent="0.25">
      <c r="A6139" s="436"/>
      <c r="B6139" s="437"/>
      <c r="C6139" s="437"/>
      <c r="D6139" s="260">
        <v>0</v>
      </c>
      <c r="E6139" s="260"/>
      <c r="F6139" s="260"/>
      <c r="G6139" s="260"/>
      <c r="H6139" s="260"/>
      <c r="I6139" s="260"/>
      <c r="J6139" s="438"/>
    </row>
    <row r="6140" spans="1:10" x14ac:dyDescent="0.25">
      <c r="A6140" s="436"/>
      <c r="B6140" s="437"/>
      <c r="C6140" s="437"/>
      <c r="D6140" s="261"/>
      <c r="E6140" s="261"/>
      <c r="F6140" s="261"/>
      <c r="G6140" s="261"/>
      <c r="H6140" s="261"/>
      <c r="I6140" s="261"/>
      <c r="J6140" s="438"/>
    </row>
    <row r="6141" spans="1:10" x14ac:dyDescent="0.25">
      <c r="A6141" s="436">
        <v>201210044</v>
      </c>
      <c r="B6141" s="437" t="s">
        <v>462</v>
      </c>
      <c r="C6141" s="437" t="s">
        <v>505</v>
      </c>
      <c r="D6141" s="258" t="s">
        <v>447</v>
      </c>
      <c r="E6141" s="258"/>
      <c r="F6141" s="258"/>
      <c r="G6141" s="258"/>
      <c r="H6141" s="258"/>
      <c r="I6141" s="258"/>
      <c r="J6141" s="438">
        <v>41234.699837962966</v>
      </c>
    </row>
    <row r="6142" spans="1:10" x14ac:dyDescent="0.25">
      <c r="A6142" s="436"/>
      <c r="B6142" s="437"/>
      <c r="C6142" s="437"/>
      <c r="D6142" s="260" t="s">
        <v>120</v>
      </c>
      <c r="E6142" s="260"/>
      <c r="F6142" s="260"/>
      <c r="G6142" s="260"/>
      <c r="H6142" s="260"/>
      <c r="I6142" s="260"/>
      <c r="J6142" s="438"/>
    </row>
    <row r="6143" spans="1:10" x14ac:dyDescent="0.25">
      <c r="A6143" s="436"/>
      <c r="B6143" s="437"/>
      <c r="C6143" s="437"/>
      <c r="D6143" s="258" t="s">
        <v>449</v>
      </c>
      <c r="E6143" s="258"/>
      <c r="F6143" s="258"/>
      <c r="G6143" s="258"/>
      <c r="H6143" s="258"/>
      <c r="I6143" s="258"/>
      <c r="J6143" s="438"/>
    </row>
    <row r="6144" spans="1:10" x14ac:dyDescent="0.25">
      <c r="A6144" s="436"/>
      <c r="B6144" s="437"/>
      <c r="C6144" s="437"/>
      <c r="D6144" s="260" t="s">
        <v>511</v>
      </c>
      <c r="E6144" s="260"/>
      <c r="F6144" s="260"/>
      <c r="G6144" s="260"/>
      <c r="H6144" s="260"/>
      <c r="I6144" s="260"/>
      <c r="J6144" s="438"/>
    </row>
    <row r="6145" spans="1:10" x14ac:dyDescent="0.25">
      <c r="A6145" s="436"/>
      <c r="B6145" s="437"/>
      <c r="C6145" s="437"/>
      <c r="D6145" s="258" t="s">
        <v>451</v>
      </c>
      <c r="E6145" s="258"/>
      <c r="F6145" s="258"/>
      <c r="G6145" s="258"/>
      <c r="H6145" s="258"/>
      <c r="I6145" s="258"/>
      <c r="J6145" s="438"/>
    </row>
    <row r="6146" spans="1:10" x14ac:dyDescent="0.25">
      <c r="A6146" s="436"/>
      <c r="B6146" s="437"/>
      <c r="C6146" s="437"/>
      <c r="D6146" s="260">
        <v>0</v>
      </c>
      <c r="E6146" s="260"/>
      <c r="F6146" s="260"/>
      <c r="G6146" s="260"/>
      <c r="H6146" s="260"/>
      <c r="I6146" s="260"/>
      <c r="J6146" s="438"/>
    </row>
    <row r="6147" spans="1:10" x14ac:dyDescent="0.25">
      <c r="A6147" s="436"/>
      <c r="B6147" s="437"/>
      <c r="C6147" s="437"/>
      <c r="D6147" s="261"/>
      <c r="E6147" s="261"/>
      <c r="F6147" s="261"/>
      <c r="G6147" s="261"/>
      <c r="H6147" s="261"/>
      <c r="I6147" s="261"/>
      <c r="J6147" s="438"/>
    </row>
    <row r="6148" spans="1:10" x14ac:dyDescent="0.25">
      <c r="A6148" s="436">
        <v>201210013</v>
      </c>
      <c r="B6148" s="437" t="s">
        <v>462</v>
      </c>
      <c r="C6148" s="437" t="s">
        <v>505</v>
      </c>
      <c r="D6148" s="258" t="s">
        <v>447</v>
      </c>
      <c r="E6148" s="258"/>
      <c r="F6148" s="258"/>
      <c r="G6148" s="258"/>
      <c r="H6148" s="258"/>
      <c r="I6148" s="258"/>
      <c r="J6148" s="438">
        <v>41233.689050925925</v>
      </c>
    </row>
    <row r="6149" spans="1:10" x14ac:dyDescent="0.25">
      <c r="A6149" s="436"/>
      <c r="B6149" s="437"/>
      <c r="C6149" s="437"/>
      <c r="D6149" s="260" t="s">
        <v>516</v>
      </c>
      <c r="E6149" s="260"/>
      <c r="F6149" s="260"/>
      <c r="G6149" s="260"/>
      <c r="H6149" s="260"/>
      <c r="I6149" s="260"/>
      <c r="J6149" s="438"/>
    </row>
    <row r="6150" spans="1:10" x14ac:dyDescent="0.25">
      <c r="A6150" s="436"/>
      <c r="B6150" s="437"/>
      <c r="C6150" s="437"/>
      <c r="D6150" s="258" t="s">
        <v>449</v>
      </c>
      <c r="E6150" s="258"/>
      <c r="F6150" s="258"/>
      <c r="G6150" s="258"/>
      <c r="H6150" s="258"/>
      <c r="I6150" s="258"/>
      <c r="J6150" s="438"/>
    </row>
    <row r="6151" spans="1:10" x14ac:dyDescent="0.25">
      <c r="A6151" s="436"/>
      <c r="B6151" s="437"/>
      <c r="C6151" s="437"/>
      <c r="D6151" s="260" t="s">
        <v>450</v>
      </c>
      <c r="E6151" s="260"/>
      <c r="F6151" s="260"/>
      <c r="G6151" s="260"/>
      <c r="H6151" s="260"/>
      <c r="I6151" s="260"/>
      <c r="J6151" s="438"/>
    </row>
    <row r="6152" spans="1:10" x14ac:dyDescent="0.25">
      <c r="A6152" s="436"/>
      <c r="B6152" s="437"/>
      <c r="C6152" s="437"/>
      <c r="D6152" s="258" t="s">
        <v>451</v>
      </c>
      <c r="E6152" s="258"/>
      <c r="F6152" s="258"/>
      <c r="G6152" s="258"/>
      <c r="H6152" s="258"/>
      <c r="I6152" s="258"/>
      <c r="J6152" s="438"/>
    </row>
    <row r="6153" spans="1:10" x14ac:dyDescent="0.25">
      <c r="A6153" s="436"/>
      <c r="B6153" s="437"/>
      <c r="C6153" s="437"/>
      <c r="D6153" s="260">
        <v>0</v>
      </c>
      <c r="E6153" s="260"/>
      <c r="F6153" s="260"/>
      <c r="G6153" s="260"/>
      <c r="H6153" s="260"/>
      <c r="I6153" s="260"/>
      <c r="J6153" s="438"/>
    </row>
    <row r="6154" spans="1:10" x14ac:dyDescent="0.25">
      <c r="A6154" s="436"/>
      <c r="B6154" s="437"/>
      <c r="C6154" s="437"/>
      <c r="D6154" s="261"/>
      <c r="E6154" s="261"/>
      <c r="F6154" s="261"/>
      <c r="G6154" s="261"/>
      <c r="H6154" s="261"/>
      <c r="I6154" s="261"/>
      <c r="J6154" s="438"/>
    </row>
    <row r="6155" spans="1:10" x14ac:dyDescent="0.25">
      <c r="A6155" s="436">
        <v>201210011</v>
      </c>
      <c r="B6155" s="437" t="s">
        <v>462</v>
      </c>
      <c r="C6155" s="437" t="s">
        <v>505</v>
      </c>
      <c r="D6155" s="258" t="s">
        <v>447</v>
      </c>
      <c r="E6155" s="258"/>
      <c r="F6155" s="258"/>
      <c r="G6155" s="258"/>
      <c r="H6155" s="258"/>
      <c r="I6155" s="258"/>
      <c r="J6155" s="438">
        <v>41233.681793981479</v>
      </c>
    </row>
    <row r="6156" spans="1:10" x14ac:dyDescent="0.25">
      <c r="A6156" s="436"/>
      <c r="B6156" s="437"/>
      <c r="C6156" s="437"/>
      <c r="D6156" s="260" t="s">
        <v>433</v>
      </c>
      <c r="E6156" s="260"/>
      <c r="F6156" s="260"/>
      <c r="G6156" s="260"/>
      <c r="H6156" s="260"/>
      <c r="I6156" s="260"/>
      <c r="J6156" s="438"/>
    </row>
    <row r="6157" spans="1:10" x14ac:dyDescent="0.25">
      <c r="A6157" s="436"/>
      <c r="B6157" s="437"/>
      <c r="C6157" s="437"/>
      <c r="D6157" s="258" t="s">
        <v>449</v>
      </c>
      <c r="E6157" s="258"/>
      <c r="F6157" s="258"/>
      <c r="G6157" s="258"/>
      <c r="H6157" s="258"/>
      <c r="I6157" s="258"/>
      <c r="J6157" s="438"/>
    </row>
    <row r="6158" spans="1:10" x14ac:dyDescent="0.25">
      <c r="A6158" s="436"/>
      <c r="B6158" s="437"/>
      <c r="C6158" s="437"/>
      <c r="D6158" s="260" t="s">
        <v>450</v>
      </c>
      <c r="E6158" s="260"/>
      <c r="F6158" s="260"/>
      <c r="G6158" s="260"/>
      <c r="H6158" s="260"/>
      <c r="I6158" s="260"/>
      <c r="J6158" s="438"/>
    </row>
    <row r="6159" spans="1:10" x14ac:dyDescent="0.25">
      <c r="A6159" s="436"/>
      <c r="B6159" s="437"/>
      <c r="C6159" s="437"/>
      <c r="D6159" s="258" t="s">
        <v>451</v>
      </c>
      <c r="E6159" s="258"/>
      <c r="F6159" s="258"/>
      <c r="G6159" s="258"/>
      <c r="H6159" s="258"/>
      <c r="I6159" s="258"/>
      <c r="J6159" s="438"/>
    </row>
    <row r="6160" spans="1:10" x14ac:dyDescent="0.25">
      <c r="A6160" s="436"/>
      <c r="B6160" s="437"/>
      <c r="C6160" s="437"/>
      <c r="D6160" s="260">
        <v>0</v>
      </c>
      <c r="E6160" s="260"/>
      <c r="F6160" s="260"/>
      <c r="G6160" s="260"/>
      <c r="H6160" s="260"/>
      <c r="I6160" s="260"/>
      <c r="J6160" s="438"/>
    </row>
    <row r="6161" spans="1:10" x14ac:dyDescent="0.25">
      <c r="A6161" s="436"/>
      <c r="B6161" s="437"/>
      <c r="C6161" s="437"/>
      <c r="D6161" s="261"/>
      <c r="E6161" s="261"/>
      <c r="F6161" s="261"/>
      <c r="G6161" s="261"/>
      <c r="H6161" s="261"/>
      <c r="I6161" s="261"/>
      <c r="J6161" s="438"/>
    </row>
    <row r="6162" spans="1:10" x14ac:dyDescent="0.25">
      <c r="A6162" s="436">
        <v>201209286</v>
      </c>
      <c r="B6162" s="437" t="s">
        <v>458</v>
      </c>
      <c r="C6162" s="437" t="s">
        <v>505</v>
      </c>
      <c r="D6162" s="258" t="s">
        <v>447</v>
      </c>
      <c r="E6162" s="258"/>
      <c r="F6162" s="258"/>
      <c r="G6162" s="258"/>
      <c r="H6162" s="258"/>
      <c r="I6162" s="258"/>
      <c r="J6162" s="438">
        <v>41214.634791666664</v>
      </c>
    </row>
    <row r="6163" spans="1:10" x14ac:dyDescent="0.25">
      <c r="A6163" s="436"/>
      <c r="B6163" s="437"/>
      <c r="C6163" s="437"/>
      <c r="D6163" s="260" t="s">
        <v>346</v>
      </c>
      <c r="E6163" s="260"/>
      <c r="F6163" s="260"/>
      <c r="G6163" s="260"/>
      <c r="H6163" s="260"/>
      <c r="I6163" s="260"/>
      <c r="J6163" s="438"/>
    </row>
    <row r="6164" spans="1:10" x14ac:dyDescent="0.25">
      <c r="A6164" s="436"/>
      <c r="B6164" s="437"/>
      <c r="C6164" s="437"/>
      <c r="D6164" s="258" t="s">
        <v>448</v>
      </c>
      <c r="E6164" s="258"/>
      <c r="F6164" s="258"/>
      <c r="G6164" s="258"/>
      <c r="H6164" s="258"/>
      <c r="I6164" s="258"/>
      <c r="J6164" s="438"/>
    </row>
    <row r="6165" spans="1:10" x14ac:dyDescent="0.25">
      <c r="A6165" s="436"/>
      <c r="B6165" s="437"/>
      <c r="C6165" s="437"/>
      <c r="D6165" s="260">
        <v>114846</v>
      </c>
      <c r="E6165" s="260"/>
      <c r="F6165" s="260"/>
      <c r="G6165" s="260"/>
      <c r="H6165" s="260"/>
      <c r="I6165" s="260"/>
      <c r="J6165" s="438"/>
    </row>
    <row r="6166" spans="1:10" x14ac:dyDescent="0.25">
      <c r="A6166" s="436"/>
      <c r="B6166" s="437"/>
      <c r="C6166" s="437"/>
      <c r="D6166" s="258" t="s">
        <v>449</v>
      </c>
      <c r="E6166" s="258"/>
      <c r="F6166" s="258"/>
      <c r="G6166" s="258"/>
      <c r="H6166" s="258"/>
      <c r="I6166" s="258"/>
      <c r="J6166" s="438"/>
    </row>
    <row r="6167" spans="1:10" x14ac:dyDescent="0.25">
      <c r="A6167" s="436"/>
      <c r="B6167" s="437"/>
      <c r="C6167" s="437"/>
      <c r="D6167" s="260" t="s">
        <v>453</v>
      </c>
      <c r="E6167" s="260"/>
      <c r="F6167" s="260"/>
      <c r="G6167" s="260"/>
      <c r="H6167" s="260"/>
      <c r="I6167" s="260"/>
      <c r="J6167" s="438"/>
    </row>
    <row r="6168" spans="1:10" x14ac:dyDescent="0.25">
      <c r="A6168" s="436"/>
      <c r="B6168" s="437"/>
      <c r="C6168" s="437"/>
      <c r="D6168" s="258" t="s">
        <v>451</v>
      </c>
      <c r="E6168" s="258"/>
      <c r="F6168" s="258"/>
      <c r="G6168" s="258"/>
      <c r="H6168" s="258"/>
      <c r="I6168" s="258"/>
      <c r="J6168" s="438"/>
    </row>
    <row r="6169" spans="1:10" x14ac:dyDescent="0.25">
      <c r="A6169" s="436"/>
      <c r="B6169" s="437"/>
      <c r="C6169" s="437"/>
      <c r="D6169" s="260">
        <v>3</v>
      </c>
      <c r="E6169" s="260"/>
      <c r="F6169" s="260"/>
      <c r="G6169" s="260"/>
      <c r="H6169" s="260"/>
      <c r="I6169" s="260"/>
      <c r="J6169" s="438"/>
    </row>
    <row r="6170" spans="1:10" x14ac:dyDescent="0.25">
      <c r="A6170" s="436"/>
      <c r="B6170" s="437"/>
      <c r="C6170" s="437"/>
      <c r="D6170" s="261"/>
      <c r="E6170" s="261"/>
      <c r="F6170" s="261"/>
      <c r="G6170" s="261"/>
      <c r="H6170" s="261"/>
      <c r="I6170" s="261"/>
      <c r="J6170" s="438"/>
    </row>
    <row r="6171" spans="1:10" x14ac:dyDescent="0.25">
      <c r="A6171" s="436">
        <v>201208944</v>
      </c>
      <c r="B6171" s="437" t="s">
        <v>458</v>
      </c>
      <c r="C6171" s="437" t="s">
        <v>505</v>
      </c>
      <c r="D6171" s="258" t="s">
        <v>447</v>
      </c>
      <c r="E6171" s="258"/>
      <c r="F6171" s="258"/>
      <c r="G6171" s="258"/>
      <c r="H6171" s="258"/>
      <c r="I6171" s="258"/>
      <c r="J6171" s="438">
        <v>41204.469652777778</v>
      </c>
    </row>
    <row r="6172" spans="1:10" x14ac:dyDescent="0.25">
      <c r="A6172" s="436"/>
      <c r="B6172" s="437"/>
      <c r="C6172" s="437"/>
      <c r="D6172" s="260" t="s">
        <v>346</v>
      </c>
      <c r="E6172" s="260"/>
      <c r="F6172" s="260"/>
      <c r="G6172" s="260"/>
      <c r="H6172" s="260"/>
      <c r="I6172" s="260"/>
      <c r="J6172" s="438"/>
    </row>
    <row r="6173" spans="1:10" x14ac:dyDescent="0.25">
      <c r="A6173" s="436"/>
      <c r="B6173" s="437"/>
      <c r="C6173" s="437"/>
      <c r="D6173" s="258" t="s">
        <v>448</v>
      </c>
      <c r="E6173" s="258"/>
      <c r="F6173" s="258"/>
      <c r="G6173" s="258"/>
      <c r="H6173" s="258"/>
      <c r="I6173" s="258"/>
      <c r="J6173" s="438"/>
    </row>
    <row r="6174" spans="1:10" x14ac:dyDescent="0.25">
      <c r="A6174" s="436"/>
      <c r="B6174" s="437"/>
      <c r="C6174" s="437"/>
      <c r="D6174" s="260">
        <v>114850</v>
      </c>
      <c r="E6174" s="260"/>
      <c r="F6174" s="260"/>
      <c r="G6174" s="260"/>
      <c r="H6174" s="260"/>
      <c r="I6174" s="260"/>
      <c r="J6174" s="438"/>
    </row>
    <row r="6175" spans="1:10" x14ac:dyDescent="0.25">
      <c r="A6175" s="436"/>
      <c r="B6175" s="437"/>
      <c r="C6175" s="437"/>
      <c r="D6175" s="258" t="s">
        <v>449</v>
      </c>
      <c r="E6175" s="258"/>
      <c r="F6175" s="258"/>
      <c r="G6175" s="258"/>
      <c r="H6175" s="258"/>
      <c r="I6175" s="258"/>
      <c r="J6175" s="438"/>
    </row>
    <row r="6176" spans="1:10" x14ac:dyDescent="0.25">
      <c r="A6176" s="436"/>
      <c r="B6176" s="437"/>
      <c r="C6176" s="437"/>
      <c r="D6176" s="260" t="s">
        <v>453</v>
      </c>
      <c r="E6176" s="260"/>
      <c r="F6176" s="260"/>
      <c r="G6176" s="260"/>
      <c r="H6176" s="260"/>
      <c r="I6176" s="260"/>
      <c r="J6176" s="438"/>
    </row>
    <row r="6177" spans="1:10" x14ac:dyDescent="0.25">
      <c r="A6177" s="436"/>
      <c r="B6177" s="437"/>
      <c r="C6177" s="437"/>
      <c r="D6177" s="258" t="s">
        <v>451</v>
      </c>
      <c r="E6177" s="258"/>
      <c r="F6177" s="258"/>
      <c r="G6177" s="258"/>
      <c r="H6177" s="258"/>
      <c r="I6177" s="258"/>
      <c r="J6177" s="438"/>
    </row>
    <row r="6178" spans="1:10" x14ac:dyDescent="0.25">
      <c r="A6178" s="436"/>
      <c r="B6178" s="437"/>
      <c r="C6178" s="437"/>
      <c r="D6178" s="260">
        <v>3</v>
      </c>
      <c r="E6178" s="260"/>
      <c r="F6178" s="260"/>
      <c r="G6178" s="260"/>
      <c r="H6178" s="260"/>
      <c r="I6178" s="260"/>
      <c r="J6178" s="438"/>
    </row>
    <row r="6179" spans="1:10" x14ac:dyDescent="0.25">
      <c r="A6179" s="436"/>
      <c r="B6179" s="437"/>
      <c r="C6179" s="437"/>
      <c r="D6179" s="261"/>
      <c r="E6179" s="261"/>
      <c r="F6179" s="261"/>
      <c r="G6179" s="261"/>
      <c r="H6179" s="261"/>
      <c r="I6179" s="261"/>
      <c r="J6179" s="438"/>
    </row>
    <row r="6180" spans="1:10" x14ac:dyDescent="0.25">
      <c r="A6180" s="436">
        <v>201208909</v>
      </c>
      <c r="B6180" s="437" t="s">
        <v>458</v>
      </c>
      <c r="C6180" s="437" t="s">
        <v>505</v>
      </c>
      <c r="D6180" s="258" t="s">
        <v>447</v>
      </c>
      <c r="E6180" s="258"/>
      <c r="F6180" s="258"/>
      <c r="G6180" s="258"/>
      <c r="H6180" s="258"/>
      <c r="I6180" s="258"/>
      <c r="J6180" s="438">
        <v>41200.454027777778</v>
      </c>
    </row>
    <row r="6181" spans="1:10" x14ac:dyDescent="0.25">
      <c r="A6181" s="436"/>
      <c r="B6181" s="437"/>
      <c r="C6181" s="437"/>
      <c r="D6181" s="260" t="s">
        <v>472</v>
      </c>
      <c r="E6181" s="260"/>
      <c r="F6181" s="260"/>
      <c r="G6181" s="260"/>
      <c r="H6181" s="260"/>
      <c r="I6181" s="260"/>
      <c r="J6181" s="438"/>
    </row>
    <row r="6182" spans="1:10" x14ac:dyDescent="0.25">
      <c r="A6182" s="436"/>
      <c r="B6182" s="437"/>
      <c r="C6182" s="437"/>
      <c r="D6182" s="258" t="s">
        <v>448</v>
      </c>
      <c r="E6182" s="258"/>
      <c r="F6182" s="258"/>
      <c r="G6182" s="258"/>
      <c r="H6182" s="258"/>
      <c r="I6182" s="258"/>
      <c r="J6182" s="438"/>
    </row>
    <row r="6183" spans="1:10" x14ac:dyDescent="0.25">
      <c r="A6183" s="436"/>
      <c r="B6183" s="437"/>
      <c r="C6183" s="437"/>
      <c r="D6183" s="260">
        <v>1134445</v>
      </c>
      <c r="E6183" s="260"/>
      <c r="F6183" s="260"/>
      <c r="G6183" s="260"/>
      <c r="H6183" s="260"/>
      <c r="I6183" s="260"/>
      <c r="J6183" s="438"/>
    </row>
    <row r="6184" spans="1:10" x14ac:dyDescent="0.25">
      <c r="A6184" s="436"/>
      <c r="B6184" s="437"/>
      <c r="C6184" s="437"/>
      <c r="D6184" s="258" t="s">
        <v>449</v>
      </c>
      <c r="E6184" s="258"/>
      <c r="F6184" s="258"/>
      <c r="G6184" s="258"/>
      <c r="H6184" s="258"/>
      <c r="I6184" s="258"/>
      <c r="J6184" s="438"/>
    </row>
    <row r="6185" spans="1:10" x14ac:dyDescent="0.25">
      <c r="A6185" s="436"/>
      <c r="B6185" s="437"/>
      <c r="C6185" s="437"/>
      <c r="D6185" s="260" t="s">
        <v>453</v>
      </c>
      <c r="E6185" s="260"/>
      <c r="F6185" s="260"/>
      <c r="G6185" s="260"/>
      <c r="H6185" s="260"/>
      <c r="I6185" s="260"/>
      <c r="J6185" s="438"/>
    </row>
    <row r="6186" spans="1:10" x14ac:dyDescent="0.25">
      <c r="A6186" s="436"/>
      <c r="B6186" s="437"/>
      <c r="C6186" s="437"/>
      <c r="D6186" s="258" t="s">
        <v>451</v>
      </c>
      <c r="E6186" s="258"/>
      <c r="F6186" s="258"/>
      <c r="G6186" s="258"/>
      <c r="H6186" s="258"/>
      <c r="I6186" s="258"/>
      <c r="J6186" s="438"/>
    </row>
    <row r="6187" spans="1:10" x14ac:dyDescent="0.25">
      <c r="A6187" s="436"/>
      <c r="B6187" s="437"/>
      <c r="C6187" s="437"/>
      <c r="D6187" s="260">
        <v>4</v>
      </c>
      <c r="E6187" s="260"/>
      <c r="F6187" s="260"/>
      <c r="G6187" s="260"/>
      <c r="H6187" s="260"/>
      <c r="I6187" s="260"/>
      <c r="J6187" s="438"/>
    </row>
    <row r="6188" spans="1:10" x14ac:dyDescent="0.25">
      <c r="A6188" s="436"/>
      <c r="B6188" s="437"/>
      <c r="C6188" s="437"/>
      <c r="D6188" s="261"/>
      <c r="E6188" s="261"/>
      <c r="F6188" s="261"/>
      <c r="G6188" s="261"/>
      <c r="H6188" s="261"/>
      <c r="I6188" s="261"/>
      <c r="J6188" s="438"/>
    </row>
    <row r="6189" spans="1:10" x14ac:dyDescent="0.25">
      <c r="A6189" s="436">
        <v>201208875</v>
      </c>
      <c r="B6189" s="437" t="s">
        <v>462</v>
      </c>
      <c r="C6189" s="437" t="s">
        <v>505</v>
      </c>
      <c r="D6189" s="258" t="s">
        <v>447</v>
      </c>
      <c r="E6189" s="258"/>
      <c r="F6189" s="258"/>
      <c r="G6189" s="258"/>
      <c r="H6189" s="258"/>
      <c r="I6189" s="258"/>
      <c r="J6189" s="438">
        <v>41199.422881944447</v>
      </c>
    </row>
    <row r="6190" spans="1:10" x14ac:dyDescent="0.25">
      <c r="A6190" s="436"/>
      <c r="B6190" s="437"/>
      <c r="C6190" s="437"/>
      <c r="D6190" s="260" t="s">
        <v>516</v>
      </c>
      <c r="E6190" s="260"/>
      <c r="F6190" s="260"/>
      <c r="G6190" s="260"/>
      <c r="H6190" s="260"/>
      <c r="I6190" s="260"/>
      <c r="J6190" s="438"/>
    </row>
    <row r="6191" spans="1:10" x14ac:dyDescent="0.25">
      <c r="A6191" s="436"/>
      <c r="B6191" s="437"/>
      <c r="C6191" s="437"/>
      <c r="D6191" s="258" t="s">
        <v>449</v>
      </c>
      <c r="E6191" s="258"/>
      <c r="F6191" s="258"/>
      <c r="G6191" s="258"/>
      <c r="H6191" s="258"/>
      <c r="I6191" s="258"/>
      <c r="J6191" s="438"/>
    </row>
    <row r="6192" spans="1:10" x14ac:dyDescent="0.25">
      <c r="A6192" s="436"/>
      <c r="B6192" s="437"/>
      <c r="C6192" s="437"/>
      <c r="D6192" s="260" t="s">
        <v>450</v>
      </c>
      <c r="E6192" s="260"/>
      <c r="F6192" s="260"/>
      <c r="G6192" s="260"/>
      <c r="H6192" s="260"/>
      <c r="I6192" s="260"/>
      <c r="J6192" s="438"/>
    </row>
    <row r="6193" spans="1:10" x14ac:dyDescent="0.25">
      <c r="A6193" s="436"/>
      <c r="B6193" s="437"/>
      <c r="C6193" s="437"/>
      <c r="D6193" s="258" t="s">
        <v>451</v>
      </c>
      <c r="E6193" s="258"/>
      <c r="F6193" s="258"/>
      <c r="G6193" s="258"/>
      <c r="H6193" s="258"/>
      <c r="I6193" s="258"/>
      <c r="J6193" s="438"/>
    </row>
    <row r="6194" spans="1:10" x14ac:dyDescent="0.25">
      <c r="A6194" s="436"/>
      <c r="B6194" s="437"/>
      <c r="C6194" s="437"/>
      <c r="D6194" s="260">
        <v>3</v>
      </c>
      <c r="E6194" s="260"/>
      <c r="F6194" s="260"/>
      <c r="G6194" s="260"/>
      <c r="H6194" s="260"/>
      <c r="I6194" s="260"/>
      <c r="J6194" s="438"/>
    </row>
    <row r="6195" spans="1:10" x14ac:dyDescent="0.25">
      <c r="A6195" s="436"/>
      <c r="B6195" s="437"/>
      <c r="C6195" s="437"/>
      <c r="D6195" s="261"/>
      <c r="E6195" s="261"/>
      <c r="F6195" s="261"/>
      <c r="G6195" s="261"/>
      <c r="H6195" s="261"/>
      <c r="I6195" s="261"/>
      <c r="J6195" s="438"/>
    </row>
    <row r="6196" spans="1:10" x14ac:dyDescent="0.25">
      <c r="A6196" s="436">
        <v>201208643</v>
      </c>
      <c r="B6196" s="437" t="s">
        <v>462</v>
      </c>
      <c r="C6196" s="437" t="s">
        <v>505</v>
      </c>
      <c r="D6196" s="258" t="s">
        <v>447</v>
      </c>
      <c r="E6196" s="258"/>
      <c r="F6196" s="258"/>
      <c r="G6196" s="258"/>
      <c r="H6196" s="258"/>
      <c r="I6196" s="258"/>
      <c r="J6196" s="438">
        <v>41190.47761574074</v>
      </c>
    </row>
    <row r="6197" spans="1:10" x14ac:dyDescent="0.25">
      <c r="A6197" s="436"/>
      <c r="B6197" s="437"/>
      <c r="C6197" s="437"/>
      <c r="D6197" s="260" t="s">
        <v>566</v>
      </c>
      <c r="E6197" s="260"/>
      <c r="F6197" s="260"/>
      <c r="G6197" s="260"/>
      <c r="H6197" s="260"/>
      <c r="I6197" s="260"/>
      <c r="J6197" s="438"/>
    </row>
    <row r="6198" spans="1:10" x14ac:dyDescent="0.25">
      <c r="A6198" s="436"/>
      <c r="B6198" s="437"/>
      <c r="C6198" s="437"/>
      <c r="D6198" s="258" t="s">
        <v>449</v>
      </c>
      <c r="E6198" s="258"/>
      <c r="F6198" s="258"/>
      <c r="G6198" s="258"/>
      <c r="H6198" s="258"/>
      <c r="I6198" s="258"/>
      <c r="J6198" s="438"/>
    </row>
    <row r="6199" spans="1:10" x14ac:dyDescent="0.25">
      <c r="A6199" s="436"/>
      <c r="B6199" s="437"/>
      <c r="C6199" s="437"/>
      <c r="D6199" s="260" t="s">
        <v>450</v>
      </c>
      <c r="E6199" s="260"/>
      <c r="F6199" s="260"/>
      <c r="G6199" s="260"/>
      <c r="H6199" s="260"/>
      <c r="I6199" s="260"/>
      <c r="J6199" s="438"/>
    </row>
    <row r="6200" spans="1:10" x14ac:dyDescent="0.25">
      <c r="A6200" s="436"/>
      <c r="B6200" s="437"/>
      <c r="C6200" s="437"/>
      <c r="D6200" s="258" t="s">
        <v>451</v>
      </c>
      <c r="E6200" s="258"/>
      <c r="F6200" s="258"/>
      <c r="G6200" s="258"/>
      <c r="H6200" s="258"/>
      <c r="I6200" s="258"/>
      <c r="J6200" s="438"/>
    </row>
    <row r="6201" spans="1:10" x14ac:dyDescent="0.25">
      <c r="A6201" s="436"/>
      <c r="B6201" s="437"/>
      <c r="C6201" s="437"/>
      <c r="D6201" s="260">
        <v>2</v>
      </c>
      <c r="E6201" s="260"/>
      <c r="F6201" s="260"/>
      <c r="G6201" s="260"/>
      <c r="H6201" s="260"/>
      <c r="I6201" s="260"/>
      <c r="J6201" s="438"/>
    </row>
    <row r="6202" spans="1:10" x14ac:dyDescent="0.25">
      <c r="A6202" s="436"/>
      <c r="B6202" s="437"/>
      <c r="C6202" s="437"/>
      <c r="D6202" s="261"/>
      <c r="E6202" s="261"/>
      <c r="F6202" s="261"/>
      <c r="G6202" s="261"/>
      <c r="H6202" s="261"/>
      <c r="I6202" s="261"/>
      <c r="J6202" s="438"/>
    </row>
    <row r="6203" spans="1:10" x14ac:dyDescent="0.25">
      <c r="A6203" s="436">
        <v>201208246</v>
      </c>
      <c r="B6203" s="437" t="s">
        <v>446</v>
      </c>
      <c r="C6203" s="437" t="s">
        <v>505</v>
      </c>
      <c r="D6203" s="258" t="s">
        <v>447</v>
      </c>
      <c r="E6203" s="258"/>
      <c r="F6203" s="258"/>
      <c r="G6203" s="258"/>
      <c r="H6203" s="258"/>
      <c r="I6203" s="258"/>
      <c r="J6203" s="438">
        <v>41177.474479166667</v>
      </c>
    </row>
    <row r="6204" spans="1:10" x14ac:dyDescent="0.25">
      <c r="A6204" s="436"/>
      <c r="B6204" s="437"/>
      <c r="C6204" s="437"/>
      <c r="D6204" s="260" t="s">
        <v>461</v>
      </c>
      <c r="E6204" s="260"/>
      <c r="F6204" s="260"/>
      <c r="G6204" s="260"/>
      <c r="H6204" s="260"/>
      <c r="I6204" s="260"/>
      <c r="J6204" s="438"/>
    </row>
    <row r="6205" spans="1:10" x14ac:dyDescent="0.25">
      <c r="A6205" s="436"/>
      <c r="B6205" s="437"/>
      <c r="C6205" s="437"/>
      <c r="D6205" s="258" t="s">
        <v>448</v>
      </c>
      <c r="E6205" s="258"/>
      <c r="F6205" s="258"/>
      <c r="G6205" s="258"/>
      <c r="H6205" s="258"/>
      <c r="I6205" s="258"/>
      <c r="J6205" s="438"/>
    </row>
    <row r="6206" spans="1:10" x14ac:dyDescent="0.25">
      <c r="A6206" s="436"/>
      <c r="B6206" s="437"/>
      <c r="C6206" s="437"/>
      <c r="D6206" s="260">
        <v>326882</v>
      </c>
      <c r="E6206" s="260"/>
      <c r="F6206" s="260"/>
      <c r="G6206" s="260"/>
      <c r="H6206" s="260"/>
      <c r="I6206" s="260"/>
      <c r="J6206" s="438"/>
    </row>
    <row r="6207" spans="1:10" x14ac:dyDescent="0.25">
      <c r="A6207" s="436"/>
      <c r="B6207" s="437"/>
      <c r="C6207" s="437"/>
      <c r="D6207" s="258" t="s">
        <v>449</v>
      </c>
      <c r="E6207" s="258"/>
      <c r="F6207" s="258"/>
      <c r="G6207" s="258"/>
      <c r="H6207" s="258"/>
      <c r="I6207" s="258"/>
      <c r="J6207" s="438"/>
    </row>
    <row r="6208" spans="1:10" x14ac:dyDescent="0.25">
      <c r="A6208" s="436"/>
      <c r="B6208" s="437"/>
      <c r="C6208" s="437"/>
      <c r="D6208" s="260" t="s">
        <v>450</v>
      </c>
      <c r="E6208" s="260"/>
      <c r="F6208" s="260"/>
      <c r="G6208" s="260"/>
      <c r="H6208" s="260"/>
      <c r="I6208" s="260"/>
      <c r="J6208" s="438"/>
    </row>
    <row r="6209" spans="1:10" x14ac:dyDescent="0.25">
      <c r="A6209" s="436"/>
      <c r="B6209" s="437"/>
      <c r="C6209" s="437"/>
      <c r="D6209" s="258" t="s">
        <v>451</v>
      </c>
      <c r="E6209" s="258"/>
      <c r="F6209" s="258"/>
      <c r="G6209" s="258"/>
      <c r="H6209" s="258"/>
      <c r="I6209" s="258"/>
      <c r="J6209" s="438"/>
    </row>
    <row r="6210" spans="1:10" x14ac:dyDescent="0.25">
      <c r="A6210" s="436"/>
      <c r="B6210" s="437"/>
      <c r="C6210" s="437"/>
      <c r="D6210" s="260">
        <v>0</v>
      </c>
      <c r="E6210" s="260"/>
      <c r="F6210" s="260"/>
      <c r="G6210" s="260"/>
      <c r="H6210" s="260"/>
      <c r="I6210" s="260"/>
      <c r="J6210" s="438"/>
    </row>
    <row r="6211" spans="1:10" x14ac:dyDescent="0.25">
      <c r="A6211" s="436"/>
      <c r="B6211" s="437"/>
      <c r="C6211" s="437"/>
      <c r="D6211" s="261"/>
      <c r="E6211" s="261"/>
      <c r="F6211" s="261"/>
      <c r="G6211" s="261"/>
      <c r="H6211" s="261"/>
      <c r="I6211" s="261"/>
      <c r="J6211" s="438"/>
    </row>
    <row r="6212" spans="1:10" x14ac:dyDescent="0.25">
      <c r="A6212" s="436">
        <v>201208072</v>
      </c>
      <c r="B6212" s="437" t="s">
        <v>458</v>
      </c>
      <c r="C6212" s="437" t="s">
        <v>505</v>
      </c>
      <c r="D6212" s="258" t="s">
        <v>447</v>
      </c>
      <c r="E6212" s="258"/>
      <c r="F6212" s="258"/>
      <c r="G6212" s="258"/>
      <c r="H6212" s="258"/>
      <c r="I6212" s="258"/>
      <c r="J6212" s="438">
        <v>41171.636631944442</v>
      </c>
    </row>
    <row r="6213" spans="1:10" x14ac:dyDescent="0.25">
      <c r="A6213" s="436"/>
      <c r="B6213" s="437"/>
      <c r="C6213" s="437"/>
      <c r="D6213" s="260" t="s">
        <v>344</v>
      </c>
      <c r="E6213" s="260"/>
      <c r="F6213" s="260"/>
      <c r="G6213" s="260"/>
      <c r="H6213" s="260"/>
      <c r="I6213" s="260"/>
      <c r="J6213" s="438"/>
    </row>
    <row r="6214" spans="1:10" x14ac:dyDescent="0.25">
      <c r="A6214" s="436"/>
      <c r="B6214" s="437"/>
      <c r="C6214" s="437"/>
      <c r="D6214" s="258" t="s">
        <v>448</v>
      </c>
      <c r="E6214" s="258"/>
      <c r="F6214" s="258"/>
      <c r="G6214" s="258"/>
      <c r="H6214" s="258"/>
      <c r="I6214" s="258"/>
      <c r="J6214" s="438"/>
    </row>
    <row r="6215" spans="1:10" x14ac:dyDescent="0.25">
      <c r="A6215" s="436"/>
      <c r="B6215" s="437"/>
      <c r="C6215" s="437"/>
      <c r="D6215" s="260">
        <v>114847</v>
      </c>
      <c r="E6215" s="260"/>
      <c r="F6215" s="260"/>
      <c r="G6215" s="260"/>
      <c r="H6215" s="260"/>
      <c r="I6215" s="260"/>
      <c r="J6215" s="438"/>
    </row>
    <row r="6216" spans="1:10" x14ac:dyDescent="0.25">
      <c r="A6216" s="436"/>
      <c r="B6216" s="437"/>
      <c r="C6216" s="437"/>
      <c r="D6216" s="258" t="s">
        <v>449</v>
      </c>
      <c r="E6216" s="258"/>
      <c r="F6216" s="258"/>
      <c r="G6216" s="258"/>
      <c r="H6216" s="258"/>
      <c r="I6216" s="258"/>
      <c r="J6216" s="438"/>
    </row>
    <row r="6217" spans="1:10" x14ac:dyDescent="0.25">
      <c r="A6217" s="436"/>
      <c r="B6217" s="437"/>
      <c r="C6217" s="437"/>
      <c r="D6217" s="260" t="s">
        <v>453</v>
      </c>
      <c r="E6217" s="260"/>
      <c r="F6217" s="260"/>
      <c r="G6217" s="260"/>
      <c r="H6217" s="260"/>
      <c r="I6217" s="260"/>
      <c r="J6217" s="438"/>
    </row>
    <row r="6218" spans="1:10" x14ac:dyDescent="0.25">
      <c r="A6218" s="436"/>
      <c r="B6218" s="437"/>
      <c r="C6218" s="437"/>
      <c r="D6218" s="258" t="s">
        <v>451</v>
      </c>
      <c r="E6218" s="258"/>
      <c r="F6218" s="258"/>
      <c r="G6218" s="258"/>
      <c r="H6218" s="258"/>
      <c r="I6218" s="258"/>
      <c r="J6218" s="438"/>
    </row>
    <row r="6219" spans="1:10" x14ac:dyDescent="0.25">
      <c r="A6219" s="436"/>
      <c r="B6219" s="437"/>
      <c r="C6219" s="437"/>
      <c r="D6219" s="260">
        <v>2</v>
      </c>
      <c r="E6219" s="260"/>
      <c r="F6219" s="260"/>
      <c r="G6219" s="260"/>
      <c r="H6219" s="260"/>
      <c r="I6219" s="260"/>
      <c r="J6219" s="438"/>
    </row>
    <row r="6220" spans="1:10" x14ac:dyDescent="0.25">
      <c r="A6220" s="436"/>
      <c r="B6220" s="437"/>
      <c r="C6220" s="437"/>
      <c r="D6220" s="261"/>
      <c r="E6220" s="261"/>
      <c r="F6220" s="261"/>
      <c r="G6220" s="261"/>
      <c r="H6220" s="261"/>
      <c r="I6220" s="261"/>
      <c r="J6220" s="438"/>
    </row>
    <row r="6221" spans="1:10" x14ac:dyDescent="0.25">
      <c r="A6221" s="436">
        <v>201207820</v>
      </c>
      <c r="B6221" s="437" t="s">
        <v>462</v>
      </c>
      <c r="C6221" s="437" t="s">
        <v>505</v>
      </c>
      <c r="D6221" s="258" t="s">
        <v>447</v>
      </c>
      <c r="E6221" s="258"/>
      <c r="F6221" s="258"/>
      <c r="G6221" s="258"/>
      <c r="H6221" s="258"/>
      <c r="I6221" s="258"/>
      <c r="J6221" s="438">
        <v>41163.465046296296</v>
      </c>
    </row>
    <row r="6222" spans="1:10" x14ac:dyDescent="0.25">
      <c r="A6222" s="436"/>
      <c r="B6222" s="437"/>
      <c r="C6222" s="437"/>
      <c r="D6222" s="260" t="s">
        <v>125</v>
      </c>
      <c r="E6222" s="260"/>
      <c r="F6222" s="260"/>
      <c r="G6222" s="260"/>
      <c r="H6222" s="260"/>
      <c r="I6222" s="260"/>
      <c r="J6222" s="438"/>
    </row>
    <row r="6223" spans="1:10" x14ac:dyDescent="0.25">
      <c r="A6223" s="436"/>
      <c r="B6223" s="437"/>
      <c r="C6223" s="437"/>
      <c r="D6223" s="258" t="s">
        <v>449</v>
      </c>
      <c r="E6223" s="258"/>
      <c r="F6223" s="258"/>
      <c r="G6223" s="258"/>
      <c r="H6223" s="258"/>
      <c r="I6223" s="258"/>
      <c r="J6223" s="438"/>
    </row>
    <row r="6224" spans="1:10" x14ac:dyDescent="0.25">
      <c r="A6224" s="436"/>
      <c r="B6224" s="437"/>
      <c r="C6224" s="437"/>
      <c r="D6224" s="260" t="s">
        <v>453</v>
      </c>
      <c r="E6224" s="260"/>
      <c r="F6224" s="260"/>
      <c r="G6224" s="260"/>
      <c r="H6224" s="260"/>
      <c r="I6224" s="260"/>
      <c r="J6224" s="438"/>
    </row>
    <row r="6225" spans="1:10" x14ac:dyDescent="0.25">
      <c r="A6225" s="436"/>
      <c r="B6225" s="437"/>
      <c r="C6225" s="437"/>
      <c r="D6225" s="258" t="s">
        <v>451</v>
      </c>
      <c r="E6225" s="258"/>
      <c r="F6225" s="258"/>
      <c r="G6225" s="258"/>
      <c r="H6225" s="258"/>
      <c r="I6225" s="258"/>
      <c r="J6225" s="438"/>
    </row>
    <row r="6226" spans="1:10" x14ac:dyDescent="0.25">
      <c r="A6226" s="436"/>
      <c r="B6226" s="437"/>
      <c r="C6226" s="437"/>
      <c r="D6226" s="260">
        <v>0</v>
      </c>
      <c r="E6226" s="260"/>
      <c r="F6226" s="260"/>
      <c r="G6226" s="260"/>
      <c r="H6226" s="260"/>
      <c r="I6226" s="260"/>
      <c r="J6226" s="438"/>
    </row>
    <row r="6227" spans="1:10" x14ac:dyDescent="0.25">
      <c r="A6227" s="436"/>
      <c r="B6227" s="437"/>
      <c r="C6227" s="437"/>
      <c r="D6227" s="261"/>
      <c r="E6227" s="261"/>
      <c r="F6227" s="261"/>
      <c r="G6227" s="261"/>
      <c r="H6227" s="261"/>
      <c r="I6227" s="261"/>
      <c r="J6227" s="438"/>
    </row>
    <row r="6228" spans="1:10" x14ac:dyDescent="0.25">
      <c r="A6228" s="436">
        <v>201207762</v>
      </c>
      <c r="B6228" s="437" t="s">
        <v>446</v>
      </c>
      <c r="C6228" s="437" t="s">
        <v>505</v>
      </c>
      <c r="D6228" s="258" t="s">
        <v>447</v>
      </c>
      <c r="E6228" s="258"/>
      <c r="F6228" s="258"/>
      <c r="G6228" s="258"/>
      <c r="H6228" s="258"/>
      <c r="I6228" s="258"/>
      <c r="J6228" s="438">
        <v>41158.520231481481</v>
      </c>
    </row>
    <row r="6229" spans="1:10" x14ac:dyDescent="0.25">
      <c r="A6229" s="436"/>
      <c r="B6229" s="437"/>
      <c r="C6229" s="437"/>
      <c r="D6229" s="260" t="s">
        <v>48</v>
      </c>
      <c r="E6229" s="260"/>
      <c r="F6229" s="260"/>
      <c r="G6229" s="260"/>
      <c r="H6229" s="260"/>
      <c r="I6229" s="260"/>
      <c r="J6229" s="438"/>
    </row>
    <row r="6230" spans="1:10" x14ac:dyDescent="0.25">
      <c r="A6230" s="436"/>
      <c r="B6230" s="437"/>
      <c r="C6230" s="437"/>
      <c r="D6230" s="258" t="s">
        <v>448</v>
      </c>
      <c r="E6230" s="258"/>
      <c r="F6230" s="258"/>
      <c r="G6230" s="258"/>
      <c r="H6230" s="258"/>
      <c r="I6230" s="258"/>
      <c r="J6230" s="438"/>
    </row>
    <row r="6231" spans="1:10" x14ac:dyDescent="0.25">
      <c r="A6231" s="436"/>
      <c r="B6231" s="437"/>
      <c r="C6231" s="437"/>
      <c r="D6231" s="260">
        <v>12065</v>
      </c>
      <c r="E6231" s="260"/>
      <c r="F6231" s="260"/>
      <c r="G6231" s="260"/>
      <c r="H6231" s="260"/>
      <c r="I6231" s="260"/>
      <c r="J6231" s="438"/>
    </row>
    <row r="6232" spans="1:10" x14ac:dyDescent="0.25">
      <c r="A6232" s="436"/>
      <c r="B6232" s="437"/>
      <c r="C6232" s="437"/>
      <c r="D6232" s="258" t="s">
        <v>449</v>
      </c>
      <c r="E6232" s="258"/>
      <c r="F6232" s="258"/>
      <c r="G6232" s="258"/>
      <c r="H6232" s="258"/>
      <c r="I6232" s="258"/>
      <c r="J6232" s="438"/>
    </row>
    <row r="6233" spans="1:10" x14ac:dyDescent="0.25">
      <c r="A6233" s="436"/>
      <c r="B6233" s="437"/>
      <c r="C6233" s="437"/>
      <c r="D6233" s="260" t="s">
        <v>453</v>
      </c>
      <c r="E6233" s="260"/>
      <c r="F6233" s="260"/>
      <c r="G6233" s="260"/>
      <c r="H6233" s="260"/>
      <c r="I6233" s="260"/>
      <c r="J6233" s="438"/>
    </row>
    <row r="6234" spans="1:10" x14ac:dyDescent="0.25">
      <c r="A6234" s="436"/>
      <c r="B6234" s="437"/>
      <c r="C6234" s="437"/>
      <c r="D6234" s="258" t="s">
        <v>451</v>
      </c>
      <c r="E6234" s="258"/>
      <c r="F6234" s="258"/>
      <c r="G6234" s="258"/>
      <c r="H6234" s="258"/>
      <c r="I6234" s="258"/>
      <c r="J6234" s="438"/>
    </row>
    <row r="6235" spans="1:10" x14ac:dyDescent="0.25">
      <c r="A6235" s="436"/>
      <c r="B6235" s="437"/>
      <c r="C6235" s="437"/>
      <c r="D6235" s="260">
        <v>2</v>
      </c>
      <c r="E6235" s="260"/>
      <c r="F6235" s="260"/>
      <c r="G6235" s="260"/>
      <c r="H6235" s="260"/>
      <c r="I6235" s="260"/>
      <c r="J6235" s="438"/>
    </row>
    <row r="6236" spans="1:10" x14ac:dyDescent="0.25">
      <c r="A6236" s="436"/>
      <c r="B6236" s="437"/>
      <c r="C6236" s="437"/>
      <c r="D6236" s="261"/>
      <c r="E6236" s="261"/>
      <c r="F6236" s="261"/>
      <c r="G6236" s="261"/>
      <c r="H6236" s="261"/>
      <c r="I6236" s="261"/>
      <c r="J6236" s="438"/>
    </row>
    <row r="6237" spans="1:10" x14ac:dyDescent="0.25">
      <c r="A6237" s="436">
        <v>201207648</v>
      </c>
      <c r="B6237" s="437" t="s">
        <v>462</v>
      </c>
      <c r="C6237" s="437" t="s">
        <v>505</v>
      </c>
      <c r="D6237" s="258" t="s">
        <v>447</v>
      </c>
      <c r="E6237" s="258"/>
      <c r="F6237" s="258"/>
      <c r="G6237" s="258"/>
      <c r="H6237" s="258"/>
      <c r="I6237" s="258"/>
      <c r="J6237" s="438">
        <v>41155.583749999998</v>
      </c>
    </row>
    <row r="6238" spans="1:10" x14ac:dyDescent="0.25">
      <c r="A6238" s="436"/>
      <c r="B6238" s="437"/>
      <c r="C6238" s="437"/>
      <c r="D6238" s="260" t="s">
        <v>497</v>
      </c>
      <c r="E6238" s="260"/>
      <c r="F6238" s="260"/>
      <c r="G6238" s="260"/>
      <c r="H6238" s="260"/>
      <c r="I6238" s="260"/>
      <c r="J6238" s="438"/>
    </row>
    <row r="6239" spans="1:10" x14ac:dyDescent="0.25">
      <c r="A6239" s="436"/>
      <c r="B6239" s="437"/>
      <c r="C6239" s="437"/>
      <c r="D6239" s="258" t="s">
        <v>449</v>
      </c>
      <c r="E6239" s="258"/>
      <c r="F6239" s="258"/>
      <c r="G6239" s="258"/>
      <c r="H6239" s="258"/>
      <c r="I6239" s="258"/>
      <c r="J6239" s="438"/>
    </row>
    <row r="6240" spans="1:10" x14ac:dyDescent="0.25">
      <c r="A6240" s="436"/>
      <c r="B6240" s="437"/>
      <c r="C6240" s="437"/>
      <c r="D6240" s="260" t="s">
        <v>453</v>
      </c>
      <c r="E6240" s="260"/>
      <c r="F6240" s="260"/>
      <c r="G6240" s="260"/>
      <c r="H6240" s="260"/>
      <c r="I6240" s="260"/>
      <c r="J6240" s="438"/>
    </row>
    <row r="6241" spans="1:10" x14ac:dyDescent="0.25">
      <c r="A6241" s="436"/>
      <c r="B6241" s="437"/>
      <c r="C6241" s="437"/>
      <c r="D6241" s="258" t="s">
        <v>451</v>
      </c>
      <c r="E6241" s="258"/>
      <c r="F6241" s="258"/>
      <c r="G6241" s="258"/>
      <c r="H6241" s="258"/>
      <c r="I6241" s="258"/>
      <c r="J6241" s="438"/>
    </row>
    <row r="6242" spans="1:10" x14ac:dyDescent="0.25">
      <c r="A6242" s="436"/>
      <c r="B6242" s="437"/>
      <c r="C6242" s="437"/>
      <c r="D6242" s="260">
        <v>0</v>
      </c>
      <c r="E6242" s="260"/>
      <c r="F6242" s="260"/>
      <c r="G6242" s="260"/>
      <c r="H6242" s="260"/>
      <c r="I6242" s="260"/>
      <c r="J6242" s="438"/>
    </row>
    <row r="6243" spans="1:10" x14ac:dyDescent="0.25">
      <c r="A6243" s="436"/>
      <c r="B6243" s="437"/>
      <c r="C6243" s="437"/>
      <c r="D6243" s="261"/>
      <c r="E6243" s="261"/>
      <c r="F6243" s="261"/>
      <c r="G6243" s="261"/>
      <c r="H6243" s="261"/>
      <c r="I6243" s="261"/>
      <c r="J6243" s="438"/>
    </row>
    <row r="6244" spans="1:10" x14ac:dyDescent="0.25">
      <c r="A6244" s="436">
        <v>201207562</v>
      </c>
      <c r="B6244" s="437" t="s">
        <v>458</v>
      </c>
      <c r="C6244" s="437" t="s">
        <v>505</v>
      </c>
      <c r="D6244" s="258" t="s">
        <v>447</v>
      </c>
      <c r="E6244" s="258"/>
      <c r="F6244" s="258"/>
      <c r="G6244" s="258"/>
      <c r="H6244" s="258"/>
      <c r="I6244" s="258"/>
      <c r="J6244" s="438">
        <v>41150.408946759257</v>
      </c>
    </row>
    <row r="6245" spans="1:10" x14ac:dyDescent="0.25">
      <c r="A6245" s="436"/>
      <c r="B6245" s="437"/>
      <c r="C6245" s="437"/>
      <c r="D6245" s="260" t="s">
        <v>362</v>
      </c>
      <c r="E6245" s="260"/>
      <c r="F6245" s="260"/>
      <c r="G6245" s="260"/>
      <c r="H6245" s="260"/>
      <c r="I6245" s="260"/>
      <c r="J6245" s="438"/>
    </row>
    <row r="6246" spans="1:10" x14ac:dyDescent="0.25">
      <c r="A6246" s="436"/>
      <c r="B6246" s="437"/>
      <c r="C6246" s="437"/>
      <c r="D6246" s="258" t="s">
        <v>448</v>
      </c>
      <c r="E6246" s="258"/>
      <c r="F6246" s="258"/>
      <c r="G6246" s="258"/>
      <c r="H6246" s="258"/>
      <c r="I6246" s="258"/>
      <c r="J6246" s="438"/>
    </row>
    <row r="6247" spans="1:10" x14ac:dyDescent="0.25">
      <c r="A6247" s="436"/>
      <c r="B6247" s="437"/>
      <c r="C6247" s="437"/>
      <c r="D6247" s="260">
        <v>1148597</v>
      </c>
      <c r="E6247" s="260"/>
      <c r="F6247" s="260"/>
      <c r="G6247" s="260"/>
      <c r="H6247" s="260"/>
      <c r="I6247" s="260"/>
      <c r="J6247" s="438"/>
    </row>
    <row r="6248" spans="1:10" x14ac:dyDescent="0.25">
      <c r="A6248" s="436"/>
      <c r="B6248" s="437"/>
      <c r="C6248" s="437"/>
      <c r="D6248" s="258" t="s">
        <v>449</v>
      </c>
      <c r="E6248" s="258"/>
      <c r="F6248" s="258"/>
      <c r="G6248" s="258"/>
      <c r="H6248" s="258"/>
      <c r="I6248" s="258"/>
      <c r="J6248" s="438"/>
    </row>
    <row r="6249" spans="1:10" x14ac:dyDescent="0.25">
      <c r="A6249" s="436"/>
      <c r="B6249" s="437"/>
      <c r="C6249" s="437"/>
      <c r="D6249" s="260" t="s">
        <v>450</v>
      </c>
      <c r="E6249" s="260"/>
      <c r="F6249" s="260"/>
      <c r="G6249" s="260"/>
      <c r="H6249" s="260"/>
      <c r="I6249" s="260"/>
      <c r="J6249" s="438"/>
    </row>
    <row r="6250" spans="1:10" x14ac:dyDescent="0.25">
      <c r="A6250" s="436"/>
      <c r="B6250" s="437"/>
      <c r="C6250" s="437"/>
      <c r="D6250" s="258" t="s">
        <v>451</v>
      </c>
      <c r="E6250" s="258"/>
      <c r="F6250" s="258"/>
      <c r="G6250" s="258"/>
      <c r="H6250" s="258"/>
      <c r="I6250" s="258"/>
      <c r="J6250" s="438"/>
    </row>
    <row r="6251" spans="1:10" x14ac:dyDescent="0.25">
      <c r="A6251" s="436"/>
      <c r="B6251" s="437"/>
      <c r="C6251" s="437"/>
      <c r="D6251" s="260">
        <v>3</v>
      </c>
      <c r="E6251" s="260"/>
      <c r="F6251" s="260"/>
      <c r="G6251" s="260"/>
      <c r="H6251" s="260"/>
      <c r="I6251" s="260"/>
      <c r="J6251" s="438"/>
    </row>
    <row r="6252" spans="1:10" x14ac:dyDescent="0.25">
      <c r="A6252" s="436"/>
      <c r="B6252" s="437"/>
      <c r="C6252" s="437"/>
      <c r="D6252" s="261"/>
      <c r="E6252" s="261"/>
      <c r="F6252" s="261"/>
      <c r="G6252" s="261"/>
      <c r="H6252" s="261"/>
      <c r="I6252" s="261"/>
      <c r="J6252" s="438"/>
    </row>
    <row r="6253" spans="1:10" x14ac:dyDescent="0.25">
      <c r="A6253" s="436">
        <v>201207537</v>
      </c>
      <c r="B6253" s="437" t="s">
        <v>458</v>
      </c>
      <c r="C6253" s="437" t="s">
        <v>505</v>
      </c>
      <c r="D6253" s="258" t="s">
        <v>447</v>
      </c>
      <c r="E6253" s="258"/>
      <c r="F6253" s="258"/>
      <c r="G6253" s="258"/>
      <c r="H6253" s="258"/>
      <c r="I6253" s="258"/>
      <c r="J6253" s="438">
        <v>41149.483194444445</v>
      </c>
    </row>
    <row r="6254" spans="1:10" x14ac:dyDescent="0.25">
      <c r="A6254" s="436"/>
      <c r="B6254" s="437"/>
      <c r="C6254" s="437"/>
      <c r="D6254" s="260" t="s">
        <v>344</v>
      </c>
      <c r="E6254" s="260"/>
      <c r="F6254" s="260"/>
      <c r="G6254" s="260"/>
      <c r="H6254" s="260"/>
      <c r="I6254" s="260"/>
      <c r="J6254" s="438"/>
    </row>
    <row r="6255" spans="1:10" x14ac:dyDescent="0.25">
      <c r="A6255" s="436"/>
      <c r="B6255" s="437"/>
      <c r="C6255" s="437"/>
      <c r="D6255" s="258" t="s">
        <v>448</v>
      </c>
      <c r="E6255" s="258"/>
      <c r="F6255" s="258"/>
      <c r="G6255" s="258"/>
      <c r="H6255" s="258"/>
      <c r="I6255" s="258"/>
      <c r="J6255" s="438"/>
    </row>
    <row r="6256" spans="1:10" x14ac:dyDescent="0.25">
      <c r="A6256" s="436"/>
      <c r="B6256" s="437"/>
      <c r="C6256" s="437"/>
      <c r="D6256" s="260">
        <v>114877</v>
      </c>
      <c r="E6256" s="260"/>
      <c r="F6256" s="260"/>
      <c r="G6256" s="260"/>
      <c r="H6256" s="260"/>
      <c r="I6256" s="260"/>
      <c r="J6256" s="438"/>
    </row>
    <row r="6257" spans="1:10" x14ac:dyDescent="0.25">
      <c r="A6257" s="436"/>
      <c r="B6257" s="437"/>
      <c r="C6257" s="437"/>
      <c r="D6257" s="258" t="s">
        <v>449</v>
      </c>
      <c r="E6257" s="258"/>
      <c r="F6257" s="258"/>
      <c r="G6257" s="258"/>
      <c r="H6257" s="258"/>
      <c r="I6257" s="258"/>
      <c r="J6257" s="438"/>
    </row>
    <row r="6258" spans="1:10" x14ac:dyDescent="0.25">
      <c r="A6258" s="436"/>
      <c r="B6258" s="437"/>
      <c r="C6258" s="437"/>
      <c r="D6258" s="260" t="s">
        <v>453</v>
      </c>
      <c r="E6258" s="260"/>
      <c r="F6258" s="260"/>
      <c r="G6258" s="260"/>
      <c r="H6258" s="260"/>
      <c r="I6258" s="260"/>
      <c r="J6258" s="438"/>
    </row>
    <row r="6259" spans="1:10" x14ac:dyDescent="0.25">
      <c r="A6259" s="436"/>
      <c r="B6259" s="437"/>
      <c r="C6259" s="437"/>
      <c r="D6259" s="258" t="s">
        <v>451</v>
      </c>
      <c r="E6259" s="258"/>
      <c r="F6259" s="258"/>
      <c r="G6259" s="258"/>
      <c r="H6259" s="258"/>
      <c r="I6259" s="258"/>
      <c r="J6259" s="438"/>
    </row>
    <row r="6260" spans="1:10" x14ac:dyDescent="0.25">
      <c r="A6260" s="436"/>
      <c r="B6260" s="437"/>
      <c r="C6260" s="437"/>
      <c r="D6260" s="260">
        <v>1</v>
      </c>
      <c r="E6260" s="260"/>
      <c r="F6260" s="260"/>
      <c r="G6260" s="260"/>
      <c r="H6260" s="260"/>
      <c r="I6260" s="260"/>
      <c r="J6260" s="438"/>
    </row>
    <row r="6261" spans="1:10" x14ac:dyDescent="0.25">
      <c r="A6261" s="436"/>
      <c r="B6261" s="437"/>
      <c r="C6261" s="437"/>
      <c r="D6261" s="261"/>
      <c r="E6261" s="261"/>
      <c r="F6261" s="261"/>
      <c r="G6261" s="261"/>
      <c r="H6261" s="261"/>
      <c r="I6261" s="261"/>
      <c r="J6261" s="438"/>
    </row>
    <row r="6262" spans="1:10" x14ac:dyDescent="0.25">
      <c r="A6262" s="436">
        <v>201206412</v>
      </c>
      <c r="B6262" s="437" t="s">
        <v>458</v>
      </c>
      <c r="C6262" s="437" t="s">
        <v>505</v>
      </c>
      <c r="D6262" s="258" t="s">
        <v>447</v>
      </c>
      <c r="E6262" s="258"/>
      <c r="F6262" s="258"/>
      <c r="G6262" s="258"/>
      <c r="H6262" s="258"/>
      <c r="I6262" s="258"/>
      <c r="J6262" s="438">
        <v>41100.466689814813</v>
      </c>
    </row>
    <row r="6263" spans="1:10" x14ac:dyDescent="0.25">
      <c r="A6263" s="436"/>
      <c r="B6263" s="437"/>
      <c r="C6263" s="437"/>
      <c r="D6263" s="260" t="s">
        <v>344</v>
      </c>
      <c r="E6263" s="260"/>
      <c r="F6263" s="260"/>
      <c r="G6263" s="260"/>
      <c r="H6263" s="260"/>
      <c r="I6263" s="260"/>
      <c r="J6263" s="438"/>
    </row>
    <row r="6264" spans="1:10" x14ac:dyDescent="0.25">
      <c r="A6264" s="436"/>
      <c r="B6264" s="437"/>
      <c r="C6264" s="437"/>
      <c r="D6264" s="258" t="s">
        <v>448</v>
      </c>
      <c r="E6264" s="258"/>
      <c r="F6264" s="258"/>
      <c r="G6264" s="258"/>
      <c r="H6264" s="258"/>
      <c r="I6264" s="258"/>
      <c r="J6264" s="438"/>
    </row>
    <row r="6265" spans="1:10" x14ac:dyDescent="0.25">
      <c r="A6265" s="436"/>
      <c r="B6265" s="437"/>
      <c r="C6265" s="437"/>
      <c r="D6265" s="260">
        <v>114875</v>
      </c>
      <c r="E6265" s="260"/>
      <c r="F6265" s="260"/>
      <c r="G6265" s="260"/>
      <c r="H6265" s="260"/>
      <c r="I6265" s="260"/>
      <c r="J6265" s="438"/>
    </row>
    <row r="6266" spans="1:10" x14ac:dyDescent="0.25">
      <c r="A6266" s="436"/>
      <c r="B6266" s="437"/>
      <c r="C6266" s="437"/>
      <c r="D6266" s="258" t="s">
        <v>449</v>
      </c>
      <c r="E6266" s="258"/>
      <c r="F6266" s="258"/>
      <c r="G6266" s="258"/>
      <c r="H6266" s="258"/>
      <c r="I6266" s="258"/>
      <c r="J6266" s="438"/>
    </row>
    <row r="6267" spans="1:10" x14ac:dyDescent="0.25">
      <c r="A6267" s="436"/>
      <c r="B6267" s="437"/>
      <c r="C6267" s="437"/>
      <c r="D6267" s="260" t="s">
        <v>453</v>
      </c>
      <c r="E6267" s="260"/>
      <c r="F6267" s="260"/>
      <c r="G6267" s="260"/>
      <c r="H6267" s="260"/>
      <c r="I6267" s="260"/>
      <c r="J6267" s="438"/>
    </row>
    <row r="6268" spans="1:10" x14ac:dyDescent="0.25">
      <c r="A6268" s="436"/>
      <c r="B6268" s="437"/>
      <c r="C6268" s="437"/>
      <c r="D6268" s="258" t="s">
        <v>451</v>
      </c>
      <c r="E6268" s="258"/>
      <c r="F6268" s="258"/>
      <c r="G6268" s="258"/>
      <c r="H6268" s="258"/>
      <c r="I6268" s="258"/>
      <c r="J6268" s="438"/>
    </row>
    <row r="6269" spans="1:10" x14ac:dyDescent="0.25">
      <c r="A6269" s="436"/>
      <c r="B6269" s="437"/>
      <c r="C6269" s="437"/>
      <c r="D6269" s="260">
        <v>3</v>
      </c>
      <c r="E6269" s="260"/>
      <c r="F6269" s="260"/>
      <c r="G6269" s="260"/>
      <c r="H6269" s="260"/>
      <c r="I6269" s="260"/>
      <c r="J6269" s="438"/>
    </row>
    <row r="6270" spans="1:10" x14ac:dyDescent="0.25">
      <c r="A6270" s="436"/>
      <c r="B6270" s="437"/>
      <c r="C6270" s="437"/>
      <c r="D6270" s="261"/>
      <c r="E6270" s="261"/>
      <c r="F6270" s="261"/>
      <c r="G6270" s="261"/>
      <c r="H6270" s="261"/>
      <c r="I6270" s="261"/>
      <c r="J6270" s="438"/>
    </row>
    <row r="6271" spans="1:10" x14ac:dyDescent="0.25">
      <c r="A6271" s="436">
        <v>201206405</v>
      </c>
      <c r="B6271" s="437" t="s">
        <v>458</v>
      </c>
      <c r="C6271" s="437" t="s">
        <v>505</v>
      </c>
      <c r="D6271" s="258" t="s">
        <v>447</v>
      </c>
      <c r="E6271" s="258"/>
      <c r="F6271" s="258"/>
      <c r="G6271" s="258"/>
      <c r="H6271" s="258"/>
      <c r="I6271" s="258"/>
      <c r="J6271" s="438">
        <v>41100.437534722223</v>
      </c>
    </row>
    <row r="6272" spans="1:10" x14ac:dyDescent="0.25">
      <c r="A6272" s="436"/>
      <c r="B6272" s="437"/>
      <c r="C6272" s="437"/>
      <c r="D6272" s="260" t="s">
        <v>9</v>
      </c>
      <c r="E6272" s="260"/>
      <c r="F6272" s="260"/>
      <c r="G6272" s="260"/>
      <c r="H6272" s="260"/>
      <c r="I6272" s="260"/>
      <c r="J6272" s="438"/>
    </row>
    <row r="6273" spans="1:10" x14ac:dyDescent="0.25">
      <c r="A6273" s="436"/>
      <c r="B6273" s="437"/>
      <c r="C6273" s="437"/>
      <c r="D6273" s="258" t="s">
        <v>448</v>
      </c>
      <c r="E6273" s="258"/>
      <c r="F6273" s="258"/>
      <c r="G6273" s="258"/>
      <c r="H6273" s="258"/>
      <c r="I6273" s="258"/>
      <c r="J6273" s="438"/>
    </row>
    <row r="6274" spans="1:10" x14ac:dyDescent="0.25">
      <c r="A6274" s="436"/>
      <c r="B6274" s="437"/>
      <c r="C6274" s="437"/>
      <c r="D6274" s="260">
        <v>92861</v>
      </c>
      <c r="E6274" s="260"/>
      <c r="F6274" s="260"/>
      <c r="G6274" s="260"/>
      <c r="H6274" s="260"/>
      <c r="I6274" s="260"/>
      <c r="J6274" s="438"/>
    </row>
    <row r="6275" spans="1:10" x14ac:dyDescent="0.25">
      <c r="A6275" s="436"/>
      <c r="B6275" s="437"/>
      <c r="C6275" s="437"/>
      <c r="D6275" s="258" t="s">
        <v>449</v>
      </c>
      <c r="E6275" s="258"/>
      <c r="F6275" s="258"/>
      <c r="G6275" s="258"/>
      <c r="H6275" s="258"/>
      <c r="I6275" s="258"/>
      <c r="J6275" s="438"/>
    </row>
    <row r="6276" spans="1:10" x14ac:dyDescent="0.25">
      <c r="A6276" s="436"/>
      <c r="B6276" s="437"/>
      <c r="C6276" s="437"/>
      <c r="D6276" s="260" t="s">
        <v>450</v>
      </c>
      <c r="E6276" s="260"/>
      <c r="F6276" s="260"/>
      <c r="G6276" s="260"/>
      <c r="H6276" s="260"/>
      <c r="I6276" s="260"/>
      <c r="J6276" s="438"/>
    </row>
    <row r="6277" spans="1:10" x14ac:dyDescent="0.25">
      <c r="A6277" s="436"/>
      <c r="B6277" s="437"/>
      <c r="C6277" s="437"/>
      <c r="D6277" s="258" t="s">
        <v>451</v>
      </c>
      <c r="E6277" s="258"/>
      <c r="F6277" s="258"/>
      <c r="G6277" s="258"/>
      <c r="H6277" s="258"/>
      <c r="I6277" s="258"/>
      <c r="J6277" s="438"/>
    </row>
    <row r="6278" spans="1:10" x14ac:dyDescent="0.25">
      <c r="A6278" s="436"/>
      <c r="B6278" s="437"/>
      <c r="C6278" s="437"/>
      <c r="D6278" s="260">
        <v>2</v>
      </c>
      <c r="E6278" s="260"/>
      <c r="F6278" s="260"/>
      <c r="G6278" s="260"/>
      <c r="H6278" s="260"/>
      <c r="I6278" s="260"/>
      <c r="J6278" s="438"/>
    </row>
    <row r="6279" spans="1:10" x14ac:dyDescent="0.25">
      <c r="A6279" s="436"/>
      <c r="B6279" s="437"/>
      <c r="C6279" s="437"/>
      <c r="D6279" s="261"/>
      <c r="E6279" s="261"/>
      <c r="F6279" s="261"/>
      <c r="G6279" s="261"/>
      <c r="H6279" s="261"/>
      <c r="I6279" s="261"/>
      <c r="J6279" s="438"/>
    </row>
    <row r="6280" spans="1:10" x14ac:dyDescent="0.25">
      <c r="A6280" s="436">
        <v>201205647</v>
      </c>
      <c r="B6280" s="437" t="s">
        <v>462</v>
      </c>
      <c r="C6280" s="437" t="s">
        <v>505</v>
      </c>
      <c r="D6280" s="258" t="s">
        <v>447</v>
      </c>
      <c r="E6280" s="258"/>
      <c r="F6280" s="258"/>
      <c r="G6280" s="258"/>
      <c r="H6280" s="258"/>
      <c r="I6280" s="258"/>
      <c r="J6280" s="438">
        <v>41073.641180555554</v>
      </c>
    </row>
    <row r="6281" spans="1:10" x14ac:dyDescent="0.25">
      <c r="A6281" s="436"/>
      <c r="B6281" s="437"/>
      <c r="C6281" s="437"/>
      <c r="D6281" s="260" t="s">
        <v>130</v>
      </c>
      <c r="E6281" s="260"/>
      <c r="F6281" s="260"/>
      <c r="G6281" s="260"/>
      <c r="H6281" s="260"/>
      <c r="I6281" s="260"/>
      <c r="J6281" s="438"/>
    </row>
    <row r="6282" spans="1:10" x14ac:dyDescent="0.25">
      <c r="A6282" s="436"/>
      <c r="B6282" s="437"/>
      <c r="C6282" s="437"/>
      <c r="D6282" s="258" t="s">
        <v>449</v>
      </c>
      <c r="E6282" s="258"/>
      <c r="F6282" s="258"/>
      <c r="G6282" s="258"/>
      <c r="H6282" s="258"/>
      <c r="I6282" s="258"/>
      <c r="J6282" s="438"/>
    </row>
    <row r="6283" spans="1:10" x14ac:dyDescent="0.25">
      <c r="A6283" s="436"/>
      <c r="B6283" s="437"/>
      <c r="C6283" s="437"/>
      <c r="D6283" s="260" t="s">
        <v>450</v>
      </c>
      <c r="E6283" s="260"/>
      <c r="F6283" s="260"/>
      <c r="G6283" s="260"/>
      <c r="H6283" s="260"/>
      <c r="I6283" s="260"/>
      <c r="J6283" s="438"/>
    </row>
    <row r="6284" spans="1:10" x14ac:dyDescent="0.25">
      <c r="A6284" s="436"/>
      <c r="B6284" s="437"/>
      <c r="C6284" s="437"/>
      <c r="D6284" s="258" t="s">
        <v>451</v>
      </c>
      <c r="E6284" s="258"/>
      <c r="F6284" s="258"/>
      <c r="G6284" s="258"/>
      <c r="H6284" s="258"/>
      <c r="I6284" s="258"/>
      <c r="J6284" s="438"/>
    </row>
    <row r="6285" spans="1:10" x14ac:dyDescent="0.25">
      <c r="A6285" s="436"/>
      <c r="B6285" s="437"/>
      <c r="C6285" s="437"/>
      <c r="D6285" s="260">
        <v>1</v>
      </c>
      <c r="E6285" s="260"/>
      <c r="F6285" s="260"/>
      <c r="G6285" s="260"/>
      <c r="H6285" s="260"/>
      <c r="I6285" s="260"/>
      <c r="J6285" s="438"/>
    </row>
    <row r="6286" spans="1:10" x14ac:dyDescent="0.25">
      <c r="A6286" s="436"/>
      <c r="B6286" s="437"/>
      <c r="C6286" s="437"/>
      <c r="D6286" s="261"/>
      <c r="E6286" s="261"/>
      <c r="F6286" s="261"/>
      <c r="G6286" s="261"/>
      <c r="H6286" s="261"/>
      <c r="I6286" s="261"/>
      <c r="J6286" s="438"/>
    </row>
    <row r="6287" spans="1:10" x14ac:dyDescent="0.25">
      <c r="A6287" s="436">
        <v>201204945</v>
      </c>
      <c r="B6287" s="437" t="s">
        <v>458</v>
      </c>
      <c r="C6287" s="437" t="s">
        <v>505</v>
      </c>
      <c r="D6287" s="258" t="s">
        <v>447</v>
      </c>
      <c r="E6287" s="258"/>
      <c r="F6287" s="258"/>
      <c r="G6287" s="258"/>
      <c r="H6287" s="258"/>
      <c r="I6287" s="258"/>
      <c r="J6287" s="438">
        <v>41051.692511574074</v>
      </c>
    </row>
    <row r="6288" spans="1:10" x14ac:dyDescent="0.25">
      <c r="A6288" s="436"/>
      <c r="B6288" s="437"/>
      <c r="C6288" s="437"/>
      <c r="D6288" s="260" t="s">
        <v>499</v>
      </c>
      <c r="E6288" s="260"/>
      <c r="F6288" s="260"/>
      <c r="G6288" s="260"/>
      <c r="H6288" s="260"/>
      <c r="I6288" s="260"/>
      <c r="J6288" s="438"/>
    </row>
    <row r="6289" spans="1:10" x14ac:dyDescent="0.25">
      <c r="A6289" s="436"/>
      <c r="B6289" s="437"/>
      <c r="C6289" s="437"/>
      <c r="D6289" s="258" t="s">
        <v>448</v>
      </c>
      <c r="E6289" s="258"/>
      <c r="F6289" s="258"/>
      <c r="G6289" s="258"/>
      <c r="H6289" s="258"/>
      <c r="I6289" s="258"/>
      <c r="J6289" s="438"/>
    </row>
    <row r="6290" spans="1:10" x14ac:dyDescent="0.25">
      <c r="A6290" s="436"/>
      <c r="B6290" s="437"/>
      <c r="C6290" s="437"/>
      <c r="D6290" s="260">
        <v>92859</v>
      </c>
      <c r="E6290" s="260"/>
      <c r="F6290" s="260"/>
      <c r="G6290" s="260"/>
      <c r="H6290" s="260"/>
      <c r="I6290" s="260"/>
      <c r="J6290" s="438"/>
    </row>
    <row r="6291" spans="1:10" x14ac:dyDescent="0.25">
      <c r="A6291" s="436"/>
      <c r="B6291" s="437"/>
      <c r="C6291" s="437"/>
      <c r="D6291" s="258" t="s">
        <v>449</v>
      </c>
      <c r="E6291" s="258"/>
      <c r="F6291" s="258"/>
      <c r="G6291" s="258"/>
      <c r="H6291" s="258"/>
      <c r="I6291" s="258"/>
      <c r="J6291" s="438"/>
    </row>
    <row r="6292" spans="1:10" x14ac:dyDescent="0.25">
      <c r="A6292" s="436"/>
      <c r="B6292" s="437"/>
      <c r="C6292" s="437"/>
      <c r="D6292" s="260" t="s">
        <v>450</v>
      </c>
      <c r="E6292" s="260"/>
      <c r="F6292" s="260"/>
      <c r="G6292" s="260"/>
      <c r="H6292" s="260"/>
      <c r="I6292" s="260"/>
      <c r="J6292" s="438"/>
    </row>
    <row r="6293" spans="1:10" x14ac:dyDescent="0.25">
      <c r="A6293" s="436"/>
      <c r="B6293" s="437"/>
      <c r="C6293" s="437"/>
      <c r="D6293" s="258" t="s">
        <v>451</v>
      </c>
      <c r="E6293" s="258"/>
      <c r="F6293" s="258"/>
      <c r="G6293" s="258"/>
      <c r="H6293" s="258"/>
      <c r="I6293" s="258"/>
      <c r="J6293" s="438"/>
    </row>
    <row r="6294" spans="1:10" x14ac:dyDescent="0.25">
      <c r="A6294" s="436"/>
      <c r="B6294" s="437"/>
      <c r="C6294" s="437"/>
      <c r="D6294" s="260">
        <v>2</v>
      </c>
      <c r="E6294" s="260"/>
      <c r="F6294" s="260"/>
      <c r="G6294" s="260"/>
      <c r="H6294" s="260"/>
      <c r="I6294" s="260"/>
      <c r="J6294" s="438"/>
    </row>
    <row r="6295" spans="1:10" x14ac:dyDescent="0.25">
      <c r="A6295" s="436"/>
      <c r="B6295" s="437"/>
      <c r="C6295" s="437"/>
      <c r="D6295" s="261"/>
      <c r="E6295" s="261"/>
      <c r="F6295" s="261"/>
      <c r="G6295" s="261"/>
      <c r="H6295" s="261"/>
      <c r="I6295" s="261"/>
      <c r="J6295" s="438"/>
    </row>
    <row r="6296" spans="1:10" x14ac:dyDescent="0.25">
      <c r="A6296" s="436">
        <v>201204566</v>
      </c>
      <c r="B6296" s="437" t="s">
        <v>462</v>
      </c>
      <c r="C6296" s="437" t="s">
        <v>505</v>
      </c>
      <c r="D6296" s="258" t="s">
        <v>447</v>
      </c>
      <c r="E6296" s="258"/>
      <c r="F6296" s="258"/>
      <c r="G6296" s="258"/>
      <c r="H6296" s="258"/>
      <c r="I6296" s="258"/>
      <c r="J6296" s="438">
        <v>41038.663090277776</v>
      </c>
    </row>
    <row r="6297" spans="1:10" x14ac:dyDescent="0.25">
      <c r="A6297" s="436"/>
      <c r="B6297" s="437"/>
      <c r="C6297" s="437"/>
      <c r="D6297" s="260" t="s">
        <v>38</v>
      </c>
      <c r="E6297" s="260"/>
      <c r="F6297" s="260"/>
      <c r="G6297" s="260"/>
      <c r="H6297" s="260"/>
      <c r="I6297" s="260"/>
      <c r="J6297" s="438"/>
    </row>
    <row r="6298" spans="1:10" x14ac:dyDescent="0.25">
      <c r="A6298" s="436"/>
      <c r="B6298" s="437"/>
      <c r="C6298" s="437"/>
      <c r="D6298" s="258" t="s">
        <v>449</v>
      </c>
      <c r="E6298" s="258"/>
      <c r="F6298" s="258"/>
      <c r="G6298" s="258"/>
      <c r="H6298" s="258"/>
      <c r="I6298" s="258"/>
      <c r="J6298" s="438"/>
    </row>
    <row r="6299" spans="1:10" x14ac:dyDescent="0.25">
      <c r="A6299" s="436"/>
      <c r="B6299" s="437"/>
      <c r="C6299" s="437"/>
      <c r="D6299" s="260" t="s">
        <v>450</v>
      </c>
      <c r="E6299" s="260"/>
      <c r="F6299" s="260"/>
      <c r="G6299" s="260"/>
      <c r="H6299" s="260"/>
      <c r="I6299" s="260"/>
      <c r="J6299" s="438"/>
    </row>
    <row r="6300" spans="1:10" x14ac:dyDescent="0.25">
      <c r="A6300" s="436"/>
      <c r="B6300" s="437"/>
      <c r="C6300" s="437"/>
      <c r="D6300" s="258" t="s">
        <v>451</v>
      </c>
      <c r="E6300" s="258"/>
      <c r="F6300" s="258"/>
      <c r="G6300" s="258"/>
      <c r="H6300" s="258"/>
      <c r="I6300" s="258"/>
      <c r="J6300" s="438"/>
    </row>
    <row r="6301" spans="1:10" x14ac:dyDescent="0.25">
      <c r="A6301" s="436"/>
      <c r="B6301" s="437"/>
      <c r="C6301" s="437"/>
      <c r="D6301" s="260">
        <v>1</v>
      </c>
      <c r="E6301" s="260"/>
      <c r="F6301" s="260"/>
      <c r="G6301" s="260"/>
      <c r="H6301" s="260"/>
      <c r="I6301" s="260"/>
      <c r="J6301" s="438"/>
    </row>
    <row r="6302" spans="1:10" x14ac:dyDescent="0.25">
      <c r="A6302" s="436"/>
      <c r="B6302" s="437"/>
      <c r="C6302" s="437"/>
      <c r="D6302" s="261"/>
      <c r="E6302" s="261"/>
      <c r="F6302" s="261"/>
      <c r="G6302" s="261"/>
      <c r="H6302" s="261"/>
      <c r="I6302" s="261"/>
      <c r="J6302" s="438"/>
    </row>
    <row r="6303" spans="1:10" x14ac:dyDescent="0.25">
      <c r="A6303" s="436">
        <v>201204256</v>
      </c>
      <c r="B6303" s="437" t="s">
        <v>458</v>
      </c>
      <c r="C6303" s="437" t="s">
        <v>505</v>
      </c>
      <c r="D6303" s="258" t="s">
        <v>447</v>
      </c>
      <c r="E6303" s="258"/>
      <c r="F6303" s="258"/>
      <c r="G6303" s="258"/>
      <c r="H6303" s="258"/>
      <c r="I6303" s="258"/>
      <c r="J6303" s="438">
        <v>41031.424953703703</v>
      </c>
    </row>
    <row r="6304" spans="1:10" x14ac:dyDescent="0.25">
      <c r="A6304" s="436"/>
      <c r="B6304" s="437"/>
      <c r="C6304" s="437"/>
      <c r="D6304" s="260" t="s">
        <v>163</v>
      </c>
      <c r="E6304" s="260"/>
      <c r="F6304" s="260"/>
      <c r="G6304" s="260"/>
      <c r="H6304" s="260"/>
      <c r="I6304" s="260"/>
      <c r="J6304" s="438"/>
    </row>
    <row r="6305" spans="1:10" x14ac:dyDescent="0.25">
      <c r="A6305" s="436"/>
      <c r="B6305" s="437"/>
      <c r="C6305" s="437"/>
      <c r="D6305" s="258" t="s">
        <v>448</v>
      </c>
      <c r="E6305" s="258"/>
      <c r="F6305" s="258"/>
      <c r="G6305" s="258"/>
      <c r="H6305" s="258"/>
      <c r="I6305" s="258"/>
      <c r="J6305" s="438"/>
    </row>
    <row r="6306" spans="1:10" x14ac:dyDescent="0.25">
      <c r="A6306" s="436"/>
      <c r="B6306" s="437"/>
      <c r="C6306" s="437"/>
      <c r="D6306" s="260">
        <v>114844</v>
      </c>
      <c r="E6306" s="260"/>
      <c r="F6306" s="260"/>
      <c r="G6306" s="260"/>
      <c r="H6306" s="260"/>
      <c r="I6306" s="260"/>
      <c r="J6306" s="438"/>
    </row>
    <row r="6307" spans="1:10" x14ac:dyDescent="0.25">
      <c r="A6307" s="436"/>
      <c r="B6307" s="437"/>
      <c r="C6307" s="437"/>
      <c r="D6307" s="258" t="s">
        <v>449</v>
      </c>
      <c r="E6307" s="258"/>
      <c r="F6307" s="258"/>
      <c r="G6307" s="258"/>
      <c r="H6307" s="258"/>
      <c r="I6307" s="258"/>
      <c r="J6307" s="438"/>
    </row>
    <row r="6308" spans="1:10" x14ac:dyDescent="0.25">
      <c r="A6308" s="436"/>
      <c r="B6308" s="437"/>
      <c r="C6308" s="437"/>
      <c r="D6308" s="260" t="s">
        <v>450</v>
      </c>
      <c r="E6308" s="260"/>
      <c r="F6308" s="260"/>
      <c r="G6308" s="260"/>
      <c r="H6308" s="260"/>
      <c r="I6308" s="260"/>
      <c r="J6308" s="438"/>
    </row>
    <row r="6309" spans="1:10" x14ac:dyDescent="0.25">
      <c r="A6309" s="436"/>
      <c r="B6309" s="437"/>
      <c r="C6309" s="437"/>
      <c r="D6309" s="258" t="s">
        <v>451</v>
      </c>
      <c r="E6309" s="258"/>
      <c r="F6309" s="258"/>
      <c r="G6309" s="258"/>
      <c r="H6309" s="258"/>
      <c r="I6309" s="258"/>
      <c r="J6309" s="438"/>
    </row>
    <row r="6310" spans="1:10" x14ac:dyDescent="0.25">
      <c r="A6310" s="436"/>
      <c r="B6310" s="437"/>
      <c r="C6310" s="437"/>
      <c r="D6310" s="260">
        <v>5</v>
      </c>
      <c r="E6310" s="260"/>
      <c r="F6310" s="260"/>
      <c r="G6310" s="260"/>
      <c r="H6310" s="260"/>
      <c r="I6310" s="260"/>
      <c r="J6310" s="438"/>
    </row>
    <row r="6311" spans="1:10" x14ac:dyDescent="0.25">
      <c r="A6311" s="436"/>
      <c r="B6311" s="437"/>
      <c r="C6311" s="437"/>
      <c r="D6311" s="261"/>
      <c r="E6311" s="261"/>
      <c r="F6311" s="261"/>
      <c r="G6311" s="261"/>
      <c r="H6311" s="261"/>
      <c r="I6311" s="261"/>
      <c r="J6311" s="438"/>
    </row>
    <row r="6312" spans="1:10" x14ac:dyDescent="0.25">
      <c r="A6312" s="436">
        <v>201203993</v>
      </c>
      <c r="B6312" s="437" t="s">
        <v>458</v>
      </c>
      <c r="C6312" s="437" t="s">
        <v>505</v>
      </c>
      <c r="D6312" s="258" t="s">
        <v>447</v>
      </c>
      <c r="E6312" s="258"/>
      <c r="F6312" s="258"/>
      <c r="G6312" s="258"/>
      <c r="H6312" s="258"/>
      <c r="I6312" s="258"/>
      <c r="J6312" s="438">
        <v>41022.60732638889</v>
      </c>
    </row>
    <row r="6313" spans="1:10" x14ac:dyDescent="0.25">
      <c r="A6313" s="436"/>
      <c r="B6313" s="437"/>
      <c r="C6313" s="437"/>
      <c r="D6313" s="260" t="s">
        <v>38</v>
      </c>
      <c r="E6313" s="260"/>
      <c r="F6313" s="260"/>
      <c r="G6313" s="260"/>
      <c r="H6313" s="260"/>
      <c r="I6313" s="260"/>
      <c r="J6313" s="438"/>
    </row>
    <row r="6314" spans="1:10" x14ac:dyDescent="0.25">
      <c r="A6314" s="436"/>
      <c r="B6314" s="437"/>
      <c r="C6314" s="437"/>
      <c r="D6314" s="258" t="s">
        <v>448</v>
      </c>
      <c r="E6314" s="258"/>
      <c r="F6314" s="258"/>
      <c r="G6314" s="258"/>
      <c r="H6314" s="258"/>
      <c r="I6314" s="258"/>
      <c r="J6314" s="438"/>
    </row>
    <row r="6315" spans="1:10" x14ac:dyDescent="0.25">
      <c r="A6315" s="436"/>
      <c r="B6315" s="437"/>
      <c r="C6315" s="437"/>
      <c r="D6315" s="260">
        <v>1113582</v>
      </c>
      <c r="E6315" s="260"/>
      <c r="F6315" s="260"/>
      <c r="G6315" s="260"/>
      <c r="H6315" s="260"/>
      <c r="I6315" s="260"/>
      <c r="J6315" s="438"/>
    </row>
    <row r="6316" spans="1:10" x14ac:dyDescent="0.25">
      <c r="A6316" s="436"/>
      <c r="B6316" s="437"/>
      <c r="C6316" s="437"/>
      <c r="D6316" s="258" t="s">
        <v>449</v>
      </c>
      <c r="E6316" s="258"/>
      <c r="F6316" s="258"/>
      <c r="G6316" s="258"/>
      <c r="H6316" s="258"/>
      <c r="I6316" s="258"/>
      <c r="J6316" s="438"/>
    </row>
    <row r="6317" spans="1:10" x14ac:dyDescent="0.25">
      <c r="A6317" s="436"/>
      <c r="B6317" s="437"/>
      <c r="C6317" s="437"/>
      <c r="D6317" s="260" t="s">
        <v>450</v>
      </c>
      <c r="E6317" s="260"/>
      <c r="F6317" s="260"/>
      <c r="G6317" s="260"/>
      <c r="H6317" s="260"/>
      <c r="I6317" s="260"/>
      <c r="J6317" s="438"/>
    </row>
    <row r="6318" spans="1:10" x14ac:dyDescent="0.25">
      <c r="A6318" s="436"/>
      <c r="B6318" s="437"/>
      <c r="C6318" s="437"/>
      <c r="D6318" s="258" t="s">
        <v>451</v>
      </c>
      <c r="E6318" s="258"/>
      <c r="F6318" s="258"/>
      <c r="G6318" s="258"/>
      <c r="H6318" s="258"/>
      <c r="I6318" s="258"/>
      <c r="J6318" s="438"/>
    </row>
    <row r="6319" spans="1:10" x14ac:dyDescent="0.25">
      <c r="A6319" s="436"/>
      <c r="B6319" s="437"/>
      <c r="C6319" s="437"/>
      <c r="D6319" s="260">
        <v>2</v>
      </c>
      <c r="E6319" s="260"/>
      <c r="F6319" s="260"/>
      <c r="G6319" s="260"/>
      <c r="H6319" s="260"/>
      <c r="I6319" s="260"/>
      <c r="J6319" s="438"/>
    </row>
    <row r="6320" spans="1:10" x14ac:dyDescent="0.25">
      <c r="A6320" s="436"/>
      <c r="B6320" s="437"/>
      <c r="C6320" s="437"/>
      <c r="D6320" s="261"/>
      <c r="E6320" s="261"/>
      <c r="F6320" s="261"/>
      <c r="G6320" s="261"/>
      <c r="H6320" s="261"/>
      <c r="I6320" s="261"/>
      <c r="J6320" s="438"/>
    </row>
    <row r="6321" spans="1:10" x14ac:dyDescent="0.25">
      <c r="A6321" s="436">
        <v>201203940</v>
      </c>
      <c r="B6321" s="437" t="s">
        <v>458</v>
      </c>
      <c r="C6321" s="437" t="s">
        <v>505</v>
      </c>
      <c r="D6321" s="258" t="s">
        <v>447</v>
      </c>
      <c r="E6321" s="258"/>
      <c r="F6321" s="258"/>
      <c r="G6321" s="258"/>
      <c r="H6321" s="258"/>
      <c r="I6321" s="258"/>
      <c r="J6321" s="438">
        <v>41018.481516203705</v>
      </c>
    </row>
    <row r="6322" spans="1:10" x14ac:dyDescent="0.25">
      <c r="A6322" s="436"/>
      <c r="B6322" s="437"/>
      <c r="C6322" s="437"/>
      <c r="D6322" s="260" t="s">
        <v>469</v>
      </c>
      <c r="E6322" s="260"/>
      <c r="F6322" s="260"/>
      <c r="G6322" s="260"/>
      <c r="H6322" s="260"/>
      <c r="I6322" s="260"/>
      <c r="J6322" s="438"/>
    </row>
    <row r="6323" spans="1:10" x14ac:dyDescent="0.25">
      <c r="A6323" s="436"/>
      <c r="B6323" s="437"/>
      <c r="C6323" s="437"/>
      <c r="D6323" s="258" t="s">
        <v>448</v>
      </c>
      <c r="E6323" s="258"/>
      <c r="F6323" s="258"/>
      <c r="G6323" s="258"/>
      <c r="H6323" s="258"/>
      <c r="I6323" s="258"/>
      <c r="J6323" s="438"/>
    </row>
    <row r="6324" spans="1:10" x14ac:dyDescent="0.25">
      <c r="A6324" s="436"/>
      <c r="B6324" s="437"/>
      <c r="C6324" s="437"/>
      <c r="D6324" s="260">
        <v>1113575</v>
      </c>
      <c r="E6324" s="260"/>
      <c r="F6324" s="260"/>
      <c r="G6324" s="260"/>
      <c r="H6324" s="260"/>
      <c r="I6324" s="260"/>
      <c r="J6324" s="438"/>
    </row>
    <row r="6325" spans="1:10" x14ac:dyDescent="0.25">
      <c r="A6325" s="436"/>
      <c r="B6325" s="437"/>
      <c r="C6325" s="437"/>
      <c r="D6325" s="258" t="s">
        <v>449</v>
      </c>
      <c r="E6325" s="258"/>
      <c r="F6325" s="258"/>
      <c r="G6325" s="258"/>
      <c r="H6325" s="258"/>
      <c r="I6325" s="258"/>
      <c r="J6325" s="438"/>
    </row>
    <row r="6326" spans="1:10" x14ac:dyDescent="0.25">
      <c r="A6326" s="436"/>
      <c r="B6326" s="437"/>
      <c r="C6326" s="437"/>
      <c r="D6326" s="260" t="s">
        <v>453</v>
      </c>
      <c r="E6326" s="260"/>
      <c r="F6326" s="260"/>
      <c r="G6326" s="260"/>
      <c r="H6326" s="260"/>
      <c r="I6326" s="260"/>
      <c r="J6326" s="438"/>
    </row>
    <row r="6327" spans="1:10" x14ac:dyDescent="0.25">
      <c r="A6327" s="436"/>
      <c r="B6327" s="437"/>
      <c r="C6327" s="437"/>
      <c r="D6327" s="258" t="s">
        <v>451</v>
      </c>
      <c r="E6327" s="258"/>
      <c r="F6327" s="258"/>
      <c r="G6327" s="258"/>
      <c r="H6327" s="258"/>
      <c r="I6327" s="258"/>
      <c r="J6327" s="438"/>
    </row>
    <row r="6328" spans="1:10" x14ac:dyDescent="0.25">
      <c r="A6328" s="436"/>
      <c r="B6328" s="437"/>
      <c r="C6328" s="437"/>
      <c r="D6328" s="260">
        <v>4</v>
      </c>
      <c r="E6328" s="260"/>
      <c r="F6328" s="260"/>
      <c r="G6328" s="260"/>
      <c r="H6328" s="260"/>
      <c r="I6328" s="260"/>
      <c r="J6328" s="438"/>
    </row>
    <row r="6329" spans="1:10" x14ac:dyDescent="0.25">
      <c r="A6329" s="436"/>
      <c r="B6329" s="437"/>
      <c r="C6329" s="437"/>
      <c r="D6329" s="261"/>
      <c r="E6329" s="261"/>
      <c r="F6329" s="261"/>
      <c r="G6329" s="261"/>
      <c r="H6329" s="261"/>
      <c r="I6329" s="261"/>
      <c r="J6329" s="438"/>
    </row>
    <row r="6330" spans="1:10" x14ac:dyDescent="0.25">
      <c r="A6330" s="436">
        <v>201203603</v>
      </c>
      <c r="B6330" s="437" t="s">
        <v>493</v>
      </c>
      <c r="C6330" s="437" t="s">
        <v>505</v>
      </c>
      <c r="D6330" s="258" t="s">
        <v>451</v>
      </c>
      <c r="E6330" s="258"/>
      <c r="F6330" s="258"/>
      <c r="G6330" s="258"/>
      <c r="H6330" s="258"/>
      <c r="I6330" s="258"/>
      <c r="J6330" s="438">
        <v>41008.447129629632</v>
      </c>
    </row>
    <row r="6331" spans="1:10" x14ac:dyDescent="0.25">
      <c r="A6331" s="436"/>
      <c r="B6331" s="437"/>
      <c r="C6331" s="437"/>
      <c r="D6331" s="260">
        <v>0</v>
      </c>
      <c r="E6331" s="260"/>
      <c r="F6331" s="260"/>
      <c r="G6331" s="260"/>
      <c r="H6331" s="260"/>
      <c r="I6331" s="260"/>
      <c r="J6331" s="438"/>
    </row>
    <row r="6332" spans="1:10" x14ac:dyDescent="0.25">
      <c r="A6332" s="436"/>
      <c r="B6332" s="437"/>
      <c r="C6332" s="437"/>
      <c r="D6332" s="261"/>
      <c r="E6332" s="261"/>
      <c r="F6332" s="261"/>
      <c r="G6332" s="261"/>
      <c r="H6332" s="261"/>
      <c r="I6332" s="261"/>
      <c r="J6332" s="438"/>
    </row>
    <row r="6333" spans="1:10" x14ac:dyDescent="0.25">
      <c r="A6333" s="436">
        <v>201203510</v>
      </c>
      <c r="B6333" s="437" t="s">
        <v>462</v>
      </c>
      <c r="C6333" s="437" t="s">
        <v>505</v>
      </c>
      <c r="D6333" s="258" t="s">
        <v>447</v>
      </c>
      <c r="E6333" s="258"/>
      <c r="F6333" s="258"/>
      <c r="G6333" s="258"/>
      <c r="H6333" s="258"/>
      <c r="I6333" s="258"/>
      <c r="J6333" s="438">
        <v>41002.447152777779</v>
      </c>
    </row>
    <row r="6334" spans="1:10" x14ac:dyDescent="0.25">
      <c r="A6334" s="436"/>
      <c r="B6334" s="437"/>
      <c r="C6334" s="437"/>
      <c r="D6334" s="260" t="s">
        <v>125</v>
      </c>
      <c r="E6334" s="260"/>
      <c r="F6334" s="260"/>
      <c r="G6334" s="260"/>
      <c r="H6334" s="260"/>
      <c r="I6334" s="260"/>
      <c r="J6334" s="438"/>
    </row>
    <row r="6335" spans="1:10" x14ac:dyDescent="0.25">
      <c r="A6335" s="436"/>
      <c r="B6335" s="437"/>
      <c r="C6335" s="437"/>
      <c r="D6335" s="258" t="s">
        <v>449</v>
      </c>
      <c r="E6335" s="258"/>
      <c r="F6335" s="258"/>
      <c r="G6335" s="258"/>
      <c r="H6335" s="258"/>
      <c r="I6335" s="258"/>
      <c r="J6335" s="438"/>
    </row>
    <row r="6336" spans="1:10" x14ac:dyDescent="0.25">
      <c r="A6336" s="436"/>
      <c r="B6336" s="437"/>
      <c r="C6336" s="437"/>
      <c r="D6336" s="260" t="s">
        <v>453</v>
      </c>
      <c r="E6336" s="260"/>
      <c r="F6336" s="260"/>
      <c r="G6336" s="260"/>
      <c r="H6336" s="260"/>
      <c r="I6336" s="260"/>
      <c r="J6336" s="438"/>
    </row>
    <row r="6337" spans="1:10" x14ac:dyDescent="0.25">
      <c r="A6337" s="436"/>
      <c r="B6337" s="437"/>
      <c r="C6337" s="437"/>
      <c r="D6337" s="258" t="s">
        <v>451</v>
      </c>
      <c r="E6337" s="258"/>
      <c r="F6337" s="258"/>
      <c r="G6337" s="258"/>
      <c r="H6337" s="258"/>
      <c r="I6337" s="258"/>
      <c r="J6337" s="438"/>
    </row>
    <row r="6338" spans="1:10" x14ac:dyDescent="0.25">
      <c r="A6338" s="436"/>
      <c r="B6338" s="437"/>
      <c r="C6338" s="437"/>
      <c r="D6338" s="260">
        <v>0</v>
      </c>
      <c r="E6338" s="260"/>
      <c r="F6338" s="260"/>
      <c r="G6338" s="260"/>
      <c r="H6338" s="260"/>
      <c r="I6338" s="260"/>
      <c r="J6338" s="438"/>
    </row>
    <row r="6339" spans="1:10" x14ac:dyDescent="0.25">
      <c r="A6339" s="436"/>
      <c r="B6339" s="437"/>
      <c r="C6339" s="437"/>
      <c r="D6339" s="261"/>
      <c r="E6339" s="261"/>
      <c r="F6339" s="261"/>
      <c r="G6339" s="261"/>
      <c r="H6339" s="261"/>
      <c r="I6339" s="261"/>
      <c r="J6339" s="438"/>
    </row>
    <row r="6340" spans="1:10" x14ac:dyDescent="0.25">
      <c r="A6340" s="436">
        <v>201203410</v>
      </c>
      <c r="B6340" s="437" t="s">
        <v>462</v>
      </c>
      <c r="C6340" s="437" t="s">
        <v>505</v>
      </c>
      <c r="D6340" s="258" t="s">
        <v>447</v>
      </c>
      <c r="E6340" s="258"/>
      <c r="F6340" s="258"/>
      <c r="G6340" s="258"/>
      <c r="H6340" s="258"/>
      <c r="I6340" s="258"/>
      <c r="J6340" s="438">
        <v>40998.614374999997</v>
      </c>
    </row>
    <row r="6341" spans="1:10" x14ac:dyDescent="0.25">
      <c r="A6341" s="436"/>
      <c r="B6341" s="437"/>
      <c r="C6341" s="437"/>
      <c r="D6341" s="260" t="s">
        <v>176</v>
      </c>
      <c r="E6341" s="260"/>
      <c r="F6341" s="260"/>
      <c r="G6341" s="260"/>
      <c r="H6341" s="260"/>
      <c r="I6341" s="260"/>
      <c r="J6341" s="438"/>
    </row>
    <row r="6342" spans="1:10" x14ac:dyDescent="0.25">
      <c r="A6342" s="436"/>
      <c r="B6342" s="437"/>
      <c r="C6342" s="437"/>
      <c r="D6342" s="258" t="s">
        <v>449</v>
      </c>
      <c r="E6342" s="258"/>
      <c r="F6342" s="258"/>
      <c r="G6342" s="258"/>
      <c r="H6342" s="258"/>
      <c r="I6342" s="258"/>
      <c r="J6342" s="438"/>
    </row>
    <row r="6343" spans="1:10" x14ac:dyDescent="0.25">
      <c r="A6343" s="436"/>
      <c r="B6343" s="437"/>
      <c r="C6343" s="437"/>
      <c r="D6343" s="260" t="s">
        <v>450</v>
      </c>
      <c r="E6343" s="260"/>
      <c r="F6343" s="260"/>
      <c r="G6343" s="260"/>
      <c r="H6343" s="260"/>
      <c r="I6343" s="260"/>
      <c r="J6343" s="438"/>
    </row>
    <row r="6344" spans="1:10" x14ac:dyDescent="0.25">
      <c r="A6344" s="436"/>
      <c r="B6344" s="437"/>
      <c r="C6344" s="437"/>
      <c r="D6344" s="258" t="s">
        <v>451</v>
      </c>
      <c r="E6344" s="258"/>
      <c r="F6344" s="258"/>
      <c r="G6344" s="258"/>
      <c r="H6344" s="258"/>
      <c r="I6344" s="258"/>
      <c r="J6344" s="438"/>
    </row>
    <row r="6345" spans="1:10" x14ac:dyDescent="0.25">
      <c r="A6345" s="436"/>
      <c r="B6345" s="437"/>
      <c r="C6345" s="437"/>
      <c r="D6345" s="260">
        <v>1</v>
      </c>
      <c r="E6345" s="260"/>
      <c r="F6345" s="260"/>
      <c r="G6345" s="260"/>
      <c r="H6345" s="260"/>
      <c r="I6345" s="260"/>
      <c r="J6345" s="438"/>
    </row>
    <row r="6346" spans="1:10" x14ac:dyDescent="0.25">
      <c r="A6346" s="436"/>
      <c r="B6346" s="437"/>
      <c r="C6346" s="437"/>
      <c r="D6346" s="261"/>
      <c r="E6346" s="261"/>
      <c r="F6346" s="261"/>
      <c r="G6346" s="261"/>
      <c r="H6346" s="261"/>
      <c r="I6346" s="261"/>
      <c r="J6346" s="438"/>
    </row>
    <row r="6347" spans="1:10" x14ac:dyDescent="0.25">
      <c r="A6347" s="436">
        <v>201203403</v>
      </c>
      <c r="B6347" s="437" t="s">
        <v>462</v>
      </c>
      <c r="C6347" s="437" t="s">
        <v>505</v>
      </c>
      <c r="D6347" s="258" t="s">
        <v>447</v>
      </c>
      <c r="E6347" s="258"/>
      <c r="F6347" s="258"/>
      <c r="G6347" s="258"/>
      <c r="H6347" s="258"/>
      <c r="I6347" s="258"/>
      <c r="J6347" s="438">
        <v>40998.589143518519</v>
      </c>
    </row>
    <row r="6348" spans="1:10" x14ac:dyDescent="0.25">
      <c r="A6348" s="436"/>
      <c r="B6348" s="437"/>
      <c r="C6348" s="437"/>
      <c r="D6348" s="260" t="s">
        <v>555</v>
      </c>
      <c r="E6348" s="260"/>
      <c r="F6348" s="260"/>
      <c r="G6348" s="260"/>
      <c r="H6348" s="260"/>
      <c r="I6348" s="260"/>
      <c r="J6348" s="438"/>
    </row>
    <row r="6349" spans="1:10" x14ac:dyDescent="0.25">
      <c r="A6349" s="436"/>
      <c r="B6349" s="437"/>
      <c r="C6349" s="437"/>
      <c r="D6349" s="258" t="s">
        <v>449</v>
      </c>
      <c r="E6349" s="258"/>
      <c r="F6349" s="258"/>
      <c r="G6349" s="258"/>
      <c r="H6349" s="258"/>
      <c r="I6349" s="258"/>
      <c r="J6349" s="438"/>
    </row>
    <row r="6350" spans="1:10" x14ac:dyDescent="0.25">
      <c r="A6350" s="436"/>
      <c r="B6350" s="437"/>
      <c r="C6350" s="437"/>
      <c r="D6350" s="260" t="s">
        <v>450</v>
      </c>
      <c r="E6350" s="260"/>
      <c r="F6350" s="260"/>
      <c r="G6350" s="260"/>
      <c r="H6350" s="260"/>
      <c r="I6350" s="260"/>
      <c r="J6350" s="438"/>
    </row>
    <row r="6351" spans="1:10" x14ac:dyDescent="0.25">
      <c r="A6351" s="436"/>
      <c r="B6351" s="437"/>
      <c r="C6351" s="437"/>
      <c r="D6351" s="258" t="s">
        <v>451</v>
      </c>
      <c r="E6351" s="258"/>
      <c r="F6351" s="258"/>
      <c r="G6351" s="258"/>
      <c r="H6351" s="258"/>
      <c r="I6351" s="258"/>
      <c r="J6351" s="438"/>
    </row>
    <row r="6352" spans="1:10" x14ac:dyDescent="0.25">
      <c r="A6352" s="436"/>
      <c r="B6352" s="437"/>
      <c r="C6352" s="437"/>
      <c r="D6352" s="260">
        <v>0</v>
      </c>
      <c r="E6352" s="260"/>
      <c r="F6352" s="260"/>
      <c r="G6352" s="260"/>
      <c r="H6352" s="260"/>
      <c r="I6352" s="260"/>
      <c r="J6352" s="438"/>
    </row>
    <row r="6353" spans="1:10" x14ac:dyDescent="0.25">
      <c r="A6353" s="436"/>
      <c r="B6353" s="437"/>
      <c r="C6353" s="437"/>
      <c r="D6353" s="261"/>
      <c r="E6353" s="261"/>
      <c r="F6353" s="261"/>
      <c r="G6353" s="261"/>
      <c r="H6353" s="261"/>
      <c r="I6353" s="261"/>
      <c r="J6353" s="438"/>
    </row>
    <row r="6354" spans="1:10" x14ac:dyDescent="0.25">
      <c r="A6354" s="436">
        <v>201203402</v>
      </c>
      <c r="B6354" s="437" t="s">
        <v>462</v>
      </c>
      <c r="C6354" s="437" t="s">
        <v>505</v>
      </c>
      <c r="D6354" s="258" t="s">
        <v>447</v>
      </c>
      <c r="E6354" s="258"/>
      <c r="F6354" s="258"/>
      <c r="G6354" s="258"/>
      <c r="H6354" s="258"/>
      <c r="I6354" s="258"/>
      <c r="J6354" s="438">
        <v>40998.588379629633</v>
      </c>
    </row>
    <row r="6355" spans="1:10" x14ac:dyDescent="0.25">
      <c r="A6355" s="436"/>
      <c r="B6355" s="437"/>
      <c r="C6355" s="437"/>
      <c r="D6355" s="260" t="s">
        <v>329</v>
      </c>
      <c r="E6355" s="260"/>
      <c r="F6355" s="260"/>
      <c r="G6355" s="260"/>
      <c r="H6355" s="260"/>
      <c r="I6355" s="260"/>
      <c r="J6355" s="438"/>
    </row>
    <row r="6356" spans="1:10" x14ac:dyDescent="0.25">
      <c r="A6356" s="436"/>
      <c r="B6356" s="437"/>
      <c r="C6356" s="437"/>
      <c r="D6356" s="258" t="s">
        <v>449</v>
      </c>
      <c r="E6356" s="258"/>
      <c r="F6356" s="258"/>
      <c r="G6356" s="258"/>
      <c r="H6356" s="258"/>
      <c r="I6356" s="258"/>
      <c r="J6356" s="438"/>
    </row>
    <row r="6357" spans="1:10" x14ac:dyDescent="0.25">
      <c r="A6357" s="436"/>
      <c r="B6357" s="437"/>
      <c r="C6357" s="437"/>
      <c r="D6357" s="260" t="s">
        <v>450</v>
      </c>
      <c r="E6357" s="260"/>
      <c r="F6357" s="260"/>
      <c r="G6357" s="260"/>
      <c r="H6357" s="260"/>
      <c r="I6357" s="260"/>
      <c r="J6357" s="438"/>
    </row>
    <row r="6358" spans="1:10" x14ac:dyDescent="0.25">
      <c r="A6358" s="436"/>
      <c r="B6358" s="437"/>
      <c r="C6358" s="437"/>
      <c r="D6358" s="258" t="s">
        <v>451</v>
      </c>
      <c r="E6358" s="258"/>
      <c r="F6358" s="258"/>
      <c r="G6358" s="258"/>
      <c r="H6358" s="258"/>
      <c r="I6358" s="258"/>
      <c r="J6358" s="438"/>
    </row>
    <row r="6359" spans="1:10" x14ac:dyDescent="0.25">
      <c r="A6359" s="436"/>
      <c r="B6359" s="437"/>
      <c r="C6359" s="437"/>
      <c r="D6359" s="260">
        <v>0</v>
      </c>
      <c r="E6359" s="260"/>
      <c r="F6359" s="260"/>
      <c r="G6359" s="260"/>
      <c r="H6359" s="260"/>
      <c r="I6359" s="260"/>
      <c r="J6359" s="438"/>
    </row>
    <row r="6360" spans="1:10" x14ac:dyDescent="0.25">
      <c r="A6360" s="436"/>
      <c r="B6360" s="437"/>
      <c r="C6360" s="437"/>
      <c r="D6360" s="261"/>
      <c r="E6360" s="261"/>
      <c r="F6360" s="261"/>
      <c r="G6360" s="261"/>
      <c r="H6360" s="261"/>
      <c r="I6360" s="261"/>
      <c r="J6360" s="438"/>
    </row>
    <row r="6361" spans="1:10" x14ac:dyDescent="0.25">
      <c r="A6361" s="436">
        <v>201203362</v>
      </c>
      <c r="B6361" s="437" t="s">
        <v>458</v>
      </c>
      <c r="C6361" s="437" t="s">
        <v>505</v>
      </c>
      <c r="D6361" s="258" t="s">
        <v>447</v>
      </c>
      <c r="E6361" s="258"/>
      <c r="F6361" s="258"/>
      <c r="G6361" s="258"/>
      <c r="H6361" s="258"/>
      <c r="I6361" s="258"/>
      <c r="J6361" s="438">
        <v>40997.670023148145</v>
      </c>
    </row>
    <row r="6362" spans="1:10" x14ac:dyDescent="0.25">
      <c r="A6362" s="436"/>
      <c r="B6362" s="437"/>
      <c r="C6362" s="437"/>
      <c r="D6362" s="260" t="s">
        <v>475</v>
      </c>
      <c r="E6362" s="260"/>
      <c r="F6362" s="260"/>
      <c r="G6362" s="260"/>
      <c r="H6362" s="260"/>
      <c r="I6362" s="260"/>
      <c r="J6362" s="438"/>
    </row>
    <row r="6363" spans="1:10" x14ac:dyDescent="0.25">
      <c r="A6363" s="436"/>
      <c r="B6363" s="437"/>
      <c r="C6363" s="437"/>
      <c r="D6363" s="258" t="s">
        <v>448</v>
      </c>
      <c r="E6363" s="258"/>
      <c r="F6363" s="258"/>
      <c r="G6363" s="258"/>
      <c r="H6363" s="258"/>
      <c r="I6363" s="258"/>
      <c r="J6363" s="438"/>
    </row>
    <row r="6364" spans="1:10" x14ac:dyDescent="0.25">
      <c r="A6364" s="436"/>
      <c r="B6364" s="437"/>
      <c r="C6364" s="437"/>
      <c r="D6364" s="260">
        <v>1109834</v>
      </c>
      <c r="E6364" s="260"/>
      <c r="F6364" s="260"/>
      <c r="G6364" s="260"/>
      <c r="H6364" s="260"/>
      <c r="I6364" s="260"/>
      <c r="J6364" s="438"/>
    </row>
    <row r="6365" spans="1:10" x14ac:dyDescent="0.25">
      <c r="A6365" s="436"/>
      <c r="B6365" s="437"/>
      <c r="C6365" s="437"/>
      <c r="D6365" s="258" t="s">
        <v>449</v>
      </c>
      <c r="E6365" s="258"/>
      <c r="F6365" s="258"/>
      <c r="G6365" s="258"/>
      <c r="H6365" s="258"/>
      <c r="I6365" s="258"/>
      <c r="J6365" s="438"/>
    </row>
    <row r="6366" spans="1:10" x14ac:dyDescent="0.25">
      <c r="A6366" s="436"/>
      <c r="B6366" s="437"/>
      <c r="C6366" s="437"/>
      <c r="D6366" s="260" t="s">
        <v>450</v>
      </c>
      <c r="E6366" s="260"/>
      <c r="F6366" s="260"/>
      <c r="G6366" s="260"/>
      <c r="H6366" s="260"/>
      <c r="I6366" s="260"/>
      <c r="J6366" s="438"/>
    </row>
    <row r="6367" spans="1:10" x14ac:dyDescent="0.25">
      <c r="A6367" s="436"/>
      <c r="B6367" s="437"/>
      <c r="C6367" s="437"/>
      <c r="D6367" s="258" t="s">
        <v>451</v>
      </c>
      <c r="E6367" s="258"/>
      <c r="F6367" s="258"/>
      <c r="G6367" s="258"/>
      <c r="H6367" s="258"/>
      <c r="I6367" s="258"/>
      <c r="J6367" s="438"/>
    </row>
    <row r="6368" spans="1:10" x14ac:dyDescent="0.25">
      <c r="A6368" s="436"/>
      <c r="B6368" s="437"/>
      <c r="C6368" s="437"/>
      <c r="D6368" s="260">
        <v>3</v>
      </c>
      <c r="E6368" s="260"/>
      <c r="F6368" s="260"/>
      <c r="G6368" s="260"/>
      <c r="H6368" s="260"/>
      <c r="I6368" s="260"/>
      <c r="J6368" s="438"/>
    </row>
    <row r="6369" spans="1:10" x14ac:dyDescent="0.25">
      <c r="A6369" s="436"/>
      <c r="B6369" s="437"/>
      <c r="C6369" s="437"/>
      <c r="D6369" s="261"/>
      <c r="E6369" s="261"/>
      <c r="F6369" s="261"/>
      <c r="G6369" s="261"/>
      <c r="H6369" s="261"/>
      <c r="I6369" s="261"/>
      <c r="J6369" s="438"/>
    </row>
    <row r="6370" spans="1:10" x14ac:dyDescent="0.25">
      <c r="A6370" s="436">
        <v>201203361</v>
      </c>
      <c r="B6370" s="437" t="s">
        <v>458</v>
      </c>
      <c r="C6370" s="437" t="s">
        <v>505</v>
      </c>
      <c r="D6370" s="258" t="s">
        <v>447</v>
      </c>
      <c r="E6370" s="258"/>
      <c r="F6370" s="258"/>
      <c r="G6370" s="258"/>
      <c r="H6370" s="258"/>
      <c r="I6370" s="258"/>
      <c r="J6370" s="438">
        <v>40997.669652777775</v>
      </c>
    </row>
    <row r="6371" spans="1:10" x14ac:dyDescent="0.25">
      <c r="A6371" s="436"/>
      <c r="B6371" s="437"/>
      <c r="C6371" s="437"/>
      <c r="D6371" s="260" t="s">
        <v>167</v>
      </c>
      <c r="E6371" s="260"/>
      <c r="F6371" s="260"/>
      <c r="G6371" s="260"/>
      <c r="H6371" s="260"/>
      <c r="I6371" s="260"/>
      <c r="J6371" s="438"/>
    </row>
    <row r="6372" spans="1:10" x14ac:dyDescent="0.25">
      <c r="A6372" s="436"/>
      <c r="B6372" s="437"/>
      <c r="C6372" s="437"/>
      <c r="D6372" s="258" t="s">
        <v>448</v>
      </c>
      <c r="E6372" s="258"/>
      <c r="F6372" s="258"/>
      <c r="G6372" s="258"/>
      <c r="H6372" s="258"/>
      <c r="I6372" s="258"/>
      <c r="J6372" s="438"/>
    </row>
    <row r="6373" spans="1:10" x14ac:dyDescent="0.25">
      <c r="A6373" s="436"/>
      <c r="B6373" s="437"/>
      <c r="C6373" s="437"/>
      <c r="D6373" s="260">
        <v>1113542</v>
      </c>
      <c r="E6373" s="260"/>
      <c r="F6373" s="260"/>
      <c r="G6373" s="260"/>
      <c r="H6373" s="260"/>
      <c r="I6373" s="260"/>
      <c r="J6373" s="438"/>
    </row>
    <row r="6374" spans="1:10" x14ac:dyDescent="0.25">
      <c r="A6374" s="436"/>
      <c r="B6374" s="437"/>
      <c r="C6374" s="437"/>
      <c r="D6374" s="258" t="s">
        <v>449</v>
      </c>
      <c r="E6374" s="258"/>
      <c r="F6374" s="258"/>
      <c r="G6374" s="258"/>
      <c r="H6374" s="258"/>
      <c r="I6374" s="258"/>
      <c r="J6374" s="438"/>
    </row>
    <row r="6375" spans="1:10" x14ac:dyDescent="0.25">
      <c r="A6375" s="436"/>
      <c r="B6375" s="437"/>
      <c r="C6375" s="437"/>
      <c r="D6375" s="260" t="s">
        <v>450</v>
      </c>
      <c r="E6375" s="260"/>
      <c r="F6375" s="260"/>
      <c r="G6375" s="260"/>
      <c r="H6375" s="260"/>
      <c r="I6375" s="260"/>
      <c r="J6375" s="438"/>
    </row>
    <row r="6376" spans="1:10" x14ac:dyDescent="0.25">
      <c r="A6376" s="436"/>
      <c r="B6376" s="437"/>
      <c r="C6376" s="437"/>
      <c r="D6376" s="258" t="s">
        <v>451</v>
      </c>
      <c r="E6376" s="258"/>
      <c r="F6376" s="258"/>
      <c r="G6376" s="258"/>
      <c r="H6376" s="258"/>
      <c r="I6376" s="258"/>
      <c r="J6376" s="438"/>
    </row>
    <row r="6377" spans="1:10" x14ac:dyDescent="0.25">
      <c r="A6377" s="436"/>
      <c r="B6377" s="437"/>
      <c r="C6377" s="437"/>
      <c r="D6377" s="260">
        <v>2</v>
      </c>
      <c r="E6377" s="260"/>
      <c r="F6377" s="260"/>
      <c r="G6377" s="260"/>
      <c r="H6377" s="260"/>
      <c r="I6377" s="260"/>
      <c r="J6377" s="438"/>
    </row>
    <row r="6378" spans="1:10" x14ac:dyDescent="0.25">
      <c r="A6378" s="436"/>
      <c r="B6378" s="437"/>
      <c r="C6378" s="437"/>
      <c r="D6378" s="261"/>
      <c r="E6378" s="261"/>
      <c r="F6378" s="261"/>
      <c r="G6378" s="261"/>
      <c r="H6378" s="261"/>
      <c r="I6378" s="261"/>
      <c r="J6378" s="438"/>
    </row>
    <row r="6379" spans="1:10" x14ac:dyDescent="0.25">
      <c r="A6379" s="436">
        <v>201203179</v>
      </c>
      <c r="B6379" s="437" t="s">
        <v>458</v>
      </c>
      <c r="C6379" s="437" t="s">
        <v>505</v>
      </c>
      <c r="D6379" s="258" t="s">
        <v>447</v>
      </c>
      <c r="E6379" s="258"/>
      <c r="F6379" s="258"/>
      <c r="G6379" s="258"/>
      <c r="H6379" s="258"/>
      <c r="I6379" s="258"/>
      <c r="J6379" s="438">
        <v>40994.439780092594</v>
      </c>
    </row>
    <row r="6380" spans="1:10" x14ac:dyDescent="0.25">
      <c r="A6380" s="436"/>
      <c r="B6380" s="437"/>
      <c r="C6380" s="437"/>
      <c r="D6380" s="260" t="s">
        <v>492</v>
      </c>
      <c r="E6380" s="260"/>
      <c r="F6380" s="260"/>
      <c r="G6380" s="260"/>
      <c r="H6380" s="260"/>
      <c r="I6380" s="260"/>
      <c r="J6380" s="438"/>
    </row>
    <row r="6381" spans="1:10" x14ac:dyDescent="0.25">
      <c r="A6381" s="436"/>
      <c r="B6381" s="437"/>
      <c r="C6381" s="437"/>
      <c r="D6381" s="258" t="s">
        <v>448</v>
      </c>
      <c r="E6381" s="258"/>
      <c r="F6381" s="258"/>
      <c r="G6381" s="258"/>
      <c r="H6381" s="258"/>
      <c r="I6381" s="258"/>
      <c r="J6381" s="438"/>
    </row>
    <row r="6382" spans="1:10" x14ac:dyDescent="0.25">
      <c r="A6382" s="436"/>
      <c r="B6382" s="437"/>
      <c r="C6382" s="437"/>
      <c r="D6382" s="260">
        <v>5000216</v>
      </c>
      <c r="E6382" s="260"/>
      <c r="F6382" s="260"/>
      <c r="G6382" s="260"/>
      <c r="H6382" s="260"/>
      <c r="I6382" s="260"/>
      <c r="J6382" s="438"/>
    </row>
    <row r="6383" spans="1:10" x14ac:dyDescent="0.25">
      <c r="A6383" s="436"/>
      <c r="B6383" s="437"/>
      <c r="C6383" s="437"/>
      <c r="D6383" s="258" t="s">
        <v>449</v>
      </c>
      <c r="E6383" s="258"/>
      <c r="F6383" s="258"/>
      <c r="G6383" s="258"/>
      <c r="H6383" s="258"/>
      <c r="I6383" s="258"/>
      <c r="J6383" s="438"/>
    </row>
    <row r="6384" spans="1:10" x14ac:dyDescent="0.25">
      <c r="A6384" s="436"/>
      <c r="B6384" s="437"/>
      <c r="C6384" s="437"/>
      <c r="D6384" s="260" t="s">
        <v>453</v>
      </c>
      <c r="E6384" s="260"/>
      <c r="F6384" s="260"/>
      <c r="G6384" s="260"/>
      <c r="H6384" s="260"/>
      <c r="I6384" s="260"/>
      <c r="J6384" s="438"/>
    </row>
    <row r="6385" spans="1:10" x14ac:dyDescent="0.25">
      <c r="A6385" s="436"/>
      <c r="B6385" s="437"/>
      <c r="C6385" s="437"/>
      <c r="D6385" s="258" t="s">
        <v>451</v>
      </c>
      <c r="E6385" s="258"/>
      <c r="F6385" s="258"/>
      <c r="G6385" s="258"/>
      <c r="H6385" s="258"/>
      <c r="I6385" s="258"/>
      <c r="J6385" s="438"/>
    </row>
    <row r="6386" spans="1:10" x14ac:dyDescent="0.25">
      <c r="A6386" s="436"/>
      <c r="B6386" s="437"/>
      <c r="C6386" s="437"/>
      <c r="D6386" s="260">
        <v>1</v>
      </c>
      <c r="E6386" s="260"/>
      <c r="F6386" s="260"/>
      <c r="G6386" s="260"/>
      <c r="H6386" s="260"/>
      <c r="I6386" s="260"/>
      <c r="J6386" s="438"/>
    </row>
    <row r="6387" spans="1:10" x14ac:dyDescent="0.25">
      <c r="A6387" s="436"/>
      <c r="B6387" s="437"/>
      <c r="C6387" s="437"/>
      <c r="D6387" s="261"/>
      <c r="E6387" s="261"/>
      <c r="F6387" s="261"/>
      <c r="G6387" s="261"/>
      <c r="H6387" s="261"/>
      <c r="I6387" s="261"/>
      <c r="J6387" s="438"/>
    </row>
    <row r="6388" spans="1:10" x14ac:dyDescent="0.25">
      <c r="A6388" s="436">
        <v>201202439</v>
      </c>
      <c r="B6388" s="437" t="s">
        <v>446</v>
      </c>
      <c r="C6388" s="437" t="s">
        <v>505</v>
      </c>
      <c r="D6388" s="258" t="s">
        <v>447</v>
      </c>
      <c r="E6388" s="258"/>
      <c r="F6388" s="258"/>
      <c r="G6388" s="258"/>
      <c r="H6388" s="258"/>
      <c r="I6388" s="258"/>
      <c r="J6388" s="438">
        <v>40973.678923611114</v>
      </c>
    </row>
    <row r="6389" spans="1:10" x14ac:dyDescent="0.25">
      <c r="A6389" s="436"/>
      <c r="B6389" s="437"/>
      <c r="C6389" s="437"/>
      <c r="D6389" s="260" t="s">
        <v>469</v>
      </c>
      <c r="E6389" s="260"/>
      <c r="F6389" s="260"/>
      <c r="G6389" s="260"/>
      <c r="H6389" s="260"/>
      <c r="I6389" s="260"/>
      <c r="J6389" s="438"/>
    </row>
    <row r="6390" spans="1:10" x14ac:dyDescent="0.25">
      <c r="A6390" s="436"/>
      <c r="B6390" s="437"/>
      <c r="C6390" s="437"/>
      <c r="D6390" s="258" t="s">
        <v>448</v>
      </c>
      <c r="E6390" s="258"/>
      <c r="F6390" s="258"/>
      <c r="G6390" s="258"/>
      <c r="H6390" s="258"/>
      <c r="I6390" s="258"/>
      <c r="J6390" s="438"/>
    </row>
    <row r="6391" spans="1:10" x14ac:dyDescent="0.25">
      <c r="A6391" s="436"/>
      <c r="B6391" s="437"/>
      <c r="C6391" s="437"/>
      <c r="D6391" s="260">
        <v>65021</v>
      </c>
      <c r="E6391" s="260"/>
      <c r="F6391" s="260"/>
      <c r="G6391" s="260"/>
      <c r="H6391" s="260"/>
      <c r="I6391" s="260"/>
      <c r="J6391" s="438"/>
    </row>
    <row r="6392" spans="1:10" x14ac:dyDescent="0.25">
      <c r="A6392" s="436"/>
      <c r="B6392" s="437"/>
      <c r="C6392" s="437"/>
      <c r="D6392" s="258" t="s">
        <v>449</v>
      </c>
      <c r="E6392" s="258"/>
      <c r="F6392" s="258"/>
      <c r="G6392" s="258"/>
      <c r="H6392" s="258"/>
      <c r="I6392" s="258"/>
      <c r="J6392" s="438"/>
    </row>
    <row r="6393" spans="1:10" x14ac:dyDescent="0.25">
      <c r="A6393" s="436"/>
      <c r="B6393" s="437"/>
      <c r="C6393" s="437"/>
      <c r="D6393" s="260" t="s">
        <v>453</v>
      </c>
      <c r="E6393" s="260"/>
      <c r="F6393" s="260"/>
      <c r="G6393" s="260"/>
      <c r="H6393" s="260"/>
      <c r="I6393" s="260"/>
      <c r="J6393" s="438"/>
    </row>
    <row r="6394" spans="1:10" x14ac:dyDescent="0.25">
      <c r="A6394" s="436"/>
      <c r="B6394" s="437"/>
      <c r="C6394" s="437"/>
      <c r="D6394" s="258" t="s">
        <v>451</v>
      </c>
      <c r="E6394" s="258"/>
      <c r="F6394" s="258"/>
      <c r="G6394" s="258"/>
      <c r="H6394" s="258"/>
      <c r="I6394" s="258"/>
      <c r="J6394" s="438"/>
    </row>
    <row r="6395" spans="1:10" x14ac:dyDescent="0.25">
      <c r="A6395" s="436"/>
      <c r="B6395" s="437"/>
      <c r="C6395" s="437"/>
      <c r="D6395" s="260">
        <v>0</v>
      </c>
      <c r="E6395" s="260"/>
      <c r="F6395" s="260"/>
      <c r="G6395" s="260"/>
      <c r="H6395" s="260"/>
      <c r="I6395" s="260"/>
      <c r="J6395" s="438"/>
    </row>
    <row r="6396" spans="1:10" x14ac:dyDescent="0.25">
      <c r="A6396" s="436"/>
      <c r="B6396" s="437"/>
      <c r="C6396" s="437"/>
      <c r="D6396" s="261"/>
      <c r="E6396" s="261"/>
      <c r="F6396" s="261"/>
      <c r="G6396" s="261"/>
      <c r="H6396" s="261"/>
      <c r="I6396" s="261"/>
      <c r="J6396" s="438"/>
    </row>
    <row r="6397" spans="1:10" ht="28.5" x14ac:dyDescent="0.25">
      <c r="A6397" s="436"/>
      <c r="B6397" s="437"/>
      <c r="C6397" s="437"/>
      <c r="D6397" s="262" t="s">
        <v>567</v>
      </c>
      <c r="E6397" s="262"/>
      <c r="F6397" s="262"/>
      <c r="G6397" s="262"/>
      <c r="H6397" s="262"/>
      <c r="I6397" s="262"/>
      <c r="J6397" s="438"/>
    </row>
    <row r="6398" spans="1:10" x14ac:dyDescent="0.25">
      <c r="A6398" s="436">
        <v>201202145</v>
      </c>
      <c r="B6398" s="437" t="s">
        <v>446</v>
      </c>
      <c r="C6398" s="437" t="s">
        <v>505</v>
      </c>
      <c r="D6398" s="258" t="s">
        <v>447</v>
      </c>
      <c r="E6398" s="258"/>
      <c r="F6398" s="258"/>
      <c r="G6398" s="258"/>
      <c r="H6398" s="258"/>
      <c r="I6398" s="258"/>
      <c r="J6398" s="438">
        <v>40963.44908564815</v>
      </c>
    </row>
    <row r="6399" spans="1:10" x14ac:dyDescent="0.25">
      <c r="A6399" s="436"/>
      <c r="B6399" s="437"/>
      <c r="C6399" s="437"/>
      <c r="D6399" s="260" t="s">
        <v>22</v>
      </c>
      <c r="E6399" s="260"/>
      <c r="F6399" s="260"/>
      <c r="G6399" s="260"/>
      <c r="H6399" s="260"/>
      <c r="I6399" s="260"/>
      <c r="J6399" s="438"/>
    </row>
    <row r="6400" spans="1:10" x14ac:dyDescent="0.25">
      <c r="A6400" s="436"/>
      <c r="B6400" s="437"/>
      <c r="C6400" s="437"/>
      <c r="D6400" s="258" t="s">
        <v>448</v>
      </c>
      <c r="E6400" s="258"/>
      <c r="F6400" s="258"/>
      <c r="G6400" s="258"/>
      <c r="H6400" s="258"/>
      <c r="I6400" s="258"/>
      <c r="J6400" s="438"/>
    </row>
    <row r="6401" spans="1:10" x14ac:dyDescent="0.25">
      <c r="A6401" s="436"/>
      <c r="B6401" s="437"/>
      <c r="C6401" s="437"/>
      <c r="D6401" s="260">
        <v>12074</v>
      </c>
      <c r="E6401" s="260"/>
      <c r="F6401" s="260"/>
      <c r="G6401" s="260"/>
      <c r="H6401" s="260"/>
      <c r="I6401" s="260"/>
      <c r="J6401" s="438"/>
    </row>
    <row r="6402" spans="1:10" x14ac:dyDescent="0.25">
      <c r="A6402" s="436"/>
      <c r="B6402" s="437"/>
      <c r="C6402" s="437"/>
      <c r="D6402" s="258" t="s">
        <v>449</v>
      </c>
      <c r="E6402" s="258"/>
      <c r="F6402" s="258"/>
      <c r="G6402" s="258"/>
      <c r="H6402" s="258"/>
      <c r="I6402" s="258"/>
      <c r="J6402" s="438"/>
    </row>
    <row r="6403" spans="1:10" x14ac:dyDescent="0.25">
      <c r="A6403" s="436"/>
      <c r="B6403" s="437"/>
      <c r="C6403" s="437"/>
      <c r="D6403" s="260" t="s">
        <v>453</v>
      </c>
      <c r="E6403" s="260"/>
      <c r="F6403" s="260"/>
      <c r="G6403" s="260"/>
      <c r="H6403" s="260"/>
      <c r="I6403" s="260"/>
      <c r="J6403" s="438"/>
    </row>
    <row r="6404" spans="1:10" x14ac:dyDescent="0.25">
      <c r="A6404" s="436"/>
      <c r="B6404" s="437"/>
      <c r="C6404" s="437"/>
      <c r="D6404" s="258" t="s">
        <v>451</v>
      </c>
      <c r="E6404" s="258"/>
      <c r="F6404" s="258"/>
      <c r="G6404" s="258"/>
      <c r="H6404" s="258"/>
      <c r="I6404" s="258"/>
      <c r="J6404" s="438"/>
    </row>
    <row r="6405" spans="1:10" x14ac:dyDescent="0.25">
      <c r="A6405" s="436"/>
      <c r="B6405" s="437"/>
      <c r="C6405" s="437"/>
      <c r="D6405" s="260">
        <v>2</v>
      </c>
      <c r="E6405" s="260"/>
      <c r="F6405" s="260"/>
      <c r="G6405" s="260"/>
      <c r="H6405" s="260"/>
      <c r="I6405" s="260"/>
      <c r="J6405" s="438"/>
    </row>
    <row r="6406" spans="1:10" x14ac:dyDescent="0.25">
      <c r="A6406" s="436"/>
      <c r="B6406" s="437"/>
      <c r="C6406" s="437"/>
      <c r="D6406" s="261"/>
      <c r="E6406" s="261"/>
      <c r="F6406" s="261"/>
      <c r="G6406" s="261"/>
      <c r="H6406" s="261"/>
      <c r="I6406" s="261"/>
      <c r="J6406" s="438"/>
    </row>
    <row r="6407" spans="1:10" x14ac:dyDescent="0.25">
      <c r="A6407" s="436">
        <v>201201787</v>
      </c>
      <c r="B6407" s="437" t="s">
        <v>446</v>
      </c>
      <c r="C6407" s="437" t="s">
        <v>505</v>
      </c>
      <c r="D6407" s="258" t="s">
        <v>447</v>
      </c>
      <c r="E6407" s="258"/>
      <c r="F6407" s="258"/>
      <c r="G6407" s="258"/>
      <c r="H6407" s="258"/>
      <c r="I6407" s="258"/>
      <c r="J6407" s="438">
        <v>40955.657743055555</v>
      </c>
    </row>
    <row r="6408" spans="1:10" x14ac:dyDescent="0.25">
      <c r="A6408" s="436"/>
      <c r="B6408" s="437"/>
      <c r="C6408" s="437"/>
      <c r="D6408" s="260" t="s">
        <v>48</v>
      </c>
      <c r="E6408" s="260"/>
      <c r="F6408" s="260"/>
      <c r="G6408" s="260"/>
      <c r="H6408" s="260"/>
      <c r="I6408" s="260"/>
      <c r="J6408" s="438"/>
    </row>
    <row r="6409" spans="1:10" x14ac:dyDescent="0.25">
      <c r="A6409" s="436"/>
      <c r="B6409" s="437"/>
      <c r="C6409" s="437"/>
      <c r="D6409" s="258" t="s">
        <v>448</v>
      </c>
      <c r="E6409" s="258"/>
      <c r="F6409" s="258"/>
      <c r="G6409" s="258"/>
      <c r="H6409" s="258"/>
      <c r="I6409" s="258"/>
      <c r="J6409" s="438"/>
    </row>
    <row r="6410" spans="1:10" x14ac:dyDescent="0.25">
      <c r="A6410" s="436"/>
      <c r="B6410" s="437"/>
      <c r="C6410" s="437"/>
      <c r="D6410" s="260">
        <v>12073</v>
      </c>
      <c r="E6410" s="260"/>
      <c r="F6410" s="260"/>
      <c r="G6410" s="260"/>
      <c r="H6410" s="260"/>
      <c r="I6410" s="260"/>
      <c r="J6410" s="438"/>
    </row>
    <row r="6411" spans="1:10" x14ac:dyDescent="0.25">
      <c r="A6411" s="436"/>
      <c r="B6411" s="437"/>
      <c r="C6411" s="437"/>
      <c r="D6411" s="258" t="s">
        <v>449</v>
      </c>
      <c r="E6411" s="258"/>
      <c r="F6411" s="258"/>
      <c r="G6411" s="258"/>
      <c r="H6411" s="258"/>
      <c r="I6411" s="258"/>
      <c r="J6411" s="438"/>
    </row>
    <row r="6412" spans="1:10" x14ac:dyDescent="0.25">
      <c r="A6412" s="436"/>
      <c r="B6412" s="437"/>
      <c r="C6412" s="437"/>
      <c r="D6412" s="260" t="s">
        <v>453</v>
      </c>
      <c r="E6412" s="260"/>
      <c r="F6412" s="260"/>
      <c r="G6412" s="260"/>
      <c r="H6412" s="260"/>
      <c r="I6412" s="260"/>
      <c r="J6412" s="438"/>
    </row>
    <row r="6413" spans="1:10" x14ac:dyDescent="0.25">
      <c r="A6413" s="436"/>
      <c r="B6413" s="437"/>
      <c r="C6413" s="437"/>
      <c r="D6413" s="258" t="s">
        <v>451</v>
      </c>
      <c r="E6413" s="258"/>
      <c r="F6413" s="258"/>
      <c r="G6413" s="258"/>
      <c r="H6413" s="258"/>
      <c r="I6413" s="258"/>
      <c r="J6413" s="438"/>
    </row>
    <row r="6414" spans="1:10" x14ac:dyDescent="0.25">
      <c r="A6414" s="436"/>
      <c r="B6414" s="437"/>
      <c r="C6414" s="437"/>
      <c r="D6414" s="260">
        <v>1</v>
      </c>
      <c r="E6414" s="260"/>
      <c r="F6414" s="260"/>
      <c r="G6414" s="260"/>
      <c r="H6414" s="260"/>
      <c r="I6414" s="260"/>
      <c r="J6414" s="438"/>
    </row>
    <row r="6415" spans="1:10" x14ac:dyDescent="0.25">
      <c r="A6415" s="436"/>
      <c r="B6415" s="437"/>
      <c r="C6415" s="437"/>
      <c r="D6415" s="261"/>
      <c r="E6415" s="261"/>
      <c r="F6415" s="261"/>
      <c r="G6415" s="261"/>
      <c r="H6415" s="261"/>
      <c r="I6415" s="261"/>
      <c r="J6415" s="438"/>
    </row>
    <row r="6416" spans="1:10" x14ac:dyDescent="0.25">
      <c r="A6416" s="436">
        <v>201201654</v>
      </c>
      <c r="B6416" s="437" t="s">
        <v>446</v>
      </c>
      <c r="C6416" s="437" t="s">
        <v>505</v>
      </c>
      <c r="D6416" s="258" t="s">
        <v>447</v>
      </c>
      <c r="E6416" s="258"/>
      <c r="F6416" s="258"/>
      <c r="G6416" s="258"/>
      <c r="H6416" s="258"/>
      <c r="I6416" s="258"/>
      <c r="J6416" s="438">
        <v>40952.62773148148</v>
      </c>
    </row>
    <row r="6417" spans="1:10" x14ac:dyDescent="0.25">
      <c r="A6417" s="436"/>
      <c r="B6417" s="437"/>
      <c r="C6417" s="437"/>
      <c r="D6417" s="260" t="s">
        <v>465</v>
      </c>
      <c r="E6417" s="260"/>
      <c r="F6417" s="260"/>
      <c r="G6417" s="260"/>
      <c r="H6417" s="260"/>
      <c r="I6417" s="260"/>
      <c r="J6417" s="438"/>
    </row>
    <row r="6418" spans="1:10" x14ac:dyDescent="0.25">
      <c r="A6418" s="436"/>
      <c r="B6418" s="437"/>
      <c r="C6418" s="437"/>
      <c r="D6418" s="258" t="s">
        <v>448</v>
      </c>
      <c r="E6418" s="258"/>
      <c r="F6418" s="258"/>
      <c r="G6418" s="258"/>
      <c r="H6418" s="258"/>
      <c r="I6418" s="258"/>
      <c r="J6418" s="438"/>
    </row>
    <row r="6419" spans="1:10" x14ac:dyDescent="0.25">
      <c r="A6419" s="436"/>
      <c r="B6419" s="437"/>
      <c r="C6419" s="437"/>
      <c r="D6419" s="260">
        <v>18491</v>
      </c>
      <c r="E6419" s="260"/>
      <c r="F6419" s="260"/>
      <c r="G6419" s="260"/>
      <c r="H6419" s="260"/>
      <c r="I6419" s="260"/>
      <c r="J6419" s="438"/>
    </row>
    <row r="6420" spans="1:10" x14ac:dyDescent="0.25">
      <c r="A6420" s="436"/>
      <c r="B6420" s="437"/>
      <c r="C6420" s="437"/>
      <c r="D6420" s="258" t="s">
        <v>449</v>
      </c>
      <c r="E6420" s="258"/>
      <c r="F6420" s="258"/>
      <c r="G6420" s="258"/>
      <c r="H6420" s="258"/>
      <c r="I6420" s="258"/>
      <c r="J6420" s="438"/>
    </row>
    <row r="6421" spans="1:10" x14ac:dyDescent="0.25">
      <c r="A6421" s="436"/>
      <c r="B6421" s="437"/>
      <c r="C6421" s="437"/>
      <c r="D6421" s="260" t="s">
        <v>453</v>
      </c>
      <c r="E6421" s="260"/>
      <c r="F6421" s="260"/>
      <c r="G6421" s="260"/>
      <c r="H6421" s="260"/>
      <c r="I6421" s="260"/>
      <c r="J6421" s="438"/>
    </row>
    <row r="6422" spans="1:10" x14ac:dyDescent="0.25">
      <c r="A6422" s="436"/>
      <c r="B6422" s="437"/>
      <c r="C6422" s="437"/>
      <c r="D6422" s="258" t="s">
        <v>451</v>
      </c>
      <c r="E6422" s="258"/>
      <c r="F6422" s="258"/>
      <c r="G6422" s="258"/>
      <c r="H6422" s="258"/>
      <c r="I6422" s="258"/>
      <c r="J6422" s="438"/>
    </row>
    <row r="6423" spans="1:10" x14ac:dyDescent="0.25">
      <c r="A6423" s="436"/>
      <c r="B6423" s="437"/>
      <c r="C6423" s="437"/>
      <c r="D6423" s="260">
        <v>1</v>
      </c>
      <c r="E6423" s="260"/>
      <c r="F6423" s="260"/>
      <c r="G6423" s="260"/>
      <c r="H6423" s="260"/>
      <c r="I6423" s="260"/>
      <c r="J6423" s="438"/>
    </row>
    <row r="6424" spans="1:10" x14ac:dyDescent="0.25">
      <c r="A6424" s="436"/>
      <c r="B6424" s="437"/>
      <c r="C6424" s="437"/>
      <c r="D6424" s="261"/>
      <c r="E6424" s="261"/>
      <c r="F6424" s="261"/>
      <c r="G6424" s="261"/>
      <c r="H6424" s="261"/>
      <c r="I6424" s="261"/>
      <c r="J6424" s="438"/>
    </row>
    <row r="6425" spans="1:10" x14ac:dyDescent="0.25">
      <c r="A6425" s="436">
        <v>201201459</v>
      </c>
      <c r="B6425" s="437" t="s">
        <v>446</v>
      </c>
      <c r="C6425" s="437" t="s">
        <v>505</v>
      </c>
      <c r="D6425" s="258" t="s">
        <v>447</v>
      </c>
      <c r="E6425" s="258"/>
      <c r="F6425" s="258"/>
      <c r="G6425" s="258"/>
      <c r="H6425" s="258"/>
      <c r="I6425" s="258"/>
      <c r="J6425" s="438">
        <v>40946.434745370374</v>
      </c>
    </row>
    <row r="6426" spans="1:10" x14ac:dyDescent="0.25">
      <c r="A6426" s="436"/>
      <c r="B6426" s="437"/>
      <c r="C6426" s="437"/>
      <c r="D6426" s="260" t="s">
        <v>176</v>
      </c>
      <c r="E6426" s="260"/>
      <c r="F6426" s="260"/>
      <c r="G6426" s="260"/>
      <c r="H6426" s="260"/>
      <c r="I6426" s="260"/>
      <c r="J6426" s="438"/>
    </row>
    <row r="6427" spans="1:10" x14ac:dyDescent="0.25">
      <c r="A6427" s="436"/>
      <c r="B6427" s="437"/>
      <c r="C6427" s="437"/>
      <c r="D6427" s="258" t="s">
        <v>448</v>
      </c>
      <c r="E6427" s="258"/>
      <c r="F6427" s="258"/>
      <c r="G6427" s="258"/>
      <c r="H6427" s="258"/>
      <c r="I6427" s="258"/>
      <c r="J6427" s="438"/>
    </row>
    <row r="6428" spans="1:10" x14ac:dyDescent="0.25">
      <c r="A6428" s="436"/>
      <c r="B6428" s="437"/>
      <c r="C6428" s="437"/>
      <c r="D6428" s="260">
        <v>53101</v>
      </c>
      <c r="E6428" s="260"/>
      <c r="F6428" s="260"/>
      <c r="G6428" s="260"/>
      <c r="H6428" s="260"/>
      <c r="I6428" s="260"/>
      <c r="J6428" s="438"/>
    </row>
    <row r="6429" spans="1:10" x14ac:dyDescent="0.25">
      <c r="A6429" s="436"/>
      <c r="B6429" s="437"/>
      <c r="C6429" s="437"/>
      <c r="D6429" s="258" t="s">
        <v>449</v>
      </c>
      <c r="E6429" s="258"/>
      <c r="F6429" s="258"/>
      <c r="G6429" s="258"/>
      <c r="H6429" s="258"/>
      <c r="I6429" s="258"/>
      <c r="J6429" s="438"/>
    </row>
    <row r="6430" spans="1:10" x14ac:dyDescent="0.25">
      <c r="A6430" s="436"/>
      <c r="B6430" s="437"/>
      <c r="C6430" s="437"/>
      <c r="D6430" s="260" t="s">
        <v>450</v>
      </c>
      <c r="E6430" s="260"/>
      <c r="F6430" s="260"/>
      <c r="G6430" s="260"/>
      <c r="H6430" s="260"/>
      <c r="I6430" s="260"/>
      <c r="J6430" s="438"/>
    </row>
    <row r="6431" spans="1:10" x14ac:dyDescent="0.25">
      <c r="A6431" s="436"/>
      <c r="B6431" s="437"/>
      <c r="C6431" s="437"/>
      <c r="D6431" s="258" t="s">
        <v>451</v>
      </c>
      <c r="E6431" s="258"/>
      <c r="F6431" s="258"/>
      <c r="G6431" s="258"/>
      <c r="H6431" s="258"/>
      <c r="I6431" s="258"/>
      <c r="J6431" s="438"/>
    </row>
    <row r="6432" spans="1:10" x14ac:dyDescent="0.25">
      <c r="A6432" s="436"/>
      <c r="B6432" s="437"/>
      <c r="C6432" s="437"/>
      <c r="D6432" s="260">
        <v>2</v>
      </c>
      <c r="E6432" s="260"/>
      <c r="F6432" s="260"/>
      <c r="G6432" s="260"/>
      <c r="H6432" s="260"/>
      <c r="I6432" s="260"/>
      <c r="J6432" s="438"/>
    </row>
    <row r="6433" spans="1:10" x14ac:dyDescent="0.25">
      <c r="A6433" s="436"/>
      <c r="B6433" s="437"/>
      <c r="C6433" s="437"/>
      <c r="D6433" s="261"/>
      <c r="E6433" s="261"/>
      <c r="F6433" s="261"/>
      <c r="G6433" s="261"/>
      <c r="H6433" s="261"/>
      <c r="I6433" s="261"/>
      <c r="J6433" s="438"/>
    </row>
    <row r="6434" spans="1:10" x14ac:dyDescent="0.25">
      <c r="A6434" s="436">
        <v>201201183</v>
      </c>
      <c r="B6434" s="437" t="s">
        <v>458</v>
      </c>
      <c r="C6434" s="437" t="s">
        <v>505</v>
      </c>
      <c r="D6434" s="258" t="s">
        <v>447</v>
      </c>
      <c r="E6434" s="258"/>
      <c r="F6434" s="258"/>
      <c r="G6434" s="258"/>
      <c r="H6434" s="258"/>
      <c r="I6434" s="258"/>
      <c r="J6434" s="438">
        <v>40941.643703703703</v>
      </c>
    </row>
    <row r="6435" spans="1:10" x14ac:dyDescent="0.25">
      <c r="A6435" s="436"/>
      <c r="B6435" s="437"/>
      <c r="C6435" s="437"/>
      <c r="D6435" s="260" t="s">
        <v>346</v>
      </c>
      <c r="E6435" s="260"/>
      <c r="F6435" s="260"/>
      <c r="G6435" s="260"/>
      <c r="H6435" s="260"/>
      <c r="I6435" s="260"/>
      <c r="J6435" s="438"/>
    </row>
    <row r="6436" spans="1:10" x14ac:dyDescent="0.25">
      <c r="A6436" s="436"/>
      <c r="B6436" s="437"/>
      <c r="C6436" s="437"/>
      <c r="D6436" s="258" t="s">
        <v>448</v>
      </c>
      <c r="E6436" s="258"/>
      <c r="F6436" s="258"/>
      <c r="G6436" s="258"/>
      <c r="H6436" s="258"/>
      <c r="I6436" s="258"/>
      <c r="J6436" s="438"/>
    </row>
    <row r="6437" spans="1:10" x14ac:dyDescent="0.25">
      <c r="A6437" s="436"/>
      <c r="B6437" s="437"/>
      <c r="C6437" s="437"/>
      <c r="D6437" s="260">
        <v>114876</v>
      </c>
      <c r="E6437" s="260"/>
      <c r="F6437" s="260"/>
      <c r="G6437" s="260"/>
      <c r="H6437" s="260"/>
      <c r="I6437" s="260"/>
      <c r="J6437" s="438"/>
    </row>
    <row r="6438" spans="1:10" x14ac:dyDescent="0.25">
      <c r="A6438" s="436"/>
      <c r="B6438" s="437"/>
      <c r="C6438" s="437"/>
      <c r="D6438" s="258" t="s">
        <v>449</v>
      </c>
      <c r="E6438" s="258"/>
      <c r="F6438" s="258"/>
      <c r="G6438" s="258"/>
      <c r="H6438" s="258"/>
      <c r="I6438" s="258"/>
      <c r="J6438" s="438"/>
    </row>
    <row r="6439" spans="1:10" x14ac:dyDescent="0.25">
      <c r="A6439" s="436"/>
      <c r="B6439" s="437"/>
      <c r="C6439" s="437"/>
      <c r="D6439" s="260" t="s">
        <v>453</v>
      </c>
      <c r="E6439" s="260"/>
      <c r="F6439" s="260"/>
      <c r="G6439" s="260"/>
      <c r="H6439" s="260"/>
      <c r="I6439" s="260"/>
      <c r="J6439" s="438"/>
    </row>
    <row r="6440" spans="1:10" x14ac:dyDescent="0.25">
      <c r="A6440" s="436"/>
      <c r="B6440" s="437"/>
      <c r="C6440" s="437"/>
      <c r="D6440" s="258" t="s">
        <v>451</v>
      </c>
      <c r="E6440" s="258"/>
      <c r="F6440" s="258"/>
      <c r="G6440" s="258"/>
      <c r="H6440" s="258"/>
      <c r="I6440" s="258"/>
      <c r="J6440" s="438"/>
    </row>
    <row r="6441" spans="1:10" x14ac:dyDescent="0.25">
      <c r="A6441" s="436"/>
      <c r="B6441" s="437"/>
      <c r="C6441" s="437"/>
      <c r="D6441" s="260">
        <v>3</v>
      </c>
      <c r="E6441" s="260"/>
      <c r="F6441" s="260"/>
      <c r="G6441" s="260"/>
      <c r="H6441" s="260"/>
      <c r="I6441" s="260"/>
      <c r="J6441" s="438"/>
    </row>
    <row r="6442" spans="1:10" x14ac:dyDescent="0.25">
      <c r="A6442" s="436"/>
      <c r="B6442" s="437"/>
      <c r="C6442" s="437"/>
      <c r="D6442" s="261"/>
      <c r="E6442" s="261"/>
      <c r="F6442" s="261"/>
      <c r="G6442" s="261"/>
      <c r="H6442" s="261"/>
      <c r="I6442" s="261"/>
      <c r="J6442" s="438"/>
    </row>
    <row r="6443" spans="1:10" x14ac:dyDescent="0.25">
      <c r="A6443" s="436">
        <v>201200645</v>
      </c>
      <c r="B6443" s="437" t="s">
        <v>458</v>
      </c>
      <c r="C6443" s="437" t="s">
        <v>505</v>
      </c>
      <c r="D6443" s="258" t="s">
        <v>447</v>
      </c>
      <c r="E6443" s="258"/>
      <c r="F6443" s="258"/>
      <c r="G6443" s="258"/>
      <c r="H6443" s="258"/>
      <c r="I6443" s="258"/>
      <c r="J6443" s="438">
        <v>40933.522986111115</v>
      </c>
    </row>
    <row r="6444" spans="1:10" x14ac:dyDescent="0.25">
      <c r="A6444" s="436"/>
      <c r="B6444" s="437"/>
      <c r="C6444" s="437"/>
      <c r="D6444" s="260" t="s">
        <v>473</v>
      </c>
      <c r="E6444" s="260"/>
      <c r="F6444" s="260"/>
      <c r="G6444" s="260"/>
      <c r="H6444" s="260"/>
      <c r="I6444" s="260"/>
      <c r="J6444" s="438"/>
    </row>
    <row r="6445" spans="1:10" x14ac:dyDescent="0.25">
      <c r="A6445" s="436"/>
      <c r="B6445" s="437"/>
      <c r="C6445" s="437"/>
      <c r="D6445" s="258" t="s">
        <v>448</v>
      </c>
      <c r="E6445" s="258"/>
      <c r="F6445" s="258"/>
      <c r="G6445" s="258"/>
      <c r="H6445" s="258"/>
      <c r="I6445" s="258"/>
      <c r="J6445" s="438"/>
    </row>
    <row r="6446" spans="1:10" x14ac:dyDescent="0.25">
      <c r="A6446" s="436"/>
      <c r="B6446" s="437"/>
      <c r="C6446" s="437"/>
      <c r="D6446" s="260">
        <v>114894</v>
      </c>
      <c r="E6446" s="260"/>
      <c r="F6446" s="260"/>
      <c r="G6446" s="260"/>
      <c r="H6446" s="260"/>
      <c r="I6446" s="260"/>
      <c r="J6446" s="438"/>
    </row>
    <row r="6447" spans="1:10" x14ac:dyDescent="0.25">
      <c r="A6447" s="436"/>
      <c r="B6447" s="437"/>
      <c r="C6447" s="437"/>
      <c r="D6447" s="258" t="s">
        <v>449</v>
      </c>
      <c r="E6447" s="258"/>
      <c r="F6447" s="258"/>
      <c r="G6447" s="258"/>
      <c r="H6447" s="258"/>
      <c r="I6447" s="258"/>
      <c r="J6447" s="438"/>
    </row>
    <row r="6448" spans="1:10" x14ac:dyDescent="0.25">
      <c r="A6448" s="436"/>
      <c r="B6448" s="437"/>
      <c r="C6448" s="437"/>
      <c r="D6448" s="260" t="s">
        <v>450</v>
      </c>
      <c r="E6448" s="260"/>
      <c r="F6448" s="260"/>
      <c r="G6448" s="260"/>
      <c r="H6448" s="260"/>
      <c r="I6448" s="260"/>
      <c r="J6448" s="438"/>
    </row>
    <row r="6449" spans="1:10" x14ac:dyDescent="0.25">
      <c r="A6449" s="436"/>
      <c r="B6449" s="437"/>
      <c r="C6449" s="437"/>
      <c r="D6449" s="258" t="s">
        <v>451</v>
      </c>
      <c r="E6449" s="258"/>
      <c r="F6449" s="258"/>
      <c r="G6449" s="258"/>
      <c r="H6449" s="258"/>
      <c r="I6449" s="258"/>
      <c r="J6449" s="438"/>
    </row>
    <row r="6450" spans="1:10" x14ac:dyDescent="0.25">
      <c r="A6450" s="436"/>
      <c r="B6450" s="437"/>
      <c r="C6450" s="437"/>
      <c r="D6450" s="260">
        <v>3</v>
      </c>
      <c r="E6450" s="260"/>
      <c r="F6450" s="260"/>
      <c r="G6450" s="260"/>
      <c r="H6450" s="260"/>
      <c r="I6450" s="260"/>
      <c r="J6450" s="438"/>
    </row>
    <row r="6451" spans="1:10" x14ac:dyDescent="0.25">
      <c r="A6451" s="436"/>
      <c r="B6451" s="437"/>
      <c r="C6451" s="437"/>
      <c r="D6451" s="261"/>
      <c r="E6451" s="261"/>
      <c r="F6451" s="261"/>
      <c r="G6451" s="261"/>
      <c r="H6451" s="261"/>
      <c r="I6451" s="261"/>
      <c r="J6451" s="438"/>
    </row>
    <row r="6452" spans="1:10" x14ac:dyDescent="0.25">
      <c r="A6452" s="436">
        <v>201200441</v>
      </c>
      <c r="B6452" s="437" t="s">
        <v>446</v>
      </c>
      <c r="C6452" s="437" t="s">
        <v>505</v>
      </c>
      <c r="D6452" s="258" t="s">
        <v>447</v>
      </c>
      <c r="E6452" s="258"/>
      <c r="F6452" s="258"/>
      <c r="G6452" s="258"/>
      <c r="H6452" s="258"/>
      <c r="I6452" s="258"/>
      <c r="J6452" s="438">
        <v>40926.486122685186</v>
      </c>
    </row>
    <row r="6453" spans="1:10" x14ac:dyDescent="0.25">
      <c r="A6453" s="436"/>
      <c r="B6453" s="437"/>
      <c r="C6453" s="437"/>
      <c r="D6453" s="260" t="s">
        <v>130</v>
      </c>
      <c r="E6453" s="260"/>
      <c r="F6453" s="260"/>
      <c r="G6453" s="260"/>
      <c r="H6453" s="260"/>
      <c r="I6453" s="260"/>
      <c r="J6453" s="438"/>
    </row>
    <row r="6454" spans="1:10" x14ac:dyDescent="0.25">
      <c r="A6454" s="436"/>
      <c r="B6454" s="437"/>
      <c r="C6454" s="437"/>
      <c r="D6454" s="258" t="s">
        <v>448</v>
      </c>
      <c r="E6454" s="258"/>
      <c r="F6454" s="258"/>
      <c r="G6454" s="258"/>
      <c r="H6454" s="258"/>
      <c r="I6454" s="258"/>
      <c r="J6454" s="438"/>
    </row>
    <row r="6455" spans="1:10" x14ac:dyDescent="0.25">
      <c r="A6455" s="436"/>
      <c r="B6455" s="437"/>
      <c r="C6455" s="437"/>
      <c r="D6455" s="260">
        <v>12052</v>
      </c>
      <c r="E6455" s="260"/>
      <c r="F6455" s="260"/>
      <c r="G6455" s="260"/>
      <c r="H6455" s="260"/>
      <c r="I6455" s="260"/>
      <c r="J6455" s="438"/>
    </row>
    <row r="6456" spans="1:10" x14ac:dyDescent="0.25">
      <c r="A6456" s="436"/>
      <c r="B6456" s="437"/>
      <c r="C6456" s="437"/>
      <c r="D6456" s="258" t="s">
        <v>449</v>
      </c>
      <c r="E6456" s="258"/>
      <c r="F6456" s="258"/>
      <c r="G6456" s="258"/>
      <c r="H6456" s="258"/>
      <c r="I6456" s="258"/>
      <c r="J6456" s="438"/>
    </row>
    <row r="6457" spans="1:10" x14ac:dyDescent="0.25">
      <c r="A6457" s="436"/>
      <c r="B6457" s="437"/>
      <c r="C6457" s="437"/>
      <c r="D6457" s="260" t="s">
        <v>453</v>
      </c>
      <c r="E6457" s="260"/>
      <c r="F6457" s="260"/>
      <c r="G6457" s="260"/>
      <c r="H6457" s="260"/>
      <c r="I6457" s="260"/>
      <c r="J6457" s="438"/>
    </row>
    <row r="6458" spans="1:10" x14ac:dyDescent="0.25">
      <c r="A6458" s="436"/>
      <c r="B6458" s="437"/>
      <c r="C6458" s="437"/>
      <c r="D6458" s="258" t="s">
        <v>451</v>
      </c>
      <c r="E6458" s="258"/>
      <c r="F6458" s="258"/>
      <c r="G6458" s="258"/>
      <c r="H6458" s="258"/>
      <c r="I6458" s="258"/>
      <c r="J6458" s="438"/>
    </row>
    <row r="6459" spans="1:10" x14ac:dyDescent="0.25">
      <c r="A6459" s="436"/>
      <c r="B6459" s="437"/>
      <c r="C6459" s="437"/>
      <c r="D6459" s="260">
        <v>1</v>
      </c>
      <c r="E6459" s="260"/>
      <c r="F6459" s="260"/>
      <c r="G6459" s="260"/>
      <c r="H6459" s="260"/>
      <c r="I6459" s="260"/>
      <c r="J6459" s="438"/>
    </row>
    <row r="6460" spans="1:10" x14ac:dyDescent="0.25">
      <c r="A6460" s="436"/>
      <c r="B6460" s="437"/>
      <c r="C6460" s="437"/>
      <c r="D6460" s="261"/>
      <c r="E6460" s="261"/>
      <c r="F6460" s="261"/>
      <c r="G6460" s="261"/>
      <c r="H6460" s="261"/>
      <c r="I6460" s="261"/>
      <c r="J6460" s="438"/>
    </row>
    <row r="6461" spans="1:10" x14ac:dyDescent="0.25">
      <c r="A6461" s="436">
        <v>201200143</v>
      </c>
      <c r="B6461" s="437" t="s">
        <v>468</v>
      </c>
      <c r="C6461" s="437" t="s">
        <v>505</v>
      </c>
      <c r="D6461" s="258" t="s">
        <v>447</v>
      </c>
      <c r="E6461" s="258"/>
      <c r="F6461" s="258"/>
      <c r="G6461" s="258"/>
      <c r="H6461" s="258"/>
      <c r="I6461" s="258"/>
      <c r="J6461" s="438">
        <v>40914.496539351851</v>
      </c>
    </row>
    <row r="6462" spans="1:10" x14ac:dyDescent="0.25">
      <c r="A6462" s="436"/>
      <c r="B6462" s="437"/>
      <c r="C6462" s="437"/>
      <c r="D6462" s="260" t="s">
        <v>346</v>
      </c>
      <c r="E6462" s="260"/>
      <c r="F6462" s="260"/>
      <c r="G6462" s="260"/>
      <c r="H6462" s="260"/>
      <c r="I6462" s="260"/>
      <c r="J6462" s="438"/>
    </row>
    <row r="6463" spans="1:10" x14ac:dyDescent="0.25">
      <c r="A6463" s="436"/>
      <c r="B6463" s="437"/>
      <c r="C6463" s="437"/>
      <c r="D6463" s="258" t="s">
        <v>448</v>
      </c>
      <c r="E6463" s="258"/>
      <c r="F6463" s="258"/>
      <c r="G6463" s="258"/>
      <c r="H6463" s="258"/>
      <c r="I6463" s="258"/>
      <c r="J6463" s="438"/>
    </row>
    <row r="6464" spans="1:10" x14ac:dyDescent="0.25">
      <c r="A6464" s="436"/>
      <c r="B6464" s="437"/>
      <c r="C6464" s="437"/>
      <c r="D6464" s="260">
        <v>115161</v>
      </c>
      <c r="E6464" s="260"/>
      <c r="F6464" s="260"/>
      <c r="G6464" s="260"/>
      <c r="H6464" s="260"/>
      <c r="I6464" s="260"/>
      <c r="J6464" s="438"/>
    </row>
    <row r="6465" spans="1:10" x14ac:dyDescent="0.25">
      <c r="A6465" s="436"/>
      <c r="B6465" s="437"/>
      <c r="C6465" s="437"/>
      <c r="D6465" s="258" t="s">
        <v>449</v>
      </c>
      <c r="E6465" s="258"/>
      <c r="F6465" s="258"/>
      <c r="G6465" s="258"/>
      <c r="H6465" s="258"/>
      <c r="I6465" s="258"/>
      <c r="J6465" s="438"/>
    </row>
    <row r="6466" spans="1:10" x14ac:dyDescent="0.25">
      <c r="A6466" s="436"/>
      <c r="B6466" s="437"/>
      <c r="C6466" s="437"/>
      <c r="D6466" s="260" t="s">
        <v>453</v>
      </c>
      <c r="E6466" s="260"/>
      <c r="F6466" s="260"/>
      <c r="G6466" s="260"/>
      <c r="H6466" s="260"/>
      <c r="I6466" s="260"/>
      <c r="J6466" s="438"/>
    </row>
    <row r="6467" spans="1:10" x14ac:dyDescent="0.25">
      <c r="A6467" s="436"/>
      <c r="B6467" s="437"/>
      <c r="C6467" s="437"/>
      <c r="D6467" s="258" t="s">
        <v>451</v>
      </c>
      <c r="E6467" s="258"/>
      <c r="F6467" s="258"/>
      <c r="G6467" s="258"/>
      <c r="H6467" s="258"/>
      <c r="I6467" s="258"/>
      <c r="J6467" s="438"/>
    </row>
    <row r="6468" spans="1:10" x14ac:dyDescent="0.25">
      <c r="A6468" s="436"/>
      <c r="B6468" s="437"/>
      <c r="C6468" s="437"/>
      <c r="D6468" s="260">
        <v>1</v>
      </c>
      <c r="E6468" s="260"/>
      <c r="F6468" s="260"/>
      <c r="G6468" s="260"/>
      <c r="H6468" s="260"/>
      <c r="I6468" s="260"/>
      <c r="J6468" s="438"/>
    </row>
    <row r="6469" spans="1:10" x14ac:dyDescent="0.25">
      <c r="A6469" s="436"/>
      <c r="B6469" s="437"/>
      <c r="C6469" s="437"/>
      <c r="D6469" s="261"/>
      <c r="E6469" s="261"/>
      <c r="F6469" s="261"/>
      <c r="G6469" s="261"/>
      <c r="H6469" s="261"/>
      <c r="I6469" s="261"/>
      <c r="J6469" s="438"/>
    </row>
    <row r="6470" spans="1:10" x14ac:dyDescent="0.25">
      <c r="A6470" s="436">
        <v>201200046</v>
      </c>
      <c r="B6470" s="437" t="s">
        <v>468</v>
      </c>
      <c r="C6470" s="437" t="s">
        <v>505</v>
      </c>
      <c r="D6470" s="258" t="s">
        <v>447</v>
      </c>
      <c r="E6470" s="258"/>
      <c r="F6470" s="258"/>
      <c r="G6470" s="258"/>
      <c r="H6470" s="258"/>
      <c r="I6470" s="258"/>
      <c r="J6470" s="438">
        <v>40911.663136574076</v>
      </c>
    </row>
    <row r="6471" spans="1:10" x14ac:dyDescent="0.25">
      <c r="A6471" s="436"/>
      <c r="B6471" s="437"/>
      <c r="C6471" s="437"/>
      <c r="D6471" s="260" t="s">
        <v>465</v>
      </c>
      <c r="E6471" s="260"/>
      <c r="F6471" s="260"/>
      <c r="G6471" s="260"/>
      <c r="H6471" s="260"/>
      <c r="I6471" s="260"/>
      <c r="J6471" s="438"/>
    </row>
    <row r="6472" spans="1:10" x14ac:dyDescent="0.25">
      <c r="A6472" s="436"/>
      <c r="B6472" s="437"/>
      <c r="C6472" s="437"/>
      <c r="D6472" s="258" t="s">
        <v>448</v>
      </c>
      <c r="E6472" s="258"/>
      <c r="F6472" s="258"/>
      <c r="G6472" s="258"/>
      <c r="H6472" s="258"/>
      <c r="I6472" s="258"/>
      <c r="J6472" s="438"/>
    </row>
    <row r="6473" spans="1:10" x14ac:dyDescent="0.25">
      <c r="A6473" s="436"/>
      <c r="B6473" s="437"/>
      <c r="C6473" s="437"/>
      <c r="D6473" s="260">
        <v>1148030</v>
      </c>
      <c r="E6473" s="260"/>
      <c r="F6473" s="260"/>
      <c r="G6473" s="260"/>
      <c r="H6473" s="260"/>
      <c r="I6473" s="260"/>
      <c r="J6473" s="438"/>
    </row>
    <row r="6474" spans="1:10" x14ac:dyDescent="0.25">
      <c r="A6474" s="436"/>
      <c r="B6474" s="437"/>
      <c r="C6474" s="437"/>
      <c r="D6474" s="258" t="s">
        <v>449</v>
      </c>
      <c r="E6474" s="258"/>
      <c r="F6474" s="258"/>
      <c r="G6474" s="258"/>
      <c r="H6474" s="258"/>
      <c r="I6474" s="258"/>
      <c r="J6474" s="438"/>
    </row>
    <row r="6475" spans="1:10" x14ac:dyDescent="0.25">
      <c r="A6475" s="436"/>
      <c r="B6475" s="437"/>
      <c r="C6475" s="437"/>
      <c r="D6475" s="260" t="s">
        <v>453</v>
      </c>
      <c r="E6475" s="260"/>
      <c r="F6475" s="260"/>
      <c r="G6475" s="260"/>
      <c r="H6475" s="260"/>
      <c r="I6475" s="260"/>
      <c r="J6475" s="438"/>
    </row>
    <row r="6476" spans="1:10" x14ac:dyDescent="0.25">
      <c r="A6476" s="436"/>
      <c r="B6476" s="437"/>
      <c r="C6476" s="437"/>
      <c r="D6476" s="258" t="s">
        <v>451</v>
      </c>
      <c r="E6476" s="258"/>
      <c r="F6476" s="258"/>
      <c r="G6476" s="258"/>
      <c r="H6476" s="258"/>
      <c r="I6476" s="258"/>
      <c r="J6476" s="438"/>
    </row>
    <row r="6477" spans="1:10" x14ac:dyDescent="0.25">
      <c r="A6477" s="436"/>
      <c r="B6477" s="437"/>
      <c r="C6477" s="437"/>
      <c r="D6477" s="260">
        <v>1</v>
      </c>
      <c r="E6477" s="260"/>
      <c r="F6477" s="260"/>
      <c r="G6477" s="260"/>
      <c r="H6477" s="260"/>
      <c r="I6477" s="260"/>
      <c r="J6477" s="438"/>
    </row>
    <row r="6478" spans="1:10" x14ac:dyDescent="0.25">
      <c r="A6478" s="436"/>
      <c r="B6478" s="437"/>
      <c r="C6478" s="437"/>
      <c r="D6478" s="261"/>
      <c r="E6478" s="261"/>
      <c r="F6478" s="261"/>
      <c r="G6478" s="261"/>
      <c r="H6478" s="261"/>
      <c r="I6478" s="261"/>
      <c r="J6478" s="438"/>
    </row>
    <row r="6479" spans="1:10" x14ac:dyDescent="0.25">
      <c r="A6479" s="436">
        <v>201117382</v>
      </c>
      <c r="B6479" s="437" t="s">
        <v>458</v>
      </c>
      <c r="C6479" s="437" t="s">
        <v>505</v>
      </c>
      <c r="D6479" s="258" t="s">
        <v>447</v>
      </c>
      <c r="E6479" s="258"/>
      <c r="F6479" s="258"/>
      <c r="G6479" s="258"/>
      <c r="H6479" s="258"/>
      <c r="I6479" s="258"/>
      <c r="J6479" s="438">
        <v>40891.665555555555</v>
      </c>
    </row>
    <row r="6480" spans="1:10" x14ac:dyDescent="0.25">
      <c r="A6480" s="436"/>
      <c r="B6480" s="437"/>
      <c r="C6480" s="437"/>
      <c r="D6480" s="260" t="s">
        <v>469</v>
      </c>
      <c r="E6480" s="260"/>
      <c r="F6480" s="260"/>
      <c r="G6480" s="260"/>
      <c r="H6480" s="260"/>
      <c r="I6480" s="260"/>
      <c r="J6480" s="438"/>
    </row>
    <row r="6481" spans="1:10" x14ac:dyDescent="0.25">
      <c r="A6481" s="436"/>
      <c r="B6481" s="437"/>
      <c r="C6481" s="437"/>
      <c r="D6481" s="258" t="s">
        <v>448</v>
      </c>
      <c r="E6481" s="258"/>
      <c r="F6481" s="258"/>
      <c r="G6481" s="258"/>
      <c r="H6481" s="258"/>
      <c r="I6481" s="258"/>
      <c r="J6481" s="438"/>
    </row>
    <row r="6482" spans="1:10" x14ac:dyDescent="0.25">
      <c r="A6482" s="436"/>
      <c r="B6482" s="437"/>
      <c r="C6482" s="437"/>
      <c r="D6482" s="260">
        <v>1113545</v>
      </c>
      <c r="E6482" s="260"/>
      <c r="F6482" s="260"/>
      <c r="G6482" s="260"/>
      <c r="H6482" s="260"/>
      <c r="I6482" s="260"/>
      <c r="J6482" s="438"/>
    </row>
    <row r="6483" spans="1:10" x14ac:dyDescent="0.25">
      <c r="A6483" s="436"/>
      <c r="B6483" s="437"/>
      <c r="C6483" s="437"/>
      <c r="D6483" s="258" t="s">
        <v>449</v>
      </c>
      <c r="E6483" s="258"/>
      <c r="F6483" s="258"/>
      <c r="G6483" s="258"/>
      <c r="H6483" s="258"/>
      <c r="I6483" s="258"/>
      <c r="J6483" s="438"/>
    </row>
    <row r="6484" spans="1:10" x14ac:dyDescent="0.25">
      <c r="A6484" s="436"/>
      <c r="B6484" s="437"/>
      <c r="C6484" s="437"/>
      <c r="D6484" s="260" t="s">
        <v>453</v>
      </c>
      <c r="E6484" s="260"/>
      <c r="F6484" s="260"/>
      <c r="G6484" s="260"/>
      <c r="H6484" s="260"/>
      <c r="I6484" s="260"/>
      <c r="J6484" s="438"/>
    </row>
    <row r="6485" spans="1:10" x14ac:dyDescent="0.25">
      <c r="A6485" s="436"/>
      <c r="B6485" s="437"/>
      <c r="C6485" s="437"/>
      <c r="D6485" s="258" t="s">
        <v>451</v>
      </c>
      <c r="E6485" s="258"/>
      <c r="F6485" s="258"/>
      <c r="G6485" s="258"/>
      <c r="H6485" s="258"/>
      <c r="I6485" s="258"/>
      <c r="J6485" s="438"/>
    </row>
    <row r="6486" spans="1:10" x14ac:dyDescent="0.25">
      <c r="A6486" s="436"/>
      <c r="B6486" s="437"/>
      <c r="C6486" s="437"/>
      <c r="D6486" s="260">
        <v>4</v>
      </c>
      <c r="E6486" s="260"/>
      <c r="F6486" s="260"/>
      <c r="G6486" s="260"/>
      <c r="H6486" s="260"/>
      <c r="I6486" s="260"/>
      <c r="J6486" s="438"/>
    </row>
    <row r="6487" spans="1:10" x14ac:dyDescent="0.25">
      <c r="A6487" s="436"/>
      <c r="B6487" s="437"/>
      <c r="C6487" s="437"/>
      <c r="D6487" s="261"/>
      <c r="E6487" s="261"/>
      <c r="F6487" s="261"/>
      <c r="G6487" s="261"/>
      <c r="H6487" s="261"/>
      <c r="I6487" s="261"/>
      <c r="J6487" s="438"/>
    </row>
    <row r="6488" spans="1:10" x14ac:dyDescent="0.25">
      <c r="A6488" s="436">
        <v>201116611</v>
      </c>
      <c r="B6488" s="437" t="s">
        <v>458</v>
      </c>
      <c r="C6488" s="437" t="s">
        <v>505</v>
      </c>
      <c r="D6488" s="258" t="s">
        <v>447</v>
      </c>
      <c r="E6488" s="258"/>
      <c r="F6488" s="258"/>
      <c r="G6488" s="258"/>
      <c r="H6488" s="258"/>
      <c r="I6488" s="258"/>
      <c r="J6488" s="438">
        <v>40878.619016203702</v>
      </c>
    </row>
    <row r="6489" spans="1:10" x14ac:dyDescent="0.25">
      <c r="A6489" s="436"/>
      <c r="B6489" s="437"/>
      <c r="C6489" s="437"/>
      <c r="D6489" s="260" t="s">
        <v>536</v>
      </c>
      <c r="E6489" s="260"/>
      <c r="F6489" s="260"/>
      <c r="G6489" s="260"/>
      <c r="H6489" s="260"/>
      <c r="I6489" s="260"/>
      <c r="J6489" s="438"/>
    </row>
    <row r="6490" spans="1:10" x14ac:dyDescent="0.25">
      <c r="A6490" s="436"/>
      <c r="B6490" s="437"/>
      <c r="C6490" s="437"/>
      <c r="D6490" s="258" t="s">
        <v>448</v>
      </c>
      <c r="E6490" s="258"/>
      <c r="F6490" s="258"/>
      <c r="G6490" s="258"/>
      <c r="H6490" s="258"/>
      <c r="I6490" s="258"/>
      <c r="J6490" s="438"/>
    </row>
    <row r="6491" spans="1:10" x14ac:dyDescent="0.25">
      <c r="A6491" s="436"/>
      <c r="B6491" s="437"/>
      <c r="C6491" s="437"/>
      <c r="D6491" s="260">
        <v>115011</v>
      </c>
      <c r="E6491" s="260"/>
      <c r="F6491" s="260"/>
      <c r="G6491" s="260"/>
      <c r="H6491" s="260"/>
      <c r="I6491" s="260"/>
      <c r="J6491" s="438"/>
    </row>
    <row r="6492" spans="1:10" x14ac:dyDescent="0.25">
      <c r="A6492" s="436"/>
      <c r="B6492" s="437"/>
      <c r="C6492" s="437"/>
      <c r="D6492" s="258" t="s">
        <v>449</v>
      </c>
      <c r="E6492" s="258"/>
      <c r="F6492" s="258"/>
      <c r="G6492" s="258"/>
      <c r="H6492" s="258"/>
      <c r="I6492" s="258"/>
      <c r="J6492" s="438"/>
    </row>
    <row r="6493" spans="1:10" x14ac:dyDescent="0.25">
      <c r="A6493" s="436"/>
      <c r="B6493" s="437"/>
      <c r="C6493" s="437"/>
      <c r="D6493" s="260" t="s">
        <v>450</v>
      </c>
      <c r="E6493" s="260"/>
      <c r="F6493" s="260"/>
      <c r="G6493" s="260"/>
      <c r="H6493" s="260"/>
      <c r="I6493" s="260"/>
      <c r="J6493" s="438"/>
    </row>
    <row r="6494" spans="1:10" x14ac:dyDescent="0.25">
      <c r="A6494" s="436"/>
      <c r="B6494" s="437"/>
      <c r="C6494" s="437"/>
      <c r="D6494" s="258" t="s">
        <v>451</v>
      </c>
      <c r="E6494" s="258"/>
      <c r="F6494" s="258"/>
      <c r="G6494" s="258"/>
      <c r="H6494" s="258"/>
      <c r="I6494" s="258"/>
      <c r="J6494" s="438"/>
    </row>
    <row r="6495" spans="1:10" x14ac:dyDescent="0.25">
      <c r="A6495" s="436"/>
      <c r="B6495" s="437"/>
      <c r="C6495" s="437"/>
      <c r="D6495" s="260">
        <v>1</v>
      </c>
      <c r="E6495" s="260"/>
      <c r="F6495" s="260"/>
      <c r="G6495" s="260"/>
      <c r="H6495" s="260"/>
      <c r="I6495" s="260"/>
      <c r="J6495" s="438"/>
    </row>
    <row r="6496" spans="1:10" x14ac:dyDescent="0.25">
      <c r="A6496" s="436"/>
      <c r="B6496" s="437"/>
      <c r="C6496" s="437"/>
      <c r="D6496" s="261"/>
      <c r="E6496" s="261"/>
      <c r="F6496" s="261"/>
      <c r="G6496" s="261"/>
      <c r="H6496" s="261"/>
      <c r="I6496" s="261"/>
      <c r="J6496" s="438"/>
    </row>
    <row r="6497" spans="1:10" ht="28.5" x14ac:dyDescent="0.25">
      <c r="A6497" s="436"/>
      <c r="B6497" s="437"/>
      <c r="C6497" s="437"/>
      <c r="D6497" s="262" t="s">
        <v>568</v>
      </c>
      <c r="E6497" s="262"/>
      <c r="F6497" s="262"/>
      <c r="G6497" s="262"/>
      <c r="H6497" s="262"/>
      <c r="I6497" s="262"/>
      <c r="J6497" s="438"/>
    </row>
    <row r="6498" spans="1:10" x14ac:dyDescent="0.25">
      <c r="A6498" s="436">
        <v>201114820</v>
      </c>
      <c r="B6498" s="437" t="s">
        <v>446</v>
      </c>
      <c r="C6498" s="437" t="s">
        <v>505</v>
      </c>
      <c r="D6498" s="258" t="s">
        <v>447</v>
      </c>
      <c r="E6498" s="258"/>
      <c r="F6498" s="258"/>
      <c r="G6498" s="258"/>
      <c r="H6498" s="258"/>
      <c r="I6498" s="258"/>
      <c r="J6498" s="438">
        <v>40841.681655092594</v>
      </c>
    </row>
    <row r="6499" spans="1:10" x14ac:dyDescent="0.25">
      <c r="A6499" s="436"/>
      <c r="B6499" s="437"/>
      <c r="C6499" s="437"/>
      <c r="D6499" s="260" t="s">
        <v>50</v>
      </c>
      <c r="E6499" s="260"/>
      <c r="F6499" s="260"/>
      <c r="G6499" s="260"/>
      <c r="H6499" s="260"/>
      <c r="I6499" s="260"/>
      <c r="J6499" s="438"/>
    </row>
    <row r="6500" spans="1:10" x14ac:dyDescent="0.25">
      <c r="A6500" s="436"/>
      <c r="B6500" s="437"/>
      <c r="C6500" s="437"/>
      <c r="D6500" s="258" t="s">
        <v>448</v>
      </c>
      <c r="E6500" s="258"/>
      <c r="F6500" s="258"/>
      <c r="G6500" s="258"/>
      <c r="H6500" s="258"/>
      <c r="I6500" s="258"/>
      <c r="J6500" s="438"/>
    </row>
    <row r="6501" spans="1:10" x14ac:dyDescent="0.25">
      <c r="A6501" s="436"/>
      <c r="B6501" s="437"/>
      <c r="C6501" s="437"/>
      <c r="D6501" s="260">
        <v>12005</v>
      </c>
      <c r="E6501" s="260"/>
      <c r="F6501" s="260"/>
      <c r="G6501" s="260"/>
      <c r="H6501" s="260"/>
      <c r="I6501" s="260"/>
      <c r="J6501" s="438"/>
    </row>
    <row r="6502" spans="1:10" x14ac:dyDescent="0.25">
      <c r="A6502" s="436"/>
      <c r="B6502" s="437"/>
      <c r="C6502" s="437"/>
      <c r="D6502" s="258" t="s">
        <v>449</v>
      </c>
      <c r="E6502" s="258"/>
      <c r="F6502" s="258"/>
      <c r="G6502" s="258"/>
      <c r="H6502" s="258"/>
      <c r="I6502" s="258"/>
      <c r="J6502" s="438"/>
    </row>
    <row r="6503" spans="1:10" x14ac:dyDescent="0.25">
      <c r="A6503" s="436"/>
      <c r="B6503" s="437"/>
      <c r="C6503" s="437"/>
      <c r="D6503" s="260" t="s">
        <v>450</v>
      </c>
      <c r="E6503" s="260"/>
      <c r="F6503" s="260"/>
      <c r="G6503" s="260"/>
      <c r="H6503" s="260"/>
      <c r="I6503" s="260"/>
      <c r="J6503" s="438"/>
    </row>
    <row r="6504" spans="1:10" x14ac:dyDescent="0.25">
      <c r="A6504" s="436"/>
      <c r="B6504" s="437"/>
      <c r="C6504" s="437"/>
      <c r="D6504" s="258" t="s">
        <v>451</v>
      </c>
      <c r="E6504" s="258"/>
      <c r="F6504" s="258"/>
      <c r="G6504" s="258"/>
      <c r="H6504" s="258"/>
      <c r="I6504" s="258"/>
      <c r="J6504" s="438"/>
    </row>
    <row r="6505" spans="1:10" x14ac:dyDescent="0.25">
      <c r="A6505" s="436"/>
      <c r="B6505" s="437"/>
      <c r="C6505" s="437"/>
      <c r="D6505" s="260">
        <v>3</v>
      </c>
      <c r="E6505" s="260"/>
      <c r="F6505" s="260"/>
      <c r="G6505" s="260"/>
      <c r="H6505" s="260"/>
      <c r="I6505" s="260"/>
      <c r="J6505" s="438"/>
    </row>
    <row r="6506" spans="1:10" x14ac:dyDescent="0.25">
      <c r="A6506" s="436"/>
      <c r="B6506" s="437"/>
      <c r="C6506" s="437"/>
      <c r="D6506" s="261"/>
      <c r="E6506" s="261"/>
      <c r="F6506" s="261"/>
      <c r="G6506" s="261"/>
      <c r="H6506" s="261"/>
      <c r="I6506" s="261"/>
      <c r="J6506" s="438"/>
    </row>
    <row r="6507" spans="1:10" x14ac:dyDescent="0.25">
      <c r="A6507" s="436">
        <v>201113636</v>
      </c>
      <c r="B6507" s="437" t="s">
        <v>468</v>
      </c>
      <c r="C6507" s="437" t="s">
        <v>505</v>
      </c>
      <c r="D6507" s="258" t="s">
        <v>447</v>
      </c>
      <c r="E6507" s="258"/>
      <c r="F6507" s="258"/>
      <c r="G6507" s="258"/>
      <c r="H6507" s="258"/>
      <c r="I6507" s="258"/>
      <c r="J6507" s="438">
        <v>40816.580474537041</v>
      </c>
    </row>
    <row r="6508" spans="1:10" x14ac:dyDescent="0.25">
      <c r="A6508" s="436"/>
      <c r="B6508" s="437"/>
      <c r="C6508" s="437"/>
      <c r="D6508" s="260" t="s">
        <v>407</v>
      </c>
      <c r="E6508" s="260"/>
      <c r="F6508" s="260"/>
      <c r="G6508" s="260"/>
      <c r="H6508" s="260"/>
      <c r="I6508" s="260"/>
      <c r="J6508" s="438"/>
    </row>
    <row r="6509" spans="1:10" x14ac:dyDescent="0.25">
      <c r="A6509" s="436"/>
      <c r="B6509" s="437"/>
      <c r="C6509" s="437"/>
      <c r="D6509" s="258" t="s">
        <v>448</v>
      </c>
      <c r="E6509" s="258"/>
      <c r="F6509" s="258"/>
      <c r="G6509" s="258"/>
      <c r="H6509" s="258"/>
      <c r="I6509" s="258"/>
      <c r="J6509" s="438"/>
    </row>
    <row r="6510" spans="1:10" x14ac:dyDescent="0.25">
      <c r="A6510" s="436"/>
      <c r="B6510" s="437"/>
      <c r="C6510" s="437"/>
      <c r="D6510" s="260">
        <v>114892</v>
      </c>
      <c r="E6510" s="260"/>
      <c r="F6510" s="260"/>
      <c r="G6510" s="260"/>
      <c r="H6510" s="260"/>
      <c r="I6510" s="260"/>
      <c r="J6510" s="438"/>
    </row>
    <row r="6511" spans="1:10" x14ac:dyDescent="0.25">
      <c r="A6511" s="436"/>
      <c r="B6511" s="437"/>
      <c r="C6511" s="437"/>
      <c r="D6511" s="258" t="s">
        <v>449</v>
      </c>
      <c r="E6511" s="258"/>
      <c r="F6511" s="258"/>
      <c r="G6511" s="258"/>
      <c r="H6511" s="258"/>
      <c r="I6511" s="258"/>
      <c r="J6511" s="438"/>
    </row>
    <row r="6512" spans="1:10" x14ac:dyDescent="0.25">
      <c r="A6512" s="436"/>
      <c r="B6512" s="437"/>
      <c r="C6512" s="437"/>
      <c r="D6512" s="260" t="s">
        <v>453</v>
      </c>
      <c r="E6512" s="260"/>
      <c r="F6512" s="260"/>
      <c r="G6512" s="260"/>
      <c r="H6512" s="260"/>
      <c r="I6512" s="260"/>
      <c r="J6512" s="438"/>
    </row>
    <row r="6513" spans="1:10" x14ac:dyDescent="0.25">
      <c r="A6513" s="436"/>
      <c r="B6513" s="437"/>
      <c r="C6513" s="437"/>
      <c r="D6513" s="258" t="s">
        <v>451</v>
      </c>
      <c r="E6513" s="258"/>
      <c r="F6513" s="258"/>
      <c r="G6513" s="258"/>
      <c r="H6513" s="258"/>
      <c r="I6513" s="258"/>
      <c r="J6513" s="438"/>
    </row>
    <row r="6514" spans="1:10" x14ac:dyDescent="0.25">
      <c r="A6514" s="436"/>
      <c r="B6514" s="437"/>
      <c r="C6514" s="437"/>
      <c r="D6514" s="260">
        <v>1</v>
      </c>
      <c r="E6514" s="260"/>
      <c r="F6514" s="260"/>
      <c r="G6514" s="260"/>
      <c r="H6514" s="260"/>
      <c r="I6514" s="260"/>
      <c r="J6514" s="438"/>
    </row>
    <row r="6515" spans="1:10" x14ac:dyDescent="0.25">
      <c r="A6515" s="436"/>
      <c r="B6515" s="437"/>
      <c r="C6515" s="437"/>
      <c r="D6515" s="261"/>
      <c r="E6515" s="261"/>
      <c r="F6515" s="261"/>
      <c r="G6515" s="261"/>
      <c r="H6515" s="261"/>
      <c r="I6515" s="261"/>
      <c r="J6515" s="438"/>
    </row>
    <row r="6516" spans="1:10" x14ac:dyDescent="0.25">
      <c r="A6516" s="436">
        <v>201113635</v>
      </c>
      <c r="B6516" s="437" t="s">
        <v>458</v>
      </c>
      <c r="C6516" s="437" t="s">
        <v>505</v>
      </c>
      <c r="D6516" s="258" t="s">
        <v>447</v>
      </c>
      <c r="E6516" s="258"/>
      <c r="F6516" s="258"/>
      <c r="G6516" s="258"/>
      <c r="H6516" s="258"/>
      <c r="I6516" s="258"/>
      <c r="J6516" s="438">
        <v>40816.576689814814</v>
      </c>
    </row>
    <row r="6517" spans="1:10" x14ac:dyDescent="0.25">
      <c r="A6517" s="436"/>
      <c r="B6517" s="437"/>
      <c r="C6517" s="437"/>
      <c r="D6517" s="260" t="s">
        <v>465</v>
      </c>
      <c r="E6517" s="260"/>
      <c r="F6517" s="260"/>
      <c r="G6517" s="260"/>
      <c r="H6517" s="260"/>
      <c r="I6517" s="260"/>
      <c r="J6517" s="438"/>
    </row>
    <row r="6518" spans="1:10" x14ac:dyDescent="0.25">
      <c r="A6518" s="436"/>
      <c r="B6518" s="437"/>
      <c r="C6518" s="437"/>
      <c r="D6518" s="258" t="s">
        <v>448</v>
      </c>
      <c r="E6518" s="258"/>
      <c r="F6518" s="258"/>
      <c r="G6518" s="258"/>
      <c r="H6518" s="258"/>
      <c r="I6518" s="258"/>
      <c r="J6518" s="438"/>
    </row>
    <row r="6519" spans="1:10" x14ac:dyDescent="0.25">
      <c r="A6519" s="436"/>
      <c r="B6519" s="437"/>
      <c r="C6519" s="437"/>
      <c r="D6519" s="260">
        <v>104640</v>
      </c>
      <c r="E6519" s="260"/>
      <c r="F6519" s="260"/>
      <c r="G6519" s="260"/>
      <c r="H6519" s="260"/>
      <c r="I6519" s="260"/>
      <c r="J6519" s="438"/>
    </row>
    <row r="6520" spans="1:10" x14ac:dyDescent="0.25">
      <c r="A6520" s="436"/>
      <c r="B6520" s="437"/>
      <c r="C6520" s="437"/>
      <c r="D6520" s="258" t="s">
        <v>449</v>
      </c>
      <c r="E6520" s="258"/>
      <c r="F6520" s="258"/>
      <c r="G6520" s="258"/>
      <c r="H6520" s="258"/>
      <c r="I6520" s="258"/>
      <c r="J6520" s="438"/>
    </row>
    <row r="6521" spans="1:10" x14ac:dyDescent="0.25">
      <c r="A6521" s="436"/>
      <c r="B6521" s="437"/>
      <c r="C6521" s="437"/>
      <c r="D6521" s="260" t="s">
        <v>453</v>
      </c>
      <c r="E6521" s="260"/>
      <c r="F6521" s="260"/>
      <c r="G6521" s="260"/>
      <c r="H6521" s="260"/>
      <c r="I6521" s="260"/>
      <c r="J6521" s="438"/>
    </row>
    <row r="6522" spans="1:10" x14ac:dyDescent="0.25">
      <c r="A6522" s="436"/>
      <c r="B6522" s="437"/>
      <c r="C6522" s="437"/>
      <c r="D6522" s="258" t="s">
        <v>451</v>
      </c>
      <c r="E6522" s="258"/>
      <c r="F6522" s="258"/>
      <c r="G6522" s="258"/>
      <c r="H6522" s="258"/>
      <c r="I6522" s="258"/>
      <c r="J6522" s="438"/>
    </row>
    <row r="6523" spans="1:10" x14ac:dyDescent="0.25">
      <c r="A6523" s="436"/>
      <c r="B6523" s="437"/>
      <c r="C6523" s="437"/>
      <c r="D6523" s="260">
        <v>1</v>
      </c>
      <c r="E6523" s="260"/>
      <c r="F6523" s="260"/>
      <c r="G6523" s="260"/>
      <c r="H6523" s="260"/>
      <c r="I6523" s="260"/>
      <c r="J6523" s="438"/>
    </row>
    <row r="6524" spans="1:10" x14ac:dyDescent="0.25">
      <c r="A6524" s="436"/>
      <c r="B6524" s="437"/>
      <c r="C6524" s="437"/>
      <c r="D6524" s="261"/>
      <c r="E6524" s="261"/>
      <c r="F6524" s="261"/>
      <c r="G6524" s="261"/>
      <c r="H6524" s="261"/>
      <c r="I6524" s="261"/>
      <c r="J6524" s="438"/>
    </row>
    <row r="6525" spans="1:10" x14ac:dyDescent="0.25">
      <c r="A6525" s="436">
        <v>201113624</v>
      </c>
      <c r="B6525" s="437" t="s">
        <v>462</v>
      </c>
      <c r="C6525" s="437" t="s">
        <v>505</v>
      </c>
      <c r="D6525" s="258" t="s">
        <v>447</v>
      </c>
      <c r="E6525" s="258"/>
      <c r="F6525" s="258"/>
      <c r="G6525" s="258"/>
      <c r="H6525" s="258"/>
      <c r="I6525" s="258"/>
      <c r="J6525" s="438">
        <v>40816.500127314815</v>
      </c>
    </row>
    <row r="6526" spans="1:10" x14ac:dyDescent="0.25">
      <c r="A6526" s="436"/>
      <c r="B6526" s="437"/>
      <c r="C6526" s="437"/>
      <c r="D6526" s="260" t="s">
        <v>182</v>
      </c>
      <c r="E6526" s="260"/>
      <c r="F6526" s="260"/>
      <c r="G6526" s="260"/>
      <c r="H6526" s="260"/>
      <c r="I6526" s="260"/>
      <c r="J6526" s="438"/>
    </row>
    <row r="6527" spans="1:10" x14ac:dyDescent="0.25">
      <c r="A6527" s="436"/>
      <c r="B6527" s="437"/>
      <c r="C6527" s="437"/>
      <c r="D6527" s="258" t="s">
        <v>449</v>
      </c>
      <c r="E6527" s="258"/>
      <c r="F6527" s="258"/>
      <c r="G6527" s="258"/>
      <c r="H6527" s="258"/>
      <c r="I6527" s="258"/>
      <c r="J6527" s="438"/>
    </row>
    <row r="6528" spans="1:10" x14ac:dyDescent="0.25">
      <c r="A6528" s="436"/>
      <c r="B6528" s="437"/>
      <c r="C6528" s="437"/>
      <c r="D6528" s="260" t="s">
        <v>450</v>
      </c>
      <c r="E6528" s="260"/>
      <c r="F6528" s="260"/>
      <c r="G6528" s="260"/>
      <c r="H6528" s="260"/>
      <c r="I6528" s="260"/>
      <c r="J6528" s="438"/>
    </row>
    <row r="6529" spans="1:10" x14ac:dyDescent="0.25">
      <c r="A6529" s="436"/>
      <c r="B6529" s="437"/>
      <c r="C6529" s="437"/>
      <c r="D6529" s="258" t="s">
        <v>451</v>
      </c>
      <c r="E6529" s="258"/>
      <c r="F6529" s="258"/>
      <c r="G6529" s="258"/>
      <c r="H6529" s="258"/>
      <c r="I6529" s="258"/>
      <c r="J6529" s="438"/>
    </row>
    <row r="6530" spans="1:10" x14ac:dyDescent="0.25">
      <c r="A6530" s="436"/>
      <c r="B6530" s="437"/>
      <c r="C6530" s="437"/>
      <c r="D6530" s="260">
        <v>0</v>
      </c>
      <c r="E6530" s="260"/>
      <c r="F6530" s="260"/>
      <c r="G6530" s="260"/>
      <c r="H6530" s="260"/>
      <c r="I6530" s="260"/>
      <c r="J6530" s="438"/>
    </row>
    <row r="6531" spans="1:10" x14ac:dyDescent="0.25">
      <c r="A6531" s="436"/>
      <c r="B6531" s="437"/>
      <c r="C6531" s="437"/>
      <c r="D6531" s="261"/>
      <c r="E6531" s="261"/>
      <c r="F6531" s="261"/>
      <c r="G6531" s="261"/>
      <c r="H6531" s="261"/>
      <c r="I6531" s="261"/>
      <c r="J6531" s="438"/>
    </row>
    <row r="6532" spans="1:10" x14ac:dyDescent="0.25">
      <c r="A6532" s="436">
        <v>201113411</v>
      </c>
      <c r="B6532" s="437" t="s">
        <v>458</v>
      </c>
      <c r="C6532" s="437" t="s">
        <v>505</v>
      </c>
      <c r="D6532" s="258" t="s">
        <v>447</v>
      </c>
      <c r="E6532" s="258"/>
      <c r="F6532" s="258"/>
      <c r="G6532" s="258"/>
      <c r="H6532" s="258"/>
      <c r="I6532" s="258"/>
      <c r="J6532" s="438">
        <v>40812.385636574072</v>
      </c>
    </row>
    <row r="6533" spans="1:10" x14ac:dyDescent="0.25">
      <c r="A6533" s="436"/>
      <c r="B6533" s="437"/>
      <c r="C6533" s="437"/>
      <c r="D6533" s="260" t="s">
        <v>50</v>
      </c>
      <c r="E6533" s="260"/>
      <c r="F6533" s="260"/>
      <c r="G6533" s="260"/>
      <c r="H6533" s="260"/>
      <c r="I6533" s="260"/>
      <c r="J6533" s="438"/>
    </row>
    <row r="6534" spans="1:10" x14ac:dyDescent="0.25">
      <c r="A6534" s="436"/>
      <c r="B6534" s="437"/>
      <c r="C6534" s="437"/>
      <c r="D6534" s="258" t="s">
        <v>448</v>
      </c>
      <c r="E6534" s="258"/>
      <c r="F6534" s="258"/>
      <c r="G6534" s="258"/>
      <c r="H6534" s="258"/>
      <c r="I6534" s="258"/>
      <c r="J6534" s="438"/>
    </row>
    <row r="6535" spans="1:10" x14ac:dyDescent="0.25">
      <c r="A6535" s="436"/>
      <c r="B6535" s="437"/>
      <c r="C6535" s="437"/>
      <c r="D6535" s="260">
        <v>92855</v>
      </c>
      <c r="E6535" s="260"/>
      <c r="F6535" s="260"/>
      <c r="G6535" s="260"/>
      <c r="H6535" s="260"/>
      <c r="I6535" s="260"/>
      <c r="J6535" s="438"/>
    </row>
    <row r="6536" spans="1:10" x14ac:dyDescent="0.25">
      <c r="A6536" s="436"/>
      <c r="B6536" s="437"/>
      <c r="C6536" s="437"/>
      <c r="D6536" s="258" t="s">
        <v>449</v>
      </c>
      <c r="E6536" s="258"/>
      <c r="F6536" s="258"/>
      <c r="G6536" s="258"/>
      <c r="H6536" s="258"/>
      <c r="I6536" s="258"/>
      <c r="J6536" s="438"/>
    </row>
    <row r="6537" spans="1:10" x14ac:dyDescent="0.25">
      <c r="A6537" s="436"/>
      <c r="B6537" s="437"/>
      <c r="C6537" s="437"/>
      <c r="D6537" s="260" t="s">
        <v>450</v>
      </c>
      <c r="E6537" s="260"/>
      <c r="F6537" s="260"/>
      <c r="G6537" s="260"/>
      <c r="H6537" s="260"/>
      <c r="I6537" s="260"/>
      <c r="J6537" s="438"/>
    </row>
    <row r="6538" spans="1:10" x14ac:dyDescent="0.25">
      <c r="A6538" s="436"/>
      <c r="B6538" s="437"/>
      <c r="C6538" s="437"/>
      <c r="D6538" s="258" t="s">
        <v>451</v>
      </c>
      <c r="E6538" s="258"/>
      <c r="F6538" s="258"/>
      <c r="G6538" s="258"/>
      <c r="H6538" s="258"/>
      <c r="I6538" s="258"/>
      <c r="J6538" s="438"/>
    </row>
    <row r="6539" spans="1:10" x14ac:dyDescent="0.25">
      <c r="A6539" s="436"/>
      <c r="B6539" s="437"/>
      <c r="C6539" s="437"/>
      <c r="D6539" s="260">
        <v>3</v>
      </c>
      <c r="E6539" s="260"/>
      <c r="F6539" s="260"/>
      <c r="G6539" s="260"/>
      <c r="H6539" s="260"/>
      <c r="I6539" s="260"/>
      <c r="J6539" s="438"/>
    </row>
    <row r="6540" spans="1:10" x14ac:dyDescent="0.25">
      <c r="A6540" s="436"/>
      <c r="B6540" s="437"/>
      <c r="C6540" s="437"/>
      <c r="D6540" s="261"/>
      <c r="E6540" s="261"/>
      <c r="F6540" s="261"/>
      <c r="G6540" s="261"/>
      <c r="H6540" s="261"/>
      <c r="I6540" s="261"/>
      <c r="J6540" s="438"/>
    </row>
    <row r="6541" spans="1:10" x14ac:dyDescent="0.25">
      <c r="A6541" s="436">
        <v>201112597</v>
      </c>
      <c r="B6541" s="437" t="s">
        <v>458</v>
      </c>
      <c r="C6541" s="437" t="s">
        <v>505</v>
      </c>
      <c r="D6541" s="258" t="s">
        <v>447</v>
      </c>
      <c r="E6541" s="258"/>
      <c r="F6541" s="258"/>
      <c r="G6541" s="258"/>
      <c r="H6541" s="258"/>
      <c r="I6541" s="258"/>
      <c r="J6541" s="438">
        <v>40787.450312499997</v>
      </c>
    </row>
    <row r="6542" spans="1:10" x14ac:dyDescent="0.25">
      <c r="A6542" s="436"/>
      <c r="B6542" s="437"/>
      <c r="C6542" s="437"/>
      <c r="D6542" s="260" t="s">
        <v>469</v>
      </c>
      <c r="E6542" s="260"/>
      <c r="F6542" s="260"/>
      <c r="G6542" s="260"/>
      <c r="H6542" s="260"/>
      <c r="I6542" s="260"/>
      <c r="J6542" s="438"/>
    </row>
    <row r="6543" spans="1:10" x14ac:dyDescent="0.25">
      <c r="A6543" s="436"/>
      <c r="B6543" s="437"/>
      <c r="C6543" s="437"/>
      <c r="D6543" s="258" t="s">
        <v>448</v>
      </c>
      <c r="E6543" s="258"/>
      <c r="F6543" s="258"/>
      <c r="G6543" s="258"/>
      <c r="H6543" s="258"/>
      <c r="I6543" s="258"/>
      <c r="J6543" s="438"/>
    </row>
    <row r="6544" spans="1:10" x14ac:dyDescent="0.25">
      <c r="A6544" s="436"/>
      <c r="B6544" s="437"/>
      <c r="C6544" s="437"/>
      <c r="D6544" s="260">
        <v>114910</v>
      </c>
      <c r="E6544" s="260"/>
      <c r="F6544" s="260"/>
      <c r="G6544" s="260"/>
      <c r="H6544" s="260"/>
      <c r="I6544" s="260"/>
      <c r="J6544" s="438"/>
    </row>
    <row r="6545" spans="1:10" x14ac:dyDescent="0.25">
      <c r="A6545" s="436"/>
      <c r="B6545" s="437"/>
      <c r="C6545" s="437"/>
      <c r="D6545" s="258" t="s">
        <v>449</v>
      </c>
      <c r="E6545" s="258"/>
      <c r="F6545" s="258"/>
      <c r="G6545" s="258"/>
      <c r="H6545" s="258"/>
      <c r="I6545" s="258"/>
      <c r="J6545" s="438"/>
    </row>
    <row r="6546" spans="1:10" x14ac:dyDescent="0.25">
      <c r="A6546" s="436"/>
      <c r="B6546" s="437"/>
      <c r="C6546" s="437"/>
      <c r="D6546" s="260" t="s">
        <v>453</v>
      </c>
      <c r="E6546" s="260"/>
      <c r="F6546" s="260"/>
      <c r="G6546" s="260"/>
      <c r="H6546" s="260"/>
      <c r="I6546" s="260"/>
      <c r="J6546" s="438"/>
    </row>
    <row r="6547" spans="1:10" x14ac:dyDescent="0.25">
      <c r="A6547" s="436"/>
      <c r="B6547" s="437"/>
      <c r="C6547" s="437"/>
      <c r="D6547" s="258" t="s">
        <v>451</v>
      </c>
      <c r="E6547" s="258"/>
      <c r="F6547" s="258"/>
      <c r="G6547" s="258"/>
      <c r="H6547" s="258"/>
      <c r="I6547" s="258"/>
      <c r="J6547" s="438"/>
    </row>
    <row r="6548" spans="1:10" x14ac:dyDescent="0.25">
      <c r="A6548" s="436"/>
      <c r="B6548" s="437"/>
      <c r="C6548" s="437"/>
      <c r="D6548" s="260">
        <v>3</v>
      </c>
      <c r="E6548" s="260"/>
      <c r="F6548" s="260"/>
      <c r="G6548" s="260"/>
      <c r="H6548" s="260"/>
      <c r="I6548" s="260"/>
      <c r="J6548" s="438"/>
    </row>
    <row r="6549" spans="1:10" x14ac:dyDescent="0.25">
      <c r="A6549" s="436"/>
      <c r="B6549" s="437"/>
      <c r="C6549" s="437"/>
      <c r="D6549" s="261"/>
      <c r="E6549" s="261"/>
      <c r="F6549" s="261"/>
      <c r="G6549" s="261"/>
      <c r="H6549" s="261"/>
      <c r="I6549" s="261"/>
      <c r="J6549" s="438"/>
    </row>
    <row r="6550" spans="1:10" x14ac:dyDescent="0.25">
      <c r="A6550" s="436">
        <v>201108850</v>
      </c>
      <c r="B6550" s="437" t="s">
        <v>458</v>
      </c>
      <c r="C6550" s="437" t="s">
        <v>505</v>
      </c>
      <c r="D6550" s="258" t="s">
        <v>447</v>
      </c>
      <c r="E6550" s="258"/>
      <c r="F6550" s="258"/>
      <c r="G6550" s="258"/>
      <c r="H6550" s="258"/>
      <c r="I6550" s="258"/>
      <c r="J6550" s="438">
        <v>40693.463263888887</v>
      </c>
    </row>
    <row r="6551" spans="1:10" x14ac:dyDescent="0.25">
      <c r="A6551" s="436"/>
      <c r="B6551" s="437"/>
      <c r="C6551" s="437"/>
      <c r="D6551" s="260" t="s">
        <v>122</v>
      </c>
      <c r="E6551" s="260"/>
      <c r="F6551" s="260"/>
      <c r="G6551" s="260"/>
      <c r="H6551" s="260"/>
      <c r="I6551" s="260"/>
      <c r="J6551" s="438"/>
    </row>
    <row r="6552" spans="1:10" x14ac:dyDescent="0.25">
      <c r="A6552" s="436"/>
      <c r="B6552" s="437"/>
      <c r="C6552" s="437"/>
      <c r="D6552" s="258" t="s">
        <v>448</v>
      </c>
      <c r="E6552" s="258"/>
      <c r="F6552" s="258"/>
      <c r="G6552" s="258"/>
      <c r="H6552" s="258"/>
      <c r="I6552" s="258"/>
      <c r="J6552" s="438"/>
    </row>
    <row r="6553" spans="1:10" x14ac:dyDescent="0.25">
      <c r="A6553" s="436"/>
      <c r="B6553" s="437"/>
      <c r="C6553" s="437"/>
      <c r="D6553" s="260">
        <v>114907</v>
      </c>
      <c r="E6553" s="260"/>
      <c r="F6553" s="260"/>
      <c r="G6553" s="260"/>
      <c r="H6553" s="260"/>
      <c r="I6553" s="260"/>
      <c r="J6553" s="438"/>
    </row>
    <row r="6554" spans="1:10" x14ac:dyDescent="0.25">
      <c r="A6554" s="436"/>
      <c r="B6554" s="437"/>
      <c r="C6554" s="437"/>
      <c r="D6554" s="258" t="s">
        <v>449</v>
      </c>
      <c r="E6554" s="258"/>
      <c r="F6554" s="258"/>
      <c r="G6554" s="258"/>
      <c r="H6554" s="258"/>
      <c r="I6554" s="258"/>
      <c r="J6554" s="438"/>
    </row>
    <row r="6555" spans="1:10" x14ac:dyDescent="0.25">
      <c r="A6555" s="436"/>
      <c r="B6555" s="437"/>
      <c r="C6555" s="437"/>
      <c r="D6555" s="260" t="s">
        <v>453</v>
      </c>
      <c r="E6555" s="260"/>
      <c r="F6555" s="260"/>
      <c r="G6555" s="260"/>
      <c r="H6555" s="260"/>
      <c r="I6555" s="260"/>
      <c r="J6555" s="438"/>
    </row>
    <row r="6556" spans="1:10" x14ac:dyDescent="0.25">
      <c r="A6556" s="436"/>
      <c r="B6556" s="437"/>
      <c r="C6556" s="437"/>
      <c r="D6556" s="258" t="s">
        <v>451</v>
      </c>
      <c r="E6556" s="258"/>
      <c r="F6556" s="258"/>
      <c r="G6556" s="258"/>
      <c r="H6556" s="258"/>
      <c r="I6556" s="258"/>
      <c r="J6556" s="438"/>
    </row>
    <row r="6557" spans="1:10" x14ac:dyDescent="0.25">
      <c r="A6557" s="436"/>
      <c r="B6557" s="437"/>
      <c r="C6557" s="437"/>
      <c r="D6557" s="260">
        <v>1</v>
      </c>
      <c r="E6557" s="260"/>
      <c r="F6557" s="260"/>
      <c r="G6557" s="260"/>
      <c r="H6557" s="260"/>
      <c r="I6557" s="260"/>
      <c r="J6557" s="438"/>
    </row>
    <row r="6558" spans="1:10" x14ac:dyDescent="0.25">
      <c r="A6558" s="436"/>
      <c r="B6558" s="437"/>
      <c r="C6558" s="437"/>
      <c r="D6558" s="261"/>
      <c r="E6558" s="261"/>
      <c r="F6558" s="261"/>
      <c r="G6558" s="261"/>
      <c r="H6558" s="261"/>
      <c r="I6558" s="261"/>
      <c r="J6558" s="438"/>
    </row>
    <row r="6559" spans="1:10" x14ac:dyDescent="0.25">
      <c r="A6559" s="436">
        <v>201105161</v>
      </c>
      <c r="B6559" s="437" t="s">
        <v>462</v>
      </c>
      <c r="C6559" s="437" t="s">
        <v>505</v>
      </c>
      <c r="D6559" s="258" t="s">
        <v>447</v>
      </c>
      <c r="E6559" s="258"/>
      <c r="F6559" s="258"/>
      <c r="G6559" s="258"/>
      <c r="H6559" s="258"/>
      <c r="I6559" s="258"/>
      <c r="J6559" s="438">
        <v>40624.644872685189</v>
      </c>
    </row>
    <row r="6560" spans="1:10" x14ac:dyDescent="0.25">
      <c r="A6560" s="436"/>
      <c r="B6560" s="437"/>
      <c r="C6560" s="437"/>
      <c r="D6560" s="260" t="s">
        <v>362</v>
      </c>
      <c r="E6560" s="260"/>
      <c r="F6560" s="260"/>
      <c r="G6560" s="260"/>
      <c r="H6560" s="260"/>
      <c r="I6560" s="260"/>
      <c r="J6560" s="438"/>
    </row>
    <row r="6561" spans="1:10" x14ac:dyDescent="0.25">
      <c r="A6561" s="436"/>
      <c r="B6561" s="437"/>
      <c r="C6561" s="437"/>
      <c r="D6561" s="258" t="s">
        <v>449</v>
      </c>
      <c r="E6561" s="258"/>
      <c r="F6561" s="258"/>
      <c r="G6561" s="258"/>
      <c r="H6561" s="258"/>
      <c r="I6561" s="258"/>
      <c r="J6561" s="438"/>
    </row>
    <row r="6562" spans="1:10" x14ac:dyDescent="0.25">
      <c r="A6562" s="436"/>
      <c r="B6562" s="437"/>
      <c r="C6562" s="437"/>
      <c r="D6562" s="260" t="s">
        <v>450</v>
      </c>
      <c r="E6562" s="260"/>
      <c r="F6562" s="260"/>
      <c r="G6562" s="260"/>
      <c r="H6562" s="260"/>
      <c r="I6562" s="260"/>
      <c r="J6562" s="438"/>
    </row>
    <row r="6563" spans="1:10" x14ac:dyDescent="0.25">
      <c r="A6563" s="436"/>
      <c r="B6563" s="437"/>
      <c r="C6563" s="437"/>
      <c r="D6563" s="258" t="s">
        <v>451</v>
      </c>
      <c r="E6563" s="258"/>
      <c r="F6563" s="258"/>
      <c r="G6563" s="258"/>
      <c r="H6563" s="258"/>
      <c r="I6563" s="258"/>
      <c r="J6563" s="438"/>
    </row>
    <row r="6564" spans="1:10" x14ac:dyDescent="0.25">
      <c r="A6564" s="436"/>
      <c r="B6564" s="437"/>
      <c r="C6564" s="437"/>
      <c r="D6564" s="260">
        <v>0</v>
      </c>
      <c r="E6564" s="260"/>
      <c r="F6564" s="260"/>
      <c r="G6564" s="260"/>
      <c r="H6564" s="260"/>
      <c r="I6564" s="260"/>
      <c r="J6564" s="438"/>
    </row>
    <row r="6565" spans="1:10" x14ac:dyDescent="0.25">
      <c r="A6565" s="436"/>
      <c r="B6565" s="437"/>
      <c r="C6565" s="437"/>
      <c r="D6565" s="261"/>
      <c r="E6565" s="261"/>
      <c r="F6565" s="261"/>
      <c r="G6565" s="261"/>
      <c r="H6565" s="261"/>
      <c r="I6565" s="261"/>
      <c r="J6565" s="438"/>
    </row>
    <row r="6566" spans="1:10" x14ac:dyDescent="0.25">
      <c r="A6566" s="436">
        <v>201105107</v>
      </c>
      <c r="B6566" s="437" t="s">
        <v>458</v>
      </c>
      <c r="C6566" s="437" t="s">
        <v>505</v>
      </c>
      <c r="D6566" s="258" t="s">
        <v>447</v>
      </c>
      <c r="E6566" s="258"/>
      <c r="F6566" s="258"/>
      <c r="G6566" s="258"/>
      <c r="H6566" s="258"/>
      <c r="I6566" s="258"/>
      <c r="J6566" s="438">
        <v>40624.452847222223</v>
      </c>
    </row>
    <row r="6567" spans="1:10" x14ac:dyDescent="0.25">
      <c r="A6567" s="436"/>
      <c r="B6567" s="437"/>
      <c r="C6567" s="437"/>
      <c r="D6567" s="260" t="s">
        <v>122</v>
      </c>
      <c r="E6567" s="260"/>
      <c r="F6567" s="260"/>
      <c r="G6567" s="260"/>
      <c r="H6567" s="260"/>
      <c r="I6567" s="260"/>
      <c r="J6567" s="438"/>
    </row>
    <row r="6568" spans="1:10" x14ac:dyDescent="0.25">
      <c r="A6568" s="436"/>
      <c r="B6568" s="437"/>
      <c r="C6568" s="437"/>
      <c r="D6568" s="258" t="s">
        <v>448</v>
      </c>
      <c r="E6568" s="258"/>
      <c r="F6568" s="258"/>
      <c r="G6568" s="258"/>
      <c r="H6568" s="258"/>
      <c r="I6568" s="258"/>
      <c r="J6568" s="438"/>
    </row>
    <row r="6569" spans="1:10" x14ac:dyDescent="0.25">
      <c r="A6569" s="436"/>
      <c r="B6569" s="437"/>
      <c r="C6569" s="437"/>
      <c r="D6569" s="260">
        <v>414907</v>
      </c>
      <c r="E6569" s="260"/>
      <c r="F6569" s="260"/>
      <c r="G6569" s="260"/>
      <c r="H6569" s="260"/>
      <c r="I6569" s="260"/>
      <c r="J6569" s="438"/>
    </row>
    <row r="6570" spans="1:10" x14ac:dyDescent="0.25">
      <c r="A6570" s="436"/>
      <c r="B6570" s="437"/>
      <c r="C6570" s="437"/>
      <c r="D6570" s="258" t="s">
        <v>449</v>
      </c>
      <c r="E6570" s="258"/>
      <c r="F6570" s="258"/>
      <c r="G6570" s="258"/>
      <c r="H6570" s="258"/>
      <c r="I6570" s="258"/>
      <c r="J6570" s="438"/>
    </row>
    <row r="6571" spans="1:10" x14ac:dyDescent="0.25">
      <c r="A6571" s="436"/>
      <c r="B6571" s="437"/>
      <c r="C6571" s="437"/>
      <c r="D6571" s="260" t="s">
        <v>450</v>
      </c>
      <c r="E6571" s="260"/>
      <c r="F6571" s="260"/>
      <c r="G6571" s="260"/>
      <c r="H6571" s="260"/>
      <c r="I6571" s="260"/>
      <c r="J6571" s="438"/>
    </row>
    <row r="6572" spans="1:10" x14ac:dyDescent="0.25">
      <c r="A6572" s="436"/>
      <c r="B6572" s="437"/>
      <c r="C6572" s="437"/>
      <c r="D6572" s="258" t="s">
        <v>451</v>
      </c>
      <c r="E6572" s="258"/>
      <c r="F6572" s="258"/>
      <c r="G6572" s="258"/>
      <c r="H6572" s="258"/>
      <c r="I6572" s="258"/>
      <c r="J6572" s="438"/>
    </row>
    <row r="6573" spans="1:10" x14ac:dyDescent="0.25">
      <c r="A6573" s="436"/>
      <c r="B6573" s="437"/>
      <c r="C6573" s="437"/>
      <c r="D6573" s="260">
        <v>1</v>
      </c>
      <c r="E6573" s="260"/>
      <c r="F6573" s="260"/>
      <c r="G6573" s="260"/>
      <c r="H6573" s="260"/>
      <c r="I6573" s="260"/>
      <c r="J6573" s="438"/>
    </row>
    <row r="6574" spans="1:10" x14ac:dyDescent="0.25">
      <c r="A6574" s="436"/>
      <c r="B6574" s="437"/>
      <c r="C6574" s="437"/>
      <c r="D6574" s="261"/>
      <c r="E6574" s="261"/>
      <c r="F6574" s="261"/>
      <c r="G6574" s="261"/>
      <c r="H6574" s="261"/>
      <c r="I6574" s="261"/>
      <c r="J6574" s="438"/>
    </row>
    <row r="6575" spans="1:10" x14ac:dyDescent="0.25">
      <c r="A6575" s="436">
        <v>201104889</v>
      </c>
      <c r="B6575" s="437" t="s">
        <v>561</v>
      </c>
      <c r="C6575" s="437" t="s">
        <v>505</v>
      </c>
      <c r="D6575" s="258" t="s">
        <v>447</v>
      </c>
      <c r="E6575" s="258"/>
      <c r="F6575" s="258"/>
      <c r="G6575" s="258"/>
      <c r="H6575" s="258"/>
      <c r="I6575" s="258"/>
      <c r="J6575" s="438">
        <v>40619.557893518519</v>
      </c>
    </row>
    <row r="6576" spans="1:10" x14ac:dyDescent="0.25">
      <c r="A6576" s="436"/>
      <c r="B6576" s="437"/>
      <c r="C6576" s="437"/>
      <c r="D6576" s="260" t="s">
        <v>465</v>
      </c>
      <c r="E6576" s="260"/>
      <c r="F6576" s="260"/>
      <c r="G6576" s="260"/>
      <c r="H6576" s="260"/>
      <c r="I6576" s="260"/>
      <c r="J6576" s="438"/>
    </row>
    <row r="6577" spans="1:10" x14ac:dyDescent="0.25">
      <c r="A6577" s="436"/>
      <c r="B6577" s="437"/>
      <c r="C6577" s="437"/>
      <c r="D6577" s="258" t="s">
        <v>448</v>
      </c>
      <c r="E6577" s="258"/>
      <c r="F6577" s="258"/>
      <c r="G6577" s="258"/>
      <c r="H6577" s="258"/>
      <c r="I6577" s="258"/>
      <c r="J6577" s="438"/>
    </row>
    <row r="6578" spans="1:10" x14ac:dyDescent="0.25">
      <c r="A6578" s="436"/>
      <c r="B6578" s="437"/>
      <c r="C6578" s="437"/>
      <c r="D6578" s="260">
        <v>148030</v>
      </c>
      <c r="E6578" s="260"/>
      <c r="F6578" s="260"/>
      <c r="G6578" s="260"/>
      <c r="H6578" s="260"/>
      <c r="I6578" s="260"/>
      <c r="J6578" s="438"/>
    </row>
    <row r="6579" spans="1:10" x14ac:dyDescent="0.25">
      <c r="A6579" s="436"/>
      <c r="B6579" s="437"/>
      <c r="C6579" s="437"/>
      <c r="D6579" s="258" t="s">
        <v>449</v>
      </c>
      <c r="E6579" s="258"/>
      <c r="F6579" s="258"/>
      <c r="G6579" s="258"/>
      <c r="H6579" s="258"/>
      <c r="I6579" s="258"/>
      <c r="J6579" s="438"/>
    </row>
    <row r="6580" spans="1:10" x14ac:dyDescent="0.25">
      <c r="A6580" s="436"/>
      <c r="B6580" s="437"/>
      <c r="C6580" s="437"/>
      <c r="D6580" s="260" t="s">
        <v>453</v>
      </c>
      <c r="E6580" s="260"/>
      <c r="F6580" s="260"/>
      <c r="G6580" s="260"/>
      <c r="H6580" s="260"/>
      <c r="I6580" s="260"/>
      <c r="J6580" s="438"/>
    </row>
    <row r="6581" spans="1:10" x14ac:dyDescent="0.25">
      <c r="A6581" s="436"/>
      <c r="B6581" s="437"/>
      <c r="C6581" s="437"/>
      <c r="D6581" s="258" t="s">
        <v>451</v>
      </c>
      <c r="E6581" s="258"/>
      <c r="F6581" s="258"/>
      <c r="G6581" s="258"/>
      <c r="H6581" s="258"/>
      <c r="I6581" s="258"/>
      <c r="J6581" s="438"/>
    </row>
    <row r="6582" spans="1:10" x14ac:dyDescent="0.25">
      <c r="A6582" s="436"/>
      <c r="B6582" s="437"/>
      <c r="C6582" s="437"/>
      <c r="D6582" s="260">
        <v>0</v>
      </c>
      <c r="E6582" s="260"/>
      <c r="F6582" s="260"/>
      <c r="G6582" s="260"/>
      <c r="H6582" s="260"/>
      <c r="I6582" s="260"/>
      <c r="J6582" s="438"/>
    </row>
    <row r="6583" spans="1:10" x14ac:dyDescent="0.25">
      <c r="A6583" s="436"/>
      <c r="B6583" s="437"/>
      <c r="C6583" s="437"/>
      <c r="D6583" s="261"/>
      <c r="E6583" s="261"/>
      <c r="F6583" s="261"/>
      <c r="G6583" s="261"/>
      <c r="H6583" s="261"/>
      <c r="I6583" s="261"/>
      <c r="J6583" s="438"/>
    </row>
    <row r="6584" spans="1:10" x14ac:dyDescent="0.25">
      <c r="A6584" s="436">
        <v>201103199</v>
      </c>
      <c r="B6584" s="437" t="s">
        <v>446</v>
      </c>
      <c r="C6584" s="437" t="s">
        <v>505</v>
      </c>
      <c r="D6584" s="258" t="s">
        <v>447</v>
      </c>
      <c r="E6584" s="258"/>
      <c r="F6584" s="258"/>
      <c r="G6584" s="258"/>
      <c r="H6584" s="258"/>
      <c r="I6584" s="258"/>
      <c r="J6584" s="438">
        <v>40602.675995370373</v>
      </c>
    </row>
    <row r="6585" spans="1:10" x14ac:dyDescent="0.25">
      <c r="A6585" s="436"/>
      <c r="B6585" s="437"/>
      <c r="C6585" s="437"/>
      <c r="D6585" s="260" t="s">
        <v>173</v>
      </c>
      <c r="E6585" s="260"/>
      <c r="F6585" s="260"/>
      <c r="G6585" s="260"/>
      <c r="H6585" s="260"/>
      <c r="I6585" s="260"/>
      <c r="J6585" s="438"/>
    </row>
    <row r="6586" spans="1:10" x14ac:dyDescent="0.25">
      <c r="A6586" s="436"/>
      <c r="B6586" s="437"/>
      <c r="C6586" s="437"/>
      <c r="D6586" s="258" t="s">
        <v>448</v>
      </c>
      <c r="E6586" s="258"/>
      <c r="F6586" s="258"/>
      <c r="G6586" s="258"/>
      <c r="H6586" s="258"/>
      <c r="I6586" s="258"/>
      <c r="J6586" s="438"/>
    </row>
    <row r="6587" spans="1:10" x14ac:dyDescent="0.25">
      <c r="A6587" s="436"/>
      <c r="B6587" s="437"/>
      <c r="C6587" s="437"/>
      <c r="D6587" s="260">
        <v>11990</v>
      </c>
      <c r="E6587" s="260"/>
      <c r="F6587" s="260"/>
      <c r="G6587" s="260"/>
      <c r="H6587" s="260"/>
      <c r="I6587" s="260"/>
      <c r="J6587" s="438"/>
    </row>
    <row r="6588" spans="1:10" x14ac:dyDescent="0.25">
      <c r="A6588" s="436"/>
      <c r="B6588" s="437"/>
      <c r="C6588" s="437"/>
      <c r="D6588" s="258" t="s">
        <v>449</v>
      </c>
      <c r="E6588" s="258"/>
      <c r="F6588" s="258"/>
      <c r="G6588" s="258"/>
      <c r="H6588" s="258"/>
      <c r="I6588" s="258"/>
      <c r="J6588" s="438"/>
    </row>
    <row r="6589" spans="1:10" x14ac:dyDescent="0.25">
      <c r="A6589" s="436"/>
      <c r="B6589" s="437"/>
      <c r="C6589" s="437"/>
      <c r="D6589" s="260" t="s">
        <v>450</v>
      </c>
      <c r="E6589" s="260"/>
      <c r="F6589" s="260"/>
      <c r="G6589" s="260"/>
      <c r="H6589" s="260"/>
      <c r="I6589" s="260"/>
      <c r="J6589" s="438"/>
    </row>
    <row r="6590" spans="1:10" x14ac:dyDescent="0.25">
      <c r="A6590" s="436"/>
      <c r="B6590" s="437"/>
      <c r="C6590" s="437"/>
      <c r="D6590" s="258" t="s">
        <v>451</v>
      </c>
      <c r="E6590" s="258"/>
      <c r="F6590" s="258"/>
      <c r="G6590" s="258"/>
      <c r="H6590" s="258"/>
      <c r="I6590" s="258"/>
      <c r="J6590" s="438"/>
    </row>
    <row r="6591" spans="1:10" x14ac:dyDescent="0.25">
      <c r="A6591" s="436"/>
      <c r="B6591" s="437"/>
      <c r="C6591" s="437"/>
      <c r="D6591" s="260">
        <v>0</v>
      </c>
      <c r="E6591" s="260"/>
      <c r="F6591" s="260"/>
      <c r="G6591" s="260"/>
      <c r="H6591" s="260"/>
      <c r="I6591" s="260"/>
      <c r="J6591" s="438"/>
    </row>
    <row r="6592" spans="1:10" x14ac:dyDescent="0.25">
      <c r="A6592" s="436"/>
      <c r="B6592" s="437"/>
      <c r="C6592" s="437"/>
      <c r="D6592" s="261"/>
      <c r="E6592" s="261"/>
      <c r="F6592" s="261"/>
      <c r="G6592" s="261"/>
      <c r="H6592" s="261"/>
      <c r="I6592" s="261"/>
      <c r="J6592" s="438"/>
    </row>
    <row r="6593" spans="1:10" x14ac:dyDescent="0.25">
      <c r="A6593" s="436">
        <v>201102442</v>
      </c>
      <c r="B6593" s="437" t="s">
        <v>446</v>
      </c>
      <c r="C6593" s="437" t="s">
        <v>505</v>
      </c>
      <c r="D6593" s="258" t="s">
        <v>447</v>
      </c>
      <c r="E6593" s="258"/>
      <c r="F6593" s="258"/>
      <c r="G6593" s="258"/>
      <c r="H6593" s="258"/>
      <c r="I6593" s="258"/>
      <c r="J6593" s="438">
        <v>40591.62767361111</v>
      </c>
    </row>
    <row r="6594" spans="1:10" x14ac:dyDescent="0.25">
      <c r="A6594" s="436"/>
      <c r="B6594" s="437"/>
      <c r="C6594" s="437"/>
      <c r="D6594" s="260" t="s">
        <v>173</v>
      </c>
      <c r="E6594" s="260"/>
      <c r="F6594" s="260"/>
      <c r="G6594" s="260"/>
      <c r="H6594" s="260"/>
      <c r="I6594" s="260"/>
      <c r="J6594" s="438"/>
    </row>
    <row r="6595" spans="1:10" x14ac:dyDescent="0.25">
      <c r="A6595" s="436"/>
      <c r="B6595" s="437"/>
      <c r="C6595" s="437"/>
      <c r="D6595" s="258" t="s">
        <v>448</v>
      </c>
      <c r="E6595" s="258"/>
      <c r="F6595" s="258"/>
      <c r="G6595" s="258"/>
      <c r="H6595" s="258"/>
      <c r="I6595" s="258"/>
      <c r="J6595" s="438"/>
    </row>
    <row r="6596" spans="1:10" x14ac:dyDescent="0.25">
      <c r="A6596" s="436"/>
      <c r="B6596" s="437"/>
      <c r="C6596" s="437"/>
      <c r="D6596" s="260">
        <v>12078</v>
      </c>
      <c r="E6596" s="260"/>
      <c r="F6596" s="260"/>
      <c r="G6596" s="260"/>
      <c r="H6596" s="260"/>
      <c r="I6596" s="260"/>
      <c r="J6596" s="438"/>
    </row>
    <row r="6597" spans="1:10" x14ac:dyDescent="0.25">
      <c r="A6597" s="436"/>
      <c r="B6597" s="437"/>
      <c r="C6597" s="437"/>
      <c r="D6597" s="258" t="s">
        <v>449</v>
      </c>
      <c r="E6597" s="258"/>
      <c r="F6597" s="258"/>
      <c r="G6597" s="258"/>
      <c r="H6597" s="258"/>
      <c r="I6597" s="258"/>
      <c r="J6597" s="438"/>
    </row>
    <row r="6598" spans="1:10" x14ac:dyDescent="0.25">
      <c r="A6598" s="436"/>
      <c r="B6598" s="437"/>
      <c r="C6598" s="437"/>
      <c r="D6598" s="260" t="s">
        <v>450</v>
      </c>
      <c r="E6598" s="260"/>
      <c r="F6598" s="260"/>
      <c r="G6598" s="260"/>
      <c r="H6598" s="260"/>
      <c r="I6598" s="260"/>
      <c r="J6598" s="438"/>
    </row>
    <row r="6599" spans="1:10" x14ac:dyDescent="0.25">
      <c r="A6599" s="436"/>
      <c r="B6599" s="437"/>
      <c r="C6599" s="437"/>
      <c r="D6599" s="258" t="s">
        <v>451</v>
      </c>
      <c r="E6599" s="258"/>
      <c r="F6599" s="258"/>
      <c r="G6599" s="258"/>
      <c r="H6599" s="258"/>
      <c r="I6599" s="258"/>
      <c r="J6599" s="438"/>
    </row>
    <row r="6600" spans="1:10" x14ac:dyDescent="0.25">
      <c r="A6600" s="436"/>
      <c r="B6600" s="437"/>
      <c r="C6600" s="437"/>
      <c r="D6600" s="260">
        <v>1</v>
      </c>
      <c r="E6600" s="260"/>
      <c r="F6600" s="260"/>
      <c r="G6600" s="260"/>
      <c r="H6600" s="260"/>
      <c r="I6600" s="260"/>
      <c r="J6600" s="438"/>
    </row>
    <row r="6601" spans="1:10" x14ac:dyDescent="0.25">
      <c r="A6601" s="436"/>
      <c r="B6601" s="437"/>
      <c r="C6601" s="437"/>
      <c r="D6601" s="261"/>
      <c r="E6601" s="261"/>
      <c r="F6601" s="261"/>
      <c r="G6601" s="261"/>
      <c r="H6601" s="261"/>
      <c r="I6601" s="261"/>
      <c r="J6601" s="438"/>
    </row>
    <row r="6602" spans="1:10" x14ac:dyDescent="0.25">
      <c r="A6602" s="436">
        <v>201102337</v>
      </c>
      <c r="B6602" s="437" t="s">
        <v>446</v>
      </c>
      <c r="C6602" s="437" t="s">
        <v>505</v>
      </c>
      <c r="D6602" s="258" t="s">
        <v>447</v>
      </c>
      <c r="E6602" s="258"/>
      <c r="F6602" s="258"/>
      <c r="G6602" s="258"/>
      <c r="H6602" s="258"/>
      <c r="I6602" s="258"/>
      <c r="J6602" s="438">
        <v>40590.640439814815</v>
      </c>
    </row>
    <row r="6603" spans="1:10" x14ac:dyDescent="0.25">
      <c r="A6603" s="436"/>
      <c r="B6603" s="437"/>
      <c r="C6603" s="437"/>
      <c r="D6603" s="260" t="s">
        <v>525</v>
      </c>
      <c r="E6603" s="260"/>
      <c r="F6603" s="260"/>
      <c r="G6603" s="260"/>
      <c r="H6603" s="260"/>
      <c r="I6603" s="260"/>
      <c r="J6603" s="438"/>
    </row>
    <row r="6604" spans="1:10" x14ac:dyDescent="0.25">
      <c r="A6604" s="436"/>
      <c r="B6604" s="437"/>
      <c r="C6604" s="437"/>
      <c r="D6604" s="258" t="s">
        <v>448</v>
      </c>
      <c r="E6604" s="258"/>
      <c r="F6604" s="258"/>
      <c r="G6604" s="258"/>
      <c r="H6604" s="258"/>
      <c r="I6604" s="258"/>
      <c r="J6604" s="438"/>
    </row>
    <row r="6605" spans="1:10" x14ac:dyDescent="0.25">
      <c r="A6605" s="436"/>
      <c r="B6605" s="437"/>
      <c r="C6605" s="437"/>
      <c r="D6605" s="260">
        <v>28352</v>
      </c>
      <c r="E6605" s="260"/>
      <c r="F6605" s="260"/>
      <c r="G6605" s="260"/>
      <c r="H6605" s="260"/>
      <c r="I6605" s="260"/>
      <c r="J6605" s="438"/>
    </row>
    <row r="6606" spans="1:10" x14ac:dyDescent="0.25">
      <c r="A6606" s="436"/>
      <c r="B6606" s="437"/>
      <c r="C6606" s="437"/>
      <c r="D6606" s="258" t="s">
        <v>449</v>
      </c>
      <c r="E6606" s="258"/>
      <c r="F6606" s="258"/>
      <c r="G6606" s="258"/>
      <c r="H6606" s="258"/>
      <c r="I6606" s="258"/>
      <c r="J6606" s="438"/>
    </row>
    <row r="6607" spans="1:10" x14ac:dyDescent="0.25">
      <c r="A6607" s="436"/>
      <c r="B6607" s="437"/>
      <c r="C6607" s="437"/>
      <c r="D6607" s="260" t="s">
        <v>450</v>
      </c>
      <c r="E6607" s="260"/>
      <c r="F6607" s="260"/>
      <c r="G6607" s="260"/>
      <c r="H6607" s="260"/>
      <c r="I6607" s="260"/>
      <c r="J6607" s="438"/>
    </row>
    <row r="6608" spans="1:10" x14ac:dyDescent="0.25">
      <c r="A6608" s="436"/>
      <c r="B6608" s="437"/>
      <c r="C6608" s="437"/>
      <c r="D6608" s="258" t="s">
        <v>451</v>
      </c>
      <c r="E6608" s="258"/>
      <c r="F6608" s="258"/>
      <c r="G6608" s="258"/>
      <c r="H6608" s="258"/>
      <c r="I6608" s="258"/>
      <c r="J6608" s="438"/>
    </row>
    <row r="6609" spans="1:10" x14ac:dyDescent="0.25">
      <c r="A6609" s="436"/>
      <c r="B6609" s="437"/>
      <c r="C6609" s="437"/>
      <c r="D6609" s="260">
        <v>0</v>
      </c>
      <c r="E6609" s="260"/>
      <c r="F6609" s="260"/>
      <c r="G6609" s="260"/>
      <c r="H6609" s="260"/>
      <c r="I6609" s="260"/>
      <c r="J6609" s="438"/>
    </row>
    <row r="6610" spans="1:10" x14ac:dyDescent="0.25">
      <c r="A6610" s="436"/>
      <c r="B6610" s="437"/>
      <c r="C6610" s="437"/>
      <c r="D6610" s="261"/>
      <c r="E6610" s="261"/>
      <c r="F6610" s="261"/>
      <c r="G6610" s="261"/>
      <c r="H6610" s="261"/>
      <c r="I6610" s="261"/>
      <c r="J6610" s="438"/>
    </row>
    <row r="6611" spans="1:10" x14ac:dyDescent="0.25">
      <c r="A6611" s="436">
        <v>201101981</v>
      </c>
      <c r="B6611" s="437" t="s">
        <v>446</v>
      </c>
      <c r="C6611" s="437" t="s">
        <v>505</v>
      </c>
      <c r="D6611" s="258" t="s">
        <v>447</v>
      </c>
      <c r="E6611" s="258"/>
      <c r="F6611" s="258"/>
      <c r="G6611" s="258"/>
      <c r="H6611" s="258"/>
      <c r="I6611" s="258"/>
      <c r="J6611" s="438">
        <v>40588.60596064815</v>
      </c>
    </row>
    <row r="6612" spans="1:10" x14ac:dyDescent="0.25">
      <c r="A6612" s="436"/>
      <c r="B6612" s="437"/>
      <c r="C6612" s="437"/>
      <c r="D6612" s="260" t="s">
        <v>407</v>
      </c>
      <c r="E6612" s="260"/>
      <c r="F6612" s="260"/>
      <c r="G6612" s="260"/>
      <c r="H6612" s="260"/>
      <c r="I6612" s="260"/>
      <c r="J6612" s="438"/>
    </row>
    <row r="6613" spans="1:10" x14ac:dyDescent="0.25">
      <c r="A6613" s="436"/>
      <c r="B6613" s="437"/>
      <c r="C6613" s="437"/>
      <c r="D6613" s="258" t="s">
        <v>448</v>
      </c>
      <c r="E6613" s="258"/>
      <c r="F6613" s="258"/>
      <c r="G6613" s="258"/>
      <c r="H6613" s="258"/>
      <c r="I6613" s="258"/>
      <c r="J6613" s="438"/>
    </row>
    <row r="6614" spans="1:10" x14ac:dyDescent="0.25">
      <c r="A6614" s="436"/>
      <c r="B6614" s="437"/>
      <c r="C6614" s="437"/>
      <c r="D6614" s="260">
        <v>12007</v>
      </c>
      <c r="E6614" s="260"/>
      <c r="F6614" s="260"/>
      <c r="G6614" s="260"/>
      <c r="H6614" s="260"/>
      <c r="I6614" s="260"/>
      <c r="J6614" s="438"/>
    </row>
    <row r="6615" spans="1:10" x14ac:dyDescent="0.25">
      <c r="A6615" s="436"/>
      <c r="B6615" s="437"/>
      <c r="C6615" s="437"/>
      <c r="D6615" s="258" t="s">
        <v>449</v>
      </c>
      <c r="E6615" s="258"/>
      <c r="F6615" s="258"/>
      <c r="G6615" s="258"/>
      <c r="H6615" s="258"/>
      <c r="I6615" s="258"/>
      <c r="J6615" s="438"/>
    </row>
    <row r="6616" spans="1:10" x14ac:dyDescent="0.25">
      <c r="A6616" s="436"/>
      <c r="B6616" s="437"/>
      <c r="C6616" s="437"/>
      <c r="D6616" s="260" t="s">
        <v>450</v>
      </c>
      <c r="E6616" s="260"/>
      <c r="F6616" s="260"/>
      <c r="G6616" s="260"/>
      <c r="H6616" s="260"/>
      <c r="I6616" s="260"/>
      <c r="J6616" s="438"/>
    </row>
    <row r="6617" spans="1:10" x14ac:dyDescent="0.25">
      <c r="A6617" s="436"/>
      <c r="B6617" s="437"/>
      <c r="C6617" s="437"/>
      <c r="D6617" s="258" t="s">
        <v>451</v>
      </c>
      <c r="E6617" s="258"/>
      <c r="F6617" s="258"/>
      <c r="G6617" s="258"/>
      <c r="H6617" s="258"/>
      <c r="I6617" s="258"/>
      <c r="J6617" s="438"/>
    </row>
    <row r="6618" spans="1:10" x14ac:dyDescent="0.25">
      <c r="A6618" s="436"/>
      <c r="B6618" s="437"/>
      <c r="C6618" s="437"/>
      <c r="D6618" s="260">
        <v>0</v>
      </c>
      <c r="E6618" s="260"/>
      <c r="F6618" s="260"/>
      <c r="G6618" s="260"/>
      <c r="H6618" s="260"/>
      <c r="I6618" s="260"/>
      <c r="J6618" s="438"/>
    </row>
    <row r="6619" spans="1:10" x14ac:dyDescent="0.25">
      <c r="A6619" s="436"/>
      <c r="B6619" s="437"/>
      <c r="C6619" s="437"/>
      <c r="D6619" s="261"/>
      <c r="E6619" s="261"/>
      <c r="F6619" s="261"/>
      <c r="G6619" s="261"/>
      <c r="H6619" s="261"/>
      <c r="I6619" s="261"/>
      <c r="J6619" s="438"/>
    </row>
    <row r="6620" spans="1:10" x14ac:dyDescent="0.25">
      <c r="A6620" s="436">
        <v>201101549</v>
      </c>
      <c r="B6620" s="437" t="s">
        <v>446</v>
      </c>
      <c r="C6620" s="437" t="s">
        <v>505</v>
      </c>
      <c r="D6620" s="258" t="s">
        <v>447</v>
      </c>
      <c r="E6620" s="258"/>
      <c r="F6620" s="258"/>
      <c r="G6620" s="258"/>
      <c r="H6620" s="258"/>
      <c r="I6620" s="258"/>
      <c r="J6620" s="438">
        <v>40582.611608796295</v>
      </c>
    </row>
    <row r="6621" spans="1:10" x14ac:dyDescent="0.25">
      <c r="A6621" s="436"/>
      <c r="B6621" s="437"/>
      <c r="C6621" s="437"/>
      <c r="D6621" s="260" t="s">
        <v>364</v>
      </c>
      <c r="E6621" s="260"/>
      <c r="F6621" s="260"/>
      <c r="G6621" s="260"/>
      <c r="H6621" s="260"/>
      <c r="I6621" s="260"/>
      <c r="J6621" s="438"/>
    </row>
    <row r="6622" spans="1:10" x14ac:dyDescent="0.25">
      <c r="A6622" s="436"/>
      <c r="B6622" s="437"/>
      <c r="C6622" s="437"/>
      <c r="D6622" s="258" t="s">
        <v>448</v>
      </c>
      <c r="E6622" s="258"/>
      <c r="F6622" s="258"/>
      <c r="G6622" s="258"/>
      <c r="H6622" s="258"/>
      <c r="I6622" s="258"/>
      <c r="J6622" s="438"/>
    </row>
    <row r="6623" spans="1:10" x14ac:dyDescent="0.25">
      <c r="A6623" s="436"/>
      <c r="B6623" s="437"/>
      <c r="C6623" s="437"/>
      <c r="D6623" s="260">
        <v>12022</v>
      </c>
      <c r="E6623" s="260"/>
      <c r="F6623" s="260"/>
      <c r="G6623" s="260"/>
      <c r="H6623" s="260"/>
      <c r="I6623" s="260"/>
      <c r="J6623" s="438"/>
    </row>
    <row r="6624" spans="1:10" x14ac:dyDescent="0.25">
      <c r="A6624" s="436"/>
      <c r="B6624" s="437"/>
      <c r="C6624" s="437"/>
      <c r="D6624" s="258" t="s">
        <v>449</v>
      </c>
      <c r="E6624" s="258"/>
      <c r="F6624" s="258"/>
      <c r="G6624" s="258"/>
      <c r="H6624" s="258"/>
      <c r="I6624" s="258"/>
      <c r="J6624" s="438"/>
    </row>
    <row r="6625" spans="1:10" x14ac:dyDescent="0.25">
      <c r="A6625" s="436"/>
      <c r="B6625" s="437"/>
      <c r="C6625" s="437"/>
      <c r="D6625" s="260" t="s">
        <v>453</v>
      </c>
      <c r="E6625" s="260"/>
      <c r="F6625" s="260"/>
      <c r="G6625" s="260"/>
      <c r="H6625" s="260"/>
      <c r="I6625" s="260"/>
      <c r="J6625" s="438"/>
    </row>
    <row r="6626" spans="1:10" x14ac:dyDescent="0.25">
      <c r="A6626" s="436"/>
      <c r="B6626" s="437"/>
      <c r="C6626" s="437"/>
      <c r="D6626" s="258" t="s">
        <v>451</v>
      </c>
      <c r="E6626" s="258"/>
      <c r="F6626" s="258"/>
      <c r="G6626" s="258"/>
      <c r="H6626" s="258"/>
      <c r="I6626" s="258"/>
      <c r="J6626" s="438"/>
    </row>
    <row r="6627" spans="1:10" x14ac:dyDescent="0.25">
      <c r="A6627" s="436"/>
      <c r="B6627" s="437"/>
      <c r="C6627" s="437"/>
      <c r="D6627" s="260">
        <v>0</v>
      </c>
      <c r="E6627" s="260"/>
      <c r="F6627" s="260"/>
      <c r="G6627" s="260"/>
      <c r="H6627" s="260"/>
      <c r="I6627" s="260"/>
      <c r="J6627" s="438"/>
    </row>
    <row r="6628" spans="1:10" x14ac:dyDescent="0.25">
      <c r="A6628" s="436"/>
      <c r="B6628" s="437"/>
      <c r="C6628" s="437"/>
      <c r="D6628" s="261"/>
      <c r="E6628" s="261"/>
      <c r="F6628" s="261"/>
      <c r="G6628" s="261"/>
      <c r="H6628" s="261"/>
      <c r="I6628" s="261"/>
      <c r="J6628" s="438"/>
    </row>
    <row r="6629" spans="1:10" x14ac:dyDescent="0.25">
      <c r="A6629" s="436">
        <v>201101339</v>
      </c>
      <c r="B6629" s="437" t="s">
        <v>446</v>
      </c>
      <c r="C6629" s="437" t="s">
        <v>505</v>
      </c>
      <c r="D6629" s="258" t="s">
        <v>447</v>
      </c>
      <c r="E6629" s="258"/>
      <c r="F6629" s="258"/>
      <c r="G6629" s="258"/>
      <c r="H6629" s="258"/>
      <c r="I6629" s="258"/>
      <c r="J6629" s="438">
        <v>40578.616724537038</v>
      </c>
    </row>
    <row r="6630" spans="1:10" x14ac:dyDescent="0.25">
      <c r="A6630" s="436"/>
      <c r="B6630" s="437"/>
      <c r="C6630" s="437"/>
      <c r="D6630" s="260" t="s">
        <v>169</v>
      </c>
      <c r="E6630" s="260"/>
      <c r="F6630" s="260"/>
      <c r="G6630" s="260"/>
      <c r="H6630" s="260"/>
      <c r="I6630" s="260"/>
      <c r="J6630" s="438"/>
    </row>
    <row r="6631" spans="1:10" x14ac:dyDescent="0.25">
      <c r="A6631" s="436"/>
      <c r="B6631" s="437"/>
      <c r="C6631" s="437"/>
      <c r="D6631" s="258" t="s">
        <v>448</v>
      </c>
      <c r="E6631" s="258"/>
      <c r="F6631" s="258"/>
      <c r="G6631" s="258"/>
      <c r="H6631" s="258"/>
      <c r="I6631" s="258"/>
      <c r="J6631" s="438"/>
    </row>
    <row r="6632" spans="1:10" x14ac:dyDescent="0.25">
      <c r="A6632" s="436"/>
      <c r="B6632" s="437"/>
      <c r="C6632" s="437"/>
      <c r="D6632" s="260">
        <v>12015</v>
      </c>
      <c r="E6632" s="260"/>
      <c r="F6632" s="260"/>
      <c r="G6632" s="260"/>
      <c r="H6632" s="260"/>
      <c r="I6632" s="260"/>
      <c r="J6632" s="438"/>
    </row>
    <row r="6633" spans="1:10" x14ac:dyDescent="0.25">
      <c r="A6633" s="436"/>
      <c r="B6633" s="437"/>
      <c r="C6633" s="437"/>
      <c r="D6633" s="258" t="s">
        <v>449</v>
      </c>
      <c r="E6633" s="258"/>
      <c r="F6633" s="258"/>
      <c r="G6633" s="258"/>
      <c r="H6633" s="258"/>
      <c r="I6633" s="258"/>
      <c r="J6633" s="438"/>
    </row>
    <row r="6634" spans="1:10" x14ac:dyDescent="0.25">
      <c r="A6634" s="436"/>
      <c r="B6634" s="437"/>
      <c r="C6634" s="437"/>
      <c r="D6634" s="260" t="s">
        <v>450</v>
      </c>
      <c r="E6634" s="260"/>
      <c r="F6634" s="260"/>
      <c r="G6634" s="260"/>
      <c r="H6634" s="260"/>
      <c r="I6634" s="260"/>
      <c r="J6634" s="438"/>
    </row>
    <row r="6635" spans="1:10" x14ac:dyDescent="0.25">
      <c r="A6635" s="436"/>
      <c r="B6635" s="437"/>
      <c r="C6635" s="437"/>
      <c r="D6635" s="258" t="s">
        <v>451</v>
      </c>
      <c r="E6635" s="258"/>
      <c r="F6635" s="258"/>
      <c r="G6635" s="258"/>
      <c r="H6635" s="258"/>
      <c r="I6635" s="258"/>
      <c r="J6635" s="438"/>
    </row>
    <row r="6636" spans="1:10" x14ac:dyDescent="0.25">
      <c r="A6636" s="436"/>
      <c r="B6636" s="437"/>
      <c r="C6636" s="437"/>
      <c r="D6636" s="260">
        <v>3</v>
      </c>
      <c r="E6636" s="260"/>
      <c r="F6636" s="260"/>
      <c r="G6636" s="260"/>
      <c r="H6636" s="260"/>
      <c r="I6636" s="260"/>
      <c r="J6636" s="438"/>
    </row>
    <row r="6637" spans="1:10" x14ac:dyDescent="0.25">
      <c r="A6637" s="436"/>
      <c r="B6637" s="437"/>
      <c r="C6637" s="437"/>
      <c r="D6637" s="261"/>
      <c r="E6637" s="261"/>
      <c r="F6637" s="261"/>
      <c r="G6637" s="261"/>
      <c r="H6637" s="261"/>
      <c r="I6637" s="261"/>
      <c r="J6637" s="438"/>
    </row>
    <row r="6638" spans="1:10" x14ac:dyDescent="0.25">
      <c r="A6638" s="436">
        <v>201101331</v>
      </c>
      <c r="B6638" s="437" t="s">
        <v>446</v>
      </c>
      <c r="C6638" s="437" t="s">
        <v>505</v>
      </c>
      <c r="D6638" s="258" t="s">
        <v>447</v>
      </c>
      <c r="E6638" s="258"/>
      <c r="F6638" s="258"/>
      <c r="G6638" s="258"/>
      <c r="H6638" s="258"/>
      <c r="I6638" s="258"/>
      <c r="J6638" s="438">
        <v>40578.468680555554</v>
      </c>
    </row>
    <row r="6639" spans="1:10" x14ac:dyDescent="0.25">
      <c r="A6639" s="436"/>
      <c r="B6639" s="437"/>
      <c r="C6639" s="437"/>
      <c r="D6639" s="260" t="s">
        <v>17</v>
      </c>
      <c r="E6639" s="260"/>
      <c r="F6639" s="260"/>
      <c r="G6639" s="260"/>
      <c r="H6639" s="260"/>
      <c r="I6639" s="260"/>
      <c r="J6639" s="438"/>
    </row>
    <row r="6640" spans="1:10" x14ac:dyDescent="0.25">
      <c r="A6640" s="436"/>
      <c r="B6640" s="437"/>
      <c r="C6640" s="437"/>
      <c r="D6640" s="258" t="s">
        <v>448</v>
      </c>
      <c r="E6640" s="258"/>
      <c r="F6640" s="258"/>
      <c r="G6640" s="258"/>
      <c r="H6640" s="258"/>
      <c r="I6640" s="258"/>
      <c r="J6640" s="438"/>
    </row>
    <row r="6641" spans="1:10" x14ac:dyDescent="0.25">
      <c r="A6641" s="436"/>
      <c r="B6641" s="437"/>
      <c r="C6641" s="437"/>
      <c r="D6641" s="260">
        <v>12024</v>
      </c>
      <c r="E6641" s="260"/>
      <c r="F6641" s="260"/>
      <c r="G6641" s="260"/>
      <c r="H6641" s="260"/>
      <c r="I6641" s="260"/>
      <c r="J6641" s="438"/>
    </row>
    <row r="6642" spans="1:10" x14ac:dyDescent="0.25">
      <c r="A6642" s="436"/>
      <c r="B6642" s="437"/>
      <c r="C6642" s="437"/>
      <c r="D6642" s="258" t="s">
        <v>449</v>
      </c>
      <c r="E6642" s="258"/>
      <c r="F6642" s="258"/>
      <c r="G6642" s="258"/>
      <c r="H6642" s="258"/>
      <c r="I6642" s="258"/>
      <c r="J6642" s="438"/>
    </row>
    <row r="6643" spans="1:10" x14ac:dyDescent="0.25">
      <c r="A6643" s="436"/>
      <c r="B6643" s="437"/>
      <c r="C6643" s="437"/>
      <c r="D6643" s="260" t="s">
        <v>450</v>
      </c>
      <c r="E6643" s="260"/>
      <c r="F6643" s="260"/>
      <c r="G6643" s="260"/>
      <c r="H6643" s="260"/>
      <c r="I6643" s="260"/>
      <c r="J6643" s="438"/>
    </row>
    <row r="6644" spans="1:10" x14ac:dyDescent="0.25">
      <c r="A6644" s="436"/>
      <c r="B6644" s="437"/>
      <c r="C6644" s="437"/>
      <c r="D6644" s="258" t="s">
        <v>451</v>
      </c>
      <c r="E6644" s="258"/>
      <c r="F6644" s="258"/>
      <c r="G6644" s="258"/>
      <c r="H6644" s="258"/>
      <c r="I6644" s="258"/>
      <c r="J6644" s="438"/>
    </row>
    <row r="6645" spans="1:10" x14ac:dyDescent="0.25">
      <c r="A6645" s="436"/>
      <c r="B6645" s="437"/>
      <c r="C6645" s="437"/>
      <c r="D6645" s="260">
        <v>3</v>
      </c>
      <c r="E6645" s="260"/>
      <c r="F6645" s="260"/>
      <c r="G6645" s="260"/>
      <c r="H6645" s="260"/>
      <c r="I6645" s="260"/>
      <c r="J6645" s="438"/>
    </row>
    <row r="6646" spans="1:10" x14ac:dyDescent="0.25">
      <c r="A6646" s="436"/>
      <c r="B6646" s="437"/>
      <c r="C6646" s="437"/>
      <c r="D6646" s="261"/>
      <c r="E6646" s="261"/>
      <c r="F6646" s="261"/>
      <c r="G6646" s="261"/>
      <c r="H6646" s="261"/>
      <c r="I6646" s="261"/>
      <c r="J6646" s="438"/>
    </row>
    <row r="6647" spans="1:10" x14ac:dyDescent="0.25">
      <c r="A6647" s="436">
        <v>201101188</v>
      </c>
      <c r="B6647" s="437" t="s">
        <v>458</v>
      </c>
      <c r="C6647" s="437" t="s">
        <v>505</v>
      </c>
      <c r="D6647" s="258" t="s">
        <v>447</v>
      </c>
      <c r="E6647" s="258"/>
      <c r="F6647" s="258"/>
      <c r="G6647" s="258"/>
      <c r="H6647" s="258"/>
      <c r="I6647" s="258"/>
      <c r="J6647" s="438">
        <v>40576.477430555555</v>
      </c>
    </row>
    <row r="6648" spans="1:10" x14ac:dyDescent="0.25">
      <c r="A6648" s="436"/>
      <c r="B6648" s="437"/>
      <c r="C6648" s="437"/>
      <c r="D6648" s="260" t="s">
        <v>22</v>
      </c>
      <c r="E6648" s="260"/>
      <c r="F6648" s="260"/>
      <c r="G6648" s="260"/>
      <c r="H6648" s="260"/>
      <c r="I6648" s="260"/>
      <c r="J6648" s="438"/>
    </row>
    <row r="6649" spans="1:10" x14ac:dyDescent="0.25">
      <c r="A6649" s="436"/>
      <c r="B6649" s="437"/>
      <c r="C6649" s="437"/>
      <c r="D6649" s="258" t="s">
        <v>448</v>
      </c>
      <c r="E6649" s="258"/>
      <c r="F6649" s="258"/>
      <c r="G6649" s="258"/>
      <c r="H6649" s="258"/>
      <c r="I6649" s="258"/>
      <c r="J6649" s="438"/>
    </row>
    <row r="6650" spans="1:10" x14ac:dyDescent="0.25">
      <c r="A6650" s="436"/>
      <c r="B6650" s="437"/>
      <c r="C6650" s="437"/>
      <c r="D6650" s="260">
        <v>114853</v>
      </c>
      <c r="E6650" s="260"/>
      <c r="F6650" s="260"/>
      <c r="G6650" s="260"/>
      <c r="H6650" s="260"/>
      <c r="I6650" s="260"/>
      <c r="J6650" s="438"/>
    </row>
    <row r="6651" spans="1:10" x14ac:dyDescent="0.25">
      <c r="A6651" s="436"/>
      <c r="B6651" s="437"/>
      <c r="C6651" s="437"/>
      <c r="D6651" s="258" t="s">
        <v>449</v>
      </c>
      <c r="E6651" s="258"/>
      <c r="F6651" s="258"/>
      <c r="G6651" s="258"/>
      <c r="H6651" s="258"/>
      <c r="I6651" s="258"/>
      <c r="J6651" s="438"/>
    </row>
    <row r="6652" spans="1:10" x14ac:dyDescent="0.25">
      <c r="A6652" s="436"/>
      <c r="B6652" s="437"/>
      <c r="C6652" s="437"/>
      <c r="D6652" s="260" t="s">
        <v>453</v>
      </c>
      <c r="E6652" s="260"/>
      <c r="F6652" s="260"/>
      <c r="G6652" s="260"/>
      <c r="H6652" s="260"/>
      <c r="I6652" s="260"/>
      <c r="J6652" s="438"/>
    </row>
    <row r="6653" spans="1:10" x14ac:dyDescent="0.25">
      <c r="A6653" s="436"/>
      <c r="B6653" s="437"/>
      <c r="C6653" s="437"/>
      <c r="D6653" s="258" t="s">
        <v>451</v>
      </c>
      <c r="E6653" s="258"/>
      <c r="F6653" s="258"/>
      <c r="G6653" s="258"/>
      <c r="H6653" s="258"/>
      <c r="I6653" s="258"/>
      <c r="J6653" s="438"/>
    </row>
    <row r="6654" spans="1:10" x14ac:dyDescent="0.25">
      <c r="A6654" s="436"/>
      <c r="B6654" s="437"/>
      <c r="C6654" s="437"/>
      <c r="D6654" s="260">
        <v>0</v>
      </c>
      <c r="E6654" s="260"/>
      <c r="F6654" s="260"/>
      <c r="G6654" s="260"/>
      <c r="H6654" s="260"/>
      <c r="I6654" s="260"/>
      <c r="J6654" s="438"/>
    </row>
    <row r="6655" spans="1:10" x14ac:dyDescent="0.25">
      <c r="A6655" s="436"/>
      <c r="B6655" s="437"/>
      <c r="C6655" s="437"/>
      <c r="D6655" s="261"/>
      <c r="E6655" s="261"/>
      <c r="F6655" s="261"/>
      <c r="G6655" s="261"/>
      <c r="H6655" s="261"/>
      <c r="I6655" s="261"/>
      <c r="J6655" s="438"/>
    </row>
    <row r="6656" spans="1:10" x14ac:dyDescent="0.25">
      <c r="A6656" s="436">
        <v>201015019</v>
      </c>
      <c r="B6656" s="437" t="s">
        <v>446</v>
      </c>
      <c r="C6656" s="437" t="s">
        <v>505</v>
      </c>
      <c r="D6656" s="258" t="s">
        <v>447</v>
      </c>
      <c r="E6656" s="258"/>
      <c r="F6656" s="258"/>
      <c r="G6656" s="258"/>
      <c r="H6656" s="258"/>
      <c r="I6656" s="258"/>
      <c r="J6656" s="438">
        <v>40550.474039351851</v>
      </c>
    </row>
    <row r="6657" spans="1:10" x14ac:dyDescent="0.25">
      <c r="A6657" s="436"/>
      <c r="B6657" s="437"/>
      <c r="C6657" s="437"/>
      <c r="D6657" s="260" t="s">
        <v>25</v>
      </c>
      <c r="E6657" s="260"/>
      <c r="F6657" s="260"/>
      <c r="G6657" s="260"/>
      <c r="H6657" s="260"/>
      <c r="I6657" s="260"/>
      <c r="J6657" s="438"/>
    </row>
    <row r="6658" spans="1:10" x14ac:dyDescent="0.25">
      <c r="A6658" s="436"/>
      <c r="B6658" s="437"/>
      <c r="C6658" s="437"/>
      <c r="D6658" s="258" t="s">
        <v>448</v>
      </c>
      <c r="E6658" s="258"/>
      <c r="F6658" s="258"/>
      <c r="G6658" s="258"/>
      <c r="H6658" s="258"/>
      <c r="I6658" s="258"/>
      <c r="J6658" s="438"/>
    </row>
    <row r="6659" spans="1:10" x14ac:dyDescent="0.25">
      <c r="A6659" s="436"/>
      <c r="B6659" s="437"/>
      <c r="C6659" s="437"/>
      <c r="D6659" s="260">
        <v>12085</v>
      </c>
      <c r="E6659" s="260"/>
      <c r="F6659" s="260"/>
      <c r="G6659" s="260"/>
      <c r="H6659" s="260"/>
      <c r="I6659" s="260"/>
      <c r="J6659" s="438"/>
    </row>
    <row r="6660" spans="1:10" x14ac:dyDescent="0.25">
      <c r="A6660" s="436"/>
      <c r="B6660" s="437"/>
      <c r="C6660" s="437"/>
      <c r="D6660" s="258" t="s">
        <v>449</v>
      </c>
      <c r="E6660" s="258"/>
      <c r="F6660" s="258"/>
      <c r="G6660" s="258"/>
      <c r="H6660" s="258"/>
      <c r="I6660" s="258"/>
      <c r="J6660" s="438"/>
    </row>
    <row r="6661" spans="1:10" x14ac:dyDescent="0.25">
      <c r="A6661" s="436"/>
      <c r="B6661" s="437"/>
      <c r="C6661" s="437"/>
      <c r="D6661" s="260" t="s">
        <v>453</v>
      </c>
      <c r="E6661" s="260"/>
      <c r="F6661" s="260"/>
      <c r="G6661" s="260"/>
      <c r="H6661" s="260"/>
      <c r="I6661" s="260"/>
      <c r="J6661" s="438"/>
    </row>
    <row r="6662" spans="1:10" x14ac:dyDescent="0.25">
      <c r="A6662" s="436"/>
      <c r="B6662" s="437"/>
      <c r="C6662" s="437"/>
      <c r="D6662" s="258" t="s">
        <v>451</v>
      </c>
      <c r="E6662" s="258"/>
      <c r="F6662" s="258"/>
      <c r="G6662" s="258"/>
      <c r="H6662" s="258"/>
      <c r="I6662" s="258"/>
      <c r="J6662" s="438"/>
    </row>
    <row r="6663" spans="1:10" x14ac:dyDescent="0.25">
      <c r="A6663" s="436"/>
      <c r="B6663" s="437"/>
      <c r="C6663" s="437"/>
      <c r="D6663" s="260">
        <v>0</v>
      </c>
      <c r="E6663" s="260"/>
      <c r="F6663" s="260"/>
      <c r="G6663" s="260"/>
      <c r="H6663" s="260"/>
      <c r="I6663" s="260"/>
      <c r="J6663" s="438"/>
    </row>
    <row r="6664" spans="1:10" x14ac:dyDescent="0.25">
      <c r="A6664" s="436"/>
      <c r="B6664" s="437"/>
      <c r="C6664" s="437"/>
      <c r="D6664" s="261"/>
      <c r="E6664" s="261"/>
      <c r="F6664" s="261"/>
      <c r="G6664" s="261"/>
      <c r="H6664" s="261"/>
      <c r="I6664" s="261"/>
      <c r="J6664" s="438"/>
    </row>
    <row r="6665" spans="1:10" x14ac:dyDescent="0.25">
      <c r="A6665" s="436">
        <v>201014925</v>
      </c>
      <c r="B6665" s="437" t="s">
        <v>462</v>
      </c>
      <c r="C6665" s="437" t="s">
        <v>505</v>
      </c>
      <c r="D6665" s="258" t="s">
        <v>447</v>
      </c>
      <c r="E6665" s="258"/>
      <c r="F6665" s="258"/>
      <c r="G6665" s="258"/>
      <c r="H6665" s="258"/>
      <c r="I6665" s="258"/>
      <c r="J6665" s="438">
        <v>40546.659641203703</v>
      </c>
    </row>
    <row r="6666" spans="1:10" x14ac:dyDescent="0.25">
      <c r="A6666" s="436"/>
      <c r="B6666" s="437"/>
      <c r="C6666" s="437"/>
      <c r="D6666" s="260" t="s">
        <v>344</v>
      </c>
      <c r="E6666" s="260"/>
      <c r="F6666" s="260"/>
      <c r="G6666" s="260"/>
      <c r="H6666" s="260"/>
      <c r="I6666" s="260"/>
      <c r="J6666" s="438"/>
    </row>
    <row r="6667" spans="1:10" x14ac:dyDescent="0.25">
      <c r="A6667" s="436"/>
      <c r="B6667" s="437"/>
      <c r="C6667" s="437"/>
      <c r="D6667" s="258" t="s">
        <v>449</v>
      </c>
      <c r="E6667" s="258"/>
      <c r="F6667" s="258"/>
      <c r="G6667" s="258"/>
      <c r="H6667" s="258"/>
      <c r="I6667" s="258"/>
      <c r="J6667" s="438"/>
    </row>
    <row r="6668" spans="1:10" x14ac:dyDescent="0.25">
      <c r="A6668" s="436"/>
      <c r="B6668" s="437"/>
      <c r="C6668" s="437"/>
      <c r="D6668" s="260" t="s">
        <v>453</v>
      </c>
      <c r="E6668" s="260"/>
      <c r="F6668" s="260"/>
      <c r="G6668" s="260"/>
      <c r="H6668" s="260"/>
      <c r="I6668" s="260"/>
      <c r="J6668" s="438"/>
    </row>
    <row r="6669" spans="1:10" x14ac:dyDescent="0.25">
      <c r="A6669" s="436"/>
      <c r="B6669" s="437"/>
      <c r="C6669" s="437"/>
      <c r="D6669" s="258" t="s">
        <v>451</v>
      </c>
      <c r="E6669" s="258"/>
      <c r="F6669" s="258"/>
      <c r="G6669" s="258"/>
      <c r="H6669" s="258"/>
      <c r="I6669" s="258"/>
      <c r="J6669" s="438"/>
    </row>
    <row r="6670" spans="1:10" x14ac:dyDescent="0.25">
      <c r="A6670" s="436"/>
      <c r="B6670" s="437"/>
      <c r="C6670" s="437"/>
      <c r="D6670" s="260">
        <v>1</v>
      </c>
      <c r="E6670" s="260"/>
      <c r="F6670" s="260"/>
      <c r="G6670" s="260"/>
      <c r="H6670" s="260"/>
      <c r="I6670" s="260"/>
      <c r="J6670" s="438"/>
    </row>
    <row r="6671" spans="1:10" x14ac:dyDescent="0.25">
      <c r="A6671" s="436"/>
      <c r="B6671" s="437"/>
      <c r="C6671" s="437"/>
      <c r="D6671" s="261"/>
      <c r="E6671" s="261"/>
      <c r="F6671" s="261"/>
      <c r="G6671" s="261"/>
      <c r="H6671" s="261"/>
      <c r="I6671" s="261"/>
      <c r="J6671" s="438"/>
    </row>
    <row r="6672" spans="1:10" x14ac:dyDescent="0.25">
      <c r="A6672" s="436">
        <v>201014272</v>
      </c>
      <c r="B6672" s="437" t="s">
        <v>446</v>
      </c>
      <c r="C6672" s="437" t="s">
        <v>505</v>
      </c>
      <c r="D6672" s="258" t="s">
        <v>447</v>
      </c>
      <c r="E6672" s="258"/>
      <c r="F6672" s="258"/>
      <c r="G6672" s="258"/>
      <c r="H6672" s="258"/>
      <c r="I6672" s="258"/>
      <c r="J6672" s="438">
        <v>40526.659930555557</v>
      </c>
    </row>
    <row r="6673" spans="1:10" x14ac:dyDescent="0.25">
      <c r="A6673" s="436"/>
      <c r="B6673" s="437"/>
      <c r="C6673" s="437"/>
      <c r="D6673" s="260" t="s">
        <v>22</v>
      </c>
      <c r="E6673" s="260"/>
      <c r="F6673" s="260"/>
      <c r="G6673" s="260"/>
      <c r="H6673" s="260"/>
      <c r="I6673" s="260"/>
      <c r="J6673" s="438"/>
    </row>
    <row r="6674" spans="1:10" x14ac:dyDescent="0.25">
      <c r="A6674" s="436"/>
      <c r="B6674" s="437"/>
      <c r="C6674" s="437"/>
      <c r="D6674" s="258" t="s">
        <v>448</v>
      </c>
      <c r="E6674" s="258"/>
      <c r="F6674" s="258"/>
      <c r="G6674" s="258"/>
      <c r="H6674" s="258"/>
      <c r="I6674" s="258"/>
      <c r="J6674" s="438"/>
    </row>
    <row r="6675" spans="1:10" x14ac:dyDescent="0.25">
      <c r="A6675" s="436"/>
      <c r="B6675" s="437"/>
      <c r="C6675" s="437"/>
      <c r="D6675" s="260">
        <v>12033</v>
      </c>
      <c r="E6675" s="260"/>
      <c r="F6675" s="260"/>
      <c r="G6675" s="260"/>
      <c r="H6675" s="260"/>
      <c r="I6675" s="260"/>
      <c r="J6675" s="438"/>
    </row>
    <row r="6676" spans="1:10" x14ac:dyDescent="0.25">
      <c r="A6676" s="436"/>
      <c r="B6676" s="437"/>
      <c r="C6676" s="437"/>
      <c r="D6676" s="258" t="s">
        <v>449</v>
      </c>
      <c r="E6676" s="258"/>
      <c r="F6676" s="258"/>
      <c r="G6676" s="258"/>
      <c r="H6676" s="258"/>
      <c r="I6676" s="258"/>
      <c r="J6676" s="438"/>
    </row>
    <row r="6677" spans="1:10" x14ac:dyDescent="0.25">
      <c r="A6677" s="436"/>
      <c r="B6677" s="437"/>
      <c r="C6677" s="437"/>
      <c r="D6677" s="260" t="s">
        <v>453</v>
      </c>
      <c r="E6677" s="260"/>
      <c r="F6677" s="260"/>
      <c r="G6677" s="260"/>
      <c r="H6677" s="260"/>
      <c r="I6677" s="260"/>
      <c r="J6677" s="438"/>
    </row>
    <row r="6678" spans="1:10" x14ac:dyDescent="0.25">
      <c r="A6678" s="436"/>
      <c r="B6678" s="437"/>
      <c r="C6678" s="437"/>
      <c r="D6678" s="258" t="s">
        <v>451</v>
      </c>
      <c r="E6678" s="258"/>
      <c r="F6678" s="258"/>
      <c r="G6678" s="258"/>
      <c r="H6678" s="258"/>
      <c r="I6678" s="258"/>
      <c r="J6678" s="438"/>
    </row>
    <row r="6679" spans="1:10" x14ac:dyDescent="0.25">
      <c r="A6679" s="436"/>
      <c r="B6679" s="437"/>
      <c r="C6679" s="437"/>
      <c r="D6679" s="260">
        <v>1</v>
      </c>
      <c r="E6679" s="260"/>
      <c r="F6679" s="260"/>
      <c r="G6679" s="260"/>
      <c r="H6679" s="260"/>
      <c r="I6679" s="260"/>
      <c r="J6679" s="438"/>
    </row>
    <row r="6680" spans="1:10" x14ac:dyDescent="0.25">
      <c r="A6680" s="436"/>
      <c r="B6680" s="437"/>
      <c r="C6680" s="437"/>
      <c r="D6680" s="261"/>
      <c r="E6680" s="261"/>
      <c r="F6680" s="261"/>
      <c r="G6680" s="261"/>
      <c r="H6680" s="261"/>
      <c r="I6680" s="261"/>
      <c r="J6680" s="438"/>
    </row>
    <row r="6681" spans="1:10" x14ac:dyDescent="0.25">
      <c r="A6681" s="436">
        <v>201013883</v>
      </c>
      <c r="B6681" s="437" t="s">
        <v>458</v>
      </c>
      <c r="C6681" s="437" t="s">
        <v>505</v>
      </c>
      <c r="D6681" s="258" t="s">
        <v>447</v>
      </c>
      <c r="E6681" s="258"/>
      <c r="F6681" s="258"/>
      <c r="G6681" s="258"/>
      <c r="H6681" s="258"/>
      <c r="I6681" s="258"/>
      <c r="J6681" s="438">
        <v>40519.414027777777</v>
      </c>
    </row>
    <row r="6682" spans="1:10" x14ac:dyDescent="0.25">
      <c r="A6682" s="436"/>
      <c r="B6682" s="437"/>
      <c r="C6682" s="437"/>
      <c r="D6682" s="260" t="s">
        <v>474</v>
      </c>
      <c r="E6682" s="260"/>
      <c r="F6682" s="260"/>
      <c r="G6682" s="260"/>
      <c r="H6682" s="260"/>
      <c r="I6682" s="260"/>
      <c r="J6682" s="438"/>
    </row>
    <row r="6683" spans="1:10" x14ac:dyDescent="0.25">
      <c r="A6683" s="436"/>
      <c r="B6683" s="437"/>
      <c r="C6683" s="437"/>
      <c r="D6683" s="258" t="s">
        <v>448</v>
      </c>
      <c r="E6683" s="258"/>
      <c r="F6683" s="258"/>
      <c r="G6683" s="258"/>
      <c r="H6683" s="258"/>
      <c r="I6683" s="258"/>
      <c r="J6683" s="438"/>
    </row>
    <row r="6684" spans="1:10" x14ac:dyDescent="0.25">
      <c r="A6684" s="436"/>
      <c r="B6684" s="437"/>
      <c r="C6684" s="437"/>
      <c r="D6684" s="260">
        <v>1110447</v>
      </c>
      <c r="E6684" s="260"/>
      <c r="F6684" s="260"/>
      <c r="G6684" s="260"/>
      <c r="H6684" s="260"/>
      <c r="I6684" s="260"/>
      <c r="J6684" s="438"/>
    </row>
    <row r="6685" spans="1:10" x14ac:dyDescent="0.25">
      <c r="A6685" s="436"/>
      <c r="B6685" s="437"/>
      <c r="C6685" s="437"/>
      <c r="D6685" s="258" t="s">
        <v>449</v>
      </c>
      <c r="E6685" s="258"/>
      <c r="F6685" s="258"/>
      <c r="G6685" s="258"/>
      <c r="H6685" s="258"/>
      <c r="I6685" s="258"/>
      <c r="J6685" s="438"/>
    </row>
    <row r="6686" spans="1:10" x14ac:dyDescent="0.25">
      <c r="A6686" s="436"/>
      <c r="B6686" s="437"/>
      <c r="C6686" s="437"/>
      <c r="D6686" s="260" t="s">
        <v>450</v>
      </c>
      <c r="E6686" s="260"/>
      <c r="F6686" s="260"/>
      <c r="G6686" s="260"/>
      <c r="H6686" s="260"/>
      <c r="I6686" s="260"/>
      <c r="J6686" s="438"/>
    </row>
    <row r="6687" spans="1:10" x14ac:dyDescent="0.25">
      <c r="A6687" s="436"/>
      <c r="B6687" s="437"/>
      <c r="C6687" s="437"/>
      <c r="D6687" s="258" t="s">
        <v>451</v>
      </c>
      <c r="E6687" s="258"/>
      <c r="F6687" s="258"/>
      <c r="G6687" s="258"/>
      <c r="H6687" s="258"/>
      <c r="I6687" s="258"/>
      <c r="J6687" s="438"/>
    </row>
    <row r="6688" spans="1:10" x14ac:dyDescent="0.25">
      <c r="A6688" s="436"/>
      <c r="B6688" s="437"/>
      <c r="C6688" s="437"/>
      <c r="D6688" s="260">
        <v>1</v>
      </c>
      <c r="E6688" s="260"/>
      <c r="F6688" s="260"/>
      <c r="G6688" s="260"/>
      <c r="H6688" s="260"/>
      <c r="I6688" s="260"/>
      <c r="J6688" s="438"/>
    </row>
    <row r="6689" spans="1:10" x14ac:dyDescent="0.25">
      <c r="A6689" s="436"/>
      <c r="B6689" s="437"/>
      <c r="C6689" s="437"/>
      <c r="D6689" s="261"/>
      <c r="E6689" s="261"/>
      <c r="F6689" s="261"/>
      <c r="G6689" s="261"/>
      <c r="H6689" s="261"/>
      <c r="I6689" s="261"/>
      <c r="J6689" s="438"/>
    </row>
    <row r="6690" spans="1:10" x14ac:dyDescent="0.25">
      <c r="A6690" s="436">
        <v>201013685</v>
      </c>
      <c r="B6690" s="437" t="s">
        <v>462</v>
      </c>
      <c r="C6690" s="437" t="s">
        <v>505</v>
      </c>
      <c r="D6690" s="258" t="s">
        <v>447</v>
      </c>
      <c r="E6690" s="258"/>
      <c r="F6690" s="258"/>
      <c r="G6690" s="258"/>
      <c r="H6690" s="258"/>
      <c r="I6690" s="258"/>
      <c r="J6690" s="438">
        <v>40515.424513888887</v>
      </c>
    </row>
    <row r="6691" spans="1:10" x14ac:dyDescent="0.25">
      <c r="A6691" s="436"/>
      <c r="B6691" s="437"/>
      <c r="C6691" s="437"/>
      <c r="D6691" s="260" t="s">
        <v>472</v>
      </c>
      <c r="E6691" s="260"/>
      <c r="F6691" s="260"/>
      <c r="G6691" s="260"/>
      <c r="H6691" s="260"/>
      <c r="I6691" s="260"/>
      <c r="J6691" s="438"/>
    </row>
    <row r="6692" spans="1:10" x14ac:dyDescent="0.25">
      <c r="A6692" s="436"/>
      <c r="B6692" s="437"/>
      <c r="C6692" s="437"/>
      <c r="D6692" s="258" t="s">
        <v>449</v>
      </c>
      <c r="E6692" s="258"/>
      <c r="F6692" s="258"/>
      <c r="G6692" s="258"/>
      <c r="H6692" s="258"/>
      <c r="I6692" s="258"/>
      <c r="J6692" s="438"/>
    </row>
    <row r="6693" spans="1:10" x14ac:dyDescent="0.25">
      <c r="A6693" s="436"/>
      <c r="B6693" s="437"/>
      <c r="C6693" s="437"/>
      <c r="D6693" s="260" t="s">
        <v>453</v>
      </c>
      <c r="E6693" s="260"/>
      <c r="F6693" s="260"/>
      <c r="G6693" s="260"/>
      <c r="H6693" s="260"/>
      <c r="I6693" s="260"/>
      <c r="J6693" s="438"/>
    </row>
    <row r="6694" spans="1:10" x14ac:dyDescent="0.25">
      <c r="A6694" s="436"/>
      <c r="B6694" s="437"/>
      <c r="C6694" s="437"/>
      <c r="D6694" s="258" t="s">
        <v>451</v>
      </c>
      <c r="E6694" s="258"/>
      <c r="F6694" s="258"/>
      <c r="G6694" s="258"/>
      <c r="H6694" s="258"/>
      <c r="I6694" s="258"/>
      <c r="J6694" s="438"/>
    </row>
    <row r="6695" spans="1:10" x14ac:dyDescent="0.25">
      <c r="A6695" s="436"/>
      <c r="B6695" s="437"/>
      <c r="C6695" s="437"/>
      <c r="D6695" s="260">
        <v>1</v>
      </c>
      <c r="E6695" s="260"/>
      <c r="F6695" s="260"/>
      <c r="G6695" s="260"/>
      <c r="H6695" s="260"/>
      <c r="I6695" s="260"/>
      <c r="J6695" s="438"/>
    </row>
    <row r="6696" spans="1:10" x14ac:dyDescent="0.25">
      <c r="A6696" s="436"/>
      <c r="B6696" s="437"/>
      <c r="C6696" s="437"/>
      <c r="D6696" s="261"/>
      <c r="E6696" s="261"/>
      <c r="F6696" s="261"/>
      <c r="G6696" s="261"/>
      <c r="H6696" s="261"/>
      <c r="I6696" s="261"/>
      <c r="J6696" s="438"/>
    </row>
    <row r="6697" spans="1:10" x14ac:dyDescent="0.25">
      <c r="A6697" s="436">
        <v>201013329</v>
      </c>
      <c r="B6697" s="437" t="s">
        <v>458</v>
      </c>
      <c r="C6697" s="437" t="s">
        <v>505</v>
      </c>
      <c r="D6697" s="258" t="s">
        <v>447</v>
      </c>
      <c r="E6697" s="258"/>
      <c r="F6697" s="258"/>
      <c r="G6697" s="258"/>
      <c r="H6697" s="258"/>
      <c r="I6697" s="258"/>
      <c r="J6697" s="438">
        <v>40507.612685185188</v>
      </c>
    </row>
    <row r="6698" spans="1:10" x14ac:dyDescent="0.25">
      <c r="A6698" s="436"/>
      <c r="B6698" s="437"/>
      <c r="C6698" s="437"/>
      <c r="D6698" s="260" t="s">
        <v>472</v>
      </c>
      <c r="E6698" s="260"/>
      <c r="F6698" s="260"/>
      <c r="G6698" s="260"/>
      <c r="H6698" s="260"/>
      <c r="I6698" s="260"/>
      <c r="J6698" s="438"/>
    </row>
    <row r="6699" spans="1:10" x14ac:dyDescent="0.25">
      <c r="A6699" s="436"/>
      <c r="B6699" s="437"/>
      <c r="C6699" s="437"/>
      <c r="D6699" s="258" t="s">
        <v>448</v>
      </c>
      <c r="E6699" s="258"/>
      <c r="F6699" s="258"/>
      <c r="G6699" s="258"/>
      <c r="H6699" s="258"/>
      <c r="I6699" s="258"/>
      <c r="J6699" s="438"/>
    </row>
    <row r="6700" spans="1:10" x14ac:dyDescent="0.25">
      <c r="A6700" s="436"/>
      <c r="B6700" s="437"/>
      <c r="C6700" s="437"/>
      <c r="D6700" s="260">
        <v>1113549</v>
      </c>
      <c r="E6700" s="260"/>
      <c r="F6700" s="260"/>
      <c r="G6700" s="260"/>
      <c r="H6700" s="260"/>
      <c r="I6700" s="260"/>
      <c r="J6700" s="438"/>
    </row>
    <row r="6701" spans="1:10" x14ac:dyDescent="0.25">
      <c r="A6701" s="436"/>
      <c r="B6701" s="437"/>
      <c r="C6701" s="437"/>
      <c r="D6701" s="258" t="s">
        <v>449</v>
      </c>
      <c r="E6701" s="258"/>
      <c r="F6701" s="258"/>
      <c r="G6701" s="258"/>
      <c r="H6701" s="258"/>
      <c r="I6701" s="258"/>
      <c r="J6701" s="438"/>
    </row>
    <row r="6702" spans="1:10" x14ac:dyDescent="0.25">
      <c r="A6702" s="436"/>
      <c r="B6702" s="437"/>
      <c r="C6702" s="437"/>
      <c r="D6702" s="260" t="s">
        <v>453</v>
      </c>
      <c r="E6702" s="260"/>
      <c r="F6702" s="260"/>
      <c r="G6702" s="260"/>
      <c r="H6702" s="260"/>
      <c r="I6702" s="260"/>
      <c r="J6702" s="438"/>
    </row>
    <row r="6703" spans="1:10" x14ac:dyDescent="0.25">
      <c r="A6703" s="436"/>
      <c r="B6703" s="437"/>
      <c r="C6703" s="437"/>
      <c r="D6703" s="258" t="s">
        <v>451</v>
      </c>
      <c r="E6703" s="258"/>
      <c r="F6703" s="258"/>
      <c r="G6703" s="258"/>
      <c r="H6703" s="258"/>
      <c r="I6703" s="258"/>
      <c r="J6703" s="438"/>
    </row>
    <row r="6704" spans="1:10" x14ac:dyDescent="0.25">
      <c r="A6704" s="436"/>
      <c r="B6704" s="437"/>
      <c r="C6704" s="437"/>
      <c r="D6704" s="260">
        <v>1</v>
      </c>
      <c r="E6704" s="260"/>
      <c r="F6704" s="260"/>
      <c r="G6704" s="260"/>
      <c r="H6704" s="260"/>
      <c r="I6704" s="260"/>
      <c r="J6704" s="438"/>
    </row>
    <row r="6705" spans="1:10" x14ac:dyDescent="0.25">
      <c r="A6705" s="436"/>
      <c r="B6705" s="437"/>
      <c r="C6705" s="437"/>
      <c r="D6705" s="261"/>
      <c r="E6705" s="261"/>
      <c r="F6705" s="261"/>
      <c r="G6705" s="261"/>
      <c r="H6705" s="261"/>
      <c r="I6705" s="261"/>
      <c r="J6705" s="438"/>
    </row>
    <row r="6706" spans="1:10" x14ac:dyDescent="0.25">
      <c r="A6706" s="436">
        <v>201011003</v>
      </c>
      <c r="B6706" s="437" t="s">
        <v>458</v>
      </c>
      <c r="C6706" s="437" t="s">
        <v>505</v>
      </c>
      <c r="D6706" s="258" t="s">
        <v>447</v>
      </c>
      <c r="E6706" s="258"/>
      <c r="F6706" s="258"/>
      <c r="G6706" s="258"/>
      <c r="H6706" s="258"/>
      <c r="I6706" s="258"/>
      <c r="J6706" s="438">
        <v>40444.44703703704</v>
      </c>
    </row>
    <row r="6707" spans="1:10" x14ac:dyDescent="0.25">
      <c r="A6707" s="436"/>
      <c r="B6707" s="437"/>
      <c r="C6707" s="437"/>
      <c r="D6707" s="260" t="s">
        <v>407</v>
      </c>
      <c r="E6707" s="260"/>
      <c r="F6707" s="260"/>
      <c r="G6707" s="260"/>
      <c r="H6707" s="260"/>
      <c r="I6707" s="260"/>
      <c r="J6707" s="438"/>
    </row>
    <row r="6708" spans="1:10" x14ac:dyDescent="0.25">
      <c r="A6708" s="436"/>
      <c r="B6708" s="437"/>
      <c r="C6708" s="437"/>
      <c r="D6708" s="258" t="s">
        <v>448</v>
      </c>
      <c r="E6708" s="258"/>
      <c r="F6708" s="258"/>
      <c r="G6708" s="258"/>
      <c r="H6708" s="258"/>
      <c r="I6708" s="258"/>
      <c r="J6708" s="438"/>
    </row>
    <row r="6709" spans="1:10" x14ac:dyDescent="0.25">
      <c r="A6709" s="436"/>
      <c r="B6709" s="437"/>
      <c r="C6709" s="437"/>
      <c r="D6709" s="260">
        <v>115132</v>
      </c>
      <c r="E6709" s="260"/>
      <c r="F6709" s="260"/>
      <c r="G6709" s="260"/>
      <c r="H6709" s="260"/>
      <c r="I6709" s="260"/>
      <c r="J6709" s="438"/>
    </row>
    <row r="6710" spans="1:10" x14ac:dyDescent="0.25">
      <c r="A6710" s="436"/>
      <c r="B6710" s="437"/>
      <c r="C6710" s="437"/>
      <c r="D6710" s="258" t="s">
        <v>449</v>
      </c>
      <c r="E6710" s="258"/>
      <c r="F6710" s="258"/>
      <c r="G6710" s="258"/>
      <c r="H6710" s="258"/>
      <c r="I6710" s="258"/>
      <c r="J6710" s="438"/>
    </row>
    <row r="6711" spans="1:10" x14ac:dyDescent="0.25">
      <c r="A6711" s="436"/>
      <c r="B6711" s="437"/>
      <c r="C6711" s="437"/>
      <c r="D6711" s="260" t="s">
        <v>453</v>
      </c>
      <c r="E6711" s="260"/>
      <c r="F6711" s="260"/>
      <c r="G6711" s="260"/>
      <c r="H6711" s="260"/>
      <c r="I6711" s="260"/>
      <c r="J6711" s="438"/>
    </row>
    <row r="6712" spans="1:10" x14ac:dyDescent="0.25">
      <c r="A6712" s="436"/>
      <c r="B6712" s="437"/>
      <c r="C6712" s="437"/>
      <c r="D6712" s="258" t="s">
        <v>451</v>
      </c>
      <c r="E6712" s="258"/>
      <c r="F6712" s="258"/>
      <c r="G6712" s="258"/>
      <c r="H6712" s="258"/>
      <c r="I6712" s="258"/>
      <c r="J6712" s="438"/>
    </row>
    <row r="6713" spans="1:10" x14ac:dyDescent="0.25">
      <c r="A6713" s="436"/>
      <c r="B6713" s="437"/>
      <c r="C6713" s="437"/>
      <c r="D6713" s="260">
        <v>1</v>
      </c>
      <c r="E6713" s="260"/>
      <c r="F6713" s="260"/>
      <c r="G6713" s="260"/>
      <c r="H6713" s="260"/>
      <c r="I6713" s="260"/>
      <c r="J6713" s="438"/>
    </row>
    <row r="6714" spans="1:10" x14ac:dyDescent="0.25">
      <c r="A6714" s="436"/>
      <c r="B6714" s="437"/>
      <c r="C6714" s="437"/>
      <c r="D6714" s="261"/>
      <c r="E6714" s="261"/>
      <c r="F6714" s="261"/>
      <c r="G6714" s="261"/>
      <c r="H6714" s="261"/>
      <c r="I6714" s="261"/>
      <c r="J6714" s="438"/>
    </row>
    <row r="6715" spans="1:10" x14ac:dyDescent="0.25">
      <c r="A6715" s="436">
        <v>201010753</v>
      </c>
      <c r="B6715" s="437" t="s">
        <v>446</v>
      </c>
      <c r="C6715" s="437" t="s">
        <v>505</v>
      </c>
      <c r="D6715" s="258" t="s">
        <v>447</v>
      </c>
      <c r="E6715" s="258"/>
      <c r="F6715" s="258"/>
      <c r="G6715" s="258"/>
      <c r="H6715" s="258"/>
      <c r="I6715" s="258"/>
      <c r="J6715" s="438">
        <v>40438.423530092594</v>
      </c>
    </row>
    <row r="6716" spans="1:10" x14ac:dyDescent="0.25">
      <c r="A6716" s="436"/>
      <c r="B6716" s="437"/>
      <c r="C6716" s="437"/>
      <c r="D6716" s="260" t="s">
        <v>349</v>
      </c>
      <c r="E6716" s="260"/>
      <c r="F6716" s="260"/>
      <c r="G6716" s="260"/>
      <c r="H6716" s="260"/>
      <c r="I6716" s="260"/>
      <c r="J6716" s="438"/>
    </row>
    <row r="6717" spans="1:10" x14ac:dyDescent="0.25">
      <c r="A6717" s="436"/>
      <c r="B6717" s="437"/>
      <c r="C6717" s="437"/>
      <c r="D6717" s="258" t="s">
        <v>448</v>
      </c>
      <c r="E6717" s="258"/>
      <c r="F6717" s="258"/>
      <c r="G6717" s="258"/>
      <c r="H6717" s="258"/>
      <c r="I6717" s="258"/>
      <c r="J6717" s="438"/>
    </row>
    <row r="6718" spans="1:10" x14ac:dyDescent="0.25">
      <c r="A6718" s="436"/>
      <c r="B6718" s="437"/>
      <c r="C6718" s="437"/>
      <c r="D6718" s="260">
        <v>12008</v>
      </c>
      <c r="E6718" s="260"/>
      <c r="F6718" s="260"/>
      <c r="G6718" s="260"/>
      <c r="H6718" s="260"/>
      <c r="I6718" s="260"/>
      <c r="J6718" s="438"/>
    </row>
    <row r="6719" spans="1:10" x14ac:dyDescent="0.25">
      <c r="A6719" s="436"/>
      <c r="B6719" s="437"/>
      <c r="C6719" s="437"/>
      <c r="D6719" s="258" t="s">
        <v>449</v>
      </c>
      <c r="E6719" s="258"/>
      <c r="F6719" s="258"/>
      <c r="G6719" s="258"/>
      <c r="H6719" s="258"/>
      <c r="I6719" s="258"/>
      <c r="J6719" s="438"/>
    </row>
    <row r="6720" spans="1:10" x14ac:dyDescent="0.25">
      <c r="A6720" s="436"/>
      <c r="B6720" s="437"/>
      <c r="C6720" s="437"/>
      <c r="D6720" s="260" t="s">
        <v>450</v>
      </c>
      <c r="E6720" s="260"/>
      <c r="F6720" s="260"/>
      <c r="G6720" s="260"/>
      <c r="H6720" s="260"/>
      <c r="I6720" s="260"/>
      <c r="J6720" s="438"/>
    </row>
    <row r="6721" spans="1:10" x14ac:dyDescent="0.25">
      <c r="A6721" s="436"/>
      <c r="B6721" s="437"/>
      <c r="C6721" s="437"/>
      <c r="D6721" s="258" t="s">
        <v>451</v>
      </c>
      <c r="E6721" s="258"/>
      <c r="F6721" s="258"/>
      <c r="G6721" s="258"/>
      <c r="H6721" s="258"/>
      <c r="I6721" s="258"/>
      <c r="J6721" s="438"/>
    </row>
    <row r="6722" spans="1:10" x14ac:dyDescent="0.25">
      <c r="A6722" s="436"/>
      <c r="B6722" s="437"/>
      <c r="C6722" s="437"/>
      <c r="D6722" s="260">
        <v>2</v>
      </c>
      <c r="E6722" s="260"/>
      <c r="F6722" s="260"/>
      <c r="G6722" s="260"/>
      <c r="H6722" s="260"/>
      <c r="I6722" s="260"/>
      <c r="J6722" s="438"/>
    </row>
    <row r="6723" spans="1:10" x14ac:dyDescent="0.25">
      <c r="A6723" s="436"/>
      <c r="B6723" s="437"/>
      <c r="C6723" s="437"/>
      <c r="D6723" s="261"/>
      <c r="E6723" s="261"/>
      <c r="F6723" s="261"/>
      <c r="G6723" s="261"/>
      <c r="H6723" s="261"/>
      <c r="I6723" s="261"/>
      <c r="J6723" s="438"/>
    </row>
    <row r="6724" spans="1:10" x14ac:dyDescent="0.25">
      <c r="A6724" s="436">
        <v>201010402</v>
      </c>
      <c r="B6724" s="437" t="s">
        <v>446</v>
      </c>
      <c r="C6724" s="437" t="s">
        <v>505</v>
      </c>
      <c r="D6724" s="258" t="s">
        <v>447</v>
      </c>
      <c r="E6724" s="258"/>
      <c r="F6724" s="258"/>
      <c r="G6724" s="258"/>
      <c r="H6724" s="258"/>
      <c r="I6724" s="258"/>
      <c r="J6724" s="438">
        <v>40430.605000000003</v>
      </c>
    </row>
    <row r="6725" spans="1:10" x14ac:dyDescent="0.25">
      <c r="A6725" s="436"/>
      <c r="B6725" s="437"/>
      <c r="C6725" s="437"/>
      <c r="D6725" s="260" t="s">
        <v>22</v>
      </c>
      <c r="E6725" s="260"/>
      <c r="F6725" s="260"/>
      <c r="G6725" s="260"/>
      <c r="H6725" s="260"/>
      <c r="I6725" s="260"/>
      <c r="J6725" s="438"/>
    </row>
    <row r="6726" spans="1:10" x14ac:dyDescent="0.25">
      <c r="A6726" s="436"/>
      <c r="B6726" s="437"/>
      <c r="C6726" s="437"/>
      <c r="D6726" s="258" t="s">
        <v>448</v>
      </c>
      <c r="E6726" s="258"/>
      <c r="F6726" s="258"/>
      <c r="G6726" s="258"/>
      <c r="H6726" s="258"/>
      <c r="I6726" s="258"/>
      <c r="J6726" s="438"/>
    </row>
    <row r="6727" spans="1:10" x14ac:dyDescent="0.25">
      <c r="A6727" s="436"/>
      <c r="B6727" s="437"/>
      <c r="C6727" s="437"/>
      <c r="D6727" s="260">
        <v>12044</v>
      </c>
      <c r="E6727" s="260"/>
      <c r="F6727" s="260"/>
      <c r="G6727" s="260"/>
      <c r="H6727" s="260"/>
      <c r="I6727" s="260"/>
      <c r="J6727" s="438"/>
    </row>
    <row r="6728" spans="1:10" x14ac:dyDescent="0.25">
      <c r="A6728" s="436"/>
      <c r="B6728" s="437"/>
      <c r="C6728" s="437"/>
      <c r="D6728" s="258" t="s">
        <v>449</v>
      </c>
      <c r="E6728" s="258"/>
      <c r="F6728" s="258"/>
      <c r="G6728" s="258"/>
      <c r="H6728" s="258"/>
      <c r="I6728" s="258"/>
      <c r="J6728" s="438"/>
    </row>
    <row r="6729" spans="1:10" x14ac:dyDescent="0.25">
      <c r="A6729" s="436"/>
      <c r="B6729" s="437"/>
      <c r="C6729" s="437"/>
      <c r="D6729" s="260" t="s">
        <v>453</v>
      </c>
      <c r="E6729" s="260"/>
      <c r="F6729" s="260"/>
      <c r="G6729" s="260"/>
      <c r="H6729" s="260"/>
      <c r="I6729" s="260"/>
      <c r="J6729" s="438"/>
    </row>
    <row r="6730" spans="1:10" x14ac:dyDescent="0.25">
      <c r="A6730" s="436"/>
      <c r="B6730" s="437"/>
      <c r="C6730" s="437"/>
      <c r="D6730" s="258" t="s">
        <v>451</v>
      </c>
      <c r="E6730" s="258"/>
      <c r="F6730" s="258"/>
      <c r="G6730" s="258"/>
      <c r="H6730" s="258"/>
      <c r="I6730" s="258"/>
      <c r="J6730" s="438"/>
    </row>
    <row r="6731" spans="1:10" x14ac:dyDescent="0.25">
      <c r="A6731" s="436"/>
      <c r="B6731" s="437"/>
      <c r="C6731" s="437"/>
      <c r="D6731" s="260">
        <v>0</v>
      </c>
      <c r="E6731" s="260"/>
      <c r="F6731" s="260"/>
      <c r="G6731" s="260"/>
      <c r="H6731" s="260"/>
      <c r="I6731" s="260"/>
      <c r="J6731" s="438"/>
    </row>
    <row r="6732" spans="1:10" x14ac:dyDescent="0.25">
      <c r="A6732" s="436"/>
      <c r="B6732" s="437"/>
      <c r="C6732" s="437"/>
      <c r="D6732" s="261"/>
      <c r="E6732" s="261"/>
      <c r="F6732" s="261"/>
      <c r="G6732" s="261"/>
      <c r="H6732" s="261"/>
      <c r="I6732" s="261"/>
      <c r="J6732" s="438"/>
    </row>
    <row r="6733" spans="1:10" x14ac:dyDescent="0.25">
      <c r="A6733" s="436">
        <v>201009151</v>
      </c>
      <c r="B6733" s="437" t="s">
        <v>446</v>
      </c>
      <c r="C6733" s="437" t="s">
        <v>505</v>
      </c>
      <c r="D6733" s="258" t="s">
        <v>447</v>
      </c>
      <c r="E6733" s="258"/>
      <c r="F6733" s="258"/>
      <c r="G6733" s="258"/>
      <c r="H6733" s="258"/>
      <c r="I6733" s="258"/>
      <c r="J6733" s="438">
        <v>40402.6096875</v>
      </c>
    </row>
    <row r="6734" spans="1:10" x14ac:dyDescent="0.25">
      <c r="A6734" s="436"/>
      <c r="B6734" s="437"/>
      <c r="C6734" s="437"/>
      <c r="D6734" s="260" t="s">
        <v>535</v>
      </c>
      <c r="E6734" s="260"/>
      <c r="F6734" s="260"/>
      <c r="G6734" s="260"/>
      <c r="H6734" s="260"/>
      <c r="I6734" s="260"/>
      <c r="J6734" s="438"/>
    </row>
    <row r="6735" spans="1:10" x14ac:dyDescent="0.25">
      <c r="A6735" s="436"/>
      <c r="B6735" s="437"/>
      <c r="C6735" s="437"/>
      <c r="D6735" s="258" t="s">
        <v>448</v>
      </c>
      <c r="E6735" s="258"/>
      <c r="F6735" s="258"/>
      <c r="G6735" s="258"/>
      <c r="H6735" s="258"/>
      <c r="I6735" s="258"/>
      <c r="J6735" s="438"/>
    </row>
    <row r="6736" spans="1:10" x14ac:dyDescent="0.25">
      <c r="A6736" s="436"/>
      <c r="B6736" s="437"/>
      <c r="C6736" s="437"/>
      <c r="D6736" s="260">
        <v>12025</v>
      </c>
      <c r="E6736" s="260"/>
      <c r="F6736" s="260"/>
      <c r="G6736" s="260"/>
      <c r="H6736" s="260"/>
      <c r="I6736" s="260"/>
      <c r="J6736" s="438"/>
    </row>
    <row r="6737" spans="1:10" x14ac:dyDescent="0.25">
      <c r="A6737" s="436"/>
      <c r="B6737" s="437"/>
      <c r="C6737" s="437"/>
      <c r="D6737" s="258" t="s">
        <v>449</v>
      </c>
      <c r="E6737" s="258"/>
      <c r="F6737" s="258"/>
      <c r="G6737" s="258"/>
      <c r="H6737" s="258"/>
      <c r="I6737" s="258"/>
      <c r="J6737" s="438"/>
    </row>
    <row r="6738" spans="1:10" x14ac:dyDescent="0.25">
      <c r="A6738" s="436"/>
      <c r="B6738" s="437"/>
      <c r="C6738" s="437"/>
      <c r="D6738" s="260" t="s">
        <v>450</v>
      </c>
      <c r="E6738" s="260"/>
      <c r="F6738" s="260"/>
      <c r="G6738" s="260"/>
      <c r="H6738" s="260"/>
      <c r="I6738" s="260"/>
      <c r="J6738" s="438"/>
    </row>
    <row r="6739" spans="1:10" x14ac:dyDescent="0.25">
      <c r="A6739" s="436"/>
      <c r="B6739" s="437"/>
      <c r="C6739" s="437"/>
      <c r="D6739" s="258" t="s">
        <v>451</v>
      </c>
      <c r="E6739" s="258"/>
      <c r="F6739" s="258"/>
      <c r="G6739" s="258"/>
      <c r="H6739" s="258"/>
      <c r="I6739" s="258"/>
      <c r="J6739" s="438"/>
    </row>
    <row r="6740" spans="1:10" x14ac:dyDescent="0.25">
      <c r="A6740" s="436"/>
      <c r="B6740" s="437"/>
      <c r="C6740" s="437"/>
      <c r="D6740" s="260">
        <v>0</v>
      </c>
      <c r="E6740" s="260"/>
      <c r="F6740" s="260"/>
      <c r="G6740" s="260"/>
      <c r="H6740" s="260"/>
      <c r="I6740" s="260"/>
      <c r="J6740" s="438"/>
    </row>
    <row r="6741" spans="1:10" x14ac:dyDescent="0.25">
      <c r="A6741" s="436"/>
      <c r="B6741" s="437"/>
      <c r="C6741" s="437"/>
      <c r="D6741" s="261"/>
      <c r="E6741" s="261"/>
      <c r="F6741" s="261"/>
      <c r="G6741" s="261"/>
      <c r="H6741" s="261"/>
      <c r="I6741" s="261"/>
      <c r="J6741" s="438"/>
    </row>
    <row r="6742" spans="1:10" x14ac:dyDescent="0.25">
      <c r="A6742" s="436">
        <v>201008900</v>
      </c>
      <c r="B6742" s="437" t="s">
        <v>446</v>
      </c>
      <c r="C6742" s="437" t="s">
        <v>505</v>
      </c>
      <c r="D6742" s="258" t="s">
        <v>447</v>
      </c>
      <c r="E6742" s="258"/>
      <c r="F6742" s="258"/>
      <c r="G6742" s="258"/>
      <c r="H6742" s="258"/>
      <c r="I6742" s="258"/>
      <c r="J6742" s="438">
        <v>40395.424791666665</v>
      </c>
    </row>
    <row r="6743" spans="1:10" x14ac:dyDescent="0.25">
      <c r="A6743" s="436"/>
      <c r="B6743" s="437"/>
      <c r="C6743" s="437"/>
      <c r="D6743" s="260" t="s">
        <v>518</v>
      </c>
      <c r="E6743" s="260"/>
      <c r="F6743" s="260"/>
      <c r="G6743" s="260"/>
      <c r="H6743" s="260"/>
      <c r="I6743" s="260"/>
      <c r="J6743" s="438"/>
    </row>
    <row r="6744" spans="1:10" x14ac:dyDescent="0.25">
      <c r="A6744" s="436"/>
      <c r="B6744" s="437"/>
      <c r="C6744" s="437"/>
      <c r="D6744" s="258" t="s">
        <v>448</v>
      </c>
      <c r="E6744" s="258"/>
      <c r="F6744" s="258"/>
      <c r="G6744" s="258"/>
      <c r="H6744" s="258"/>
      <c r="I6744" s="258"/>
      <c r="J6744" s="438"/>
    </row>
    <row r="6745" spans="1:10" x14ac:dyDescent="0.25">
      <c r="A6745" s="436"/>
      <c r="B6745" s="437"/>
      <c r="C6745" s="437"/>
      <c r="D6745" s="260">
        <v>53193</v>
      </c>
      <c r="E6745" s="260"/>
      <c r="F6745" s="260"/>
      <c r="G6745" s="260"/>
      <c r="H6745" s="260"/>
      <c r="I6745" s="260"/>
      <c r="J6745" s="438"/>
    </row>
    <row r="6746" spans="1:10" x14ac:dyDescent="0.25">
      <c r="A6746" s="436"/>
      <c r="B6746" s="437"/>
      <c r="C6746" s="437"/>
      <c r="D6746" s="258" t="s">
        <v>449</v>
      </c>
      <c r="E6746" s="258"/>
      <c r="F6746" s="258"/>
      <c r="G6746" s="258"/>
      <c r="H6746" s="258"/>
      <c r="I6746" s="258"/>
      <c r="J6746" s="438"/>
    </row>
    <row r="6747" spans="1:10" x14ac:dyDescent="0.25">
      <c r="A6747" s="436"/>
      <c r="B6747" s="437"/>
      <c r="C6747" s="437"/>
      <c r="D6747" s="260" t="s">
        <v>450</v>
      </c>
      <c r="E6747" s="260"/>
      <c r="F6747" s="260"/>
      <c r="G6747" s="260"/>
      <c r="H6747" s="260"/>
      <c r="I6747" s="260"/>
      <c r="J6747" s="438"/>
    </row>
    <row r="6748" spans="1:10" x14ac:dyDescent="0.25">
      <c r="A6748" s="436"/>
      <c r="B6748" s="437"/>
      <c r="C6748" s="437"/>
      <c r="D6748" s="258" t="s">
        <v>451</v>
      </c>
      <c r="E6748" s="258"/>
      <c r="F6748" s="258"/>
      <c r="G6748" s="258"/>
      <c r="H6748" s="258"/>
      <c r="I6748" s="258"/>
      <c r="J6748" s="438"/>
    </row>
    <row r="6749" spans="1:10" x14ac:dyDescent="0.25">
      <c r="A6749" s="436"/>
      <c r="B6749" s="437"/>
      <c r="C6749" s="437"/>
      <c r="D6749" s="260">
        <v>0</v>
      </c>
      <c r="E6749" s="260"/>
      <c r="F6749" s="260"/>
      <c r="G6749" s="260"/>
      <c r="H6749" s="260"/>
      <c r="I6749" s="260"/>
      <c r="J6749" s="438"/>
    </row>
    <row r="6750" spans="1:10" x14ac:dyDescent="0.25">
      <c r="A6750" s="436"/>
      <c r="B6750" s="437"/>
      <c r="C6750" s="437"/>
      <c r="D6750" s="261"/>
      <c r="E6750" s="261"/>
      <c r="F6750" s="261"/>
      <c r="G6750" s="261"/>
      <c r="H6750" s="261"/>
      <c r="I6750" s="261"/>
      <c r="J6750" s="438"/>
    </row>
    <row r="6751" spans="1:10" x14ac:dyDescent="0.25">
      <c r="A6751" s="436">
        <v>201008709</v>
      </c>
      <c r="B6751" s="437" t="s">
        <v>458</v>
      </c>
      <c r="C6751" s="437" t="s">
        <v>505</v>
      </c>
      <c r="D6751" s="258" t="s">
        <v>447</v>
      </c>
      <c r="E6751" s="258"/>
      <c r="F6751" s="258"/>
      <c r="G6751" s="258"/>
      <c r="H6751" s="258"/>
      <c r="I6751" s="258"/>
      <c r="J6751" s="438">
        <v>40392.401076388887</v>
      </c>
    </row>
    <row r="6752" spans="1:10" x14ac:dyDescent="0.25">
      <c r="A6752" s="436"/>
      <c r="B6752" s="437"/>
      <c r="C6752" s="437"/>
      <c r="D6752" s="260" t="s">
        <v>548</v>
      </c>
      <c r="E6752" s="260"/>
      <c r="F6752" s="260"/>
      <c r="G6752" s="260"/>
      <c r="H6752" s="260"/>
      <c r="I6752" s="260"/>
      <c r="J6752" s="438"/>
    </row>
    <row r="6753" spans="1:10" x14ac:dyDescent="0.25">
      <c r="A6753" s="436"/>
      <c r="B6753" s="437"/>
      <c r="C6753" s="437"/>
      <c r="D6753" s="258" t="s">
        <v>448</v>
      </c>
      <c r="E6753" s="258"/>
      <c r="F6753" s="258"/>
      <c r="G6753" s="258"/>
      <c r="H6753" s="258"/>
      <c r="I6753" s="258"/>
      <c r="J6753" s="438"/>
    </row>
    <row r="6754" spans="1:10" x14ac:dyDescent="0.25">
      <c r="A6754" s="436"/>
      <c r="B6754" s="437"/>
      <c r="C6754" s="437"/>
      <c r="D6754" s="260">
        <v>92853</v>
      </c>
      <c r="E6754" s="260"/>
      <c r="F6754" s="260"/>
      <c r="G6754" s="260"/>
      <c r="H6754" s="260"/>
      <c r="I6754" s="260"/>
      <c r="J6754" s="438"/>
    </row>
    <row r="6755" spans="1:10" x14ac:dyDescent="0.25">
      <c r="A6755" s="436"/>
      <c r="B6755" s="437"/>
      <c r="C6755" s="437"/>
      <c r="D6755" s="258" t="s">
        <v>449</v>
      </c>
      <c r="E6755" s="258"/>
      <c r="F6755" s="258"/>
      <c r="G6755" s="258"/>
      <c r="H6755" s="258"/>
      <c r="I6755" s="258"/>
      <c r="J6755" s="438"/>
    </row>
    <row r="6756" spans="1:10" x14ac:dyDescent="0.25">
      <c r="A6756" s="436"/>
      <c r="B6756" s="437"/>
      <c r="C6756" s="437"/>
      <c r="D6756" s="260" t="s">
        <v>450</v>
      </c>
      <c r="E6756" s="260"/>
      <c r="F6756" s="260"/>
      <c r="G6756" s="260"/>
      <c r="H6756" s="260"/>
      <c r="I6756" s="260"/>
      <c r="J6756" s="438"/>
    </row>
    <row r="6757" spans="1:10" x14ac:dyDescent="0.25">
      <c r="A6757" s="436"/>
      <c r="B6757" s="437"/>
      <c r="C6757" s="437"/>
      <c r="D6757" s="258" t="s">
        <v>451</v>
      </c>
      <c r="E6757" s="258"/>
      <c r="F6757" s="258"/>
      <c r="G6757" s="258"/>
      <c r="H6757" s="258"/>
      <c r="I6757" s="258"/>
      <c r="J6757" s="438"/>
    </row>
    <row r="6758" spans="1:10" x14ac:dyDescent="0.25">
      <c r="A6758" s="436"/>
      <c r="B6758" s="437"/>
      <c r="C6758" s="437"/>
      <c r="D6758" s="260">
        <v>5</v>
      </c>
      <c r="E6758" s="260"/>
      <c r="F6758" s="260"/>
      <c r="G6758" s="260"/>
      <c r="H6758" s="260"/>
      <c r="I6758" s="260"/>
      <c r="J6758" s="438"/>
    </row>
    <row r="6759" spans="1:10" x14ac:dyDescent="0.25">
      <c r="A6759" s="436"/>
      <c r="B6759" s="437"/>
      <c r="C6759" s="437"/>
      <c r="D6759" s="261"/>
      <c r="E6759" s="261"/>
      <c r="F6759" s="261"/>
      <c r="G6759" s="261"/>
      <c r="H6759" s="261"/>
      <c r="I6759" s="261"/>
      <c r="J6759" s="438"/>
    </row>
    <row r="6760" spans="1:10" x14ac:dyDescent="0.25">
      <c r="A6760" s="436">
        <v>201008291</v>
      </c>
      <c r="B6760" s="437" t="s">
        <v>458</v>
      </c>
      <c r="C6760" s="437" t="s">
        <v>505</v>
      </c>
      <c r="D6760" s="258" t="s">
        <v>447</v>
      </c>
      <c r="E6760" s="258"/>
      <c r="F6760" s="258"/>
      <c r="G6760" s="258"/>
      <c r="H6760" s="258"/>
      <c r="I6760" s="258"/>
      <c r="J6760" s="438">
        <v>40378.589756944442</v>
      </c>
    </row>
    <row r="6761" spans="1:10" x14ac:dyDescent="0.25">
      <c r="A6761" s="436"/>
      <c r="B6761" s="437"/>
      <c r="C6761" s="437"/>
      <c r="D6761" s="260" t="s">
        <v>470</v>
      </c>
      <c r="E6761" s="260"/>
      <c r="F6761" s="260"/>
      <c r="G6761" s="260"/>
      <c r="H6761" s="260"/>
      <c r="I6761" s="260"/>
      <c r="J6761" s="438"/>
    </row>
    <row r="6762" spans="1:10" x14ac:dyDescent="0.25">
      <c r="A6762" s="436"/>
      <c r="B6762" s="437"/>
      <c r="C6762" s="437"/>
      <c r="D6762" s="258" t="s">
        <v>448</v>
      </c>
      <c r="E6762" s="258"/>
      <c r="F6762" s="258"/>
      <c r="G6762" s="258"/>
      <c r="H6762" s="258"/>
      <c r="I6762" s="258"/>
      <c r="J6762" s="438"/>
    </row>
    <row r="6763" spans="1:10" x14ac:dyDescent="0.25">
      <c r="A6763" s="436"/>
      <c r="B6763" s="437"/>
      <c r="C6763" s="437"/>
      <c r="D6763" s="260">
        <v>1113574</v>
      </c>
      <c r="E6763" s="260"/>
      <c r="F6763" s="260"/>
      <c r="G6763" s="260"/>
      <c r="H6763" s="260"/>
      <c r="I6763" s="260"/>
      <c r="J6763" s="438"/>
    </row>
    <row r="6764" spans="1:10" x14ac:dyDescent="0.25">
      <c r="A6764" s="436"/>
      <c r="B6764" s="437"/>
      <c r="C6764" s="437"/>
      <c r="D6764" s="258" t="s">
        <v>449</v>
      </c>
      <c r="E6764" s="258"/>
      <c r="F6764" s="258"/>
      <c r="G6764" s="258"/>
      <c r="H6764" s="258"/>
      <c r="I6764" s="258"/>
      <c r="J6764" s="438"/>
    </row>
    <row r="6765" spans="1:10" x14ac:dyDescent="0.25">
      <c r="A6765" s="436"/>
      <c r="B6765" s="437"/>
      <c r="C6765" s="437"/>
      <c r="D6765" s="260" t="s">
        <v>450</v>
      </c>
      <c r="E6765" s="260"/>
      <c r="F6765" s="260"/>
      <c r="G6765" s="260"/>
      <c r="H6765" s="260"/>
      <c r="I6765" s="260"/>
      <c r="J6765" s="438"/>
    </row>
    <row r="6766" spans="1:10" x14ac:dyDescent="0.25">
      <c r="A6766" s="436"/>
      <c r="B6766" s="437"/>
      <c r="C6766" s="437"/>
      <c r="D6766" s="258" t="s">
        <v>451</v>
      </c>
      <c r="E6766" s="258"/>
      <c r="F6766" s="258"/>
      <c r="G6766" s="258"/>
      <c r="H6766" s="258"/>
      <c r="I6766" s="258"/>
      <c r="J6766" s="438"/>
    </row>
    <row r="6767" spans="1:10" x14ac:dyDescent="0.25">
      <c r="A6767" s="436"/>
      <c r="B6767" s="437"/>
      <c r="C6767" s="437"/>
      <c r="D6767" s="260">
        <v>0</v>
      </c>
      <c r="E6767" s="260"/>
      <c r="F6767" s="260"/>
      <c r="G6767" s="260"/>
      <c r="H6767" s="260"/>
      <c r="I6767" s="260"/>
      <c r="J6767" s="438"/>
    </row>
    <row r="6768" spans="1:10" x14ac:dyDescent="0.25">
      <c r="A6768" s="436"/>
      <c r="B6768" s="437"/>
      <c r="C6768" s="437"/>
      <c r="D6768" s="261"/>
      <c r="E6768" s="261"/>
      <c r="F6768" s="261"/>
      <c r="G6768" s="261"/>
      <c r="H6768" s="261"/>
      <c r="I6768" s="261"/>
      <c r="J6768" s="438"/>
    </row>
    <row r="6769" spans="1:10" x14ac:dyDescent="0.25">
      <c r="A6769" s="436">
        <v>201007991</v>
      </c>
      <c r="B6769" s="437" t="s">
        <v>458</v>
      </c>
      <c r="C6769" s="437" t="s">
        <v>505</v>
      </c>
      <c r="D6769" s="258" t="s">
        <v>447</v>
      </c>
      <c r="E6769" s="258"/>
      <c r="F6769" s="258"/>
      <c r="G6769" s="258"/>
      <c r="H6769" s="258"/>
      <c r="I6769" s="258"/>
      <c r="J6769" s="438">
        <v>40364.456805555557</v>
      </c>
    </row>
    <row r="6770" spans="1:10" x14ac:dyDescent="0.25">
      <c r="A6770" s="436"/>
      <c r="B6770" s="437"/>
      <c r="C6770" s="437"/>
      <c r="D6770" s="260" t="s">
        <v>58</v>
      </c>
      <c r="E6770" s="260"/>
      <c r="F6770" s="260"/>
      <c r="G6770" s="260"/>
      <c r="H6770" s="260"/>
      <c r="I6770" s="260"/>
      <c r="J6770" s="438"/>
    </row>
    <row r="6771" spans="1:10" x14ac:dyDescent="0.25">
      <c r="A6771" s="436"/>
      <c r="B6771" s="437"/>
      <c r="C6771" s="437"/>
      <c r="D6771" s="258" t="s">
        <v>448</v>
      </c>
      <c r="E6771" s="258"/>
      <c r="F6771" s="258"/>
      <c r="G6771" s="258"/>
      <c r="H6771" s="258"/>
      <c r="I6771" s="258"/>
      <c r="J6771" s="438"/>
    </row>
    <row r="6772" spans="1:10" x14ac:dyDescent="0.25">
      <c r="A6772" s="436"/>
      <c r="B6772" s="437"/>
      <c r="C6772" s="437"/>
      <c r="D6772" s="260">
        <v>114914</v>
      </c>
      <c r="E6772" s="260"/>
      <c r="F6772" s="260"/>
      <c r="G6772" s="260"/>
      <c r="H6772" s="260"/>
      <c r="I6772" s="260"/>
      <c r="J6772" s="438"/>
    </row>
    <row r="6773" spans="1:10" x14ac:dyDescent="0.25">
      <c r="A6773" s="436"/>
      <c r="B6773" s="437"/>
      <c r="C6773" s="437"/>
      <c r="D6773" s="258" t="s">
        <v>449</v>
      </c>
      <c r="E6773" s="258"/>
      <c r="F6773" s="258"/>
      <c r="G6773" s="258"/>
      <c r="H6773" s="258"/>
      <c r="I6773" s="258"/>
      <c r="J6773" s="438"/>
    </row>
    <row r="6774" spans="1:10" x14ac:dyDescent="0.25">
      <c r="A6774" s="436"/>
      <c r="B6774" s="437"/>
      <c r="C6774" s="437"/>
      <c r="D6774" s="260" t="s">
        <v>453</v>
      </c>
      <c r="E6774" s="260"/>
      <c r="F6774" s="260"/>
      <c r="G6774" s="260"/>
      <c r="H6774" s="260"/>
      <c r="I6774" s="260"/>
      <c r="J6774" s="438"/>
    </row>
    <row r="6775" spans="1:10" x14ac:dyDescent="0.25">
      <c r="A6775" s="436"/>
      <c r="B6775" s="437"/>
      <c r="C6775" s="437"/>
      <c r="D6775" s="258" t="s">
        <v>451</v>
      </c>
      <c r="E6775" s="258"/>
      <c r="F6775" s="258"/>
      <c r="G6775" s="258"/>
      <c r="H6775" s="258"/>
      <c r="I6775" s="258"/>
      <c r="J6775" s="438"/>
    </row>
    <row r="6776" spans="1:10" x14ac:dyDescent="0.25">
      <c r="A6776" s="436"/>
      <c r="B6776" s="437"/>
      <c r="C6776" s="437"/>
      <c r="D6776" s="260">
        <v>1</v>
      </c>
      <c r="E6776" s="260"/>
      <c r="F6776" s="260"/>
      <c r="G6776" s="260"/>
      <c r="H6776" s="260"/>
      <c r="I6776" s="260"/>
      <c r="J6776" s="438"/>
    </row>
    <row r="6777" spans="1:10" x14ac:dyDescent="0.25">
      <c r="A6777" s="436"/>
      <c r="B6777" s="437"/>
      <c r="C6777" s="437"/>
      <c r="D6777" s="261"/>
      <c r="E6777" s="261"/>
      <c r="F6777" s="261"/>
      <c r="G6777" s="261"/>
      <c r="H6777" s="261"/>
      <c r="I6777" s="261"/>
      <c r="J6777" s="438"/>
    </row>
    <row r="6778" spans="1:10" x14ac:dyDescent="0.25">
      <c r="A6778" s="436">
        <v>201007619</v>
      </c>
      <c r="B6778" s="437" t="s">
        <v>458</v>
      </c>
      <c r="C6778" s="437" t="s">
        <v>505</v>
      </c>
      <c r="D6778" s="258" t="s">
        <v>447</v>
      </c>
      <c r="E6778" s="258"/>
      <c r="F6778" s="258"/>
      <c r="G6778" s="258"/>
      <c r="H6778" s="258"/>
      <c r="I6778" s="258"/>
      <c r="J6778" s="438">
        <v>40352.567361111112</v>
      </c>
    </row>
    <row r="6779" spans="1:10" x14ac:dyDescent="0.25">
      <c r="A6779" s="436"/>
      <c r="B6779" s="437"/>
      <c r="C6779" s="437"/>
      <c r="D6779" s="260" t="s">
        <v>19</v>
      </c>
      <c r="E6779" s="260"/>
      <c r="F6779" s="260"/>
      <c r="G6779" s="260"/>
      <c r="H6779" s="260"/>
      <c r="I6779" s="260"/>
      <c r="J6779" s="438"/>
    </row>
    <row r="6780" spans="1:10" x14ac:dyDescent="0.25">
      <c r="A6780" s="436"/>
      <c r="B6780" s="437"/>
      <c r="C6780" s="437"/>
      <c r="D6780" s="258" t="s">
        <v>448</v>
      </c>
      <c r="E6780" s="258"/>
      <c r="F6780" s="258"/>
      <c r="G6780" s="258"/>
      <c r="H6780" s="258"/>
      <c r="I6780" s="258"/>
      <c r="J6780" s="438"/>
    </row>
    <row r="6781" spans="1:10" x14ac:dyDescent="0.25">
      <c r="A6781" s="436"/>
      <c r="B6781" s="437"/>
      <c r="C6781" s="437"/>
      <c r="D6781" s="260">
        <v>114950</v>
      </c>
      <c r="E6781" s="260"/>
      <c r="F6781" s="260"/>
      <c r="G6781" s="260"/>
      <c r="H6781" s="260"/>
      <c r="I6781" s="260"/>
      <c r="J6781" s="438"/>
    </row>
    <row r="6782" spans="1:10" x14ac:dyDescent="0.25">
      <c r="A6782" s="436"/>
      <c r="B6782" s="437"/>
      <c r="C6782" s="437"/>
      <c r="D6782" s="258" t="s">
        <v>449</v>
      </c>
      <c r="E6782" s="258"/>
      <c r="F6782" s="258"/>
      <c r="G6782" s="258"/>
      <c r="H6782" s="258"/>
      <c r="I6782" s="258"/>
      <c r="J6782" s="438"/>
    </row>
    <row r="6783" spans="1:10" x14ac:dyDescent="0.25">
      <c r="A6783" s="436"/>
      <c r="B6783" s="437"/>
      <c r="C6783" s="437"/>
      <c r="D6783" s="260" t="s">
        <v>453</v>
      </c>
      <c r="E6783" s="260"/>
      <c r="F6783" s="260"/>
      <c r="G6783" s="260"/>
      <c r="H6783" s="260"/>
      <c r="I6783" s="260"/>
      <c r="J6783" s="438"/>
    </row>
    <row r="6784" spans="1:10" x14ac:dyDescent="0.25">
      <c r="A6784" s="436"/>
      <c r="B6784" s="437"/>
      <c r="C6784" s="437"/>
      <c r="D6784" s="258" t="s">
        <v>451</v>
      </c>
      <c r="E6784" s="258"/>
      <c r="F6784" s="258"/>
      <c r="G6784" s="258"/>
      <c r="H6784" s="258"/>
      <c r="I6784" s="258"/>
      <c r="J6784" s="438"/>
    </row>
    <row r="6785" spans="1:10" x14ac:dyDescent="0.25">
      <c r="A6785" s="436"/>
      <c r="B6785" s="437"/>
      <c r="C6785" s="437"/>
      <c r="D6785" s="260">
        <v>1</v>
      </c>
      <c r="E6785" s="260"/>
      <c r="F6785" s="260"/>
      <c r="G6785" s="260"/>
      <c r="H6785" s="260"/>
      <c r="I6785" s="260"/>
      <c r="J6785" s="438"/>
    </row>
    <row r="6786" spans="1:10" x14ac:dyDescent="0.25">
      <c r="A6786" s="436"/>
      <c r="B6786" s="437"/>
      <c r="C6786" s="437"/>
      <c r="D6786" s="261"/>
      <c r="E6786" s="261"/>
      <c r="F6786" s="261"/>
      <c r="G6786" s="261"/>
      <c r="H6786" s="261"/>
      <c r="I6786" s="261"/>
      <c r="J6786" s="438"/>
    </row>
    <row r="6787" spans="1:10" x14ac:dyDescent="0.25">
      <c r="A6787" s="436">
        <v>201007386</v>
      </c>
      <c r="B6787" s="437" t="s">
        <v>458</v>
      </c>
      <c r="C6787" s="437" t="s">
        <v>505</v>
      </c>
      <c r="D6787" s="258" t="s">
        <v>447</v>
      </c>
      <c r="E6787" s="258"/>
      <c r="F6787" s="258"/>
      <c r="G6787" s="258"/>
      <c r="H6787" s="258"/>
      <c r="I6787" s="258"/>
      <c r="J6787" s="438">
        <v>40344.534166666665</v>
      </c>
    </row>
    <row r="6788" spans="1:10" x14ac:dyDescent="0.25">
      <c r="A6788" s="436"/>
      <c r="B6788" s="437"/>
      <c r="C6788" s="437"/>
      <c r="D6788" s="260" t="s">
        <v>298</v>
      </c>
      <c r="E6788" s="260"/>
      <c r="F6788" s="260"/>
      <c r="G6788" s="260"/>
      <c r="H6788" s="260"/>
      <c r="I6788" s="260"/>
      <c r="J6788" s="438"/>
    </row>
    <row r="6789" spans="1:10" x14ac:dyDescent="0.25">
      <c r="A6789" s="436"/>
      <c r="B6789" s="437"/>
      <c r="C6789" s="437"/>
      <c r="D6789" s="258" t="s">
        <v>448</v>
      </c>
      <c r="E6789" s="258"/>
      <c r="F6789" s="258"/>
      <c r="G6789" s="258"/>
      <c r="H6789" s="258"/>
      <c r="I6789" s="258"/>
      <c r="J6789" s="438"/>
    </row>
    <row r="6790" spans="1:10" x14ac:dyDescent="0.25">
      <c r="A6790" s="436"/>
      <c r="B6790" s="437"/>
      <c r="C6790" s="437"/>
      <c r="D6790" s="260">
        <v>114952</v>
      </c>
      <c r="E6790" s="260"/>
      <c r="F6790" s="260"/>
      <c r="G6790" s="260"/>
      <c r="H6790" s="260"/>
      <c r="I6790" s="260"/>
      <c r="J6790" s="438"/>
    </row>
    <row r="6791" spans="1:10" x14ac:dyDescent="0.25">
      <c r="A6791" s="436"/>
      <c r="B6791" s="437"/>
      <c r="C6791" s="437"/>
      <c r="D6791" s="258" t="s">
        <v>449</v>
      </c>
      <c r="E6791" s="258"/>
      <c r="F6791" s="258"/>
      <c r="G6791" s="258"/>
      <c r="H6791" s="258"/>
      <c r="I6791" s="258"/>
      <c r="J6791" s="438"/>
    </row>
    <row r="6792" spans="1:10" x14ac:dyDescent="0.25">
      <c r="A6792" s="436"/>
      <c r="B6792" s="437"/>
      <c r="C6792" s="437"/>
      <c r="D6792" s="260" t="s">
        <v>453</v>
      </c>
      <c r="E6792" s="260"/>
      <c r="F6792" s="260"/>
      <c r="G6792" s="260"/>
      <c r="H6792" s="260"/>
      <c r="I6792" s="260"/>
      <c r="J6792" s="438"/>
    </row>
    <row r="6793" spans="1:10" x14ac:dyDescent="0.25">
      <c r="A6793" s="436"/>
      <c r="B6793" s="437"/>
      <c r="C6793" s="437"/>
      <c r="D6793" s="258" t="s">
        <v>451</v>
      </c>
      <c r="E6793" s="258"/>
      <c r="F6793" s="258"/>
      <c r="G6793" s="258"/>
      <c r="H6793" s="258"/>
      <c r="I6793" s="258"/>
      <c r="J6793" s="438"/>
    </row>
    <row r="6794" spans="1:10" x14ac:dyDescent="0.25">
      <c r="A6794" s="436"/>
      <c r="B6794" s="437"/>
      <c r="C6794" s="437"/>
      <c r="D6794" s="260">
        <v>2</v>
      </c>
      <c r="E6794" s="260"/>
      <c r="F6794" s="260"/>
      <c r="G6794" s="260"/>
      <c r="H6794" s="260"/>
      <c r="I6794" s="260"/>
      <c r="J6794" s="438"/>
    </row>
    <row r="6795" spans="1:10" x14ac:dyDescent="0.25">
      <c r="A6795" s="436"/>
      <c r="B6795" s="437"/>
      <c r="C6795" s="437"/>
      <c r="D6795" s="261"/>
      <c r="E6795" s="261"/>
      <c r="F6795" s="261"/>
      <c r="G6795" s="261"/>
      <c r="H6795" s="261"/>
      <c r="I6795" s="261"/>
      <c r="J6795" s="438"/>
    </row>
    <row r="6796" spans="1:10" x14ac:dyDescent="0.25">
      <c r="A6796" s="436">
        <v>201007214</v>
      </c>
      <c r="B6796" s="437" t="s">
        <v>462</v>
      </c>
      <c r="C6796" s="437" t="s">
        <v>505</v>
      </c>
      <c r="D6796" s="258" t="s">
        <v>447</v>
      </c>
      <c r="E6796" s="258"/>
      <c r="F6796" s="258"/>
      <c r="G6796" s="258"/>
      <c r="H6796" s="258"/>
      <c r="I6796" s="258"/>
      <c r="J6796" s="438">
        <v>40337.561168981483</v>
      </c>
    </row>
    <row r="6797" spans="1:10" x14ac:dyDescent="0.25">
      <c r="A6797" s="436"/>
      <c r="B6797" s="437"/>
      <c r="C6797" s="437"/>
      <c r="D6797" s="260" t="s">
        <v>22</v>
      </c>
      <c r="E6797" s="260"/>
      <c r="F6797" s="260"/>
      <c r="G6797" s="260"/>
      <c r="H6797" s="260"/>
      <c r="I6797" s="260"/>
      <c r="J6797" s="438"/>
    </row>
    <row r="6798" spans="1:10" x14ac:dyDescent="0.25">
      <c r="A6798" s="436"/>
      <c r="B6798" s="437"/>
      <c r="C6798" s="437"/>
      <c r="D6798" s="258" t="s">
        <v>449</v>
      </c>
      <c r="E6798" s="258"/>
      <c r="F6798" s="258"/>
      <c r="G6798" s="258"/>
      <c r="H6798" s="258"/>
      <c r="I6798" s="258"/>
      <c r="J6798" s="438"/>
    </row>
    <row r="6799" spans="1:10" x14ac:dyDescent="0.25">
      <c r="A6799" s="436"/>
      <c r="B6799" s="437"/>
      <c r="C6799" s="437"/>
      <c r="D6799" s="260" t="s">
        <v>453</v>
      </c>
      <c r="E6799" s="260"/>
      <c r="F6799" s="260"/>
      <c r="G6799" s="260"/>
      <c r="H6799" s="260"/>
      <c r="I6799" s="260"/>
      <c r="J6799" s="438"/>
    </row>
    <row r="6800" spans="1:10" x14ac:dyDescent="0.25">
      <c r="A6800" s="436"/>
      <c r="B6800" s="437"/>
      <c r="C6800" s="437"/>
      <c r="D6800" s="258" t="s">
        <v>451</v>
      </c>
      <c r="E6800" s="258"/>
      <c r="F6800" s="258"/>
      <c r="G6800" s="258"/>
      <c r="H6800" s="258"/>
      <c r="I6800" s="258"/>
      <c r="J6800" s="438"/>
    </row>
    <row r="6801" spans="1:10" x14ac:dyDescent="0.25">
      <c r="A6801" s="436"/>
      <c r="B6801" s="437"/>
      <c r="C6801" s="437"/>
      <c r="D6801" s="260">
        <v>0</v>
      </c>
      <c r="E6801" s="260"/>
      <c r="F6801" s="260"/>
      <c r="G6801" s="260"/>
      <c r="H6801" s="260"/>
      <c r="I6801" s="260"/>
      <c r="J6801" s="438"/>
    </row>
    <row r="6802" spans="1:10" x14ac:dyDescent="0.25">
      <c r="A6802" s="436"/>
      <c r="B6802" s="437"/>
      <c r="C6802" s="437"/>
      <c r="D6802" s="261"/>
      <c r="E6802" s="261"/>
      <c r="F6802" s="261"/>
      <c r="G6802" s="261"/>
      <c r="H6802" s="261"/>
      <c r="I6802" s="261"/>
      <c r="J6802" s="438"/>
    </row>
    <row r="6803" spans="1:10" x14ac:dyDescent="0.25">
      <c r="A6803" s="436">
        <v>201007199</v>
      </c>
      <c r="B6803" s="437" t="s">
        <v>462</v>
      </c>
      <c r="C6803" s="437" t="s">
        <v>505</v>
      </c>
      <c r="D6803" s="258" t="s">
        <v>447</v>
      </c>
      <c r="E6803" s="258"/>
      <c r="F6803" s="258"/>
      <c r="G6803" s="258"/>
      <c r="H6803" s="258"/>
      <c r="I6803" s="258"/>
      <c r="J6803" s="438">
        <v>40337.429270833331</v>
      </c>
    </row>
    <row r="6804" spans="1:10" x14ac:dyDescent="0.25">
      <c r="A6804" s="436"/>
      <c r="B6804" s="437"/>
      <c r="C6804" s="437"/>
      <c r="D6804" s="260" t="s">
        <v>48</v>
      </c>
      <c r="E6804" s="260"/>
      <c r="F6804" s="260"/>
      <c r="G6804" s="260"/>
      <c r="H6804" s="260"/>
      <c r="I6804" s="260"/>
      <c r="J6804" s="438"/>
    </row>
    <row r="6805" spans="1:10" x14ac:dyDescent="0.25">
      <c r="A6805" s="436"/>
      <c r="B6805" s="437"/>
      <c r="C6805" s="437"/>
      <c r="D6805" s="258" t="s">
        <v>449</v>
      </c>
      <c r="E6805" s="258"/>
      <c r="F6805" s="258"/>
      <c r="G6805" s="258"/>
      <c r="H6805" s="258"/>
      <c r="I6805" s="258"/>
      <c r="J6805" s="438"/>
    </row>
    <row r="6806" spans="1:10" x14ac:dyDescent="0.25">
      <c r="A6806" s="436"/>
      <c r="B6806" s="437"/>
      <c r="C6806" s="437"/>
      <c r="D6806" s="260" t="s">
        <v>453</v>
      </c>
      <c r="E6806" s="260"/>
      <c r="F6806" s="260"/>
      <c r="G6806" s="260"/>
      <c r="H6806" s="260"/>
      <c r="I6806" s="260"/>
      <c r="J6806" s="438"/>
    </row>
    <row r="6807" spans="1:10" x14ac:dyDescent="0.25">
      <c r="A6807" s="436"/>
      <c r="B6807" s="437"/>
      <c r="C6807" s="437"/>
      <c r="D6807" s="258" t="s">
        <v>451</v>
      </c>
      <c r="E6807" s="258"/>
      <c r="F6807" s="258"/>
      <c r="G6807" s="258"/>
      <c r="H6807" s="258"/>
      <c r="I6807" s="258"/>
      <c r="J6807" s="438"/>
    </row>
    <row r="6808" spans="1:10" x14ac:dyDescent="0.25">
      <c r="A6808" s="436"/>
      <c r="B6808" s="437"/>
      <c r="C6808" s="437"/>
      <c r="D6808" s="260">
        <v>0</v>
      </c>
      <c r="E6808" s="260"/>
      <c r="F6808" s="260"/>
      <c r="G6808" s="260"/>
      <c r="H6808" s="260"/>
      <c r="I6808" s="260"/>
      <c r="J6808" s="438"/>
    </row>
    <row r="6809" spans="1:10" x14ac:dyDescent="0.25">
      <c r="A6809" s="436"/>
      <c r="B6809" s="437"/>
      <c r="C6809" s="437"/>
      <c r="D6809" s="261"/>
      <c r="E6809" s="261"/>
      <c r="F6809" s="261"/>
      <c r="G6809" s="261"/>
      <c r="H6809" s="261"/>
      <c r="I6809" s="261"/>
      <c r="J6809" s="438"/>
    </row>
    <row r="6810" spans="1:10" x14ac:dyDescent="0.25">
      <c r="A6810" s="436">
        <v>201007150</v>
      </c>
      <c r="B6810" s="437" t="s">
        <v>462</v>
      </c>
      <c r="C6810" s="437" t="s">
        <v>505</v>
      </c>
      <c r="D6810" s="258" t="s">
        <v>447</v>
      </c>
      <c r="E6810" s="258"/>
      <c r="F6810" s="258"/>
      <c r="G6810" s="258"/>
      <c r="H6810" s="258"/>
      <c r="I6810" s="258"/>
      <c r="J6810" s="438">
        <v>40336.546203703707</v>
      </c>
    </row>
    <row r="6811" spans="1:10" x14ac:dyDescent="0.25">
      <c r="A6811" s="436"/>
      <c r="B6811" s="437"/>
      <c r="C6811" s="437"/>
      <c r="D6811" s="260" t="s">
        <v>364</v>
      </c>
      <c r="E6811" s="260"/>
      <c r="F6811" s="260"/>
      <c r="G6811" s="260"/>
      <c r="H6811" s="260"/>
      <c r="I6811" s="260"/>
      <c r="J6811" s="438"/>
    </row>
    <row r="6812" spans="1:10" x14ac:dyDescent="0.25">
      <c r="A6812" s="436"/>
      <c r="B6812" s="437"/>
      <c r="C6812" s="437"/>
      <c r="D6812" s="258" t="s">
        <v>449</v>
      </c>
      <c r="E6812" s="258"/>
      <c r="F6812" s="258"/>
      <c r="G6812" s="258"/>
      <c r="H6812" s="258"/>
      <c r="I6812" s="258"/>
      <c r="J6812" s="438"/>
    </row>
    <row r="6813" spans="1:10" x14ac:dyDescent="0.25">
      <c r="A6813" s="436"/>
      <c r="B6813" s="437"/>
      <c r="C6813" s="437"/>
      <c r="D6813" s="260" t="s">
        <v>453</v>
      </c>
      <c r="E6813" s="260"/>
      <c r="F6813" s="260"/>
      <c r="G6813" s="260"/>
      <c r="H6813" s="260"/>
      <c r="I6813" s="260"/>
      <c r="J6813" s="438"/>
    </row>
    <row r="6814" spans="1:10" x14ac:dyDescent="0.25">
      <c r="A6814" s="436"/>
      <c r="B6814" s="437"/>
      <c r="C6814" s="437"/>
      <c r="D6814" s="258" t="s">
        <v>451</v>
      </c>
      <c r="E6814" s="258"/>
      <c r="F6814" s="258"/>
      <c r="G6814" s="258"/>
      <c r="H6814" s="258"/>
      <c r="I6814" s="258"/>
      <c r="J6814" s="438"/>
    </row>
    <row r="6815" spans="1:10" x14ac:dyDescent="0.25">
      <c r="A6815" s="436"/>
      <c r="B6815" s="437"/>
      <c r="C6815" s="437"/>
      <c r="D6815" s="260">
        <v>0</v>
      </c>
      <c r="E6815" s="260"/>
      <c r="F6815" s="260"/>
      <c r="G6815" s="260"/>
      <c r="H6815" s="260"/>
      <c r="I6815" s="260"/>
      <c r="J6815" s="438"/>
    </row>
    <row r="6816" spans="1:10" x14ac:dyDescent="0.25">
      <c r="A6816" s="436"/>
      <c r="B6816" s="437"/>
      <c r="C6816" s="437"/>
      <c r="D6816" s="261"/>
      <c r="E6816" s="261"/>
      <c r="F6816" s="261"/>
      <c r="G6816" s="261"/>
      <c r="H6816" s="261"/>
      <c r="I6816" s="261"/>
      <c r="J6816" s="438"/>
    </row>
    <row r="6817" spans="1:10" x14ac:dyDescent="0.25">
      <c r="A6817" s="436">
        <v>201007122</v>
      </c>
      <c r="B6817" s="437" t="s">
        <v>462</v>
      </c>
      <c r="C6817" s="437" t="s">
        <v>505</v>
      </c>
      <c r="D6817" s="258" t="s">
        <v>447</v>
      </c>
      <c r="E6817" s="258"/>
      <c r="F6817" s="258"/>
      <c r="G6817" s="258"/>
      <c r="H6817" s="258"/>
      <c r="I6817" s="258"/>
      <c r="J6817" s="438">
        <v>40333.600937499999</v>
      </c>
    </row>
    <row r="6818" spans="1:10" x14ac:dyDescent="0.25">
      <c r="A6818" s="436"/>
      <c r="B6818" s="437"/>
      <c r="C6818" s="437"/>
      <c r="D6818" s="260" t="s">
        <v>48</v>
      </c>
      <c r="E6818" s="260"/>
      <c r="F6818" s="260"/>
      <c r="G6818" s="260"/>
      <c r="H6818" s="260"/>
      <c r="I6818" s="260"/>
      <c r="J6818" s="438"/>
    </row>
    <row r="6819" spans="1:10" x14ac:dyDescent="0.25">
      <c r="A6819" s="436"/>
      <c r="B6819" s="437"/>
      <c r="C6819" s="437"/>
      <c r="D6819" s="258" t="s">
        <v>449</v>
      </c>
      <c r="E6819" s="258"/>
      <c r="F6819" s="258"/>
      <c r="G6819" s="258"/>
      <c r="H6819" s="258"/>
      <c r="I6819" s="258"/>
      <c r="J6819" s="438"/>
    </row>
    <row r="6820" spans="1:10" x14ac:dyDescent="0.25">
      <c r="A6820" s="436"/>
      <c r="B6820" s="437"/>
      <c r="C6820" s="437"/>
      <c r="D6820" s="260" t="s">
        <v>453</v>
      </c>
      <c r="E6820" s="260"/>
      <c r="F6820" s="260"/>
      <c r="G6820" s="260"/>
      <c r="H6820" s="260"/>
      <c r="I6820" s="260"/>
      <c r="J6820" s="438"/>
    </row>
    <row r="6821" spans="1:10" x14ac:dyDescent="0.25">
      <c r="A6821" s="436"/>
      <c r="B6821" s="437"/>
      <c r="C6821" s="437"/>
      <c r="D6821" s="258" t="s">
        <v>451</v>
      </c>
      <c r="E6821" s="258"/>
      <c r="F6821" s="258"/>
      <c r="G6821" s="258"/>
      <c r="H6821" s="258"/>
      <c r="I6821" s="258"/>
      <c r="J6821" s="438"/>
    </row>
    <row r="6822" spans="1:10" x14ac:dyDescent="0.25">
      <c r="A6822" s="436"/>
      <c r="B6822" s="437"/>
      <c r="C6822" s="437"/>
      <c r="D6822" s="260">
        <v>0</v>
      </c>
      <c r="E6822" s="260"/>
      <c r="F6822" s="260"/>
      <c r="G6822" s="260"/>
      <c r="H6822" s="260"/>
      <c r="I6822" s="260"/>
      <c r="J6822" s="438"/>
    </row>
    <row r="6823" spans="1:10" x14ac:dyDescent="0.25">
      <c r="A6823" s="436"/>
      <c r="B6823" s="437"/>
      <c r="C6823" s="437"/>
      <c r="D6823" s="261"/>
      <c r="E6823" s="261"/>
      <c r="F6823" s="261"/>
      <c r="G6823" s="261"/>
      <c r="H6823" s="261"/>
      <c r="I6823" s="261"/>
      <c r="J6823" s="438"/>
    </row>
    <row r="6824" spans="1:10" x14ac:dyDescent="0.25">
      <c r="A6824" s="436">
        <v>200907196</v>
      </c>
      <c r="B6824" s="437" t="s">
        <v>446</v>
      </c>
      <c r="C6824" s="437" t="s">
        <v>505</v>
      </c>
      <c r="D6824" s="258" t="s">
        <v>447</v>
      </c>
      <c r="E6824" s="258"/>
      <c r="F6824" s="258"/>
      <c r="G6824" s="258"/>
      <c r="H6824" s="258"/>
      <c r="I6824" s="258"/>
      <c r="J6824" s="438">
        <v>39974.423009259262</v>
      </c>
    </row>
    <row r="6825" spans="1:10" x14ac:dyDescent="0.25">
      <c r="A6825" s="436"/>
      <c r="B6825" s="437"/>
      <c r="C6825" s="437"/>
      <c r="D6825" s="260" t="s">
        <v>131</v>
      </c>
      <c r="E6825" s="260"/>
      <c r="F6825" s="260"/>
      <c r="G6825" s="260"/>
      <c r="H6825" s="260"/>
      <c r="I6825" s="260"/>
      <c r="J6825" s="438"/>
    </row>
    <row r="6826" spans="1:10" x14ac:dyDescent="0.25">
      <c r="A6826" s="436"/>
      <c r="B6826" s="437"/>
      <c r="C6826" s="437"/>
      <c r="D6826" s="258" t="s">
        <v>448</v>
      </c>
      <c r="E6826" s="258"/>
      <c r="F6826" s="258"/>
      <c r="G6826" s="258"/>
      <c r="H6826" s="258"/>
      <c r="I6826" s="258"/>
      <c r="J6826" s="438"/>
    </row>
    <row r="6827" spans="1:10" x14ac:dyDescent="0.25">
      <c r="A6827" s="436"/>
      <c r="B6827" s="437"/>
      <c r="C6827" s="437"/>
      <c r="D6827" s="260">
        <v>11987</v>
      </c>
      <c r="E6827" s="260"/>
      <c r="F6827" s="260"/>
      <c r="G6827" s="260"/>
      <c r="H6827" s="260"/>
      <c r="I6827" s="260"/>
      <c r="J6827" s="438"/>
    </row>
    <row r="6828" spans="1:10" x14ac:dyDescent="0.25">
      <c r="A6828" s="436"/>
      <c r="B6828" s="437"/>
      <c r="C6828" s="437"/>
      <c r="D6828" s="258" t="s">
        <v>449</v>
      </c>
      <c r="E6828" s="258"/>
      <c r="F6828" s="258"/>
      <c r="G6828" s="258"/>
      <c r="H6828" s="258"/>
      <c r="I6828" s="258"/>
      <c r="J6828" s="438"/>
    </row>
    <row r="6829" spans="1:10" x14ac:dyDescent="0.25">
      <c r="A6829" s="436"/>
      <c r="B6829" s="437"/>
      <c r="C6829" s="437"/>
      <c r="D6829" s="260" t="s">
        <v>450</v>
      </c>
      <c r="E6829" s="260"/>
      <c r="F6829" s="260"/>
      <c r="G6829" s="260"/>
      <c r="H6829" s="260"/>
      <c r="I6829" s="260"/>
      <c r="J6829" s="438"/>
    </row>
    <row r="6830" spans="1:10" x14ac:dyDescent="0.25">
      <c r="A6830" s="436"/>
      <c r="B6830" s="437"/>
      <c r="C6830" s="437"/>
      <c r="D6830" s="258" t="s">
        <v>451</v>
      </c>
      <c r="E6830" s="258"/>
      <c r="F6830" s="258"/>
      <c r="G6830" s="258"/>
      <c r="H6830" s="258"/>
      <c r="I6830" s="258"/>
      <c r="J6830" s="438"/>
    </row>
    <row r="6831" spans="1:10" x14ac:dyDescent="0.25">
      <c r="A6831" s="436"/>
      <c r="B6831" s="437"/>
      <c r="C6831" s="437"/>
      <c r="D6831" s="260">
        <v>0</v>
      </c>
      <c r="E6831" s="260"/>
      <c r="F6831" s="260"/>
      <c r="G6831" s="260"/>
      <c r="H6831" s="260"/>
      <c r="I6831" s="260"/>
      <c r="J6831" s="438"/>
    </row>
    <row r="6832" spans="1:10" x14ac:dyDescent="0.25">
      <c r="A6832" s="436"/>
      <c r="B6832" s="437"/>
      <c r="C6832" s="437"/>
      <c r="D6832" s="261"/>
      <c r="E6832" s="261"/>
      <c r="F6832" s="261"/>
      <c r="G6832" s="261"/>
      <c r="H6832" s="261"/>
      <c r="I6832" s="261"/>
      <c r="J6832" s="438"/>
    </row>
    <row r="6833" spans="1:10" x14ac:dyDescent="0.25">
      <c r="A6833" s="436">
        <v>200906975</v>
      </c>
      <c r="B6833" s="437" t="s">
        <v>446</v>
      </c>
      <c r="C6833" s="437" t="s">
        <v>505</v>
      </c>
      <c r="D6833" s="258" t="s">
        <v>447</v>
      </c>
      <c r="E6833" s="258"/>
      <c r="F6833" s="258"/>
      <c r="G6833" s="258"/>
      <c r="H6833" s="258"/>
      <c r="I6833" s="258"/>
      <c r="J6833" s="438">
        <v>39965.611307870371</v>
      </c>
    </row>
    <row r="6834" spans="1:10" x14ac:dyDescent="0.25">
      <c r="A6834" s="436"/>
      <c r="B6834" s="437"/>
      <c r="C6834" s="437"/>
      <c r="D6834" s="260" t="s">
        <v>489</v>
      </c>
      <c r="E6834" s="260"/>
      <c r="F6834" s="260"/>
      <c r="G6834" s="260"/>
      <c r="H6834" s="260"/>
      <c r="I6834" s="260"/>
      <c r="J6834" s="438"/>
    </row>
    <row r="6835" spans="1:10" x14ac:dyDescent="0.25">
      <c r="A6835" s="436"/>
      <c r="B6835" s="437"/>
      <c r="C6835" s="437"/>
      <c r="D6835" s="258" t="s">
        <v>448</v>
      </c>
      <c r="E6835" s="258"/>
      <c r="F6835" s="258"/>
      <c r="G6835" s="258"/>
      <c r="H6835" s="258"/>
      <c r="I6835" s="258"/>
      <c r="J6835" s="438"/>
    </row>
    <row r="6836" spans="1:10" x14ac:dyDescent="0.25">
      <c r="A6836" s="436"/>
      <c r="B6836" s="437"/>
      <c r="C6836" s="437"/>
      <c r="D6836" s="260">
        <v>11993</v>
      </c>
      <c r="E6836" s="260"/>
      <c r="F6836" s="260"/>
      <c r="G6836" s="260"/>
      <c r="H6836" s="260"/>
      <c r="I6836" s="260"/>
      <c r="J6836" s="438"/>
    </row>
    <row r="6837" spans="1:10" x14ac:dyDescent="0.25">
      <c r="A6837" s="436"/>
      <c r="B6837" s="437"/>
      <c r="C6837" s="437"/>
      <c r="D6837" s="258" t="s">
        <v>449</v>
      </c>
      <c r="E6837" s="258"/>
      <c r="F6837" s="258"/>
      <c r="G6837" s="258"/>
      <c r="H6837" s="258"/>
      <c r="I6837" s="258"/>
      <c r="J6837" s="438"/>
    </row>
    <row r="6838" spans="1:10" x14ac:dyDescent="0.25">
      <c r="A6838" s="436"/>
      <c r="B6838" s="437"/>
      <c r="C6838" s="437"/>
      <c r="D6838" s="260" t="s">
        <v>450</v>
      </c>
      <c r="E6838" s="260"/>
      <c r="F6838" s="260"/>
      <c r="G6838" s="260"/>
      <c r="H6838" s="260"/>
      <c r="I6838" s="260"/>
      <c r="J6838" s="438"/>
    </row>
    <row r="6839" spans="1:10" x14ac:dyDescent="0.25">
      <c r="A6839" s="436"/>
      <c r="B6839" s="437"/>
      <c r="C6839" s="437"/>
      <c r="D6839" s="258" t="s">
        <v>451</v>
      </c>
      <c r="E6839" s="258"/>
      <c r="F6839" s="258"/>
      <c r="G6839" s="258"/>
      <c r="H6839" s="258"/>
      <c r="I6839" s="258"/>
      <c r="J6839" s="438"/>
    </row>
    <row r="6840" spans="1:10" x14ac:dyDescent="0.25">
      <c r="A6840" s="436"/>
      <c r="B6840" s="437"/>
      <c r="C6840" s="437"/>
      <c r="D6840" s="260">
        <v>0</v>
      </c>
      <c r="E6840" s="260"/>
      <c r="F6840" s="260"/>
      <c r="G6840" s="260"/>
      <c r="H6840" s="260"/>
      <c r="I6840" s="260"/>
      <c r="J6840" s="438"/>
    </row>
    <row r="6841" spans="1:10" x14ac:dyDescent="0.25">
      <c r="A6841" s="436"/>
      <c r="B6841" s="437"/>
      <c r="C6841" s="437"/>
      <c r="D6841" s="261"/>
      <c r="E6841" s="261"/>
      <c r="F6841" s="261"/>
      <c r="G6841" s="261"/>
      <c r="H6841" s="261"/>
      <c r="I6841" s="261"/>
      <c r="J6841" s="438"/>
    </row>
    <row r="6842" spans="1:10" x14ac:dyDescent="0.25">
      <c r="A6842" s="436">
        <v>200906540</v>
      </c>
      <c r="B6842" s="437" t="s">
        <v>446</v>
      </c>
      <c r="C6842" s="437" t="s">
        <v>505</v>
      </c>
      <c r="D6842" s="258" t="s">
        <v>447</v>
      </c>
      <c r="E6842" s="258"/>
      <c r="F6842" s="258"/>
      <c r="G6842" s="258"/>
      <c r="H6842" s="258"/>
      <c r="I6842" s="258"/>
      <c r="J6842" s="438">
        <v>39955.461608796293</v>
      </c>
    </row>
    <row r="6843" spans="1:10" x14ac:dyDescent="0.25">
      <c r="A6843" s="436"/>
      <c r="B6843" s="437"/>
      <c r="C6843" s="437"/>
      <c r="D6843" s="260" t="s">
        <v>517</v>
      </c>
      <c r="E6843" s="260"/>
      <c r="F6843" s="260"/>
      <c r="G6843" s="260"/>
      <c r="H6843" s="260"/>
      <c r="I6843" s="260"/>
      <c r="J6843" s="438"/>
    </row>
    <row r="6844" spans="1:10" x14ac:dyDescent="0.25">
      <c r="A6844" s="436"/>
      <c r="B6844" s="437"/>
      <c r="C6844" s="437"/>
      <c r="D6844" s="258" t="s">
        <v>448</v>
      </c>
      <c r="E6844" s="258"/>
      <c r="F6844" s="258"/>
      <c r="G6844" s="258"/>
      <c r="H6844" s="258"/>
      <c r="I6844" s="258"/>
      <c r="J6844" s="438"/>
    </row>
    <row r="6845" spans="1:10" x14ac:dyDescent="0.25">
      <c r="A6845" s="436"/>
      <c r="B6845" s="437"/>
      <c r="C6845" s="437"/>
      <c r="D6845" s="260">
        <v>21850</v>
      </c>
      <c r="E6845" s="260"/>
      <c r="F6845" s="260"/>
      <c r="G6845" s="260"/>
      <c r="H6845" s="260"/>
      <c r="I6845" s="260"/>
      <c r="J6845" s="438"/>
    </row>
    <row r="6846" spans="1:10" x14ac:dyDescent="0.25">
      <c r="A6846" s="436"/>
      <c r="B6846" s="437"/>
      <c r="C6846" s="437"/>
      <c r="D6846" s="258" t="s">
        <v>449</v>
      </c>
      <c r="E6846" s="258"/>
      <c r="F6846" s="258"/>
      <c r="G6846" s="258"/>
      <c r="H6846" s="258"/>
      <c r="I6846" s="258"/>
      <c r="J6846" s="438"/>
    </row>
    <row r="6847" spans="1:10" x14ac:dyDescent="0.25">
      <c r="A6847" s="436"/>
      <c r="B6847" s="437"/>
      <c r="C6847" s="437"/>
      <c r="D6847" s="260" t="s">
        <v>450</v>
      </c>
      <c r="E6847" s="260"/>
      <c r="F6847" s="260"/>
      <c r="G6847" s="260"/>
      <c r="H6847" s="260"/>
      <c r="I6847" s="260"/>
      <c r="J6847" s="438"/>
    </row>
    <row r="6848" spans="1:10" x14ac:dyDescent="0.25">
      <c r="A6848" s="436"/>
      <c r="B6848" s="437"/>
      <c r="C6848" s="437"/>
      <c r="D6848" s="258" t="s">
        <v>451</v>
      </c>
      <c r="E6848" s="258"/>
      <c r="F6848" s="258"/>
      <c r="G6848" s="258"/>
      <c r="H6848" s="258"/>
      <c r="I6848" s="258"/>
      <c r="J6848" s="438"/>
    </row>
    <row r="6849" spans="1:10" x14ac:dyDescent="0.25">
      <c r="A6849" s="436"/>
      <c r="B6849" s="437"/>
      <c r="C6849" s="437"/>
      <c r="D6849" s="260">
        <v>0</v>
      </c>
      <c r="E6849" s="260"/>
      <c r="F6849" s="260"/>
      <c r="G6849" s="260"/>
      <c r="H6849" s="260"/>
      <c r="I6849" s="260"/>
      <c r="J6849" s="438"/>
    </row>
    <row r="6850" spans="1:10" x14ac:dyDescent="0.25">
      <c r="A6850" s="436"/>
      <c r="B6850" s="437"/>
      <c r="C6850" s="437"/>
      <c r="D6850" s="261"/>
      <c r="E6850" s="261"/>
      <c r="F6850" s="261"/>
      <c r="G6850" s="261"/>
      <c r="H6850" s="261"/>
      <c r="I6850" s="261"/>
      <c r="J6850" s="438"/>
    </row>
    <row r="6851" spans="1:10" x14ac:dyDescent="0.25">
      <c r="A6851" s="436">
        <v>200905989</v>
      </c>
      <c r="B6851" s="437" t="s">
        <v>458</v>
      </c>
      <c r="C6851" s="437" t="s">
        <v>505</v>
      </c>
      <c r="D6851" s="258" t="s">
        <v>447</v>
      </c>
      <c r="E6851" s="258"/>
      <c r="F6851" s="258"/>
      <c r="G6851" s="258"/>
      <c r="H6851" s="258"/>
      <c r="I6851" s="258"/>
      <c r="J6851" s="438">
        <v>39951.871446759258</v>
      </c>
    </row>
    <row r="6852" spans="1:10" x14ac:dyDescent="0.25">
      <c r="A6852" s="436"/>
      <c r="B6852" s="437"/>
      <c r="C6852" s="437"/>
      <c r="D6852" s="260" t="s">
        <v>361</v>
      </c>
      <c r="E6852" s="260"/>
      <c r="F6852" s="260"/>
      <c r="G6852" s="260"/>
      <c r="H6852" s="260"/>
      <c r="I6852" s="260"/>
      <c r="J6852" s="438"/>
    </row>
    <row r="6853" spans="1:10" x14ac:dyDescent="0.25">
      <c r="A6853" s="436"/>
      <c r="B6853" s="437"/>
      <c r="C6853" s="437"/>
      <c r="D6853" s="258" t="s">
        <v>448</v>
      </c>
      <c r="E6853" s="258"/>
      <c r="F6853" s="258"/>
      <c r="G6853" s="258"/>
      <c r="H6853" s="258"/>
      <c r="I6853" s="258"/>
      <c r="J6853" s="438"/>
    </row>
    <row r="6854" spans="1:10" x14ac:dyDescent="0.25">
      <c r="A6854" s="436"/>
      <c r="B6854" s="437"/>
      <c r="C6854" s="437"/>
      <c r="D6854" s="260">
        <v>104598</v>
      </c>
      <c r="E6854" s="260"/>
      <c r="F6854" s="260"/>
      <c r="G6854" s="260"/>
      <c r="H6854" s="260"/>
      <c r="I6854" s="260"/>
      <c r="J6854" s="438"/>
    </row>
    <row r="6855" spans="1:10" x14ac:dyDescent="0.25">
      <c r="A6855" s="436"/>
      <c r="B6855" s="437"/>
      <c r="C6855" s="437"/>
      <c r="D6855" s="258" t="s">
        <v>449</v>
      </c>
      <c r="E6855" s="258"/>
      <c r="F6855" s="258"/>
      <c r="G6855" s="258"/>
      <c r="H6855" s="258"/>
      <c r="I6855" s="258"/>
      <c r="J6855" s="438"/>
    </row>
    <row r="6856" spans="1:10" x14ac:dyDescent="0.25">
      <c r="A6856" s="436"/>
      <c r="B6856" s="437"/>
      <c r="C6856" s="437"/>
      <c r="D6856" s="260" t="s">
        <v>453</v>
      </c>
      <c r="E6856" s="260"/>
      <c r="F6856" s="260"/>
      <c r="G6856" s="260"/>
      <c r="H6856" s="260"/>
      <c r="I6856" s="260"/>
      <c r="J6856" s="438"/>
    </row>
    <row r="6857" spans="1:10" x14ac:dyDescent="0.25">
      <c r="A6857" s="436"/>
      <c r="B6857" s="437"/>
      <c r="C6857" s="437"/>
      <c r="D6857" s="258" t="s">
        <v>451</v>
      </c>
      <c r="E6857" s="258"/>
      <c r="F6857" s="258"/>
      <c r="G6857" s="258"/>
      <c r="H6857" s="258"/>
      <c r="I6857" s="258"/>
      <c r="J6857" s="438"/>
    </row>
    <row r="6858" spans="1:10" x14ac:dyDescent="0.25">
      <c r="A6858" s="436"/>
      <c r="B6858" s="437"/>
      <c r="C6858" s="437"/>
      <c r="D6858" s="260">
        <v>0</v>
      </c>
      <c r="E6858" s="260"/>
      <c r="F6858" s="260"/>
      <c r="G6858" s="260"/>
      <c r="H6858" s="260"/>
      <c r="I6858" s="260"/>
      <c r="J6858" s="438"/>
    </row>
    <row r="6859" spans="1:10" x14ac:dyDescent="0.25">
      <c r="A6859" s="436"/>
      <c r="B6859" s="437"/>
      <c r="C6859" s="437"/>
      <c r="D6859" s="261"/>
      <c r="E6859" s="261"/>
      <c r="F6859" s="261"/>
      <c r="G6859" s="261"/>
      <c r="H6859" s="261"/>
      <c r="I6859" s="261"/>
      <c r="J6859" s="438"/>
    </row>
    <row r="6860" spans="1:10" x14ac:dyDescent="0.25">
      <c r="A6860" s="436">
        <v>200905478</v>
      </c>
      <c r="B6860" s="437" t="s">
        <v>446</v>
      </c>
      <c r="C6860" s="437" t="s">
        <v>505</v>
      </c>
      <c r="D6860" s="258" t="s">
        <v>447</v>
      </c>
      <c r="E6860" s="258"/>
      <c r="F6860" s="258"/>
      <c r="G6860" s="258"/>
      <c r="H6860" s="258"/>
      <c r="I6860" s="258"/>
      <c r="J6860" s="438">
        <v>39944.632256944446</v>
      </c>
    </row>
    <row r="6861" spans="1:10" x14ac:dyDescent="0.25">
      <c r="A6861" s="436"/>
      <c r="B6861" s="437"/>
      <c r="C6861" s="437"/>
      <c r="D6861" s="260" t="s">
        <v>176</v>
      </c>
      <c r="E6861" s="260"/>
      <c r="F6861" s="260"/>
      <c r="G6861" s="260"/>
      <c r="H6861" s="260"/>
      <c r="I6861" s="260"/>
      <c r="J6861" s="438"/>
    </row>
    <row r="6862" spans="1:10" x14ac:dyDescent="0.25">
      <c r="A6862" s="436"/>
      <c r="B6862" s="437"/>
      <c r="C6862" s="437"/>
      <c r="D6862" s="258" t="s">
        <v>448</v>
      </c>
      <c r="E6862" s="258"/>
      <c r="F6862" s="258"/>
      <c r="G6862" s="258"/>
      <c r="H6862" s="258"/>
      <c r="I6862" s="258"/>
      <c r="J6862" s="438"/>
    </row>
    <row r="6863" spans="1:10" x14ac:dyDescent="0.25">
      <c r="A6863" s="436"/>
      <c r="B6863" s="437"/>
      <c r="C6863" s="437"/>
      <c r="D6863" s="260">
        <v>53243</v>
      </c>
      <c r="E6863" s="260"/>
      <c r="F6863" s="260"/>
      <c r="G6863" s="260"/>
      <c r="H6863" s="260"/>
      <c r="I6863" s="260"/>
      <c r="J6863" s="438"/>
    </row>
    <row r="6864" spans="1:10" x14ac:dyDescent="0.25">
      <c r="A6864" s="436"/>
      <c r="B6864" s="437"/>
      <c r="C6864" s="437"/>
      <c r="D6864" s="258" t="s">
        <v>449</v>
      </c>
      <c r="E6864" s="258"/>
      <c r="F6864" s="258"/>
      <c r="G6864" s="258"/>
      <c r="H6864" s="258"/>
      <c r="I6864" s="258"/>
      <c r="J6864" s="438"/>
    </row>
    <row r="6865" spans="1:10" x14ac:dyDescent="0.25">
      <c r="A6865" s="436"/>
      <c r="B6865" s="437"/>
      <c r="C6865" s="437"/>
      <c r="D6865" s="260" t="s">
        <v>450</v>
      </c>
      <c r="E6865" s="260"/>
      <c r="F6865" s="260"/>
      <c r="G6865" s="260"/>
      <c r="H6865" s="260"/>
      <c r="I6865" s="260"/>
      <c r="J6865" s="438"/>
    </row>
    <row r="6866" spans="1:10" x14ac:dyDescent="0.25">
      <c r="A6866" s="436"/>
      <c r="B6866" s="437"/>
      <c r="C6866" s="437"/>
      <c r="D6866" s="258" t="s">
        <v>451</v>
      </c>
      <c r="E6866" s="258"/>
      <c r="F6866" s="258"/>
      <c r="G6866" s="258"/>
      <c r="H6866" s="258"/>
      <c r="I6866" s="258"/>
      <c r="J6866" s="438"/>
    </row>
    <row r="6867" spans="1:10" x14ac:dyDescent="0.25">
      <c r="A6867" s="436"/>
      <c r="B6867" s="437"/>
      <c r="C6867" s="437"/>
      <c r="D6867" s="260">
        <v>1</v>
      </c>
      <c r="E6867" s="260"/>
      <c r="F6867" s="260"/>
      <c r="G6867" s="260"/>
      <c r="H6867" s="260"/>
      <c r="I6867" s="260"/>
      <c r="J6867" s="438"/>
    </row>
    <row r="6868" spans="1:10" x14ac:dyDescent="0.25">
      <c r="A6868" s="436"/>
      <c r="B6868" s="437"/>
      <c r="C6868" s="437"/>
      <c r="D6868" s="261"/>
      <c r="E6868" s="261"/>
      <c r="F6868" s="261"/>
      <c r="G6868" s="261"/>
      <c r="H6868" s="261"/>
      <c r="I6868" s="261"/>
      <c r="J6868" s="438"/>
    </row>
    <row r="6869" spans="1:10" x14ac:dyDescent="0.25">
      <c r="A6869" s="436">
        <v>200904773</v>
      </c>
      <c r="B6869" s="437" t="s">
        <v>446</v>
      </c>
      <c r="C6869" s="437" t="s">
        <v>505</v>
      </c>
      <c r="D6869" s="258" t="s">
        <v>447</v>
      </c>
      <c r="E6869" s="258"/>
      <c r="F6869" s="258"/>
      <c r="G6869" s="258"/>
      <c r="H6869" s="258"/>
      <c r="I6869" s="258"/>
      <c r="J6869" s="438">
        <v>39933.599814814814</v>
      </c>
    </row>
    <row r="6870" spans="1:10" x14ac:dyDescent="0.25">
      <c r="A6870" s="436"/>
      <c r="B6870" s="437"/>
      <c r="C6870" s="437"/>
      <c r="D6870" s="260" t="s">
        <v>536</v>
      </c>
      <c r="E6870" s="260"/>
      <c r="F6870" s="260"/>
      <c r="G6870" s="260"/>
      <c r="H6870" s="260"/>
      <c r="I6870" s="260"/>
      <c r="J6870" s="438"/>
    </row>
    <row r="6871" spans="1:10" x14ac:dyDescent="0.25">
      <c r="A6871" s="436"/>
      <c r="B6871" s="437"/>
      <c r="C6871" s="437"/>
      <c r="D6871" s="258" t="s">
        <v>448</v>
      </c>
      <c r="E6871" s="258"/>
      <c r="F6871" s="258"/>
      <c r="G6871" s="258"/>
      <c r="H6871" s="258"/>
      <c r="I6871" s="258"/>
      <c r="J6871" s="438"/>
    </row>
    <row r="6872" spans="1:10" x14ac:dyDescent="0.25">
      <c r="A6872" s="436"/>
      <c r="B6872" s="437"/>
      <c r="C6872" s="437"/>
      <c r="D6872" s="260">
        <v>11998</v>
      </c>
      <c r="E6872" s="260"/>
      <c r="F6872" s="260"/>
      <c r="G6872" s="260"/>
      <c r="H6872" s="260"/>
      <c r="I6872" s="260"/>
      <c r="J6872" s="438"/>
    </row>
    <row r="6873" spans="1:10" x14ac:dyDescent="0.25">
      <c r="A6873" s="436"/>
      <c r="B6873" s="437"/>
      <c r="C6873" s="437"/>
      <c r="D6873" s="258" t="s">
        <v>449</v>
      </c>
      <c r="E6873" s="258"/>
      <c r="F6873" s="258"/>
      <c r="G6873" s="258"/>
      <c r="H6873" s="258"/>
      <c r="I6873" s="258"/>
      <c r="J6873" s="438"/>
    </row>
    <row r="6874" spans="1:10" x14ac:dyDescent="0.25">
      <c r="A6874" s="436"/>
      <c r="B6874" s="437"/>
      <c r="C6874" s="437"/>
      <c r="D6874" s="260" t="s">
        <v>450</v>
      </c>
      <c r="E6874" s="260"/>
      <c r="F6874" s="260"/>
      <c r="G6874" s="260"/>
      <c r="H6874" s="260"/>
      <c r="I6874" s="260"/>
      <c r="J6874" s="438"/>
    </row>
    <row r="6875" spans="1:10" x14ac:dyDescent="0.25">
      <c r="A6875" s="436"/>
      <c r="B6875" s="437"/>
      <c r="C6875" s="437"/>
      <c r="D6875" s="258" t="s">
        <v>451</v>
      </c>
      <c r="E6875" s="258"/>
      <c r="F6875" s="258"/>
      <c r="G6875" s="258"/>
      <c r="H6875" s="258"/>
      <c r="I6875" s="258"/>
      <c r="J6875" s="438"/>
    </row>
    <row r="6876" spans="1:10" x14ac:dyDescent="0.25">
      <c r="A6876" s="436"/>
      <c r="B6876" s="437"/>
      <c r="C6876" s="437"/>
      <c r="D6876" s="260">
        <v>0</v>
      </c>
      <c r="E6876" s="260"/>
      <c r="F6876" s="260"/>
      <c r="G6876" s="260"/>
      <c r="H6876" s="260"/>
      <c r="I6876" s="260"/>
      <c r="J6876" s="438"/>
    </row>
    <row r="6877" spans="1:10" x14ac:dyDescent="0.25">
      <c r="A6877" s="436"/>
      <c r="B6877" s="437"/>
      <c r="C6877" s="437"/>
      <c r="D6877" s="261"/>
      <c r="E6877" s="261"/>
      <c r="F6877" s="261"/>
      <c r="G6877" s="261"/>
      <c r="H6877" s="261"/>
      <c r="I6877" s="261"/>
      <c r="J6877" s="438"/>
    </row>
    <row r="6878" spans="1:10" x14ac:dyDescent="0.25">
      <c r="A6878" s="436">
        <v>200904420</v>
      </c>
      <c r="B6878" s="437" t="s">
        <v>458</v>
      </c>
      <c r="C6878" s="437" t="s">
        <v>505</v>
      </c>
      <c r="D6878" s="258" t="s">
        <v>447</v>
      </c>
      <c r="E6878" s="258"/>
      <c r="F6878" s="258"/>
      <c r="G6878" s="258"/>
      <c r="H6878" s="258"/>
      <c r="I6878" s="258"/>
      <c r="J6878" s="438">
        <v>39931.707337962966</v>
      </c>
    </row>
    <row r="6879" spans="1:10" x14ac:dyDescent="0.25">
      <c r="A6879" s="436"/>
      <c r="B6879" s="437"/>
      <c r="C6879" s="437"/>
      <c r="D6879" s="260" t="s">
        <v>364</v>
      </c>
      <c r="E6879" s="260"/>
      <c r="F6879" s="260"/>
      <c r="G6879" s="260"/>
      <c r="H6879" s="260"/>
      <c r="I6879" s="260"/>
      <c r="J6879" s="438"/>
    </row>
    <row r="6880" spans="1:10" x14ac:dyDescent="0.25">
      <c r="A6880" s="436"/>
      <c r="B6880" s="437"/>
      <c r="C6880" s="437"/>
      <c r="D6880" s="258" t="s">
        <v>501</v>
      </c>
      <c r="E6880" s="258"/>
      <c r="F6880" s="258"/>
      <c r="G6880" s="258"/>
      <c r="H6880" s="258"/>
      <c r="I6880" s="258"/>
      <c r="J6880" s="438"/>
    </row>
    <row r="6881" spans="1:10" x14ac:dyDescent="0.25">
      <c r="A6881" s="436"/>
      <c r="B6881" s="437"/>
      <c r="C6881" s="437"/>
      <c r="D6881" s="260" t="s">
        <v>569</v>
      </c>
      <c r="E6881" s="260"/>
      <c r="F6881" s="260"/>
      <c r="G6881" s="260"/>
      <c r="H6881" s="260"/>
      <c r="I6881" s="260"/>
      <c r="J6881" s="438"/>
    </row>
    <row r="6882" spans="1:10" x14ac:dyDescent="0.25">
      <c r="A6882" s="436"/>
      <c r="B6882" s="437"/>
      <c r="C6882" s="437"/>
      <c r="D6882" s="258" t="s">
        <v>448</v>
      </c>
      <c r="E6882" s="258"/>
      <c r="F6882" s="258"/>
      <c r="G6882" s="258"/>
      <c r="H6882" s="258"/>
      <c r="I6882" s="258"/>
      <c r="J6882" s="438"/>
    </row>
    <row r="6883" spans="1:10" x14ac:dyDescent="0.25">
      <c r="A6883" s="436"/>
      <c r="B6883" s="437"/>
      <c r="C6883" s="437"/>
      <c r="D6883" s="260">
        <v>18489</v>
      </c>
      <c r="E6883" s="260"/>
      <c r="F6883" s="260"/>
      <c r="G6883" s="260"/>
      <c r="H6883" s="260"/>
      <c r="I6883" s="260"/>
      <c r="J6883" s="438"/>
    </row>
    <row r="6884" spans="1:10" x14ac:dyDescent="0.25">
      <c r="A6884" s="436"/>
      <c r="B6884" s="437"/>
      <c r="C6884" s="437"/>
      <c r="D6884" s="258" t="s">
        <v>449</v>
      </c>
      <c r="E6884" s="258"/>
      <c r="F6884" s="258"/>
      <c r="G6884" s="258"/>
      <c r="H6884" s="258"/>
      <c r="I6884" s="258"/>
      <c r="J6884" s="438"/>
    </row>
    <row r="6885" spans="1:10" x14ac:dyDescent="0.25">
      <c r="A6885" s="436"/>
      <c r="B6885" s="437"/>
      <c r="C6885" s="437"/>
      <c r="D6885" s="260" t="s">
        <v>453</v>
      </c>
      <c r="E6885" s="260"/>
      <c r="F6885" s="260"/>
      <c r="G6885" s="260"/>
      <c r="H6885" s="260"/>
      <c r="I6885" s="260"/>
      <c r="J6885" s="438"/>
    </row>
    <row r="6886" spans="1:10" x14ac:dyDescent="0.25">
      <c r="A6886" s="436"/>
      <c r="B6886" s="437"/>
      <c r="C6886" s="437"/>
      <c r="D6886" s="258" t="s">
        <v>451</v>
      </c>
      <c r="E6886" s="258"/>
      <c r="F6886" s="258"/>
      <c r="G6886" s="258"/>
      <c r="H6886" s="258"/>
      <c r="I6886" s="258"/>
      <c r="J6886" s="438"/>
    </row>
    <row r="6887" spans="1:10" x14ac:dyDescent="0.25">
      <c r="A6887" s="436"/>
      <c r="B6887" s="437"/>
      <c r="C6887" s="437"/>
      <c r="D6887" s="260">
        <v>0</v>
      </c>
      <c r="E6887" s="260"/>
      <c r="F6887" s="260"/>
      <c r="G6887" s="260"/>
      <c r="H6887" s="260"/>
      <c r="I6887" s="260"/>
      <c r="J6887" s="438"/>
    </row>
    <row r="6888" spans="1:10" x14ac:dyDescent="0.25">
      <c r="A6888" s="436"/>
      <c r="B6888" s="437"/>
      <c r="C6888" s="437"/>
      <c r="D6888" s="261"/>
      <c r="E6888" s="261"/>
      <c r="F6888" s="261"/>
      <c r="G6888" s="261"/>
      <c r="H6888" s="261"/>
      <c r="I6888" s="261"/>
      <c r="J6888" s="438"/>
    </row>
    <row r="6889" spans="1:10" x14ac:dyDescent="0.25">
      <c r="A6889" s="436">
        <v>200902233</v>
      </c>
      <c r="B6889" s="437" t="s">
        <v>458</v>
      </c>
      <c r="C6889" s="437" t="s">
        <v>505</v>
      </c>
      <c r="D6889" s="258" t="s">
        <v>447</v>
      </c>
      <c r="E6889" s="258"/>
      <c r="F6889" s="258"/>
      <c r="G6889" s="258"/>
      <c r="H6889" s="258"/>
      <c r="I6889" s="258"/>
      <c r="J6889" s="438">
        <v>39902.619212962964</v>
      </c>
    </row>
    <row r="6890" spans="1:10" x14ac:dyDescent="0.25">
      <c r="A6890" s="436"/>
      <c r="B6890" s="437"/>
      <c r="C6890" s="437"/>
      <c r="D6890" s="260" t="s">
        <v>15</v>
      </c>
      <c r="E6890" s="260"/>
      <c r="F6890" s="260"/>
      <c r="G6890" s="260"/>
      <c r="H6890" s="260"/>
      <c r="I6890" s="260"/>
      <c r="J6890" s="438"/>
    </row>
    <row r="6891" spans="1:10" x14ac:dyDescent="0.25">
      <c r="A6891" s="436"/>
      <c r="B6891" s="437"/>
      <c r="C6891" s="437"/>
      <c r="D6891" s="258" t="s">
        <v>501</v>
      </c>
      <c r="E6891" s="258"/>
      <c r="F6891" s="258"/>
      <c r="G6891" s="258"/>
      <c r="H6891" s="258"/>
      <c r="I6891" s="258"/>
      <c r="J6891" s="438"/>
    </row>
    <row r="6892" spans="1:10" x14ac:dyDescent="0.25">
      <c r="A6892" s="436"/>
      <c r="B6892" s="437"/>
      <c r="C6892" s="437"/>
      <c r="D6892" s="260" t="s">
        <v>15</v>
      </c>
      <c r="E6892" s="260"/>
      <c r="F6892" s="260"/>
      <c r="G6892" s="260"/>
      <c r="H6892" s="260"/>
      <c r="I6892" s="260"/>
      <c r="J6892" s="438"/>
    </row>
    <row r="6893" spans="1:10" x14ac:dyDescent="0.25">
      <c r="A6893" s="436"/>
      <c r="B6893" s="437"/>
      <c r="C6893" s="437"/>
      <c r="D6893" s="258" t="s">
        <v>448</v>
      </c>
      <c r="E6893" s="258"/>
      <c r="F6893" s="258"/>
      <c r="G6893" s="258"/>
      <c r="H6893" s="258"/>
      <c r="I6893" s="258"/>
      <c r="J6893" s="438"/>
    </row>
    <row r="6894" spans="1:10" x14ac:dyDescent="0.25">
      <c r="A6894" s="436"/>
      <c r="B6894" s="437"/>
      <c r="C6894" s="437"/>
      <c r="D6894" s="260">
        <v>87758</v>
      </c>
      <c r="E6894" s="260"/>
      <c r="F6894" s="260"/>
      <c r="G6894" s="260"/>
      <c r="H6894" s="260"/>
      <c r="I6894" s="260"/>
      <c r="J6894" s="438"/>
    </row>
    <row r="6895" spans="1:10" x14ac:dyDescent="0.25">
      <c r="A6895" s="436"/>
      <c r="B6895" s="437"/>
      <c r="C6895" s="437"/>
      <c r="D6895" s="258" t="s">
        <v>449</v>
      </c>
      <c r="E6895" s="258"/>
      <c r="F6895" s="258"/>
      <c r="G6895" s="258"/>
      <c r="H6895" s="258"/>
      <c r="I6895" s="258"/>
      <c r="J6895" s="438"/>
    </row>
    <row r="6896" spans="1:10" x14ac:dyDescent="0.25">
      <c r="A6896" s="436"/>
      <c r="B6896" s="437"/>
      <c r="C6896" s="437"/>
      <c r="D6896" s="260" t="s">
        <v>450</v>
      </c>
      <c r="E6896" s="260"/>
      <c r="F6896" s="260"/>
      <c r="G6896" s="260"/>
      <c r="H6896" s="260"/>
      <c r="I6896" s="260"/>
      <c r="J6896" s="438"/>
    </row>
    <row r="6897" spans="1:10" x14ac:dyDescent="0.25">
      <c r="A6897" s="436"/>
      <c r="B6897" s="437"/>
      <c r="C6897" s="437"/>
      <c r="D6897" s="258" t="s">
        <v>451</v>
      </c>
      <c r="E6897" s="258"/>
      <c r="F6897" s="258"/>
      <c r="G6897" s="258"/>
      <c r="H6897" s="258"/>
      <c r="I6897" s="258"/>
      <c r="J6897" s="438"/>
    </row>
    <row r="6898" spans="1:10" x14ac:dyDescent="0.25">
      <c r="A6898" s="436"/>
      <c r="B6898" s="437"/>
      <c r="C6898" s="437"/>
      <c r="D6898" s="260">
        <v>0</v>
      </c>
      <c r="E6898" s="260"/>
      <c r="F6898" s="260"/>
      <c r="G6898" s="260"/>
      <c r="H6898" s="260"/>
      <c r="I6898" s="260"/>
      <c r="J6898" s="438"/>
    </row>
    <row r="6899" spans="1:10" x14ac:dyDescent="0.25">
      <c r="A6899" s="436"/>
      <c r="B6899" s="437"/>
      <c r="C6899" s="437"/>
      <c r="D6899" s="261"/>
      <c r="E6899" s="261"/>
      <c r="F6899" s="261"/>
      <c r="G6899" s="261"/>
      <c r="H6899" s="261"/>
      <c r="I6899" s="261"/>
      <c r="J6899" s="438"/>
    </row>
    <row r="6900" spans="1:10" x14ac:dyDescent="0.25">
      <c r="A6900" s="436">
        <v>200900270</v>
      </c>
      <c r="B6900" s="437" t="s">
        <v>458</v>
      </c>
      <c r="C6900" s="437" t="s">
        <v>505</v>
      </c>
      <c r="D6900" s="258" t="s">
        <v>447</v>
      </c>
      <c r="E6900" s="258"/>
      <c r="F6900" s="258"/>
      <c r="G6900" s="258"/>
      <c r="H6900" s="258"/>
      <c r="I6900" s="258"/>
      <c r="J6900" s="438">
        <v>39829.749768518515</v>
      </c>
    </row>
    <row r="6901" spans="1:10" x14ac:dyDescent="0.25">
      <c r="A6901" s="436"/>
      <c r="B6901" s="437"/>
      <c r="C6901" s="437"/>
      <c r="D6901" s="260" t="s">
        <v>570</v>
      </c>
      <c r="E6901" s="260"/>
      <c r="F6901" s="260"/>
      <c r="G6901" s="260"/>
      <c r="H6901" s="260"/>
      <c r="I6901" s="260"/>
      <c r="J6901" s="438"/>
    </row>
    <row r="6902" spans="1:10" x14ac:dyDescent="0.25">
      <c r="A6902" s="436"/>
      <c r="B6902" s="437"/>
      <c r="C6902" s="437"/>
      <c r="D6902" s="258" t="s">
        <v>501</v>
      </c>
      <c r="E6902" s="258"/>
      <c r="F6902" s="258"/>
      <c r="G6902" s="258"/>
      <c r="H6902" s="258"/>
      <c r="I6902" s="258"/>
      <c r="J6902" s="438"/>
    </row>
    <row r="6903" spans="1:10" x14ac:dyDescent="0.25">
      <c r="A6903" s="436"/>
      <c r="B6903" s="437"/>
      <c r="C6903" s="437"/>
      <c r="D6903" s="260" t="s">
        <v>570</v>
      </c>
      <c r="E6903" s="260"/>
      <c r="F6903" s="260"/>
      <c r="G6903" s="260"/>
      <c r="H6903" s="260"/>
      <c r="I6903" s="260"/>
      <c r="J6903" s="438"/>
    </row>
    <row r="6904" spans="1:10" x14ac:dyDescent="0.25">
      <c r="A6904" s="436"/>
      <c r="B6904" s="437"/>
      <c r="C6904" s="437"/>
      <c r="D6904" s="258" t="s">
        <v>448</v>
      </c>
      <c r="E6904" s="258"/>
      <c r="F6904" s="258"/>
      <c r="G6904" s="258"/>
      <c r="H6904" s="258"/>
      <c r="I6904" s="258"/>
      <c r="J6904" s="438"/>
    </row>
    <row r="6905" spans="1:10" x14ac:dyDescent="0.25">
      <c r="A6905" s="436"/>
      <c r="B6905" s="437"/>
      <c r="C6905" s="437"/>
      <c r="D6905" s="260">
        <v>86322</v>
      </c>
      <c r="E6905" s="260"/>
      <c r="F6905" s="260"/>
      <c r="G6905" s="260"/>
      <c r="H6905" s="260"/>
      <c r="I6905" s="260"/>
      <c r="J6905" s="438"/>
    </row>
    <row r="6906" spans="1:10" x14ac:dyDescent="0.25">
      <c r="A6906" s="436"/>
      <c r="B6906" s="437"/>
      <c r="C6906" s="437"/>
      <c r="D6906" s="258" t="s">
        <v>449</v>
      </c>
      <c r="E6906" s="258"/>
      <c r="F6906" s="258"/>
      <c r="G6906" s="258"/>
      <c r="H6906" s="258"/>
      <c r="I6906" s="258"/>
      <c r="J6906" s="438"/>
    </row>
    <row r="6907" spans="1:10" x14ac:dyDescent="0.25">
      <c r="A6907" s="436"/>
      <c r="B6907" s="437"/>
      <c r="C6907" s="437"/>
      <c r="D6907" s="260" t="s">
        <v>450</v>
      </c>
      <c r="E6907" s="260"/>
      <c r="F6907" s="260"/>
      <c r="G6907" s="260"/>
      <c r="H6907" s="260"/>
      <c r="I6907" s="260"/>
      <c r="J6907" s="438"/>
    </row>
    <row r="6908" spans="1:10" x14ac:dyDescent="0.25">
      <c r="A6908" s="436"/>
      <c r="B6908" s="437"/>
      <c r="C6908" s="437"/>
      <c r="D6908" s="258" t="s">
        <v>451</v>
      </c>
      <c r="E6908" s="258"/>
      <c r="F6908" s="258"/>
      <c r="G6908" s="258"/>
      <c r="H6908" s="258"/>
      <c r="I6908" s="258"/>
      <c r="J6908" s="438"/>
    </row>
    <row r="6909" spans="1:10" x14ac:dyDescent="0.25">
      <c r="A6909" s="436"/>
      <c r="B6909" s="437"/>
      <c r="C6909" s="437"/>
      <c r="D6909" s="260">
        <v>1</v>
      </c>
      <c r="E6909" s="260"/>
      <c r="F6909" s="260"/>
      <c r="G6909" s="260"/>
      <c r="H6909" s="260"/>
      <c r="I6909" s="260"/>
      <c r="J6909" s="438"/>
    </row>
    <row r="6910" spans="1:10" x14ac:dyDescent="0.25">
      <c r="A6910" s="436"/>
      <c r="B6910" s="437"/>
      <c r="C6910" s="437"/>
      <c r="D6910" s="261"/>
      <c r="E6910" s="261"/>
      <c r="F6910" s="261"/>
      <c r="G6910" s="261"/>
      <c r="H6910" s="261"/>
      <c r="I6910" s="261"/>
      <c r="J6910" s="438"/>
    </row>
    <row r="6911" spans="1:10" x14ac:dyDescent="0.25">
      <c r="A6911" s="436">
        <v>200812042</v>
      </c>
      <c r="B6911" s="437" t="s">
        <v>458</v>
      </c>
      <c r="C6911" s="437" t="s">
        <v>505</v>
      </c>
      <c r="D6911" s="258" t="s">
        <v>447</v>
      </c>
      <c r="E6911" s="258"/>
      <c r="F6911" s="258"/>
      <c r="G6911" s="258"/>
      <c r="H6911" s="258"/>
      <c r="I6911" s="258"/>
      <c r="J6911" s="438">
        <v>39742.719664351855</v>
      </c>
    </row>
    <row r="6912" spans="1:10" x14ac:dyDescent="0.25">
      <c r="A6912" s="436"/>
      <c r="B6912" s="437"/>
      <c r="C6912" s="437"/>
      <c r="D6912" s="260" t="s">
        <v>31</v>
      </c>
      <c r="E6912" s="260"/>
      <c r="F6912" s="260"/>
      <c r="G6912" s="260"/>
      <c r="H6912" s="260"/>
      <c r="I6912" s="260"/>
      <c r="J6912" s="438"/>
    </row>
    <row r="6913" spans="1:10" x14ac:dyDescent="0.25">
      <c r="A6913" s="436"/>
      <c r="B6913" s="437"/>
      <c r="C6913" s="437"/>
      <c r="D6913" s="258" t="s">
        <v>448</v>
      </c>
      <c r="E6913" s="258"/>
      <c r="F6913" s="258"/>
      <c r="G6913" s="258"/>
      <c r="H6913" s="258"/>
      <c r="I6913" s="258"/>
      <c r="J6913" s="438"/>
    </row>
    <row r="6914" spans="1:10" x14ac:dyDescent="0.25">
      <c r="A6914" s="436"/>
      <c r="B6914" s="437"/>
      <c r="C6914" s="437"/>
      <c r="D6914" s="260">
        <v>86320</v>
      </c>
      <c r="E6914" s="260"/>
      <c r="F6914" s="260"/>
      <c r="G6914" s="260"/>
      <c r="H6914" s="260"/>
      <c r="I6914" s="260"/>
      <c r="J6914" s="438"/>
    </row>
    <row r="6915" spans="1:10" x14ac:dyDescent="0.25">
      <c r="A6915" s="436"/>
      <c r="B6915" s="437"/>
      <c r="C6915" s="437"/>
      <c r="D6915" s="258" t="s">
        <v>449</v>
      </c>
      <c r="E6915" s="258"/>
      <c r="F6915" s="258"/>
      <c r="G6915" s="258"/>
      <c r="H6915" s="258"/>
      <c r="I6915" s="258"/>
      <c r="J6915" s="438"/>
    </row>
    <row r="6916" spans="1:10" x14ac:dyDescent="0.25">
      <c r="A6916" s="436"/>
      <c r="B6916" s="437"/>
      <c r="C6916" s="437"/>
      <c r="D6916" s="260" t="s">
        <v>450</v>
      </c>
      <c r="E6916" s="260"/>
      <c r="F6916" s="260"/>
      <c r="G6916" s="260"/>
      <c r="H6916" s="260"/>
      <c r="I6916" s="260"/>
      <c r="J6916" s="438"/>
    </row>
    <row r="6917" spans="1:10" x14ac:dyDescent="0.25">
      <c r="A6917" s="436"/>
      <c r="B6917" s="437"/>
      <c r="C6917" s="437"/>
      <c r="D6917" s="258" t="s">
        <v>451</v>
      </c>
      <c r="E6917" s="258"/>
      <c r="F6917" s="258"/>
      <c r="G6917" s="258"/>
      <c r="H6917" s="258"/>
      <c r="I6917" s="258"/>
      <c r="J6917" s="438"/>
    </row>
    <row r="6918" spans="1:10" x14ac:dyDescent="0.25">
      <c r="A6918" s="436"/>
      <c r="B6918" s="437"/>
      <c r="C6918" s="437"/>
      <c r="D6918" s="260">
        <v>1</v>
      </c>
      <c r="E6918" s="260"/>
      <c r="F6918" s="260"/>
      <c r="G6918" s="260"/>
      <c r="H6918" s="260"/>
      <c r="I6918" s="260"/>
      <c r="J6918" s="438"/>
    </row>
    <row r="6919" spans="1:10" x14ac:dyDescent="0.25">
      <c r="A6919" s="436"/>
      <c r="B6919" s="437"/>
      <c r="C6919" s="437"/>
      <c r="D6919" s="261"/>
      <c r="E6919" s="261"/>
      <c r="F6919" s="261"/>
      <c r="G6919" s="261"/>
      <c r="H6919" s="261"/>
      <c r="I6919" s="261"/>
      <c r="J6919" s="438"/>
    </row>
  </sheetData>
  <autoFilter ref="A1:J6919" xr:uid="{550CB53D-7BB2-4051-839D-94BA96FF8089}"/>
  <mergeCells count="2870">
    <mergeCell ref="A3:A13"/>
    <mergeCell ref="B3:B13"/>
    <mergeCell ref="C3:C13"/>
    <mergeCell ref="J3:J13"/>
    <mergeCell ref="A98:A104"/>
    <mergeCell ref="B98:B104"/>
    <mergeCell ref="C98:C104"/>
    <mergeCell ref="J98:J104"/>
    <mergeCell ref="A89:A97"/>
    <mergeCell ref="B89:B97"/>
    <mergeCell ref="A34:A42"/>
    <mergeCell ref="B34:B42"/>
    <mergeCell ref="C34:C42"/>
    <mergeCell ref="J34:J42"/>
    <mergeCell ref="A25:A33"/>
    <mergeCell ref="B25:B33"/>
    <mergeCell ref="C25:C33"/>
    <mergeCell ref="J25:J33"/>
    <mergeCell ref="A52:A60"/>
    <mergeCell ref="B52:B60"/>
    <mergeCell ref="C52:C60"/>
    <mergeCell ref="J52:J60"/>
    <mergeCell ref="A43:A51"/>
    <mergeCell ref="B43:B51"/>
    <mergeCell ref="C43:C51"/>
    <mergeCell ref="J43:J51"/>
    <mergeCell ref="A70:A78"/>
    <mergeCell ref="B70:B78"/>
    <mergeCell ref="C70:C78"/>
    <mergeCell ref="J70:J78"/>
    <mergeCell ref="A61:A69"/>
    <mergeCell ref="B61:B69"/>
    <mergeCell ref="C61:C69"/>
    <mergeCell ref="J61:J69"/>
    <mergeCell ref="C89:C97"/>
    <mergeCell ref="J89:J97"/>
    <mergeCell ref="A79:A88"/>
    <mergeCell ref="B79:B88"/>
    <mergeCell ref="C79:C88"/>
    <mergeCell ref="J79:J88"/>
    <mergeCell ref="A14:A24"/>
    <mergeCell ref="B14:B24"/>
    <mergeCell ref="C14:C24"/>
    <mergeCell ref="J14:J24"/>
    <mergeCell ref="A180:A188"/>
    <mergeCell ref="B180:B188"/>
    <mergeCell ref="C180:C188"/>
    <mergeCell ref="J180:J188"/>
    <mergeCell ref="A171:A179"/>
    <mergeCell ref="B171:B179"/>
    <mergeCell ref="A119:A127"/>
    <mergeCell ref="B119:B127"/>
    <mergeCell ref="C119:C127"/>
    <mergeCell ref="J119:J127"/>
    <mergeCell ref="A112:A118"/>
    <mergeCell ref="B112:B118"/>
    <mergeCell ref="C112:C118"/>
    <mergeCell ref="J112:J118"/>
    <mergeCell ref="A135:A143"/>
    <mergeCell ref="B135:B143"/>
    <mergeCell ref="C135:C143"/>
    <mergeCell ref="J135:J143"/>
    <mergeCell ref="A128:A134"/>
    <mergeCell ref="B128:B134"/>
    <mergeCell ref="C128:C134"/>
    <mergeCell ref="J128:J134"/>
    <mergeCell ref="A153:A161"/>
    <mergeCell ref="B153:B161"/>
    <mergeCell ref="C153:C161"/>
    <mergeCell ref="J153:J161"/>
    <mergeCell ref="A144:A152"/>
    <mergeCell ref="B144:B152"/>
    <mergeCell ref="C144:C152"/>
    <mergeCell ref="J144:J152"/>
    <mergeCell ref="C171:C179"/>
    <mergeCell ref="J171:J179"/>
    <mergeCell ref="A162:A170"/>
    <mergeCell ref="B162:B170"/>
    <mergeCell ref="C162:C170"/>
    <mergeCell ref="J162:J170"/>
    <mergeCell ref="A105:A111"/>
    <mergeCell ref="B105:B111"/>
    <mergeCell ref="C105:C111"/>
    <mergeCell ref="J105:J111"/>
    <mergeCell ref="A260:A268"/>
    <mergeCell ref="B260:B268"/>
    <mergeCell ref="C260:C268"/>
    <mergeCell ref="J260:J268"/>
    <mergeCell ref="A251:A259"/>
    <mergeCell ref="B251:B259"/>
    <mergeCell ref="A205:A213"/>
    <mergeCell ref="B205:B213"/>
    <mergeCell ref="C205:C213"/>
    <mergeCell ref="J205:J213"/>
    <mergeCell ref="A198:A204"/>
    <mergeCell ref="B198:B204"/>
    <mergeCell ref="C198:C204"/>
    <mergeCell ref="J198:J204"/>
    <mergeCell ref="A223:A231"/>
    <mergeCell ref="B223:B231"/>
    <mergeCell ref="C223:C231"/>
    <mergeCell ref="J223:J231"/>
    <mergeCell ref="A214:A222"/>
    <mergeCell ref="B214:B222"/>
    <mergeCell ref="C214:C222"/>
    <mergeCell ref="J214:J222"/>
    <mergeCell ref="A239:A241"/>
    <mergeCell ref="B239:B241"/>
    <mergeCell ref="C239:C241"/>
    <mergeCell ref="J239:J241"/>
    <mergeCell ref="A232:A238"/>
    <mergeCell ref="B232:B238"/>
    <mergeCell ref="C232:C238"/>
    <mergeCell ref="J232:J238"/>
    <mergeCell ref="C251:C259"/>
    <mergeCell ref="J251:J259"/>
    <mergeCell ref="A242:A250"/>
    <mergeCell ref="B242:B250"/>
    <mergeCell ref="C242:C250"/>
    <mergeCell ref="J242:J250"/>
    <mergeCell ref="A189:A197"/>
    <mergeCell ref="B189:B197"/>
    <mergeCell ref="C189:C197"/>
    <mergeCell ref="J189:J197"/>
    <mergeCell ref="A350:A358"/>
    <mergeCell ref="B350:B358"/>
    <mergeCell ref="C350:C358"/>
    <mergeCell ref="J350:J358"/>
    <mergeCell ref="A341:A349"/>
    <mergeCell ref="B341:B349"/>
    <mergeCell ref="A287:A295"/>
    <mergeCell ref="B287:B295"/>
    <mergeCell ref="C287:C295"/>
    <mergeCell ref="J287:J295"/>
    <mergeCell ref="A278:A286"/>
    <mergeCell ref="B278:B286"/>
    <mergeCell ref="C278:C286"/>
    <mergeCell ref="J278:J286"/>
    <mergeCell ref="A305:A313"/>
    <mergeCell ref="B305:B313"/>
    <mergeCell ref="C305:C313"/>
    <mergeCell ref="J305:J313"/>
    <mergeCell ref="A296:A304"/>
    <mergeCell ref="B296:B304"/>
    <mergeCell ref="C296:C304"/>
    <mergeCell ref="J296:J304"/>
    <mergeCell ref="A323:A331"/>
    <mergeCell ref="B323:B331"/>
    <mergeCell ref="C323:C331"/>
    <mergeCell ref="J323:J331"/>
    <mergeCell ref="A314:A322"/>
    <mergeCell ref="B314:B322"/>
    <mergeCell ref="C314:C322"/>
    <mergeCell ref="J314:J322"/>
    <mergeCell ref="C341:C349"/>
    <mergeCell ref="J341:J349"/>
    <mergeCell ref="A332:A340"/>
    <mergeCell ref="B332:B340"/>
    <mergeCell ref="C332:C340"/>
    <mergeCell ref="J332:J340"/>
    <mergeCell ref="A269:A277"/>
    <mergeCell ref="B269:B277"/>
    <mergeCell ref="C269:C277"/>
    <mergeCell ref="J269:J277"/>
    <mergeCell ref="A436:A442"/>
    <mergeCell ref="B436:B442"/>
    <mergeCell ref="C436:C442"/>
    <mergeCell ref="J436:J442"/>
    <mergeCell ref="A429:A435"/>
    <mergeCell ref="B429:B435"/>
    <mergeCell ref="A377:A385"/>
    <mergeCell ref="B377:B385"/>
    <mergeCell ref="C377:C385"/>
    <mergeCell ref="J377:J385"/>
    <mergeCell ref="A368:A376"/>
    <mergeCell ref="B368:B376"/>
    <mergeCell ref="C368:C376"/>
    <mergeCell ref="J368:J376"/>
    <mergeCell ref="A395:A403"/>
    <mergeCell ref="B395:B403"/>
    <mergeCell ref="C395:C403"/>
    <mergeCell ref="J395:J403"/>
    <mergeCell ref="A386:A394"/>
    <mergeCell ref="B386:B394"/>
    <mergeCell ref="C386:C394"/>
    <mergeCell ref="J386:J394"/>
    <mergeCell ref="A413:A421"/>
    <mergeCell ref="B413:B421"/>
    <mergeCell ref="C413:C421"/>
    <mergeCell ref="J413:J421"/>
    <mergeCell ref="A404:A412"/>
    <mergeCell ref="B404:B412"/>
    <mergeCell ref="C404:C412"/>
    <mergeCell ref="J404:J412"/>
    <mergeCell ref="C429:C435"/>
    <mergeCell ref="J429:J435"/>
    <mergeCell ref="A422:A428"/>
    <mergeCell ref="B422:B428"/>
    <mergeCell ref="C422:C428"/>
    <mergeCell ref="J422:J428"/>
    <mergeCell ref="A359:A367"/>
    <mergeCell ref="B359:B367"/>
    <mergeCell ref="C359:C367"/>
    <mergeCell ref="J359:J367"/>
    <mergeCell ref="A506:A512"/>
    <mergeCell ref="B506:B512"/>
    <mergeCell ref="C506:C512"/>
    <mergeCell ref="J506:J512"/>
    <mergeCell ref="A499:A505"/>
    <mergeCell ref="B499:B505"/>
    <mergeCell ref="A457:A463"/>
    <mergeCell ref="B457:B463"/>
    <mergeCell ref="C457:C463"/>
    <mergeCell ref="J457:J463"/>
    <mergeCell ref="A450:A456"/>
    <mergeCell ref="B450:B456"/>
    <mergeCell ref="C450:C456"/>
    <mergeCell ref="J450:J456"/>
    <mergeCell ref="A471:A477"/>
    <mergeCell ref="B471:B477"/>
    <mergeCell ref="C471:C477"/>
    <mergeCell ref="J471:J477"/>
    <mergeCell ref="A464:A470"/>
    <mergeCell ref="B464:B470"/>
    <mergeCell ref="C464:C470"/>
    <mergeCell ref="J464:J470"/>
    <mergeCell ref="A485:A491"/>
    <mergeCell ref="B485:B491"/>
    <mergeCell ref="C485:C491"/>
    <mergeCell ref="J485:J491"/>
    <mergeCell ref="A478:A484"/>
    <mergeCell ref="B478:B484"/>
    <mergeCell ref="C478:C484"/>
    <mergeCell ref="J478:J484"/>
    <mergeCell ref="C499:C505"/>
    <mergeCell ref="J499:J505"/>
    <mergeCell ref="A492:A498"/>
    <mergeCell ref="B492:B498"/>
    <mergeCell ref="C492:C498"/>
    <mergeCell ref="J492:J498"/>
    <mergeCell ref="A443:A449"/>
    <mergeCell ref="B443:B449"/>
    <mergeCell ref="C443:C449"/>
    <mergeCell ref="J443:J449"/>
    <mergeCell ref="A513:A519"/>
    <mergeCell ref="B513:B519"/>
    <mergeCell ref="C513:C519"/>
    <mergeCell ref="J513:J519"/>
    <mergeCell ref="A598:A607"/>
    <mergeCell ref="B598:B607"/>
    <mergeCell ref="J598:J607"/>
    <mergeCell ref="A558:A567"/>
    <mergeCell ref="B558:B567"/>
    <mergeCell ref="J558:J567"/>
    <mergeCell ref="A529:A537"/>
    <mergeCell ref="B529:B537"/>
    <mergeCell ref="C529:C537"/>
    <mergeCell ref="J529:J537"/>
    <mergeCell ref="A520:A528"/>
    <mergeCell ref="B520:B528"/>
    <mergeCell ref="C520:C528"/>
    <mergeCell ref="J520:J528"/>
    <mergeCell ref="A538:A547"/>
    <mergeCell ref="B538:B547"/>
    <mergeCell ref="J538:J547"/>
    <mergeCell ref="A548:A557"/>
    <mergeCell ref="B548:B557"/>
    <mergeCell ref="J548:J557"/>
    <mergeCell ref="A568:A577"/>
    <mergeCell ref="B568:B577"/>
    <mergeCell ref="J568:J577"/>
    <mergeCell ref="A658:A667"/>
    <mergeCell ref="B658:B667"/>
    <mergeCell ref="J658:J667"/>
    <mergeCell ref="A618:A627"/>
    <mergeCell ref="B618:B627"/>
    <mergeCell ref="J618:J627"/>
    <mergeCell ref="A628:A637"/>
    <mergeCell ref="A608:A617"/>
    <mergeCell ref="B608:B617"/>
    <mergeCell ref="J608:J617"/>
    <mergeCell ref="A578:A587"/>
    <mergeCell ref="B578:B587"/>
    <mergeCell ref="J578:J587"/>
    <mergeCell ref="A588:A597"/>
    <mergeCell ref="B588:B597"/>
    <mergeCell ref="J588:J597"/>
    <mergeCell ref="A798:A807"/>
    <mergeCell ref="B798:B807"/>
    <mergeCell ref="J798:J807"/>
    <mergeCell ref="J698:J707"/>
    <mergeCell ref="A708:A717"/>
    <mergeCell ref="B708:B717"/>
    <mergeCell ref="J708:J717"/>
    <mergeCell ref="A678:A687"/>
    <mergeCell ref="B678:B687"/>
    <mergeCell ref="J678:J687"/>
    <mergeCell ref="A688:A697"/>
    <mergeCell ref="B688:B697"/>
    <mergeCell ref="J688:J697"/>
    <mergeCell ref="B628:B637"/>
    <mergeCell ref="J628:J637"/>
    <mergeCell ref="A718:A727"/>
    <mergeCell ref="B718:B727"/>
    <mergeCell ref="J718:J727"/>
    <mergeCell ref="A728:A737"/>
    <mergeCell ref="B728:B737"/>
    <mergeCell ref="J728:J737"/>
    <mergeCell ref="A698:A707"/>
    <mergeCell ref="B698:B707"/>
    <mergeCell ref="A668:A677"/>
    <mergeCell ref="B668:B677"/>
    <mergeCell ref="J668:J677"/>
    <mergeCell ref="A638:A647"/>
    <mergeCell ref="B638:B647"/>
    <mergeCell ref="J638:J647"/>
    <mergeCell ref="A648:A657"/>
    <mergeCell ref="B648:B657"/>
    <mergeCell ref="J648:J657"/>
    <mergeCell ref="A738:A747"/>
    <mergeCell ref="B738:B747"/>
    <mergeCell ref="J738:J747"/>
    <mergeCell ref="A748:A757"/>
    <mergeCell ref="B748:B757"/>
    <mergeCell ref="J748:J757"/>
    <mergeCell ref="A758:A767"/>
    <mergeCell ref="B758:B767"/>
    <mergeCell ref="J758:J767"/>
    <mergeCell ref="A768:A777"/>
    <mergeCell ref="B768:B777"/>
    <mergeCell ref="J768:J777"/>
    <mergeCell ref="A778:A787"/>
    <mergeCell ref="B778:B787"/>
    <mergeCell ref="J778:J787"/>
    <mergeCell ref="A788:A797"/>
    <mergeCell ref="B788:B797"/>
    <mergeCell ref="J788:J797"/>
    <mergeCell ref="A808:A817"/>
    <mergeCell ref="B808:B817"/>
    <mergeCell ref="J808:J817"/>
    <mergeCell ref="A818:A827"/>
    <mergeCell ref="B818:B827"/>
    <mergeCell ref="J818:J827"/>
    <mergeCell ref="A828:A837"/>
    <mergeCell ref="B828:B837"/>
    <mergeCell ref="J828:J837"/>
    <mergeCell ref="A838:A847"/>
    <mergeCell ref="B838:B847"/>
    <mergeCell ref="J838:J847"/>
    <mergeCell ref="A848:A857"/>
    <mergeCell ref="B848:B857"/>
    <mergeCell ref="J848:J857"/>
    <mergeCell ref="J888:J897"/>
    <mergeCell ref="A898:A907"/>
    <mergeCell ref="B898:B907"/>
    <mergeCell ref="J898:J907"/>
    <mergeCell ref="A858:A867"/>
    <mergeCell ref="B858:B867"/>
    <mergeCell ref="J858:J867"/>
    <mergeCell ref="A868:A877"/>
    <mergeCell ref="B868:B877"/>
    <mergeCell ref="J868:J877"/>
    <mergeCell ref="A878:A887"/>
    <mergeCell ref="B878:B887"/>
    <mergeCell ref="J878:J887"/>
    <mergeCell ref="A888:A897"/>
    <mergeCell ref="B888:B897"/>
    <mergeCell ref="A908:A917"/>
    <mergeCell ref="B908:B917"/>
    <mergeCell ref="J908:J917"/>
    <mergeCell ref="A928:A937"/>
    <mergeCell ref="B928:B937"/>
    <mergeCell ref="J928:J937"/>
    <mergeCell ref="A938:A947"/>
    <mergeCell ref="B938:B947"/>
    <mergeCell ref="J938:J947"/>
    <mergeCell ref="A948:A957"/>
    <mergeCell ref="B948:B957"/>
    <mergeCell ref="J948:J957"/>
    <mergeCell ref="A958:A967"/>
    <mergeCell ref="B958:B967"/>
    <mergeCell ref="J958:J967"/>
    <mergeCell ref="A918:A927"/>
    <mergeCell ref="B918:B927"/>
    <mergeCell ref="J918:J927"/>
    <mergeCell ref="A968:A977"/>
    <mergeCell ref="B968:B977"/>
    <mergeCell ref="J968:J977"/>
    <mergeCell ref="J1008:J1017"/>
    <mergeCell ref="A1018:A1027"/>
    <mergeCell ref="B1018:B1027"/>
    <mergeCell ref="J1018:J1027"/>
    <mergeCell ref="A978:A987"/>
    <mergeCell ref="B978:B987"/>
    <mergeCell ref="J978:J987"/>
    <mergeCell ref="A988:A997"/>
    <mergeCell ref="B988:B997"/>
    <mergeCell ref="J988:J997"/>
    <mergeCell ref="A998:A1007"/>
    <mergeCell ref="B998:B1007"/>
    <mergeCell ref="J998:J1007"/>
    <mergeCell ref="A1008:A1017"/>
    <mergeCell ref="B1008:B1017"/>
    <mergeCell ref="A1028:A1037"/>
    <mergeCell ref="B1028:B1037"/>
    <mergeCell ref="J1028:J1037"/>
    <mergeCell ref="A1048:A1057"/>
    <mergeCell ref="B1048:B1057"/>
    <mergeCell ref="J1048:J1057"/>
    <mergeCell ref="A1058:A1067"/>
    <mergeCell ref="B1058:B1067"/>
    <mergeCell ref="J1058:J1067"/>
    <mergeCell ref="A1068:A1077"/>
    <mergeCell ref="B1068:B1077"/>
    <mergeCell ref="J1068:J1077"/>
    <mergeCell ref="A1078:A1087"/>
    <mergeCell ref="B1078:B1087"/>
    <mergeCell ref="J1078:J1087"/>
    <mergeCell ref="A1038:A1047"/>
    <mergeCell ref="B1038:B1047"/>
    <mergeCell ref="J1038:J1047"/>
    <mergeCell ref="A1088:A1097"/>
    <mergeCell ref="B1088:B1097"/>
    <mergeCell ref="J1088:J1097"/>
    <mergeCell ref="J1128:J1137"/>
    <mergeCell ref="A1138:A1147"/>
    <mergeCell ref="B1138:B1147"/>
    <mergeCell ref="J1138:J1147"/>
    <mergeCell ref="A1098:A1107"/>
    <mergeCell ref="B1098:B1107"/>
    <mergeCell ref="J1098:J1107"/>
    <mergeCell ref="A1108:A1117"/>
    <mergeCell ref="B1108:B1117"/>
    <mergeCell ref="J1108:J1117"/>
    <mergeCell ref="A1118:A1127"/>
    <mergeCell ref="B1118:B1127"/>
    <mergeCell ref="J1118:J1127"/>
    <mergeCell ref="A1128:A1137"/>
    <mergeCell ref="B1128:B1137"/>
    <mergeCell ref="A1148:A1157"/>
    <mergeCell ref="B1148:B1157"/>
    <mergeCell ref="J1148:J1157"/>
    <mergeCell ref="A1168:A1177"/>
    <mergeCell ref="B1168:B1177"/>
    <mergeCell ref="J1168:J1177"/>
    <mergeCell ref="A1178:A1187"/>
    <mergeCell ref="B1178:B1187"/>
    <mergeCell ref="J1178:J1187"/>
    <mergeCell ref="A1188:A1197"/>
    <mergeCell ref="B1188:B1197"/>
    <mergeCell ref="J1188:J1197"/>
    <mergeCell ref="A1198:A1207"/>
    <mergeCell ref="B1198:B1207"/>
    <mergeCell ref="J1198:J1207"/>
    <mergeCell ref="A1158:A1167"/>
    <mergeCell ref="B1158:B1167"/>
    <mergeCell ref="J1158:J1167"/>
    <mergeCell ref="A1208:A1217"/>
    <mergeCell ref="B1208:B1217"/>
    <mergeCell ref="J1208:J1217"/>
    <mergeCell ref="B1238:B1247"/>
    <mergeCell ref="J1238:J1247"/>
    <mergeCell ref="A1228:A1237"/>
    <mergeCell ref="B1228:B1237"/>
    <mergeCell ref="C1228:C1237"/>
    <mergeCell ref="J1228:J1237"/>
    <mergeCell ref="A1218:A1220"/>
    <mergeCell ref="B1218:B1220"/>
    <mergeCell ref="J1218:J1220"/>
    <mergeCell ref="A1221:A1227"/>
    <mergeCell ref="B1221:B1227"/>
    <mergeCell ref="J1221:J1227"/>
    <mergeCell ref="A1238:A1247"/>
    <mergeCell ref="A1248:A1257"/>
    <mergeCell ref="B1248:B1257"/>
    <mergeCell ref="J1248:J1257"/>
    <mergeCell ref="A1258:A1267"/>
    <mergeCell ref="B1258:B1267"/>
    <mergeCell ref="J1258:J1267"/>
    <mergeCell ref="A1278:A1287"/>
    <mergeCell ref="B1278:B1287"/>
    <mergeCell ref="J1278:J1287"/>
    <mergeCell ref="A1288:A1297"/>
    <mergeCell ref="B1288:B1297"/>
    <mergeCell ref="J1288:J1297"/>
    <mergeCell ref="A1298:A1307"/>
    <mergeCell ref="B1298:B1307"/>
    <mergeCell ref="J1298:J1307"/>
    <mergeCell ref="A1268:A1277"/>
    <mergeCell ref="B1268:B1277"/>
    <mergeCell ref="J1268:J1277"/>
    <mergeCell ref="A1308:A1317"/>
    <mergeCell ref="B1308:B1317"/>
    <mergeCell ref="J1308:J1317"/>
    <mergeCell ref="A1318:A1327"/>
    <mergeCell ref="B1318:B1327"/>
    <mergeCell ref="J1318:J1327"/>
    <mergeCell ref="A1328:A1337"/>
    <mergeCell ref="B1328:B1337"/>
    <mergeCell ref="J1328:J1337"/>
    <mergeCell ref="A1338:A1347"/>
    <mergeCell ref="B1338:B1347"/>
    <mergeCell ref="J1338:J1347"/>
    <mergeCell ref="A1348:A1357"/>
    <mergeCell ref="B1348:B1357"/>
    <mergeCell ref="J1348:J1357"/>
    <mergeCell ref="A1358:A1367"/>
    <mergeCell ref="B1358:B1367"/>
    <mergeCell ref="J1358:J1367"/>
    <mergeCell ref="A1368:A1377"/>
    <mergeCell ref="B1368:B1377"/>
    <mergeCell ref="J1368:J1377"/>
    <mergeCell ref="A1378:A1387"/>
    <mergeCell ref="B1378:B1387"/>
    <mergeCell ref="J1378:J1387"/>
    <mergeCell ref="A1388:A1397"/>
    <mergeCell ref="B1388:B1397"/>
    <mergeCell ref="J1388:J1397"/>
    <mergeCell ref="A1498:A1506"/>
    <mergeCell ref="B1498:B1506"/>
    <mergeCell ref="J1498:J1506"/>
    <mergeCell ref="A1417:A1425"/>
    <mergeCell ref="B1417:B1425"/>
    <mergeCell ref="C1417:C1425"/>
    <mergeCell ref="J1417:J1425"/>
    <mergeCell ref="A1398:A1407"/>
    <mergeCell ref="B1398:B1407"/>
    <mergeCell ref="J1398:J1407"/>
    <mergeCell ref="A1408:A1416"/>
    <mergeCell ref="B1408:B1416"/>
    <mergeCell ref="J1408:J1416"/>
    <mergeCell ref="A1435:A1443"/>
    <mergeCell ref="B1435:B1443"/>
    <mergeCell ref="C1435:C1443"/>
    <mergeCell ref="J1435:J1443"/>
    <mergeCell ref="A1426:A1434"/>
    <mergeCell ref="B1426:B1434"/>
    <mergeCell ref="C1426:C1434"/>
    <mergeCell ref="J1426:J1434"/>
    <mergeCell ref="J1453:J1461"/>
    <mergeCell ref="A1462:A1470"/>
    <mergeCell ref="B1462:B1470"/>
    <mergeCell ref="J1462:J1470"/>
    <mergeCell ref="A1444:A1452"/>
    <mergeCell ref="B1444:B1452"/>
    <mergeCell ref="J1444:J1452"/>
    <mergeCell ref="A1453:A1461"/>
    <mergeCell ref="B1453:B1461"/>
    <mergeCell ref="C1453:C1461"/>
    <mergeCell ref="A1471:A1479"/>
    <mergeCell ref="B1471:B1479"/>
    <mergeCell ref="J1471:J1479"/>
    <mergeCell ref="A1480:A1488"/>
    <mergeCell ref="B1480:B1488"/>
    <mergeCell ref="J1480:J1488"/>
    <mergeCell ref="A1489:A1497"/>
    <mergeCell ref="B1489:B1497"/>
    <mergeCell ref="J1489:J1497"/>
    <mergeCell ref="A1507:A1515"/>
    <mergeCell ref="B1507:B1515"/>
    <mergeCell ref="J1507:J1515"/>
    <mergeCell ref="A1516:A1524"/>
    <mergeCell ref="B1516:B1524"/>
    <mergeCell ref="J1516:J1524"/>
    <mergeCell ref="A1525:A1533"/>
    <mergeCell ref="B1525:B1533"/>
    <mergeCell ref="J1525:J1533"/>
    <mergeCell ref="A1534:A1536"/>
    <mergeCell ref="B1534:B1536"/>
    <mergeCell ref="J1534:J1536"/>
    <mergeCell ref="A1537:A1545"/>
    <mergeCell ref="B1537:B1545"/>
    <mergeCell ref="J1537:J1545"/>
    <mergeCell ref="A1546:A1554"/>
    <mergeCell ref="B1546:B1554"/>
    <mergeCell ref="J1546:J1554"/>
    <mergeCell ref="A1555:A1563"/>
    <mergeCell ref="B1555:B1563"/>
    <mergeCell ref="J1555:J1563"/>
    <mergeCell ref="A1564:A1572"/>
    <mergeCell ref="B1564:B1572"/>
    <mergeCell ref="J1564:J1572"/>
    <mergeCell ref="A1573:A1581"/>
    <mergeCell ref="B1573:B1581"/>
    <mergeCell ref="J1573:J1581"/>
    <mergeCell ref="A1582:A1590"/>
    <mergeCell ref="B1582:B1590"/>
    <mergeCell ref="J1582:J1590"/>
    <mergeCell ref="A1591:A1599"/>
    <mergeCell ref="B1591:B1599"/>
    <mergeCell ref="J1591:J1599"/>
    <mergeCell ref="A1600:A1608"/>
    <mergeCell ref="B1600:B1608"/>
    <mergeCell ref="J1600:J1608"/>
    <mergeCell ref="A1609:A1617"/>
    <mergeCell ref="B1609:B1617"/>
    <mergeCell ref="J1609:J1617"/>
    <mergeCell ref="A1618:A1626"/>
    <mergeCell ref="B1618:B1626"/>
    <mergeCell ref="J1618:J1626"/>
    <mergeCell ref="A1627:A1635"/>
    <mergeCell ref="B1627:B1635"/>
    <mergeCell ref="J1627:J1635"/>
    <mergeCell ref="A1636:A1644"/>
    <mergeCell ref="B1636:B1644"/>
    <mergeCell ref="J1636:J1644"/>
    <mergeCell ref="A1645:A1653"/>
    <mergeCell ref="B1645:B1653"/>
    <mergeCell ref="J1645:J1653"/>
    <mergeCell ref="A1654:A1662"/>
    <mergeCell ref="B1654:B1662"/>
    <mergeCell ref="J1654:J1662"/>
    <mergeCell ref="A1663:A1671"/>
    <mergeCell ref="B1663:B1671"/>
    <mergeCell ref="J1663:J1671"/>
    <mergeCell ref="A1672:A1680"/>
    <mergeCell ref="B1672:B1680"/>
    <mergeCell ref="J1672:J1680"/>
    <mergeCell ref="A1681:A1689"/>
    <mergeCell ref="B1681:B1689"/>
    <mergeCell ref="J1681:J1689"/>
    <mergeCell ref="A1690:A1698"/>
    <mergeCell ref="B1690:B1698"/>
    <mergeCell ref="J1690:J1698"/>
    <mergeCell ref="A1699:A1707"/>
    <mergeCell ref="B1699:B1707"/>
    <mergeCell ref="J1699:J1707"/>
    <mergeCell ref="A1708:A1716"/>
    <mergeCell ref="B1708:B1716"/>
    <mergeCell ref="J1708:J1716"/>
    <mergeCell ref="A1717:A1725"/>
    <mergeCell ref="B1717:B1725"/>
    <mergeCell ref="J1717:J1725"/>
    <mergeCell ref="A1726:A1734"/>
    <mergeCell ref="B1726:B1734"/>
    <mergeCell ref="J1726:J1734"/>
    <mergeCell ref="A1735:A1743"/>
    <mergeCell ref="B1735:B1743"/>
    <mergeCell ref="J1735:J1743"/>
    <mergeCell ref="A1744:A1752"/>
    <mergeCell ref="B1744:B1752"/>
    <mergeCell ref="J1744:J1752"/>
    <mergeCell ref="A1753:A1761"/>
    <mergeCell ref="B1753:B1761"/>
    <mergeCell ref="J1753:J1761"/>
    <mergeCell ref="A1762:A1770"/>
    <mergeCell ref="B1762:B1770"/>
    <mergeCell ref="J1762:J1770"/>
    <mergeCell ref="A1771:A1779"/>
    <mergeCell ref="B1771:B1779"/>
    <mergeCell ref="J1771:J1779"/>
    <mergeCell ref="A1780:A1788"/>
    <mergeCell ref="B1780:B1788"/>
    <mergeCell ref="J1780:J1788"/>
    <mergeCell ref="A1789:A1797"/>
    <mergeCell ref="B1789:B1797"/>
    <mergeCell ref="J1789:J1797"/>
    <mergeCell ref="A1798:A1806"/>
    <mergeCell ref="B1798:B1806"/>
    <mergeCell ref="J1798:J1806"/>
    <mergeCell ref="A1807:A1815"/>
    <mergeCell ref="B1807:B1815"/>
    <mergeCell ref="J1807:J1815"/>
    <mergeCell ref="A1816:A1824"/>
    <mergeCell ref="B1816:B1824"/>
    <mergeCell ref="J1816:J1824"/>
    <mergeCell ref="A1825:A1833"/>
    <mergeCell ref="B1825:B1833"/>
    <mergeCell ref="J1825:J1833"/>
    <mergeCell ref="A1834:A1842"/>
    <mergeCell ref="B1834:B1842"/>
    <mergeCell ref="J1834:J1842"/>
    <mergeCell ref="A1843:A1851"/>
    <mergeCell ref="B1843:B1851"/>
    <mergeCell ref="J1843:J1851"/>
    <mergeCell ref="A1852:A1860"/>
    <mergeCell ref="B1852:B1860"/>
    <mergeCell ref="J1852:J1860"/>
    <mergeCell ref="A1861:A1869"/>
    <mergeCell ref="B1861:B1869"/>
    <mergeCell ref="J1861:J1869"/>
    <mergeCell ref="A1870:A1878"/>
    <mergeCell ref="B1870:B1878"/>
    <mergeCell ref="J1870:J1878"/>
    <mergeCell ref="A1879:A1887"/>
    <mergeCell ref="B1879:B1887"/>
    <mergeCell ref="J1879:J1887"/>
    <mergeCell ref="A1888:A1896"/>
    <mergeCell ref="B1888:B1896"/>
    <mergeCell ref="J1888:J1896"/>
    <mergeCell ref="A1897:A1905"/>
    <mergeCell ref="B1897:B1905"/>
    <mergeCell ref="J1897:J1905"/>
    <mergeCell ref="A1906:A1914"/>
    <mergeCell ref="B1906:B1914"/>
    <mergeCell ref="J1906:J1914"/>
    <mergeCell ref="A1915:A1923"/>
    <mergeCell ref="B1915:B1923"/>
    <mergeCell ref="J1915:J1923"/>
    <mergeCell ref="A1924:A1932"/>
    <mergeCell ref="B1924:B1932"/>
    <mergeCell ref="J1924:J1932"/>
    <mergeCell ref="A1933:A1941"/>
    <mergeCell ref="B1933:B1941"/>
    <mergeCell ref="J1933:J1941"/>
    <mergeCell ref="A1942:A1950"/>
    <mergeCell ref="B1942:B1950"/>
    <mergeCell ref="J1942:J1950"/>
    <mergeCell ref="A1951:A1959"/>
    <mergeCell ref="B1951:B1959"/>
    <mergeCell ref="J1951:J1959"/>
    <mergeCell ref="A1960:A1968"/>
    <mergeCell ref="B1960:B1968"/>
    <mergeCell ref="J1960:J1968"/>
    <mergeCell ref="A1969:A1977"/>
    <mergeCell ref="B1969:B1977"/>
    <mergeCell ref="J1969:J1977"/>
    <mergeCell ref="A1978:A1986"/>
    <mergeCell ref="B1978:B1986"/>
    <mergeCell ref="J1978:J1986"/>
    <mergeCell ref="A1987:A1995"/>
    <mergeCell ref="B1987:B1995"/>
    <mergeCell ref="J1987:J1995"/>
    <mergeCell ref="A1996:A2000"/>
    <mergeCell ref="B1996:B2000"/>
    <mergeCell ref="J1996:J2000"/>
    <mergeCell ref="A2001:A2009"/>
    <mergeCell ref="B2001:B2009"/>
    <mergeCell ref="J2001:J2009"/>
    <mergeCell ref="A2010:A2018"/>
    <mergeCell ref="B2010:B2018"/>
    <mergeCell ref="J2010:J2018"/>
    <mergeCell ref="A2019:A2027"/>
    <mergeCell ref="B2019:B2027"/>
    <mergeCell ref="J2019:J2027"/>
    <mergeCell ref="A2028:A2036"/>
    <mergeCell ref="B2028:B2036"/>
    <mergeCell ref="J2028:J2036"/>
    <mergeCell ref="A2037:A2045"/>
    <mergeCell ref="B2037:B2045"/>
    <mergeCell ref="J2037:J2045"/>
    <mergeCell ref="A2046:A2054"/>
    <mergeCell ref="B2046:B2054"/>
    <mergeCell ref="J2046:J2054"/>
    <mergeCell ref="A2055:A2063"/>
    <mergeCell ref="B2055:B2063"/>
    <mergeCell ref="J2055:J2063"/>
    <mergeCell ref="A2064:A2072"/>
    <mergeCell ref="B2064:B2072"/>
    <mergeCell ref="J2064:J2072"/>
    <mergeCell ref="A2073:A2079"/>
    <mergeCell ref="B2073:B2079"/>
    <mergeCell ref="J2073:J2079"/>
    <mergeCell ref="A2080:A2088"/>
    <mergeCell ref="B2080:B2088"/>
    <mergeCell ref="J2080:J2088"/>
    <mergeCell ref="A2089:A2097"/>
    <mergeCell ref="B2089:B2097"/>
    <mergeCell ref="J2089:J2097"/>
    <mergeCell ref="A2098:A2106"/>
    <mergeCell ref="B2098:B2106"/>
    <mergeCell ref="J2098:J2106"/>
    <mergeCell ref="A2107:A2109"/>
    <mergeCell ref="B2107:B2109"/>
    <mergeCell ref="J2107:J2109"/>
    <mergeCell ref="A2110:A2118"/>
    <mergeCell ref="B2110:B2118"/>
    <mergeCell ref="J2110:J2118"/>
    <mergeCell ref="A2119:A2127"/>
    <mergeCell ref="B2119:B2127"/>
    <mergeCell ref="J2119:J2127"/>
    <mergeCell ref="A2128:A2136"/>
    <mergeCell ref="B2128:B2136"/>
    <mergeCell ref="J2128:J2136"/>
    <mergeCell ref="A2137:A2145"/>
    <mergeCell ref="B2137:B2145"/>
    <mergeCell ref="J2137:J2145"/>
    <mergeCell ref="A2146:A2154"/>
    <mergeCell ref="B2146:B2154"/>
    <mergeCell ref="J2146:J2154"/>
    <mergeCell ref="A2155:A2163"/>
    <mergeCell ref="B2155:B2163"/>
    <mergeCell ref="J2155:J2163"/>
    <mergeCell ref="A2164:A2172"/>
    <mergeCell ref="B2164:B2172"/>
    <mergeCell ref="J2164:J2172"/>
    <mergeCell ref="A2173:A2181"/>
    <mergeCell ref="B2173:B2181"/>
    <mergeCell ref="J2173:J2181"/>
    <mergeCell ref="A2182:A2190"/>
    <mergeCell ref="B2182:B2190"/>
    <mergeCell ref="J2182:J2190"/>
    <mergeCell ref="A2191:A2199"/>
    <mergeCell ref="B2191:B2199"/>
    <mergeCell ref="J2191:J2199"/>
    <mergeCell ref="A2200:A2208"/>
    <mergeCell ref="B2200:B2208"/>
    <mergeCell ref="J2200:J2208"/>
    <mergeCell ref="A2209:A2217"/>
    <mergeCell ref="B2209:B2217"/>
    <mergeCell ref="J2209:J2217"/>
    <mergeCell ref="A2218:A2226"/>
    <mergeCell ref="B2218:B2226"/>
    <mergeCell ref="J2218:J2226"/>
    <mergeCell ref="A2227:A2235"/>
    <mergeCell ref="B2227:B2235"/>
    <mergeCell ref="J2227:J2235"/>
    <mergeCell ref="A2236:A2244"/>
    <mergeCell ref="B2236:B2244"/>
    <mergeCell ref="J2236:J2244"/>
    <mergeCell ref="A2245:A2253"/>
    <mergeCell ref="B2245:B2253"/>
    <mergeCell ref="J2245:J2253"/>
    <mergeCell ref="A2254:A2262"/>
    <mergeCell ref="B2254:B2262"/>
    <mergeCell ref="J2254:J2262"/>
    <mergeCell ref="A2263:A2269"/>
    <mergeCell ref="B2263:B2269"/>
    <mergeCell ref="J2263:J2269"/>
    <mergeCell ref="A2270:A2276"/>
    <mergeCell ref="B2270:B2276"/>
    <mergeCell ref="J2270:J2276"/>
    <mergeCell ref="A2277:A2285"/>
    <mergeCell ref="B2277:B2285"/>
    <mergeCell ref="J2277:J2285"/>
    <mergeCell ref="A2286:A2294"/>
    <mergeCell ref="B2286:B2294"/>
    <mergeCell ref="J2286:J2294"/>
    <mergeCell ref="A2295:A2303"/>
    <mergeCell ref="B2295:B2303"/>
    <mergeCell ref="J2295:J2303"/>
    <mergeCell ref="A2304:A2312"/>
    <mergeCell ref="B2304:B2312"/>
    <mergeCell ref="J2304:J2312"/>
    <mergeCell ref="A2313:A2321"/>
    <mergeCell ref="B2313:B2321"/>
    <mergeCell ref="J2313:J2321"/>
    <mergeCell ref="A2322:A2330"/>
    <mergeCell ref="B2322:B2330"/>
    <mergeCell ref="J2322:J2330"/>
    <mergeCell ref="A2331:A2339"/>
    <mergeCell ref="B2331:B2339"/>
    <mergeCell ref="J2331:J2339"/>
    <mergeCell ref="A2340:A2348"/>
    <mergeCell ref="B2340:B2348"/>
    <mergeCell ref="J2340:J2348"/>
    <mergeCell ref="A2349:A2357"/>
    <mergeCell ref="B2349:B2357"/>
    <mergeCell ref="J2349:J2357"/>
    <mergeCell ref="A2358:A2366"/>
    <mergeCell ref="B2358:B2366"/>
    <mergeCell ref="J2358:J2366"/>
    <mergeCell ref="A2367:A2375"/>
    <mergeCell ref="B2367:B2375"/>
    <mergeCell ref="J2367:J2375"/>
    <mergeCell ref="A2376:A2384"/>
    <mergeCell ref="B2376:B2384"/>
    <mergeCell ref="J2376:J2384"/>
    <mergeCell ref="A2385:A2393"/>
    <mergeCell ref="B2385:B2393"/>
    <mergeCell ref="J2385:J2393"/>
    <mergeCell ref="A2394:A2402"/>
    <mergeCell ref="B2394:B2402"/>
    <mergeCell ref="J2394:J2402"/>
    <mergeCell ref="A2403:A2411"/>
    <mergeCell ref="B2403:B2411"/>
    <mergeCell ref="J2403:J2411"/>
    <mergeCell ref="A2412:A2420"/>
    <mergeCell ref="B2412:B2420"/>
    <mergeCell ref="J2412:J2420"/>
    <mergeCell ref="A2421:A2429"/>
    <mergeCell ref="B2421:B2429"/>
    <mergeCell ref="J2421:J2429"/>
    <mergeCell ref="A2430:A2438"/>
    <mergeCell ref="B2430:B2438"/>
    <mergeCell ref="J2430:J2438"/>
    <mergeCell ref="A2439:A2447"/>
    <mergeCell ref="B2439:B2447"/>
    <mergeCell ref="J2439:J2447"/>
    <mergeCell ref="A2448:A2456"/>
    <mergeCell ref="B2448:B2456"/>
    <mergeCell ref="J2448:J2456"/>
    <mergeCell ref="A2457:A2465"/>
    <mergeCell ref="B2457:B2465"/>
    <mergeCell ref="J2457:J2465"/>
    <mergeCell ref="A2466:A2474"/>
    <mergeCell ref="B2466:B2474"/>
    <mergeCell ref="J2466:J2474"/>
    <mergeCell ref="A2475:A2483"/>
    <mergeCell ref="B2475:B2483"/>
    <mergeCell ref="J2475:J2483"/>
    <mergeCell ref="A2484:A2490"/>
    <mergeCell ref="B2484:B2490"/>
    <mergeCell ref="J2484:J2490"/>
    <mergeCell ref="A2491:A2499"/>
    <mergeCell ref="B2491:B2499"/>
    <mergeCell ref="J2491:J2499"/>
    <mergeCell ref="A2500:A2508"/>
    <mergeCell ref="B2500:B2508"/>
    <mergeCell ref="J2500:J2508"/>
    <mergeCell ref="A2509:A2519"/>
    <mergeCell ref="B2509:B2519"/>
    <mergeCell ref="J2509:J2519"/>
    <mergeCell ref="A2520:A2528"/>
    <mergeCell ref="B2520:B2528"/>
    <mergeCell ref="J2520:J2528"/>
    <mergeCell ref="A2529:A2537"/>
    <mergeCell ref="B2529:B2537"/>
    <mergeCell ref="J2529:J2537"/>
    <mergeCell ref="A2538:A2546"/>
    <mergeCell ref="B2538:B2546"/>
    <mergeCell ref="J2538:J2546"/>
    <mergeCell ref="A2547:A2555"/>
    <mergeCell ref="B2547:B2555"/>
    <mergeCell ref="J2547:J2555"/>
    <mergeCell ref="A2556:A2564"/>
    <mergeCell ref="B2556:B2564"/>
    <mergeCell ref="J2556:J2564"/>
    <mergeCell ref="A2565:A2573"/>
    <mergeCell ref="B2565:B2573"/>
    <mergeCell ref="J2565:J2573"/>
    <mergeCell ref="A2574:A2582"/>
    <mergeCell ref="B2574:B2582"/>
    <mergeCell ref="J2574:J2582"/>
    <mergeCell ref="A2583:A2591"/>
    <mergeCell ref="B2583:B2591"/>
    <mergeCell ref="J2583:J2591"/>
    <mergeCell ref="A2592:A2602"/>
    <mergeCell ref="B2592:B2602"/>
    <mergeCell ref="J2592:J2602"/>
    <mergeCell ref="A2603:A2611"/>
    <mergeCell ref="B2603:B2611"/>
    <mergeCell ref="J2603:J2611"/>
    <mergeCell ref="A2612:A2620"/>
    <mergeCell ref="B2612:B2620"/>
    <mergeCell ref="J2612:J2620"/>
    <mergeCell ref="A2633:A2641"/>
    <mergeCell ref="B2633:B2641"/>
    <mergeCell ref="C2633:C2641"/>
    <mergeCell ref="J2633:J2641"/>
    <mergeCell ref="A2621:A2629"/>
    <mergeCell ref="B2621:B2629"/>
    <mergeCell ref="J2621:J2629"/>
    <mergeCell ref="A2630:A2632"/>
    <mergeCell ref="B2630:B2632"/>
    <mergeCell ref="J2630:J2632"/>
    <mergeCell ref="A2652:A2661"/>
    <mergeCell ref="B2652:B2661"/>
    <mergeCell ref="C2652:C2661"/>
    <mergeCell ref="J2652:J2661"/>
    <mergeCell ref="A2642:A2651"/>
    <mergeCell ref="B2642:B2651"/>
    <mergeCell ref="C2642:C2651"/>
    <mergeCell ref="J2642:J2651"/>
    <mergeCell ref="A2752:A2761"/>
    <mergeCell ref="B2752:B2761"/>
    <mergeCell ref="C2752:C2761"/>
    <mergeCell ref="J2752:J2761"/>
    <mergeCell ref="A2742:A2751"/>
    <mergeCell ref="B2742:B2751"/>
    <mergeCell ref="A2682:A2691"/>
    <mergeCell ref="B2682:B2691"/>
    <mergeCell ref="C2682:C2691"/>
    <mergeCell ref="J2682:J2691"/>
    <mergeCell ref="A2672:A2681"/>
    <mergeCell ref="B2672:B2681"/>
    <mergeCell ref="C2672:C2681"/>
    <mergeCell ref="J2672:J2681"/>
    <mergeCell ref="A2702:A2711"/>
    <mergeCell ref="B2702:B2711"/>
    <mergeCell ref="C2702:C2711"/>
    <mergeCell ref="J2702:J2711"/>
    <mergeCell ref="A2692:A2701"/>
    <mergeCell ref="B2692:B2701"/>
    <mergeCell ref="C2692:C2701"/>
    <mergeCell ref="J2692:J2701"/>
    <mergeCell ref="A2722:A2731"/>
    <mergeCell ref="B2722:B2731"/>
    <mergeCell ref="C2722:C2731"/>
    <mergeCell ref="J2722:J2731"/>
    <mergeCell ref="A2712:A2721"/>
    <mergeCell ref="B2712:B2721"/>
    <mergeCell ref="C2712:C2721"/>
    <mergeCell ref="J2712:J2721"/>
    <mergeCell ref="C2742:C2751"/>
    <mergeCell ref="J2742:J2751"/>
    <mergeCell ref="A2732:A2741"/>
    <mergeCell ref="B2732:B2741"/>
    <mergeCell ref="C2732:C2741"/>
    <mergeCell ref="J2732:J2741"/>
    <mergeCell ref="A2662:A2671"/>
    <mergeCell ref="B2662:B2671"/>
    <mergeCell ref="C2662:C2671"/>
    <mergeCell ref="J2662:J2671"/>
    <mergeCell ref="A2852:A2861"/>
    <mergeCell ref="B2852:B2861"/>
    <mergeCell ref="C2852:C2861"/>
    <mergeCell ref="J2852:J2861"/>
    <mergeCell ref="A2842:A2851"/>
    <mergeCell ref="B2842:B2851"/>
    <mergeCell ref="A2782:A2791"/>
    <mergeCell ref="B2782:B2791"/>
    <mergeCell ref="C2782:C2791"/>
    <mergeCell ref="J2782:J2791"/>
    <mergeCell ref="A2772:A2781"/>
    <mergeCell ref="B2772:B2781"/>
    <mergeCell ref="C2772:C2781"/>
    <mergeCell ref="J2772:J2781"/>
    <mergeCell ref="A2802:A2811"/>
    <mergeCell ref="B2802:B2811"/>
    <mergeCell ref="C2802:C2811"/>
    <mergeCell ref="J2802:J2811"/>
    <mergeCell ref="A2792:A2801"/>
    <mergeCell ref="B2792:B2801"/>
    <mergeCell ref="C2792:C2801"/>
    <mergeCell ref="J2792:J2801"/>
    <mergeCell ref="A2822:A2831"/>
    <mergeCell ref="B2822:B2831"/>
    <mergeCell ref="C2822:C2831"/>
    <mergeCell ref="J2822:J2831"/>
    <mergeCell ref="A2812:A2821"/>
    <mergeCell ref="B2812:B2821"/>
    <mergeCell ref="C2812:C2821"/>
    <mergeCell ref="J2812:J2821"/>
    <mergeCell ref="C2842:C2851"/>
    <mergeCell ref="J2842:J2851"/>
    <mergeCell ref="A2832:A2841"/>
    <mergeCell ref="B2832:B2841"/>
    <mergeCell ref="C2832:C2841"/>
    <mergeCell ref="J2832:J2841"/>
    <mergeCell ref="A2762:A2771"/>
    <mergeCell ref="B2762:B2771"/>
    <mergeCell ref="C2762:C2771"/>
    <mergeCell ref="J2762:J2771"/>
    <mergeCell ref="A2952:A2961"/>
    <mergeCell ref="B2952:B2961"/>
    <mergeCell ref="C2952:C2961"/>
    <mergeCell ref="J2952:J2961"/>
    <mergeCell ref="A2942:A2951"/>
    <mergeCell ref="B2942:B2951"/>
    <mergeCell ref="A2882:A2891"/>
    <mergeCell ref="B2882:B2891"/>
    <mergeCell ref="C2882:C2891"/>
    <mergeCell ref="J2882:J2891"/>
    <mergeCell ref="A2872:A2881"/>
    <mergeCell ref="B2872:B2881"/>
    <mergeCell ref="C2872:C2881"/>
    <mergeCell ref="J2872:J2881"/>
    <mergeCell ref="A2902:A2911"/>
    <mergeCell ref="B2902:B2911"/>
    <mergeCell ref="C2902:C2911"/>
    <mergeCell ref="J2902:J2911"/>
    <mergeCell ref="A2892:A2901"/>
    <mergeCell ref="B2892:B2901"/>
    <mergeCell ref="C2892:C2901"/>
    <mergeCell ref="J2892:J2901"/>
    <mergeCell ref="A2922:A2931"/>
    <mergeCell ref="B2922:B2931"/>
    <mergeCell ref="C2922:C2931"/>
    <mergeCell ref="J2922:J2931"/>
    <mergeCell ref="A2912:A2921"/>
    <mergeCell ref="B2912:B2921"/>
    <mergeCell ref="C2912:C2921"/>
    <mergeCell ref="J2912:J2921"/>
    <mergeCell ref="C2942:C2951"/>
    <mergeCell ref="J2942:J2951"/>
    <mergeCell ref="A2932:A2941"/>
    <mergeCell ref="B2932:B2941"/>
    <mergeCell ref="C2932:C2941"/>
    <mergeCell ref="J2932:J2941"/>
    <mergeCell ref="A2862:A2871"/>
    <mergeCell ref="B2862:B2871"/>
    <mergeCell ref="C2862:C2871"/>
    <mergeCell ref="J2862:J2871"/>
    <mergeCell ref="A3033:A3041"/>
    <mergeCell ref="B3033:B3041"/>
    <mergeCell ref="C3033:C3041"/>
    <mergeCell ref="J3033:J3041"/>
    <mergeCell ref="A3024:A3032"/>
    <mergeCell ref="B3024:B3032"/>
    <mergeCell ref="A2982:A2990"/>
    <mergeCell ref="B2982:B2990"/>
    <mergeCell ref="C2982:C2990"/>
    <mergeCell ref="J2982:J2990"/>
    <mergeCell ref="A2972:A2981"/>
    <mergeCell ref="B2972:B2981"/>
    <mergeCell ref="C2972:C2981"/>
    <mergeCell ref="J2972:J2981"/>
    <mergeCell ref="A3000:A3008"/>
    <mergeCell ref="B3000:B3008"/>
    <mergeCell ref="C3000:C3008"/>
    <mergeCell ref="J3000:J3008"/>
    <mergeCell ref="A2991:A2999"/>
    <mergeCell ref="B2991:B2999"/>
    <mergeCell ref="C2991:C2999"/>
    <mergeCell ref="J2991:J2999"/>
    <mergeCell ref="A3014:A3018"/>
    <mergeCell ref="B3014:B3018"/>
    <mergeCell ref="C3014:C3018"/>
    <mergeCell ref="J3014:J3018"/>
    <mergeCell ref="A3009:A3013"/>
    <mergeCell ref="B3009:B3013"/>
    <mergeCell ref="C3009:C3013"/>
    <mergeCell ref="J3009:J3013"/>
    <mergeCell ref="C3024:C3032"/>
    <mergeCell ref="J3024:J3032"/>
    <mergeCell ref="A3019:A3023"/>
    <mergeCell ref="B3019:B3023"/>
    <mergeCell ref="C3019:C3023"/>
    <mergeCell ref="J3019:J3023"/>
    <mergeCell ref="A2962:A2971"/>
    <mergeCell ref="B2962:B2971"/>
    <mergeCell ref="C2962:C2971"/>
    <mergeCell ref="J2962:J2971"/>
    <mergeCell ref="A3125:A3133"/>
    <mergeCell ref="B3125:B3133"/>
    <mergeCell ref="C3125:C3133"/>
    <mergeCell ref="J3125:J3133"/>
    <mergeCell ref="A3116:A3124"/>
    <mergeCell ref="B3116:B3124"/>
    <mergeCell ref="A3060:A3068"/>
    <mergeCell ref="B3060:B3068"/>
    <mergeCell ref="C3060:C3068"/>
    <mergeCell ref="J3060:J3068"/>
    <mergeCell ref="A3051:A3059"/>
    <mergeCell ref="B3051:B3059"/>
    <mergeCell ref="C3051:C3059"/>
    <mergeCell ref="J3051:J3059"/>
    <mergeCell ref="A3078:A3086"/>
    <mergeCell ref="B3078:B3086"/>
    <mergeCell ref="C3078:C3086"/>
    <mergeCell ref="J3078:J3086"/>
    <mergeCell ref="A3069:A3077"/>
    <mergeCell ref="B3069:B3077"/>
    <mergeCell ref="C3069:C3077"/>
    <mergeCell ref="J3069:J3077"/>
    <mergeCell ref="A3097:A3106"/>
    <mergeCell ref="B3097:B3106"/>
    <mergeCell ref="C3097:C3106"/>
    <mergeCell ref="J3097:J3106"/>
    <mergeCell ref="A3087:A3096"/>
    <mergeCell ref="B3087:B3096"/>
    <mergeCell ref="C3087:C3096"/>
    <mergeCell ref="J3087:J3096"/>
    <mergeCell ref="C3116:C3124"/>
    <mergeCell ref="J3116:J3124"/>
    <mergeCell ref="A3107:A3115"/>
    <mergeCell ref="B3107:B3115"/>
    <mergeCell ref="C3107:C3115"/>
    <mergeCell ref="J3107:J3115"/>
    <mergeCell ref="A3042:A3050"/>
    <mergeCell ref="B3042:B3050"/>
    <mergeCell ref="C3042:C3050"/>
    <mergeCell ref="J3042:J3050"/>
    <mergeCell ref="A3215:A3223"/>
    <mergeCell ref="B3215:B3223"/>
    <mergeCell ref="C3215:C3223"/>
    <mergeCell ref="J3215:J3223"/>
    <mergeCell ref="A3206:A3214"/>
    <mergeCell ref="B3206:B3214"/>
    <mergeCell ref="A3152:A3160"/>
    <mergeCell ref="B3152:B3160"/>
    <mergeCell ref="C3152:C3160"/>
    <mergeCell ref="J3152:J3160"/>
    <mergeCell ref="A3143:A3151"/>
    <mergeCell ref="B3143:B3151"/>
    <mergeCell ref="C3143:C3151"/>
    <mergeCell ref="J3143:J3151"/>
    <mergeCell ref="A3170:A3178"/>
    <mergeCell ref="B3170:B3178"/>
    <mergeCell ref="C3170:C3178"/>
    <mergeCell ref="J3170:J3178"/>
    <mergeCell ref="A3161:A3169"/>
    <mergeCell ref="B3161:B3169"/>
    <mergeCell ref="C3161:C3169"/>
    <mergeCell ref="J3161:J3169"/>
    <mergeCell ref="A3188:A3196"/>
    <mergeCell ref="B3188:B3196"/>
    <mergeCell ref="C3188:C3196"/>
    <mergeCell ref="J3188:J3196"/>
    <mergeCell ref="A3179:A3187"/>
    <mergeCell ref="B3179:B3187"/>
    <mergeCell ref="C3179:C3187"/>
    <mergeCell ref="J3179:J3187"/>
    <mergeCell ref="C3206:C3214"/>
    <mergeCell ref="J3206:J3214"/>
    <mergeCell ref="A3197:A3205"/>
    <mergeCell ref="B3197:B3205"/>
    <mergeCell ref="C3197:C3205"/>
    <mergeCell ref="J3197:J3205"/>
    <mergeCell ref="A3134:A3142"/>
    <mergeCell ref="B3134:B3142"/>
    <mergeCell ref="C3134:C3142"/>
    <mergeCell ref="J3134:J3142"/>
    <mergeCell ref="A3307:A3317"/>
    <mergeCell ref="B3307:B3317"/>
    <mergeCell ref="C3307:C3317"/>
    <mergeCell ref="J3307:J3317"/>
    <mergeCell ref="A3296:A3306"/>
    <mergeCell ref="B3296:B3306"/>
    <mergeCell ref="A3242:A3250"/>
    <mergeCell ref="B3242:B3250"/>
    <mergeCell ref="C3242:C3250"/>
    <mergeCell ref="J3242:J3250"/>
    <mergeCell ref="A3233:A3241"/>
    <mergeCell ref="B3233:B3241"/>
    <mergeCell ref="C3233:C3241"/>
    <mergeCell ref="J3233:J3241"/>
    <mergeCell ref="A3260:A3268"/>
    <mergeCell ref="B3260:B3268"/>
    <mergeCell ref="C3260:C3268"/>
    <mergeCell ref="J3260:J3268"/>
    <mergeCell ref="A3251:A3259"/>
    <mergeCell ref="B3251:B3259"/>
    <mergeCell ref="C3251:C3259"/>
    <mergeCell ref="J3251:J3259"/>
    <mergeCell ref="A3278:A3286"/>
    <mergeCell ref="B3278:B3286"/>
    <mergeCell ref="C3278:C3286"/>
    <mergeCell ref="J3278:J3286"/>
    <mergeCell ref="A3269:A3277"/>
    <mergeCell ref="B3269:B3277"/>
    <mergeCell ref="C3269:C3277"/>
    <mergeCell ref="J3269:J3277"/>
    <mergeCell ref="C3296:C3306"/>
    <mergeCell ref="J3296:J3306"/>
    <mergeCell ref="A3287:A3295"/>
    <mergeCell ref="B3287:B3295"/>
    <mergeCell ref="C3287:C3295"/>
    <mergeCell ref="J3287:J3295"/>
    <mergeCell ref="A3224:A3232"/>
    <mergeCell ref="B3224:B3232"/>
    <mergeCell ref="C3224:C3232"/>
    <mergeCell ref="J3224:J3232"/>
    <mergeCell ref="A3407:A3415"/>
    <mergeCell ref="B3407:B3415"/>
    <mergeCell ref="C3407:C3415"/>
    <mergeCell ref="J3407:J3415"/>
    <mergeCell ref="A3398:A3406"/>
    <mergeCell ref="B3398:B3406"/>
    <mergeCell ref="A3339:A3348"/>
    <mergeCell ref="B3339:B3348"/>
    <mergeCell ref="C3339:C3348"/>
    <mergeCell ref="J3339:J3348"/>
    <mergeCell ref="A3329:A3338"/>
    <mergeCell ref="B3329:B3338"/>
    <mergeCell ref="C3329:C3338"/>
    <mergeCell ref="J3329:J3338"/>
    <mergeCell ref="A3359:A3368"/>
    <mergeCell ref="B3359:B3368"/>
    <mergeCell ref="C3359:C3368"/>
    <mergeCell ref="J3359:J3368"/>
    <mergeCell ref="A3349:A3358"/>
    <mergeCell ref="B3349:B3358"/>
    <mergeCell ref="C3349:C3358"/>
    <mergeCell ref="J3349:J3358"/>
    <mergeCell ref="A3379:A3387"/>
    <mergeCell ref="B3379:B3387"/>
    <mergeCell ref="C3379:C3387"/>
    <mergeCell ref="J3379:J3387"/>
    <mergeCell ref="A3369:A3378"/>
    <mergeCell ref="B3369:B3378"/>
    <mergeCell ref="C3369:C3378"/>
    <mergeCell ref="J3369:J3378"/>
    <mergeCell ref="C3398:C3406"/>
    <mergeCell ref="J3398:J3406"/>
    <mergeCell ref="A3388:A3397"/>
    <mergeCell ref="B3388:B3397"/>
    <mergeCell ref="C3388:C3397"/>
    <mergeCell ref="J3388:J3397"/>
    <mergeCell ref="A3318:A3328"/>
    <mergeCell ref="B3318:B3328"/>
    <mergeCell ref="C3318:C3328"/>
    <mergeCell ref="J3318:J3328"/>
    <mergeCell ref="A3497:A3507"/>
    <mergeCell ref="B3497:B3507"/>
    <mergeCell ref="C3497:C3507"/>
    <mergeCell ref="J3497:J3507"/>
    <mergeCell ref="A3488:A3496"/>
    <mergeCell ref="B3488:B3496"/>
    <mergeCell ref="A3434:A3442"/>
    <mergeCell ref="B3434:B3442"/>
    <mergeCell ref="C3434:C3442"/>
    <mergeCell ref="J3434:J3442"/>
    <mergeCell ref="A3425:A3433"/>
    <mergeCell ref="B3425:B3433"/>
    <mergeCell ref="C3425:C3433"/>
    <mergeCell ref="J3425:J3433"/>
    <mergeCell ref="A3452:A3460"/>
    <mergeCell ref="B3452:B3460"/>
    <mergeCell ref="C3452:C3460"/>
    <mergeCell ref="J3452:J3460"/>
    <mergeCell ref="A3443:A3451"/>
    <mergeCell ref="B3443:B3451"/>
    <mergeCell ref="C3443:C3451"/>
    <mergeCell ref="J3443:J3451"/>
    <mergeCell ref="A3470:A3478"/>
    <mergeCell ref="B3470:B3478"/>
    <mergeCell ref="C3470:C3478"/>
    <mergeCell ref="J3470:J3478"/>
    <mergeCell ref="A3461:A3469"/>
    <mergeCell ref="B3461:B3469"/>
    <mergeCell ref="C3461:C3469"/>
    <mergeCell ref="J3461:J3469"/>
    <mergeCell ref="C3488:C3496"/>
    <mergeCell ref="J3488:J3496"/>
    <mergeCell ref="A3479:A3487"/>
    <mergeCell ref="B3479:B3487"/>
    <mergeCell ref="C3479:C3487"/>
    <mergeCell ref="J3479:J3487"/>
    <mergeCell ref="A3416:A3424"/>
    <mergeCell ref="B3416:B3424"/>
    <mergeCell ref="C3416:C3424"/>
    <mergeCell ref="J3416:J3424"/>
    <mergeCell ref="A3559:A3563"/>
    <mergeCell ref="B3559:B3563"/>
    <mergeCell ref="C3559:C3563"/>
    <mergeCell ref="J3559:J3563"/>
    <mergeCell ref="A3554:A3558"/>
    <mergeCell ref="B3554:B3558"/>
    <mergeCell ref="A3524:A3528"/>
    <mergeCell ref="B3524:B3528"/>
    <mergeCell ref="C3524:C3528"/>
    <mergeCell ref="J3524:J3528"/>
    <mergeCell ref="A3519:A3523"/>
    <mergeCell ref="B3519:B3523"/>
    <mergeCell ref="C3519:C3523"/>
    <mergeCell ref="J3519:J3523"/>
    <mergeCell ref="A3534:A3538"/>
    <mergeCell ref="B3534:B3538"/>
    <mergeCell ref="C3534:C3538"/>
    <mergeCell ref="J3534:J3538"/>
    <mergeCell ref="A3529:A3533"/>
    <mergeCell ref="B3529:B3533"/>
    <mergeCell ref="C3529:C3533"/>
    <mergeCell ref="J3529:J3533"/>
    <mergeCell ref="A3544:A3548"/>
    <mergeCell ref="B3544:B3548"/>
    <mergeCell ref="C3544:C3548"/>
    <mergeCell ref="J3544:J3548"/>
    <mergeCell ref="A3539:A3543"/>
    <mergeCell ref="B3539:B3543"/>
    <mergeCell ref="C3539:C3543"/>
    <mergeCell ref="J3539:J3543"/>
    <mergeCell ref="C3554:C3558"/>
    <mergeCell ref="J3554:J3558"/>
    <mergeCell ref="A3549:A3553"/>
    <mergeCell ref="B3549:B3553"/>
    <mergeCell ref="C3549:C3553"/>
    <mergeCell ref="J3549:J3553"/>
    <mergeCell ref="A3508:A3518"/>
    <mergeCell ref="B3508:B3518"/>
    <mergeCell ref="C3508:C3518"/>
    <mergeCell ref="J3508:J3518"/>
    <mergeCell ref="A3617:A3621"/>
    <mergeCell ref="B3617:B3621"/>
    <mergeCell ref="C3617:C3621"/>
    <mergeCell ref="J3617:J3621"/>
    <mergeCell ref="A3612:A3616"/>
    <mergeCell ref="B3612:B3616"/>
    <mergeCell ref="A3578:A3582"/>
    <mergeCell ref="B3578:B3582"/>
    <mergeCell ref="C3578:C3582"/>
    <mergeCell ref="J3578:J3582"/>
    <mergeCell ref="A3573:A3577"/>
    <mergeCell ref="B3573:B3577"/>
    <mergeCell ref="C3573:C3577"/>
    <mergeCell ref="J3573:J3577"/>
    <mergeCell ref="A3588:A3592"/>
    <mergeCell ref="B3588:B3592"/>
    <mergeCell ref="C3588:C3592"/>
    <mergeCell ref="J3588:J3592"/>
    <mergeCell ref="A3583:A3587"/>
    <mergeCell ref="B3583:B3587"/>
    <mergeCell ref="C3583:C3587"/>
    <mergeCell ref="J3583:J3587"/>
    <mergeCell ref="A3602:A3606"/>
    <mergeCell ref="B3602:B3606"/>
    <mergeCell ref="C3602:C3606"/>
    <mergeCell ref="J3602:J3606"/>
    <mergeCell ref="A3593:A3601"/>
    <mergeCell ref="B3593:B3601"/>
    <mergeCell ref="C3593:C3601"/>
    <mergeCell ref="J3593:J3601"/>
    <mergeCell ref="C3612:C3616"/>
    <mergeCell ref="J3612:J3616"/>
    <mergeCell ref="A3607:A3611"/>
    <mergeCell ref="B3607:B3611"/>
    <mergeCell ref="C3607:C3611"/>
    <mergeCell ref="J3607:J3611"/>
    <mergeCell ref="A3564:A3572"/>
    <mergeCell ref="B3564:B3572"/>
    <mergeCell ref="C3564:C3572"/>
    <mergeCell ref="J3564:J3572"/>
    <mergeCell ref="A3695:A3703"/>
    <mergeCell ref="B3695:B3703"/>
    <mergeCell ref="C3695:C3703"/>
    <mergeCell ref="J3695:J3703"/>
    <mergeCell ref="A3686:A3694"/>
    <mergeCell ref="B3686:B3694"/>
    <mergeCell ref="A3632:A3640"/>
    <mergeCell ref="B3632:B3640"/>
    <mergeCell ref="C3632:C3640"/>
    <mergeCell ref="J3632:J3640"/>
    <mergeCell ref="A3627:A3631"/>
    <mergeCell ref="B3627:B3631"/>
    <mergeCell ref="C3627:C3631"/>
    <mergeCell ref="J3627:J3631"/>
    <mergeCell ref="A3650:A3658"/>
    <mergeCell ref="B3650:B3658"/>
    <mergeCell ref="C3650:C3658"/>
    <mergeCell ref="J3650:J3658"/>
    <mergeCell ref="A3641:A3649"/>
    <mergeCell ref="B3641:B3649"/>
    <mergeCell ref="C3641:C3649"/>
    <mergeCell ref="J3641:J3649"/>
    <mergeCell ref="A3668:A3676"/>
    <mergeCell ref="B3668:B3676"/>
    <mergeCell ref="C3668:C3676"/>
    <mergeCell ref="J3668:J3676"/>
    <mergeCell ref="A3659:A3667"/>
    <mergeCell ref="B3659:B3667"/>
    <mergeCell ref="C3659:C3667"/>
    <mergeCell ref="J3659:J3667"/>
    <mergeCell ref="C3686:C3694"/>
    <mergeCell ref="J3686:J3694"/>
    <mergeCell ref="A3677:A3685"/>
    <mergeCell ref="B3677:B3685"/>
    <mergeCell ref="C3677:C3685"/>
    <mergeCell ref="J3677:J3685"/>
    <mergeCell ref="A3622:A3626"/>
    <mergeCell ref="B3622:B3626"/>
    <mergeCell ref="C3622:C3626"/>
    <mergeCell ref="J3622:J3626"/>
    <mergeCell ref="A3785:A3793"/>
    <mergeCell ref="B3785:B3793"/>
    <mergeCell ref="C3785:C3793"/>
    <mergeCell ref="J3785:J3793"/>
    <mergeCell ref="A3776:A3784"/>
    <mergeCell ref="B3776:B3784"/>
    <mergeCell ref="A3722:A3730"/>
    <mergeCell ref="B3722:B3730"/>
    <mergeCell ref="C3722:C3730"/>
    <mergeCell ref="J3722:J3730"/>
    <mergeCell ref="A3713:A3721"/>
    <mergeCell ref="B3713:B3721"/>
    <mergeCell ref="C3713:C3721"/>
    <mergeCell ref="J3713:J3721"/>
    <mergeCell ref="A3740:A3748"/>
    <mergeCell ref="B3740:B3748"/>
    <mergeCell ref="C3740:C3748"/>
    <mergeCell ref="J3740:J3748"/>
    <mergeCell ref="A3731:A3739"/>
    <mergeCell ref="B3731:B3739"/>
    <mergeCell ref="C3731:C3739"/>
    <mergeCell ref="J3731:J3739"/>
    <mergeCell ref="A3758:A3766"/>
    <mergeCell ref="B3758:B3766"/>
    <mergeCell ref="C3758:C3766"/>
    <mergeCell ref="J3758:J3766"/>
    <mergeCell ref="A3749:A3757"/>
    <mergeCell ref="B3749:B3757"/>
    <mergeCell ref="C3749:C3757"/>
    <mergeCell ref="J3749:J3757"/>
    <mergeCell ref="C3776:C3784"/>
    <mergeCell ref="J3776:J3784"/>
    <mergeCell ref="A3767:A3775"/>
    <mergeCell ref="B3767:B3775"/>
    <mergeCell ref="C3767:C3775"/>
    <mergeCell ref="J3767:J3775"/>
    <mergeCell ref="A3704:A3712"/>
    <mergeCell ref="B3704:B3712"/>
    <mergeCell ref="C3704:C3712"/>
    <mergeCell ref="J3704:J3712"/>
    <mergeCell ref="A3875:A3883"/>
    <mergeCell ref="B3875:B3883"/>
    <mergeCell ref="C3875:C3883"/>
    <mergeCell ref="J3875:J3883"/>
    <mergeCell ref="A3866:A3874"/>
    <mergeCell ref="B3866:B3874"/>
    <mergeCell ref="A3812:A3820"/>
    <mergeCell ref="B3812:B3820"/>
    <mergeCell ref="C3812:C3820"/>
    <mergeCell ref="J3812:J3820"/>
    <mergeCell ref="A3803:A3811"/>
    <mergeCell ref="B3803:B3811"/>
    <mergeCell ref="C3803:C3811"/>
    <mergeCell ref="J3803:J3811"/>
    <mergeCell ref="A3830:A3838"/>
    <mergeCell ref="B3830:B3838"/>
    <mergeCell ref="C3830:C3838"/>
    <mergeCell ref="J3830:J3838"/>
    <mergeCell ref="A3821:A3829"/>
    <mergeCell ref="B3821:B3829"/>
    <mergeCell ref="C3821:C3829"/>
    <mergeCell ref="J3821:J3829"/>
    <mergeCell ref="A3848:A3856"/>
    <mergeCell ref="B3848:B3856"/>
    <mergeCell ref="C3848:C3856"/>
    <mergeCell ref="J3848:J3856"/>
    <mergeCell ref="A3839:A3847"/>
    <mergeCell ref="B3839:B3847"/>
    <mergeCell ref="C3839:C3847"/>
    <mergeCell ref="J3839:J3847"/>
    <mergeCell ref="C3866:C3874"/>
    <mergeCell ref="J3866:J3874"/>
    <mergeCell ref="A3857:A3865"/>
    <mergeCell ref="B3857:B3865"/>
    <mergeCell ref="C3857:C3865"/>
    <mergeCell ref="J3857:J3865"/>
    <mergeCell ref="A3794:A3802"/>
    <mergeCell ref="B3794:B3802"/>
    <mergeCell ref="C3794:C3802"/>
    <mergeCell ref="J3794:J3802"/>
    <mergeCell ref="A3965:A3973"/>
    <mergeCell ref="B3965:B3973"/>
    <mergeCell ref="C3965:C3973"/>
    <mergeCell ref="J3965:J3973"/>
    <mergeCell ref="A3956:A3964"/>
    <mergeCell ref="B3956:B3964"/>
    <mergeCell ref="A3902:A3910"/>
    <mergeCell ref="B3902:B3910"/>
    <mergeCell ref="C3902:C3910"/>
    <mergeCell ref="J3902:J3910"/>
    <mergeCell ref="A3893:A3901"/>
    <mergeCell ref="B3893:B3901"/>
    <mergeCell ref="C3893:C3901"/>
    <mergeCell ref="J3893:J3901"/>
    <mergeCell ref="A3920:A3928"/>
    <mergeCell ref="B3920:B3928"/>
    <mergeCell ref="C3920:C3928"/>
    <mergeCell ref="J3920:J3928"/>
    <mergeCell ref="A3911:A3919"/>
    <mergeCell ref="B3911:B3919"/>
    <mergeCell ref="C3911:C3919"/>
    <mergeCell ref="J3911:J3919"/>
    <mergeCell ref="A3938:A3946"/>
    <mergeCell ref="B3938:B3946"/>
    <mergeCell ref="C3938:C3946"/>
    <mergeCell ref="J3938:J3946"/>
    <mergeCell ref="A3929:A3937"/>
    <mergeCell ref="B3929:B3937"/>
    <mergeCell ref="C3929:C3937"/>
    <mergeCell ref="J3929:J3937"/>
    <mergeCell ref="C3956:C3964"/>
    <mergeCell ref="J3956:J3964"/>
    <mergeCell ref="A3947:A3955"/>
    <mergeCell ref="B3947:B3955"/>
    <mergeCell ref="C3947:C3955"/>
    <mergeCell ref="J3947:J3955"/>
    <mergeCell ref="A3884:A3892"/>
    <mergeCell ref="B3884:B3892"/>
    <mergeCell ref="C3884:C3892"/>
    <mergeCell ref="J3884:J3892"/>
    <mergeCell ref="A4055:A4063"/>
    <mergeCell ref="B4055:B4063"/>
    <mergeCell ref="C4055:C4063"/>
    <mergeCell ref="J4055:J4063"/>
    <mergeCell ref="A4046:A4054"/>
    <mergeCell ref="B4046:B4054"/>
    <mergeCell ref="A3992:A4000"/>
    <mergeCell ref="B3992:B4000"/>
    <mergeCell ref="C3992:C4000"/>
    <mergeCell ref="J3992:J4000"/>
    <mergeCell ref="A3983:A3991"/>
    <mergeCell ref="B3983:B3991"/>
    <mergeCell ref="C3983:C3991"/>
    <mergeCell ref="J3983:J3991"/>
    <mergeCell ref="A4010:A4018"/>
    <mergeCell ref="B4010:B4018"/>
    <mergeCell ref="C4010:C4018"/>
    <mergeCell ref="J4010:J4018"/>
    <mergeCell ref="A4001:A4009"/>
    <mergeCell ref="B4001:B4009"/>
    <mergeCell ref="C4001:C4009"/>
    <mergeCell ref="J4001:J4009"/>
    <mergeCell ref="A4028:A4036"/>
    <mergeCell ref="B4028:B4036"/>
    <mergeCell ref="C4028:C4036"/>
    <mergeCell ref="J4028:J4036"/>
    <mergeCell ref="A4019:A4027"/>
    <mergeCell ref="B4019:B4027"/>
    <mergeCell ref="C4019:C4027"/>
    <mergeCell ref="J4019:J4027"/>
    <mergeCell ref="C4046:C4054"/>
    <mergeCell ref="J4046:J4054"/>
    <mergeCell ref="A4037:A4045"/>
    <mergeCell ref="B4037:B4045"/>
    <mergeCell ref="C4037:C4045"/>
    <mergeCell ref="J4037:J4045"/>
    <mergeCell ref="A3974:A3982"/>
    <mergeCell ref="B3974:B3982"/>
    <mergeCell ref="C3974:C3982"/>
    <mergeCell ref="J3974:J3982"/>
    <mergeCell ref="A4145:A4153"/>
    <mergeCell ref="B4145:B4153"/>
    <mergeCell ref="C4145:C4153"/>
    <mergeCell ref="J4145:J4153"/>
    <mergeCell ref="A4136:A4144"/>
    <mergeCell ref="B4136:B4144"/>
    <mergeCell ref="A4082:A4090"/>
    <mergeCell ref="B4082:B4090"/>
    <mergeCell ref="C4082:C4090"/>
    <mergeCell ref="J4082:J4090"/>
    <mergeCell ref="A4073:A4081"/>
    <mergeCell ref="B4073:B4081"/>
    <mergeCell ref="C4073:C4081"/>
    <mergeCell ref="J4073:J4081"/>
    <mergeCell ref="A4100:A4108"/>
    <mergeCell ref="B4100:B4108"/>
    <mergeCell ref="C4100:C4108"/>
    <mergeCell ref="J4100:J4108"/>
    <mergeCell ref="A4091:A4099"/>
    <mergeCell ref="B4091:B4099"/>
    <mergeCell ref="C4091:C4099"/>
    <mergeCell ref="J4091:J4099"/>
    <mergeCell ref="A4118:A4126"/>
    <mergeCell ref="B4118:B4126"/>
    <mergeCell ref="C4118:C4126"/>
    <mergeCell ref="J4118:J4126"/>
    <mergeCell ref="A4109:A4117"/>
    <mergeCell ref="B4109:B4117"/>
    <mergeCell ref="C4109:C4117"/>
    <mergeCell ref="J4109:J4117"/>
    <mergeCell ref="C4136:C4144"/>
    <mergeCell ref="J4136:J4144"/>
    <mergeCell ref="A4127:A4135"/>
    <mergeCell ref="B4127:B4135"/>
    <mergeCell ref="C4127:C4135"/>
    <mergeCell ref="J4127:J4135"/>
    <mergeCell ref="A4064:A4072"/>
    <mergeCell ref="B4064:B4072"/>
    <mergeCell ref="C4064:C4072"/>
    <mergeCell ref="J4064:J4072"/>
    <mergeCell ref="A4238:A4247"/>
    <mergeCell ref="B4238:B4247"/>
    <mergeCell ref="C4238:C4247"/>
    <mergeCell ref="J4238:J4247"/>
    <mergeCell ref="A4229:A4237"/>
    <mergeCell ref="B4229:B4237"/>
    <mergeCell ref="A4172:A4180"/>
    <mergeCell ref="B4172:B4180"/>
    <mergeCell ref="C4172:C4180"/>
    <mergeCell ref="J4172:J4180"/>
    <mergeCell ref="A4163:A4171"/>
    <mergeCell ref="B4163:B4171"/>
    <mergeCell ref="C4163:C4171"/>
    <mergeCell ref="J4163:J4171"/>
    <mergeCell ref="A4190:A4198"/>
    <mergeCell ref="B4190:B4198"/>
    <mergeCell ref="C4190:C4198"/>
    <mergeCell ref="J4190:J4198"/>
    <mergeCell ref="A4181:A4189"/>
    <mergeCell ref="B4181:B4189"/>
    <mergeCell ref="C4181:C4189"/>
    <mergeCell ref="J4181:J4189"/>
    <mergeCell ref="A4208:A4218"/>
    <mergeCell ref="B4208:B4218"/>
    <mergeCell ref="C4208:C4218"/>
    <mergeCell ref="J4208:J4218"/>
    <mergeCell ref="A4199:A4207"/>
    <mergeCell ref="B4199:B4207"/>
    <mergeCell ref="C4199:C4207"/>
    <mergeCell ref="J4199:J4207"/>
    <mergeCell ref="C4229:C4237"/>
    <mergeCell ref="J4229:J4237"/>
    <mergeCell ref="A4219:A4228"/>
    <mergeCell ref="B4219:B4228"/>
    <mergeCell ref="C4219:C4228"/>
    <mergeCell ref="J4219:J4228"/>
    <mergeCell ref="A4154:A4162"/>
    <mergeCell ref="B4154:B4162"/>
    <mergeCell ref="C4154:C4162"/>
    <mergeCell ref="J4154:J4162"/>
    <mergeCell ref="A4339:A4348"/>
    <mergeCell ref="B4339:B4348"/>
    <mergeCell ref="C4339:C4348"/>
    <mergeCell ref="J4339:J4348"/>
    <mergeCell ref="A4329:A4338"/>
    <mergeCell ref="B4329:B4338"/>
    <mergeCell ref="A4267:A4276"/>
    <mergeCell ref="B4267:B4276"/>
    <mergeCell ref="C4267:C4276"/>
    <mergeCell ref="J4267:J4276"/>
    <mergeCell ref="A4257:A4266"/>
    <mergeCell ref="B4257:B4266"/>
    <mergeCell ref="C4257:C4266"/>
    <mergeCell ref="J4257:J4266"/>
    <mergeCell ref="A4289:A4300"/>
    <mergeCell ref="B4289:B4300"/>
    <mergeCell ref="C4289:C4300"/>
    <mergeCell ref="J4289:J4300"/>
    <mergeCell ref="A4277:A4288"/>
    <mergeCell ref="B4277:B4288"/>
    <mergeCell ref="C4277:C4288"/>
    <mergeCell ref="J4277:J4288"/>
    <mergeCell ref="A4309:A4318"/>
    <mergeCell ref="B4309:B4318"/>
    <mergeCell ref="C4309:C4318"/>
    <mergeCell ref="J4309:J4318"/>
    <mergeCell ref="A4301:A4308"/>
    <mergeCell ref="B4301:B4308"/>
    <mergeCell ref="C4301:C4308"/>
    <mergeCell ref="J4301:J4308"/>
    <mergeCell ref="C4329:C4338"/>
    <mergeCell ref="J4329:J4338"/>
    <mergeCell ref="A4319:A4328"/>
    <mergeCell ref="B4319:B4328"/>
    <mergeCell ref="C4319:C4328"/>
    <mergeCell ref="J4319:J4328"/>
    <mergeCell ref="A4248:A4256"/>
    <mergeCell ref="B4248:B4256"/>
    <mergeCell ref="C4248:C4256"/>
    <mergeCell ref="J4248:J4256"/>
    <mergeCell ref="A4432:A4441"/>
    <mergeCell ref="B4432:B4441"/>
    <mergeCell ref="C4432:C4441"/>
    <mergeCell ref="J4432:J4441"/>
    <mergeCell ref="A4423:A4431"/>
    <mergeCell ref="B4423:B4431"/>
    <mergeCell ref="A4368:A4377"/>
    <mergeCell ref="B4368:B4377"/>
    <mergeCell ref="C4368:C4377"/>
    <mergeCell ref="J4368:J4377"/>
    <mergeCell ref="A4359:A4367"/>
    <mergeCell ref="B4359:B4367"/>
    <mergeCell ref="C4359:C4367"/>
    <mergeCell ref="J4359:J4367"/>
    <mergeCell ref="A4387:A4395"/>
    <mergeCell ref="B4387:B4395"/>
    <mergeCell ref="C4387:C4395"/>
    <mergeCell ref="J4387:J4395"/>
    <mergeCell ref="A4378:A4386"/>
    <mergeCell ref="B4378:B4386"/>
    <mergeCell ref="C4378:C4386"/>
    <mergeCell ref="J4378:J4386"/>
    <mergeCell ref="A4405:A4413"/>
    <mergeCell ref="B4405:B4413"/>
    <mergeCell ref="C4405:C4413"/>
    <mergeCell ref="J4405:J4413"/>
    <mergeCell ref="A4396:A4404"/>
    <mergeCell ref="B4396:B4404"/>
    <mergeCell ref="C4396:C4404"/>
    <mergeCell ref="J4396:J4404"/>
    <mergeCell ref="C4423:C4431"/>
    <mergeCell ref="J4423:J4431"/>
    <mergeCell ref="A4414:A4422"/>
    <mergeCell ref="B4414:B4422"/>
    <mergeCell ref="C4414:C4422"/>
    <mergeCell ref="J4414:J4422"/>
    <mergeCell ref="A4349:A4358"/>
    <mergeCell ref="B4349:B4358"/>
    <mergeCell ref="C4349:C4358"/>
    <mergeCell ref="J4349:J4358"/>
    <mergeCell ref="A4533:A4542"/>
    <mergeCell ref="B4533:B4542"/>
    <mergeCell ref="C4533:C4542"/>
    <mergeCell ref="J4533:J4542"/>
    <mergeCell ref="A4523:A4532"/>
    <mergeCell ref="B4523:B4532"/>
    <mergeCell ref="A4462:A4471"/>
    <mergeCell ref="B4462:B4471"/>
    <mergeCell ref="C4462:C4471"/>
    <mergeCell ref="J4462:J4471"/>
    <mergeCell ref="A4452:A4461"/>
    <mergeCell ref="B4452:B4461"/>
    <mergeCell ref="C4452:C4461"/>
    <mergeCell ref="J4452:J4461"/>
    <mergeCell ref="A4482:A4491"/>
    <mergeCell ref="B4482:B4491"/>
    <mergeCell ref="C4482:C4491"/>
    <mergeCell ref="J4482:J4491"/>
    <mergeCell ref="A4472:A4481"/>
    <mergeCell ref="B4472:B4481"/>
    <mergeCell ref="C4472:C4481"/>
    <mergeCell ref="J4472:J4481"/>
    <mergeCell ref="A4502:A4512"/>
    <mergeCell ref="B4502:B4512"/>
    <mergeCell ref="C4502:C4512"/>
    <mergeCell ref="J4502:J4512"/>
    <mergeCell ref="A4492:A4501"/>
    <mergeCell ref="B4492:B4501"/>
    <mergeCell ref="C4492:C4501"/>
    <mergeCell ref="J4492:J4501"/>
    <mergeCell ref="C4523:C4532"/>
    <mergeCell ref="J4523:J4532"/>
    <mergeCell ref="A4513:A4522"/>
    <mergeCell ref="B4513:B4522"/>
    <mergeCell ref="C4513:C4522"/>
    <mergeCell ref="J4513:J4522"/>
    <mergeCell ref="A4442:A4451"/>
    <mergeCell ref="B4442:B4451"/>
    <mergeCell ref="C4442:C4451"/>
    <mergeCell ref="J4442:J4451"/>
    <mergeCell ref="A4630:A4638"/>
    <mergeCell ref="B4630:B4638"/>
    <mergeCell ref="C4630:C4638"/>
    <mergeCell ref="J4630:J4638"/>
    <mergeCell ref="A4621:A4629"/>
    <mergeCell ref="B4621:B4629"/>
    <mergeCell ref="A4563:A4572"/>
    <mergeCell ref="B4563:B4572"/>
    <mergeCell ref="C4563:C4572"/>
    <mergeCell ref="J4563:J4572"/>
    <mergeCell ref="A4553:A4562"/>
    <mergeCell ref="B4553:B4562"/>
    <mergeCell ref="C4553:C4562"/>
    <mergeCell ref="J4553:J4562"/>
    <mergeCell ref="A4583:A4592"/>
    <mergeCell ref="B4583:B4592"/>
    <mergeCell ref="C4583:C4592"/>
    <mergeCell ref="J4583:J4592"/>
    <mergeCell ref="A4573:A4582"/>
    <mergeCell ref="B4573:B4582"/>
    <mergeCell ref="C4573:C4582"/>
    <mergeCell ref="J4573:J4582"/>
    <mergeCell ref="A4603:A4611"/>
    <mergeCell ref="B4603:B4611"/>
    <mergeCell ref="C4603:C4611"/>
    <mergeCell ref="J4603:J4611"/>
    <mergeCell ref="A4593:A4602"/>
    <mergeCell ref="B4593:B4602"/>
    <mergeCell ref="C4593:C4602"/>
    <mergeCell ref="J4593:J4602"/>
    <mergeCell ref="C4621:C4629"/>
    <mergeCell ref="J4621:J4629"/>
    <mergeCell ref="A4612:A4620"/>
    <mergeCell ref="B4612:B4620"/>
    <mergeCell ref="C4612:C4620"/>
    <mergeCell ref="J4612:J4620"/>
    <mergeCell ref="A4543:A4552"/>
    <mergeCell ref="B4543:B4552"/>
    <mergeCell ref="C4543:C4552"/>
    <mergeCell ref="J4543:J4552"/>
    <mergeCell ref="A4720:A4728"/>
    <mergeCell ref="B4720:B4728"/>
    <mergeCell ref="C4720:C4728"/>
    <mergeCell ref="J4720:J4728"/>
    <mergeCell ref="A4711:A4719"/>
    <mergeCell ref="B4711:B4719"/>
    <mergeCell ref="A4657:A4665"/>
    <mergeCell ref="B4657:B4665"/>
    <mergeCell ref="C4657:C4665"/>
    <mergeCell ref="J4657:J4665"/>
    <mergeCell ref="A4648:A4656"/>
    <mergeCell ref="B4648:B4656"/>
    <mergeCell ref="C4648:C4656"/>
    <mergeCell ref="J4648:J4656"/>
    <mergeCell ref="A4675:A4683"/>
    <mergeCell ref="B4675:B4683"/>
    <mergeCell ref="C4675:C4683"/>
    <mergeCell ref="J4675:J4683"/>
    <mergeCell ref="A4666:A4674"/>
    <mergeCell ref="B4666:B4674"/>
    <mergeCell ref="C4666:C4674"/>
    <mergeCell ref="J4666:J4674"/>
    <mergeCell ref="A4693:A4701"/>
    <mergeCell ref="B4693:B4701"/>
    <mergeCell ref="C4693:C4701"/>
    <mergeCell ref="J4693:J4701"/>
    <mergeCell ref="A4684:A4692"/>
    <mergeCell ref="B4684:B4692"/>
    <mergeCell ref="C4684:C4692"/>
    <mergeCell ref="J4684:J4692"/>
    <mergeCell ref="C4711:C4719"/>
    <mergeCell ref="J4711:J4719"/>
    <mergeCell ref="A4702:A4710"/>
    <mergeCell ref="B4702:B4710"/>
    <mergeCell ref="C4702:C4710"/>
    <mergeCell ref="J4702:J4710"/>
    <mergeCell ref="A4639:A4647"/>
    <mergeCell ref="B4639:B4647"/>
    <mergeCell ref="C4639:C4647"/>
    <mergeCell ref="J4639:J4647"/>
    <mergeCell ref="A4808:A4816"/>
    <mergeCell ref="B4808:B4816"/>
    <mergeCell ref="C4808:C4816"/>
    <mergeCell ref="J4808:J4816"/>
    <mergeCell ref="A4799:A4807"/>
    <mergeCell ref="B4799:B4807"/>
    <mergeCell ref="A4747:A4755"/>
    <mergeCell ref="B4747:B4755"/>
    <mergeCell ref="C4747:C4755"/>
    <mergeCell ref="J4747:J4755"/>
    <mergeCell ref="A4738:A4746"/>
    <mergeCell ref="B4738:B4746"/>
    <mergeCell ref="C4738:C4746"/>
    <mergeCell ref="J4738:J4746"/>
    <mergeCell ref="A4765:A4773"/>
    <mergeCell ref="B4765:B4773"/>
    <mergeCell ref="C4765:C4773"/>
    <mergeCell ref="J4765:J4773"/>
    <mergeCell ref="A4756:A4764"/>
    <mergeCell ref="B4756:B4764"/>
    <mergeCell ref="C4756:C4764"/>
    <mergeCell ref="J4756:J4764"/>
    <mergeCell ref="A4783:A4791"/>
    <mergeCell ref="B4783:B4791"/>
    <mergeCell ref="C4783:C4791"/>
    <mergeCell ref="J4783:J4791"/>
    <mergeCell ref="A4774:A4782"/>
    <mergeCell ref="B4774:B4782"/>
    <mergeCell ref="C4774:C4782"/>
    <mergeCell ref="J4774:J4782"/>
    <mergeCell ref="C4799:C4807"/>
    <mergeCell ref="J4799:J4807"/>
    <mergeCell ref="A4792:A4798"/>
    <mergeCell ref="B4792:B4798"/>
    <mergeCell ref="C4792:C4798"/>
    <mergeCell ref="J4792:J4798"/>
    <mergeCell ref="A4729:A4737"/>
    <mergeCell ref="B4729:B4737"/>
    <mergeCell ref="C4729:C4737"/>
    <mergeCell ref="J4729:J4737"/>
    <mergeCell ref="A4898:A4906"/>
    <mergeCell ref="B4898:B4906"/>
    <mergeCell ref="C4898:C4906"/>
    <mergeCell ref="J4898:J4906"/>
    <mergeCell ref="A4889:A4897"/>
    <mergeCell ref="B4889:B4897"/>
    <mergeCell ref="A4835:A4843"/>
    <mergeCell ref="B4835:B4843"/>
    <mergeCell ref="C4835:C4843"/>
    <mergeCell ref="J4835:J4843"/>
    <mergeCell ref="A4826:A4834"/>
    <mergeCell ref="B4826:B4834"/>
    <mergeCell ref="C4826:C4834"/>
    <mergeCell ref="J4826:J4834"/>
    <mergeCell ref="A4853:A4861"/>
    <mergeCell ref="B4853:B4861"/>
    <mergeCell ref="C4853:C4861"/>
    <mergeCell ref="J4853:J4861"/>
    <mergeCell ref="A4844:A4852"/>
    <mergeCell ref="B4844:B4852"/>
    <mergeCell ref="C4844:C4852"/>
    <mergeCell ref="J4844:J4852"/>
    <mergeCell ref="A4871:A4879"/>
    <mergeCell ref="B4871:B4879"/>
    <mergeCell ref="C4871:C4879"/>
    <mergeCell ref="J4871:J4879"/>
    <mergeCell ref="A4862:A4870"/>
    <mergeCell ref="B4862:B4870"/>
    <mergeCell ref="C4862:C4870"/>
    <mergeCell ref="J4862:J4870"/>
    <mergeCell ref="C4889:C4897"/>
    <mergeCell ref="J4889:J4897"/>
    <mergeCell ref="A4880:A4888"/>
    <mergeCell ref="B4880:B4888"/>
    <mergeCell ref="C4880:C4888"/>
    <mergeCell ref="J4880:J4888"/>
    <mergeCell ref="A4817:A4825"/>
    <mergeCell ref="B4817:B4825"/>
    <mergeCell ref="C4817:C4825"/>
    <mergeCell ref="J4817:J4825"/>
    <mergeCell ref="A4988:A4996"/>
    <mergeCell ref="B4988:B4996"/>
    <mergeCell ref="C4988:C4996"/>
    <mergeCell ref="J4988:J4996"/>
    <mergeCell ref="A4979:A4987"/>
    <mergeCell ref="B4979:B4987"/>
    <mergeCell ref="A4925:A4933"/>
    <mergeCell ref="B4925:B4933"/>
    <mergeCell ref="C4925:C4933"/>
    <mergeCell ref="J4925:J4933"/>
    <mergeCell ref="A4916:A4924"/>
    <mergeCell ref="B4916:B4924"/>
    <mergeCell ref="C4916:C4924"/>
    <mergeCell ref="J4916:J4924"/>
    <mergeCell ref="A4943:A4951"/>
    <mergeCell ref="B4943:B4951"/>
    <mergeCell ref="C4943:C4951"/>
    <mergeCell ref="J4943:J4951"/>
    <mergeCell ref="A4934:A4942"/>
    <mergeCell ref="B4934:B4942"/>
    <mergeCell ref="C4934:C4942"/>
    <mergeCell ref="J4934:J4942"/>
    <mergeCell ref="A4961:A4969"/>
    <mergeCell ref="B4961:B4969"/>
    <mergeCell ref="C4961:C4969"/>
    <mergeCell ref="J4961:J4969"/>
    <mergeCell ref="A4952:A4960"/>
    <mergeCell ref="B4952:B4960"/>
    <mergeCell ref="C4952:C4960"/>
    <mergeCell ref="J4952:J4960"/>
    <mergeCell ref="C4979:C4987"/>
    <mergeCell ref="J4979:J4987"/>
    <mergeCell ref="A4970:A4978"/>
    <mergeCell ref="B4970:B4978"/>
    <mergeCell ref="C4970:C4978"/>
    <mergeCell ref="J4970:J4978"/>
    <mergeCell ref="A4907:A4915"/>
    <mergeCell ref="B4907:B4915"/>
    <mergeCell ref="C4907:C4915"/>
    <mergeCell ref="J4907:J4915"/>
    <mergeCell ref="A5078:A5086"/>
    <mergeCell ref="B5078:B5086"/>
    <mergeCell ref="C5078:C5086"/>
    <mergeCell ref="J5078:J5086"/>
    <mergeCell ref="A5069:A5077"/>
    <mergeCell ref="B5069:B5077"/>
    <mergeCell ref="A5015:A5023"/>
    <mergeCell ref="B5015:B5023"/>
    <mergeCell ref="C5015:C5023"/>
    <mergeCell ref="J5015:J5023"/>
    <mergeCell ref="A5006:A5014"/>
    <mergeCell ref="B5006:B5014"/>
    <mergeCell ref="C5006:C5014"/>
    <mergeCell ref="J5006:J5014"/>
    <mergeCell ref="A5033:A5041"/>
    <mergeCell ref="B5033:B5041"/>
    <mergeCell ref="C5033:C5041"/>
    <mergeCell ref="J5033:J5041"/>
    <mergeCell ref="A5024:A5032"/>
    <mergeCell ref="B5024:B5032"/>
    <mergeCell ref="C5024:C5032"/>
    <mergeCell ref="J5024:J5032"/>
    <mergeCell ref="A5051:A5059"/>
    <mergeCell ref="B5051:B5059"/>
    <mergeCell ref="C5051:C5059"/>
    <mergeCell ref="J5051:J5059"/>
    <mergeCell ref="A5042:A5050"/>
    <mergeCell ref="B5042:B5050"/>
    <mergeCell ref="C5042:C5050"/>
    <mergeCell ref="J5042:J5050"/>
    <mergeCell ref="C5069:C5077"/>
    <mergeCell ref="J5069:J5077"/>
    <mergeCell ref="A5060:A5068"/>
    <mergeCell ref="B5060:B5068"/>
    <mergeCell ref="C5060:C5068"/>
    <mergeCell ref="J5060:J5068"/>
    <mergeCell ref="A4997:A5005"/>
    <mergeCell ref="B4997:B5005"/>
    <mergeCell ref="C4997:C5005"/>
    <mergeCell ref="J4997:J5005"/>
    <mergeCell ref="A5169:A5178"/>
    <mergeCell ref="B5169:B5178"/>
    <mergeCell ref="C5169:C5178"/>
    <mergeCell ref="J5169:J5178"/>
    <mergeCell ref="A5159:A5168"/>
    <mergeCell ref="B5159:B5168"/>
    <mergeCell ref="A5105:A5113"/>
    <mergeCell ref="B5105:B5113"/>
    <mergeCell ref="C5105:C5113"/>
    <mergeCell ref="J5105:J5113"/>
    <mergeCell ref="A5096:A5104"/>
    <mergeCell ref="B5096:B5104"/>
    <mergeCell ref="C5096:C5104"/>
    <mergeCell ref="J5096:J5104"/>
    <mergeCell ref="A5123:A5131"/>
    <mergeCell ref="B5123:B5131"/>
    <mergeCell ref="C5123:C5131"/>
    <mergeCell ref="J5123:J5131"/>
    <mergeCell ref="A5114:A5122"/>
    <mergeCell ref="B5114:B5122"/>
    <mergeCell ref="C5114:C5122"/>
    <mergeCell ref="J5114:J5122"/>
    <mergeCell ref="A5141:A5149"/>
    <mergeCell ref="B5141:B5149"/>
    <mergeCell ref="C5141:C5149"/>
    <mergeCell ref="J5141:J5149"/>
    <mergeCell ref="A5132:A5140"/>
    <mergeCell ref="B5132:B5140"/>
    <mergeCell ref="C5132:C5140"/>
    <mergeCell ref="J5132:J5140"/>
    <mergeCell ref="C5159:C5168"/>
    <mergeCell ref="J5159:J5168"/>
    <mergeCell ref="A5150:A5158"/>
    <mergeCell ref="B5150:B5158"/>
    <mergeCell ref="C5150:C5158"/>
    <mergeCell ref="J5150:J5158"/>
    <mergeCell ref="A5087:A5095"/>
    <mergeCell ref="B5087:B5095"/>
    <mergeCell ref="C5087:C5095"/>
    <mergeCell ref="J5087:J5095"/>
    <mergeCell ref="A5255:A5261"/>
    <mergeCell ref="B5255:B5261"/>
    <mergeCell ref="C5255:C5261"/>
    <mergeCell ref="J5255:J5261"/>
    <mergeCell ref="A5248:A5254"/>
    <mergeCell ref="B5248:B5254"/>
    <mergeCell ref="A5198:A5206"/>
    <mergeCell ref="B5198:B5206"/>
    <mergeCell ref="C5198:C5206"/>
    <mergeCell ref="J5198:J5206"/>
    <mergeCell ref="A5189:A5197"/>
    <mergeCell ref="B5189:B5197"/>
    <mergeCell ref="C5189:C5197"/>
    <mergeCell ref="J5189:J5197"/>
    <mergeCell ref="A5216:A5224"/>
    <mergeCell ref="B5216:B5224"/>
    <mergeCell ref="C5216:C5224"/>
    <mergeCell ref="J5216:J5224"/>
    <mergeCell ref="A5207:A5215"/>
    <mergeCell ref="B5207:B5215"/>
    <mergeCell ref="C5207:C5215"/>
    <mergeCell ref="J5207:J5215"/>
    <mergeCell ref="A5234:A5240"/>
    <mergeCell ref="B5234:B5240"/>
    <mergeCell ref="C5234:C5240"/>
    <mergeCell ref="J5234:J5240"/>
    <mergeCell ref="A5225:A5233"/>
    <mergeCell ref="B5225:B5233"/>
    <mergeCell ref="C5225:C5233"/>
    <mergeCell ref="J5225:J5233"/>
    <mergeCell ref="C5248:C5254"/>
    <mergeCell ref="J5248:J5254"/>
    <mergeCell ref="A5241:A5247"/>
    <mergeCell ref="B5241:B5247"/>
    <mergeCell ref="C5241:C5247"/>
    <mergeCell ref="J5241:J5247"/>
    <mergeCell ref="A5179:A5188"/>
    <mergeCell ref="B5179:B5188"/>
    <mergeCell ref="C5179:C5188"/>
    <mergeCell ref="J5179:J5188"/>
    <mergeCell ref="A5347:A5355"/>
    <mergeCell ref="B5347:B5355"/>
    <mergeCell ref="C5347:C5355"/>
    <mergeCell ref="J5347:J5355"/>
    <mergeCell ref="A5338:A5346"/>
    <mergeCell ref="B5338:B5346"/>
    <mergeCell ref="A5283:A5292"/>
    <mergeCell ref="B5283:B5292"/>
    <mergeCell ref="C5283:C5292"/>
    <mergeCell ref="J5283:J5292"/>
    <mergeCell ref="A5272:A5282"/>
    <mergeCell ref="B5272:B5282"/>
    <mergeCell ref="C5272:C5282"/>
    <mergeCell ref="J5272:J5282"/>
    <mergeCell ref="A5302:A5310"/>
    <mergeCell ref="B5302:B5310"/>
    <mergeCell ref="C5302:C5310"/>
    <mergeCell ref="J5302:J5310"/>
    <mergeCell ref="A5293:A5301"/>
    <mergeCell ref="B5293:B5301"/>
    <mergeCell ref="C5293:C5301"/>
    <mergeCell ref="J5293:J5301"/>
    <mergeCell ref="A5320:A5328"/>
    <mergeCell ref="B5320:B5328"/>
    <mergeCell ref="C5320:C5328"/>
    <mergeCell ref="J5320:J5328"/>
    <mergeCell ref="A5311:A5319"/>
    <mergeCell ref="B5311:B5319"/>
    <mergeCell ref="C5311:C5319"/>
    <mergeCell ref="J5311:J5319"/>
    <mergeCell ref="C5338:C5346"/>
    <mergeCell ref="J5338:J5346"/>
    <mergeCell ref="A5329:A5337"/>
    <mergeCell ref="B5329:B5337"/>
    <mergeCell ref="C5329:C5337"/>
    <mergeCell ref="J5329:J5337"/>
    <mergeCell ref="A5262:A5271"/>
    <mergeCell ref="B5262:B5271"/>
    <mergeCell ref="C5262:C5271"/>
    <mergeCell ref="J5262:J5271"/>
    <mergeCell ref="A5436:A5442"/>
    <mergeCell ref="B5436:B5442"/>
    <mergeCell ref="C5436:C5442"/>
    <mergeCell ref="J5436:J5442"/>
    <mergeCell ref="A5429:A5435"/>
    <mergeCell ref="B5429:B5435"/>
    <mergeCell ref="A5374:A5383"/>
    <mergeCell ref="B5374:B5383"/>
    <mergeCell ref="C5374:C5383"/>
    <mergeCell ref="J5374:J5383"/>
    <mergeCell ref="A5365:A5373"/>
    <mergeCell ref="B5365:B5373"/>
    <mergeCell ref="C5365:C5373"/>
    <mergeCell ref="J5365:J5373"/>
    <mergeCell ref="A5393:A5401"/>
    <mergeCell ref="B5393:B5401"/>
    <mergeCell ref="C5393:C5401"/>
    <mergeCell ref="J5393:J5401"/>
    <mergeCell ref="A5384:A5392"/>
    <mergeCell ref="B5384:B5392"/>
    <mergeCell ref="C5384:C5392"/>
    <mergeCell ref="J5384:J5392"/>
    <mergeCell ref="A5411:A5419"/>
    <mergeCell ref="B5411:B5419"/>
    <mergeCell ref="C5411:C5419"/>
    <mergeCell ref="J5411:J5419"/>
    <mergeCell ref="A5402:A5410"/>
    <mergeCell ref="B5402:B5410"/>
    <mergeCell ref="C5402:C5410"/>
    <mergeCell ref="J5402:J5410"/>
    <mergeCell ref="C5429:C5435"/>
    <mergeCell ref="J5429:J5435"/>
    <mergeCell ref="A5420:A5428"/>
    <mergeCell ref="B5420:B5428"/>
    <mergeCell ref="C5420:C5428"/>
    <mergeCell ref="J5420:J5428"/>
    <mergeCell ref="A5356:A5364"/>
    <mergeCell ref="B5356:B5364"/>
    <mergeCell ref="C5356:C5364"/>
    <mergeCell ref="J5356:J5364"/>
    <mergeCell ref="A5522:A5530"/>
    <mergeCell ref="B5522:B5530"/>
    <mergeCell ref="C5522:C5530"/>
    <mergeCell ref="J5522:J5530"/>
    <mergeCell ref="A5513:A5521"/>
    <mergeCell ref="B5513:B5521"/>
    <mergeCell ref="A5459:A5467"/>
    <mergeCell ref="B5459:B5467"/>
    <mergeCell ref="C5459:C5467"/>
    <mergeCell ref="J5459:J5467"/>
    <mergeCell ref="A5450:A5458"/>
    <mergeCell ref="B5450:B5458"/>
    <mergeCell ref="C5450:C5458"/>
    <mergeCell ref="J5450:J5458"/>
    <mergeCell ref="A5477:A5485"/>
    <mergeCell ref="B5477:B5485"/>
    <mergeCell ref="C5477:C5485"/>
    <mergeCell ref="J5477:J5485"/>
    <mergeCell ref="A5468:A5476"/>
    <mergeCell ref="B5468:B5476"/>
    <mergeCell ref="C5468:C5476"/>
    <mergeCell ref="J5468:J5476"/>
    <mergeCell ref="A5495:A5503"/>
    <mergeCell ref="B5495:B5503"/>
    <mergeCell ref="C5495:C5503"/>
    <mergeCell ref="J5495:J5503"/>
    <mergeCell ref="A5486:A5494"/>
    <mergeCell ref="B5486:B5494"/>
    <mergeCell ref="C5486:C5494"/>
    <mergeCell ref="J5486:J5494"/>
    <mergeCell ref="C5513:C5521"/>
    <mergeCell ref="J5513:J5521"/>
    <mergeCell ref="A5504:A5512"/>
    <mergeCell ref="B5504:B5512"/>
    <mergeCell ref="C5504:C5512"/>
    <mergeCell ref="J5504:J5512"/>
    <mergeCell ref="A5443:A5449"/>
    <mergeCell ref="B5443:B5449"/>
    <mergeCell ref="C5443:C5449"/>
    <mergeCell ref="J5443:J5449"/>
    <mergeCell ref="A5609:A5617"/>
    <mergeCell ref="B5609:B5617"/>
    <mergeCell ref="C5609:C5617"/>
    <mergeCell ref="J5609:J5617"/>
    <mergeCell ref="A5606:A5608"/>
    <mergeCell ref="B5606:B5608"/>
    <mergeCell ref="A5551:A5559"/>
    <mergeCell ref="B5551:B5559"/>
    <mergeCell ref="C5551:C5559"/>
    <mergeCell ref="J5551:J5559"/>
    <mergeCell ref="A5542:A5550"/>
    <mergeCell ref="B5542:B5550"/>
    <mergeCell ref="C5542:C5550"/>
    <mergeCell ref="J5542:J5550"/>
    <mergeCell ref="A5569:A5577"/>
    <mergeCell ref="B5569:B5577"/>
    <mergeCell ref="C5569:C5577"/>
    <mergeCell ref="J5569:J5577"/>
    <mergeCell ref="A5560:A5568"/>
    <mergeCell ref="B5560:B5568"/>
    <mergeCell ref="C5560:C5568"/>
    <mergeCell ref="J5560:J5568"/>
    <mergeCell ref="A5587:A5595"/>
    <mergeCell ref="B5587:B5595"/>
    <mergeCell ref="C5587:C5595"/>
    <mergeCell ref="J5587:J5595"/>
    <mergeCell ref="A5578:A5586"/>
    <mergeCell ref="B5578:B5586"/>
    <mergeCell ref="C5578:C5586"/>
    <mergeCell ref="J5578:J5586"/>
    <mergeCell ref="C5606:C5608"/>
    <mergeCell ref="J5606:J5608"/>
    <mergeCell ref="A5596:A5605"/>
    <mergeCell ref="B5596:B5605"/>
    <mergeCell ref="C5596:C5605"/>
    <mergeCell ref="J5596:J5605"/>
    <mergeCell ref="A5531:A5541"/>
    <mergeCell ref="B5531:B5541"/>
    <mergeCell ref="C5531:C5541"/>
    <mergeCell ref="J5531:J5541"/>
    <mergeCell ref="A5701:A5711"/>
    <mergeCell ref="B5701:B5711"/>
    <mergeCell ref="C5701:C5711"/>
    <mergeCell ref="J5701:J5711"/>
    <mergeCell ref="A5691:A5700"/>
    <mergeCell ref="B5691:B5700"/>
    <mergeCell ref="A5636:A5644"/>
    <mergeCell ref="B5636:B5644"/>
    <mergeCell ref="C5636:C5644"/>
    <mergeCell ref="J5636:J5644"/>
    <mergeCell ref="A5627:A5635"/>
    <mergeCell ref="B5627:B5635"/>
    <mergeCell ref="C5627:C5635"/>
    <mergeCell ref="J5627:J5635"/>
    <mergeCell ref="A5654:A5661"/>
    <mergeCell ref="B5654:B5661"/>
    <mergeCell ref="C5654:C5661"/>
    <mergeCell ref="J5654:J5661"/>
    <mergeCell ref="A5645:A5653"/>
    <mergeCell ref="B5645:B5653"/>
    <mergeCell ref="C5645:C5653"/>
    <mergeCell ref="J5645:J5653"/>
    <mergeCell ref="A5671:A5680"/>
    <mergeCell ref="B5671:B5680"/>
    <mergeCell ref="C5671:C5680"/>
    <mergeCell ref="J5671:J5680"/>
    <mergeCell ref="A5662:A5670"/>
    <mergeCell ref="B5662:B5670"/>
    <mergeCell ref="C5662:C5670"/>
    <mergeCell ref="J5662:J5670"/>
    <mergeCell ref="C5691:C5700"/>
    <mergeCell ref="J5691:J5700"/>
    <mergeCell ref="A5681:A5690"/>
    <mergeCell ref="B5681:B5690"/>
    <mergeCell ref="C5681:C5690"/>
    <mergeCell ref="J5681:J5690"/>
    <mergeCell ref="A5618:A5626"/>
    <mergeCell ref="B5618:B5626"/>
    <mergeCell ref="C5618:C5626"/>
    <mergeCell ref="J5618:J5626"/>
    <mergeCell ref="A5794:A5802"/>
    <mergeCell ref="B5794:B5802"/>
    <mergeCell ref="C5794:C5802"/>
    <mergeCell ref="J5794:J5802"/>
    <mergeCell ref="A5785:A5793"/>
    <mergeCell ref="B5785:B5793"/>
    <mergeCell ref="A5731:A5739"/>
    <mergeCell ref="B5731:B5739"/>
    <mergeCell ref="C5731:C5739"/>
    <mergeCell ref="J5731:J5739"/>
    <mergeCell ref="A5722:A5730"/>
    <mergeCell ref="B5722:B5730"/>
    <mergeCell ref="C5722:C5730"/>
    <mergeCell ref="J5722:J5730"/>
    <mergeCell ref="A5749:A5757"/>
    <mergeCell ref="B5749:B5757"/>
    <mergeCell ref="C5749:C5757"/>
    <mergeCell ref="J5749:J5757"/>
    <mergeCell ref="A5740:A5748"/>
    <mergeCell ref="B5740:B5748"/>
    <mergeCell ref="C5740:C5748"/>
    <mergeCell ref="J5740:J5748"/>
    <mergeCell ref="A5767:A5775"/>
    <mergeCell ref="B5767:B5775"/>
    <mergeCell ref="C5767:C5775"/>
    <mergeCell ref="J5767:J5775"/>
    <mergeCell ref="A5758:A5766"/>
    <mergeCell ref="B5758:B5766"/>
    <mergeCell ref="C5758:C5766"/>
    <mergeCell ref="J5758:J5766"/>
    <mergeCell ref="C5785:C5793"/>
    <mergeCell ref="J5785:J5793"/>
    <mergeCell ref="A5776:A5784"/>
    <mergeCell ref="B5776:B5784"/>
    <mergeCell ref="C5776:C5784"/>
    <mergeCell ref="J5776:J5784"/>
    <mergeCell ref="A5712:A5721"/>
    <mergeCell ref="B5712:B5721"/>
    <mergeCell ref="C5712:C5721"/>
    <mergeCell ref="J5712:J5721"/>
    <mergeCell ref="A5884:A5892"/>
    <mergeCell ref="B5884:B5892"/>
    <mergeCell ref="C5884:C5892"/>
    <mergeCell ref="J5884:J5892"/>
    <mergeCell ref="A5875:A5883"/>
    <mergeCell ref="B5875:B5883"/>
    <mergeCell ref="A5821:A5829"/>
    <mergeCell ref="B5821:B5829"/>
    <mergeCell ref="C5821:C5829"/>
    <mergeCell ref="J5821:J5829"/>
    <mergeCell ref="A5812:A5820"/>
    <mergeCell ref="B5812:B5820"/>
    <mergeCell ref="C5812:C5820"/>
    <mergeCell ref="J5812:J5820"/>
    <mergeCell ref="A5839:A5847"/>
    <mergeCell ref="B5839:B5847"/>
    <mergeCell ref="C5839:C5847"/>
    <mergeCell ref="J5839:J5847"/>
    <mergeCell ref="A5830:A5838"/>
    <mergeCell ref="B5830:B5838"/>
    <mergeCell ref="C5830:C5838"/>
    <mergeCell ref="J5830:J5838"/>
    <mergeCell ref="A5857:A5865"/>
    <mergeCell ref="B5857:B5865"/>
    <mergeCell ref="C5857:C5865"/>
    <mergeCell ref="J5857:J5865"/>
    <mergeCell ref="A5848:A5856"/>
    <mergeCell ref="B5848:B5856"/>
    <mergeCell ref="C5848:C5856"/>
    <mergeCell ref="J5848:J5856"/>
    <mergeCell ref="C5875:C5883"/>
    <mergeCell ref="J5875:J5883"/>
    <mergeCell ref="A5866:A5874"/>
    <mergeCell ref="B5866:B5874"/>
    <mergeCell ref="C5866:C5874"/>
    <mergeCell ref="J5866:J5874"/>
    <mergeCell ref="A5803:A5811"/>
    <mergeCell ref="B5803:B5811"/>
    <mergeCell ref="C5803:C5811"/>
    <mergeCell ref="J5803:J5811"/>
    <mergeCell ref="A5974:A5982"/>
    <mergeCell ref="B5974:B5982"/>
    <mergeCell ref="C5974:C5982"/>
    <mergeCell ref="J5974:J5982"/>
    <mergeCell ref="A5965:A5973"/>
    <mergeCell ref="B5965:B5973"/>
    <mergeCell ref="A5911:A5919"/>
    <mergeCell ref="B5911:B5919"/>
    <mergeCell ref="C5911:C5919"/>
    <mergeCell ref="J5911:J5919"/>
    <mergeCell ref="A5902:A5910"/>
    <mergeCell ref="B5902:B5910"/>
    <mergeCell ref="C5902:C5910"/>
    <mergeCell ref="J5902:J5910"/>
    <mergeCell ref="A5929:A5937"/>
    <mergeCell ref="B5929:B5937"/>
    <mergeCell ref="C5929:C5937"/>
    <mergeCell ref="J5929:J5937"/>
    <mergeCell ref="A5920:A5928"/>
    <mergeCell ref="B5920:B5928"/>
    <mergeCell ref="C5920:C5928"/>
    <mergeCell ref="J5920:J5928"/>
    <mergeCell ref="A5947:A5955"/>
    <mergeCell ref="B5947:B5955"/>
    <mergeCell ref="C5947:C5955"/>
    <mergeCell ref="J5947:J5955"/>
    <mergeCell ref="A5938:A5946"/>
    <mergeCell ref="B5938:B5946"/>
    <mergeCell ref="C5938:C5946"/>
    <mergeCell ref="J5938:J5946"/>
    <mergeCell ref="C5965:C5973"/>
    <mergeCell ref="J5965:J5973"/>
    <mergeCell ref="A5956:A5964"/>
    <mergeCell ref="B5956:B5964"/>
    <mergeCell ref="C5956:C5964"/>
    <mergeCell ref="J5956:J5964"/>
    <mergeCell ref="A5893:A5901"/>
    <mergeCell ref="B5893:B5901"/>
    <mergeCell ref="C5893:C5901"/>
    <mergeCell ref="J5893:J5901"/>
    <mergeCell ref="A6064:A6072"/>
    <mergeCell ref="B6064:B6072"/>
    <mergeCell ref="C6064:C6072"/>
    <mergeCell ref="J6064:J6072"/>
    <mergeCell ref="A6055:A6063"/>
    <mergeCell ref="B6055:B6063"/>
    <mergeCell ref="A6001:A6009"/>
    <mergeCell ref="B6001:B6009"/>
    <mergeCell ref="C6001:C6009"/>
    <mergeCell ref="J6001:J6009"/>
    <mergeCell ref="A5992:A6000"/>
    <mergeCell ref="B5992:B6000"/>
    <mergeCell ref="C5992:C6000"/>
    <mergeCell ref="J5992:J6000"/>
    <mergeCell ref="A6019:A6027"/>
    <mergeCell ref="B6019:B6027"/>
    <mergeCell ref="C6019:C6027"/>
    <mergeCell ref="J6019:J6027"/>
    <mergeCell ref="A6010:A6018"/>
    <mergeCell ref="B6010:B6018"/>
    <mergeCell ref="C6010:C6018"/>
    <mergeCell ref="J6010:J6018"/>
    <mergeCell ref="A6037:A6045"/>
    <mergeCell ref="B6037:B6045"/>
    <mergeCell ref="C6037:C6045"/>
    <mergeCell ref="J6037:J6045"/>
    <mergeCell ref="A6028:A6036"/>
    <mergeCell ref="B6028:B6036"/>
    <mergeCell ref="C6028:C6036"/>
    <mergeCell ref="J6028:J6036"/>
    <mergeCell ref="C6055:C6063"/>
    <mergeCell ref="J6055:J6063"/>
    <mergeCell ref="A6046:A6054"/>
    <mergeCell ref="B6046:B6054"/>
    <mergeCell ref="C6046:C6054"/>
    <mergeCell ref="J6046:J6054"/>
    <mergeCell ref="A5983:A5991"/>
    <mergeCell ref="B5983:B5991"/>
    <mergeCell ref="C5983:C5991"/>
    <mergeCell ref="J5983:J5991"/>
    <mergeCell ref="A6148:A6154"/>
    <mergeCell ref="B6148:B6154"/>
    <mergeCell ref="C6148:C6154"/>
    <mergeCell ref="J6148:J6154"/>
    <mergeCell ref="A6141:A6147"/>
    <mergeCell ref="B6141:B6147"/>
    <mergeCell ref="A6091:A6099"/>
    <mergeCell ref="B6091:B6099"/>
    <mergeCell ref="C6091:C6099"/>
    <mergeCell ref="J6091:J6099"/>
    <mergeCell ref="A6082:A6090"/>
    <mergeCell ref="B6082:B6090"/>
    <mergeCell ref="C6082:C6090"/>
    <mergeCell ref="J6082:J6090"/>
    <mergeCell ref="A6109:A6117"/>
    <mergeCell ref="B6109:B6117"/>
    <mergeCell ref="C6109:C6117"/>
    <mergeCell ref="J6109:J6117"/>
    <mergeCell ref="A6100:A6108"/>
    <mergeCell ref="B6100:B6108"/>
    <mergeCell ref="C6100:C6108"/>
    <mergeCell ref="J6100:J6108"/>
    <mergeCell ref="A6125:A6133"/>
    <mergeCell ref="B6125:B6133"/>
    <mergeCell ref="C6125:C6133"/>
    <mergeCell ref="J6125:J6133"/>
    <mergeCell ref="A6118:A6124"/>
    <mergeCell ref="B6118:B6124"/>
    <mergeCell ref="C6118:C6124"/>
    <mergeCell ref="J6118:J6124"/>
    <mergeCell ref="C6141:C6147"/>
    <mergeCell ref="J6141:J6147"/>
    <mergeCell ref="A6134:A6140"/>
    <mergeCell ref="B6134:B6140"/>
    <mergeCell ref="C6134:C6140"/>
    <mergeCell ref="J6134:J6140"/>
    <mergeCell ref="A6073:A6081"/>
    <mergeCell ref="B6073:B6081"/>
    <mergeCell ref="C6073:C6081"/>
    <mergeCell ref="J6073:J6081"/>
    <mergeCell ref="A6228:A6236"/>
    <mergeCell ref="B6228:B6236"/>
    <mergeCell ref="C6228:C6236"/>
    <mergeCell ref="J6228:J6236"/>
    <mergeCell ref="A6221:A6227"/>
    <mergeCell ref="B6221:B6227"/>
    <mergeCell ref="A6171:A6179"/>
    <mergeCell ref="B6171:B6179"/>
    <mergeCell ref="C6171:C6179"/>
    <mergeCell ref="J6171:J6179"/>
    <mergeCell ref="A6162:A6170"/>
    <mergeCell ref="B6162:B6170"/>
    <mergeCell ref="C6162:C6170"/>
    <mergeCell ref="J6162:J6170"/>
    <mergeCell ref="A6189:A6195"/>
    <mergeCell ref="B6189:B6195"/>
    <mergeCell ref="C6189:C6195"/>
    <mergeCell ref="J6189:J6195"/>
    <mergeCell ref="A6180:A6188"/>
    <mergeCell ref="B6180:B6188"/>
    <mergeCell ref="C6180:C6188"/>
    <mergeCell ref="J6180:J6188"/>
    <mergeCell ref="A6203:A6211"/>
    <mergeCell ref="B6203:B6211"/>
    <mergeCell ref="C6203:C6211"/>
    <mergeCell ref="J6203:J6211"/>
    <mergeCell ref="A6196:A6202"/>
    <mergeCell ref="B6196:B6202"/>
    <mergeCell ref="C6196:C6202"/>
    <mergeCell ref="J6196:J6202"/>
    <mergeCell ref="C6221:C6227"/>
    <mergeCell ref="J6221:J6227"/>
    <mergeCell ref="A6212:A6220"/>
    <mergeCell ref="B6212:B6220"/>
    <mergeCell ref="C6212:C6220"/>
    <mergeCell ref="J6212:J6220"/>
    <mergeCell ref="A6155:A6161"/>
    <mergeCell ref="B6155:B6161"/>
    <mergeCell ref="C6155:C6161"/>
    <mergeCell ref="J6155:J6161"/>
    <mergeCell ref="A6312:A6320"/>
    <mergeCell ref="B6312:B6320"/>
    <mergeCell ref="C6312:C6320"/>
    <mergeCell ref="J6312:J6320"/>
    <mergeCell ref="A6303:A6311"/>
    <mergeCell ref="B6303:B6311"/>
    <mergeCell ref="A6253:A6261"/>
    <mergeCell ref="B6253:B6261"/>
    <mergeCell ref="C6253:C6261"/>
    <mergeCell ref="J6253:J6261"/>
    <mergeCell ref="A6244:A6252"/>
    <mergeCell ref="B6244:B6252"/>
    <mergeCell ref="C6244:C6252"/>
    <mergeCell ref="J6244:J6252"/>
    <mergeCell ref="A6271:A6279"/>
    <mergeCell ref="B6271:B6279"/>
    <mergeCell ref="C6271:C6279"/>
    <mergeCell ref="J6271:J6279"/>
    <mergeCell ref="A6262:A6270"/>
    <mergeCell ref="B6262:B6270"/>
    <mergeCell ref="C6262:C6270"/>
    <mergeCell ref="J6262:J6270"/>
    <mergeCell ref="A6287:A6295"/>
    <mergeCell ref="B6287:B6295"/>
    <mergeCell ref="C6287:C6295"/>
    <mergeCell ref="J6287:J6295"/>
    <mergeCell ref="A6280:A6286"/>
    <mergeCell ref="B6280:B6286"/>
    <mergeCell ref="C6280:C6286"/>
    <mergeCell ref="J6280:J6286"/>
    <mergeCell ref="C6303:C6311"/>
    <mergeCell ref="J6303:J6311"/>
    <mergeCell ref="A6296:A6302"/>
    <mergeCell ref="B6296:B6302"/>
    <mergeCell ref="C6296:C6302"/>
    <mergeCell ref="J6296:J6302"/>
    <mergeCell ref="A6237:A6243"/>
    <mergeCell ref="B6237:B6243"/>
    <mergeCell ref="C6237:C6243"/>
    <mergeCell ref="J6237:J6243"/>
    <mergeCell ref="A6388:A6397"/>
    <mergeCell ref="B6388:B6397"/>
    <mergeCell ref="C6388:C6397"/>
    <mergeCell ref="J6388:J6397"/>
    <mergeCell ref="A6379:A6387"/>
    <mergeCell ref="B6379:B6387"/>
    <mergeCell ref="A6333:A6339"/>
    <mergeCell ref="B6333:B6339"/>
    <mergeCell ref="C6333:C6339"/>
    <mergeCell ref="J6333:J6339"/>
    <mergeCell ref="A6330:A6332"/>
    <mergeCell ref="B6330:B6332"/>
    <mergeCell ref="C6330:C6332"/>
    <mergeCell ref="J6330:J6332"/>
    <mergeCell ref="A6347:A6353"/>
    <mergeCell ref="B6347:B6353"/>
    <mergeCell ref="C6347:C6353"/>
    <mergeCell ref="J6347:J6353"/>
    <mergeCell ref="A6340:A6346"/>
    <mergeCell ref="B6340:B6346"/>
    <mergeCell ref="C6340:C6346"/>
    <mergeCell ref="J6340:J6346"/>
    <mergeCell ref="A6361:A6369"/>
    <mergeCell ref="B6361:B6369"/>
    <mergeCell ref="C6361:C6369"/>
    <mergeCell ref="J6361:J6369"/>
    <mergeCell ref="A6354:A6360"/>
    <mergeCell ref="B6354:B6360"/>
    <mergeCell ref="C6354:C6360"/>
    <mergeCell ref="J6354:J6360"/>
    <mergeCell ref="C6379:C6387"/>
    <mergeCell ref="J6379:J6387"/>
    <mergeCell ref="A6370:A6378"/>
    <mergeCell ref="B6370:B6378"/>
    <mergeCell ref="C6370:C6378"/>
    <mergeCell ref="J6370:J6378"/>
    <mergeCell ref="A6321:A6329"/>
    <mergeCell ref="B6321:B6329"/>
    <mergeCell ref="C6321:C6329"/>
    <mergeCell ref="J6321:J6329"/>
    <mergeCell ref="A6479:A6487"/>
    <mergeCell ref="B6479:B6487"/>
    <mergeCell ref="C6479:C6487"/>
    <mergeCell ref="J6479:J6487"/>
    <mergeCell ref="A6470:A6478"/>
    <mergeCell ref="B6470:B6478"/>
    <mergeCell ref="A6416:A6424"/>
    <mergeCell ref="B6416:B6424"/>
    <mergeCell ref="C6416:C6424"/>
    <mergeCell ref="J6416:J6424"/>
    <mergeCell ref="A6407:A6415"/>
    <mergeCell ref="B6407:B6415"/>
    <mergeCell ref="C6407:C6415"/>
    <mergeCell ref="J6407:J6415"/>
    <mergeCell ref="A6434:A6442"/>
    <mergeCell ref="B6434:B6442"/>
    <mergeCell ref="C6434:C6442"/>
    <mergeCell ref="J6434:J6442"/>
    <mergeCell ref="A6425:A6433"/>
    <mergeCell ref="B6425:B6433"/>
    <mergeCell ref="C6425:C6433"/>
    <mergeCell ref="J6425:J6433"/>
    <mergeCell ref="A6452:A6460"/>
    <mergeCell ref="B6452:B6460"/>
    <mergeCell ref="C6452:C6460"/>
    <mergeCell ref="J6452:J6460"/>
    <mergeCell ref="A6443:A6451"/>
    <mergeCell ref="B6443:B6451"/>
    <mergeCell ref="C6443:C6451"/>
    <mergeCell ref="J6443:J6451"/>
    <mergeCell ref="C6470:C6478"/>
    <mergeCell ref="J6470:J6478"/>
    <mergeCell ref="A6461:A6469"/>
    <mergeCell ref="B6461:B6469"/>
    <mergeCell ref="C6461:C6469"/>
    <mergeCell ref="J6461:J6469"/>
    <mergeCell ref="A6398:A6406"/>
    <mergeCell ref="B6398:B6406"/>
    <mergeCell ref="C6398:C6406"/>
    <mergeCell ref="J6398:J6406"/>
    <mergeCell ref="A6566:A6574"/>
    <mergeCell ref="B6566:B6574"/>
    <mergeCell ref="C6566:C6574"/>
    <mergeCell ref="J6566:J6574"/>
    <mergeCell ref="A6559:A6565"/>
    <mergeCell ref="B6559:B6565"/>
    <mergeCell ref="A6507:A6515"/>
    <mergeCell ref="B6507:B6515"/>
    <mergeCell ref="C6507:C6515"/>
    <mergeCell ref="J6507:J6515"/>
    <mergeCell ref="A6498:A6506"/>
    <mergeCell ref="B6498:B6506"/>
    <mergeCell ref="C6498:C6506"/>
    <mergeCell ref="J6498:J6506"/>
    <mergeCell ref="A6525:A6531"/>
    <mergeCell ref="B6525:B6531"/>
    <mergeCell ref="C6525:C6531"/>
    <mergeCell ref="J6525:J6531"/>
    <mergeCell ref="A6516:A6524"/>
    <mergeCell ref="B6516:B6524"/>
    <mergeCell ref="C6516:C6524"/>
    <mergeCell ref="J6516:J6524"/>
    <mergeCell ref="A6541:A6549"/>
    <mergeCell ref="B6541:B6549"/>
    <mergeCell ref="C6541:C6549"/>
    <mergeCell ref="J6541:J6549"/>
    <mergeCell ref="A6532:A6540"/>
    <mergeCell ref="B6532:B6540"/>
    <mergeCell ref="C6532:C6540"/>
    <mergeCell ref="J6532:J6540"/>
    <mergeCell ref="C6559:C6565"/>
    <mergeCell ref="J6559:J6565"/>
    <mergeCell ref="A6550:A6558"/>
    <mergeCell ref="B6550:B6558"/>
    <mergeCell ref="C6550:C6558"/>
    <mergeCell ref="J6550:J6558"/>
    <mergeCell ref="A6488:A6497"/>
    <mergeCell ref="B6488:B6497"/>
    <mergeCell ref="C6488:C6497"/>
    <mergeCell ref="J6488:J6497"/>
    <mergeCell ref="A6656:A6664"/>
    <mergeCell ref="B6656:B6664"/>
    <mergeCell ref="C6656:C6664"/>
    <mergeCell ref="J6656:J6664"/>
    <mergeCell ref="A6647:A6655"/>
    <mergeCell ref="B6647:B6655"/>
    <mergeCell ref="A6593:A6601"/>
    <mergeCell ref="B6593:B6601"/>
    <mergeCell ref="C6593:C6601"/>
    <mergeCell ref="J6593:J6601"/>
    <mergeCell ref="A6584:A6592"/>
    <mergeCell ref="B6584:B6592"/>
    <mergeCell ref="C6584:C6592"/>
    <mergeCell ref="J6584:J6592"/>
    <mergeCell ref="A6611:A6619"/>
    <mergeCell ref="B6611:B6619"/>
    <mergeCell ref="C6611:C6619"/>
    <mergeCell ref="J6611:J6619"/>
    <mergeCell ref="A6602:A6610"/>
    <mergeCell ref="B6602:B6610"/>
    <mergeCell ref="C6602:C6610"/>
    <mergeCell ref="J6602:J6610"/>
    <mergeCell ref="A6629:A6637"/>
    <mergeCell ref="B6629:B6637"/>
    <mergeCell ref="C6629:C6637"/>
    <mergeCell ref="J6629:J6637"/>
    <mergeCell ref="A6620:A6628"/>
    <mergeCell ref="B6620:B6628"/>
    <mergeCell ref="C6620:C6628"/>
    <mergeCell ref="J6620:J6628"/>
    <mergeCell ref="C6647:C6655"/>
    <mergeCell ref="J6647:J6655"/>
    <mergeCell ref="A6638:A6646"/>
    <mergeCell ref="B6638:B6646"/>
    <mergeCell ref="C6638:C6646"/>
    <mergeCell ref="J6638:J6646"/>
    <mergeCell ref="A6575:A6583"/>
    <mergeCell ref="B6575:B6583"/>
    <mergeCell ref="C6575:C6583"/>
    <mergeCell ref="J6575:J6583"/>
    <mergeCell ref="A6742:A6750"/>
    <mergeCell ref="B6742:B6750"/>
    <mergeCell ref="C6742:C6750"/>
    <mergeCell ref="J6742:J6750"/>
    <mergeCell ref="A6733:A6741"/>
    <mergeCell ref="B6733:B6741"/>
    <mergeCell ref="A6681:A6689"/>
    <mergeCell ref="B6681:B6689"/>
    <mergeCell ref="C6681:C6689"/>
    <mergeCell ref="J6681:J6689"/>
    <mergeCell ref="A6672:A6680"/>
    <mergeCell ref="B6672:B6680"/>
    <mergeCell ref="C6672:C6680"/>
    <mergeCell ref="J6672:J6680"/>
    <mergeCell ref="A6697:A6705"/>
    <mergeCell ref="B6697:B6705"/>
    <mergeCell ref="C6697:C6705"/>
    <mergeCell ref="J6697:J6705"/>
    <mergeCell ref="A6690:A6696"/>
    <mergeCell ref="B6690:B6696"/>
    <mergeCell ref="C6690:C6696"/>
    <mergeCell ref="J6690:J6696"/>
    <mergeCell ref="A6715:A6723"/>
    <mergeCell ref="B6715:B6723"/>
    <mergeCell ref="A6706:A6714"/>
    <mergeCell ref="B6706:B6714"/>
    <mergeCell ref="C6706:C6714"/>
    <mergeCell ref="J6706:J6714"/>
    <mergeCell ref="C6733:C6741"/>
    <mergeCell ref="J6733:J6741"/>
    <mergeCell ref="A6724:A6732"/>
    <mergeCell ref="B6724:B6732"/>
    <mergeCell ref="C6724:C6732"/>
    <mergeCell ref="J6724:J6732"/>
    <mergeCell ref="A6665:A6671"/>
    <mergeCell ref="B6665:B6671"/>
    <mergeCell ref="C6665:C6671"/>
    <mergeCell ref="J6665:J6671"/>
    <mergeCell ref="A6751:A6759"/>
    <mergeCell ref="B6751:B6759"/>
    <mergeCell ref="C6751:C6759"/>
    <mergeCell ref="J6751:J6759"/>
    <mergeCell ref="A6769:A6777"/>
    <mergeCell ref="B6769:B6777"/>
    <mergeCell ref="C6769:C6777"/>
    <mergeCell ref="J6769:J6777"/>
    <mergeCell ref="A6760:A6768"/>
    <mergeCell ref="B6760:B6768"/>
    <mergeCell ref="C6760:C6768"/>
    <mergeCell ref="J6760:J6768"/>
    <mergeCell ref="A6787:A6795"/>
    <mergeCell ref="B6787:B6795"/>
    <mergeCell ref="C6787:C6795"/>
    <mergeCell ref="J6787:J6795"/>
    <mergeCell ref="A6778:A6786"/>
    <mergeCell ref="B6778:B6786"/>
    <mergeCell ref="C6778:C6786"/>
    <mergeCell ref="J6778:J6786"/>
    <mergeCell ref="C6715:C6723"/>
    <mergeCell ref="J6715:J6723"/>
    <mergeCell ref="A6860:A6868"/>
    <mergeCell ref="B6860:B6868"/>
    <mergeCell ref="C6860:C6868"/>
    <mergeCell ref="J6860:J6868"/>
    <mergeCell ref="A6803:A6809"/>
    <mergeCell ref="B6803:B6809"/>
    <mergeCell ref="C6803:C6809"/>
    <mergeCell ref="J6803:J6809"/>
    <mergeCell ref="A6796:A6802"/>
    <mergeCell ref="B6796:B6802"/>
    <mergeCell ref="C6796:C6802"/>
    <mergeCell ref="J6796:J6802"/>
    <mergeCell ref="C6817:C6823"/>
    <mergeCell ref="J6817:J6823"/>
    <mergeCell ref="A6810:A6816"/>
    <mergeCell ref="B6810:B6816"/>
    <mergeCell ref="C6810:C6816"/>
    <mergeCell ref="J6810:J6816"/>
    <mergeCell ref="A6824:A6832"/>
    <mergeCell ref="B6824:B6832"/>
    <mergeCell ref="C6824:C6832"/>
    <mergeCell ref="J6824:J6832"/>
    <mergeCell ref="A6817:A6823"/>
    <mergeCell ref="B6817:B6823"/>
    <mergeCell ref="A6878:A6888"/>
    <mergeCell ref="B6878:B6888"/>
    <mergeCell ref="C6878:C6888"/>
    <mergeCell ref="J6878:J6888"/>
    <mergeCell ref="C6900:C6910"/>
    <mergeCell ref="J6900:J6910"/>
    <mergeCell ref="A6889:A6899"/>
    <mergeCell ref="B6889:B6899"/>
    <mergeCell ref="C6889:C6899"/>
    <mergeCell ref="J6889:J6899"/>
    <mergeCell ref="A6833:A6841"/>
    <mergeCell ref="B6833:B6841"/>
    <mergeCell ref="C6833:C6841"/>
    <mergeCell ref="J6833:J6841"/>
    <mergeCell ref="A6911:A6919"/>
    <mergeCell ref="B6911:B6919"/>
    <mergeCell ref="C6911:C6919"/>
    <mergeCell ref="J6911:J6919"/>
    <mergeCell ref="A6900:A6910"/>
    <mergeCell ref="B6900:B6910"/>
    <mergeCell ref="A6851:A6859"/>
    <mergeCell ref="B6851:B6859"/>
    <mergeCell ref="C6851:C6859"/>
    <mergeCell ref="J6851:J6859"/>
    <mergeCell ref="A6842:A6850"/>
    <mergeCell ref="B6842:B6850"/>
    <mergeCell ref="C6842:C6850"/>
    <mergeCell ref="J6842:J6850"/>
    <mergeCell ref="A6869:A6877"/>
    <mergeCell ref="B6869:B6877"/>
    <mergeCell ref="C6869:C6877"/>
    <mergeCell ref="J6869:J6877"/>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130E394A-968C-4A4C-8DF6-FD4AD206CAED}">
  <ds:schemaRefs>
    <ds:schemaRef ds:uri="http://schemas.microsoft.com/PowerBIAddIn"/>
  </ds:schemaRefs>
</ds:datastoreItem>
</file>

<file path=customXml/itemProps2.xml><?xml version="1.0" encoding="utf-8"?>
<ds:datastoreItem xmlns:ds="http://schemas.openxmlformats.org/officeDocument/2006/customXml" ds:itemID="{1EC42259-54AF-4C43-862B-25243ACE21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46</vt:i4>
      </vt:variant>
    </vt:vector>
  </HeadingPairs>
  <TitlesOfParts>
    <vt:vector size="46" baseType="lpstr">
      <vt:lpstr>BASE IN-LOCO</vt:lpstr>
      <vt:lpstr>CAPA</vt:lpstr>
      <vt:lpstr>INSTRUMENTOS</vt:lpstr>
      <vt:lpstr>2011</vt:lpstr>
      <vt:lpstr>2011 (GRAF)</vt:lpstr>
      <vt:lpstr>2012</vt:lpstr>
      <vt:lpstr>2012 (GRAF)</vt:lpstr>
      <vt:lpstr>2013</vt:lpstr>
      <vt:lpstr>2013 (GRAF)</vt:lpstr>
      <vt:lpstr>2014</vt:lpstr>
      <vt:lpstr>2014 (GRAF)</vt:lpstr>
      <vt:lpstr>2015</vt:lpstr>
      <vt:lpstr>2015 (GRAF)</vt:lpstr>
      <vt:lpstr>2016</vt:lpstr>
      <vt:lpstr>2016 (GRAF)</vt:lpstr>
      <vt:lpstr>2017</vt:lpstr>
      <vt:lpstr>2017 (GRAF)</vt:lpstr>
      <vt:lpstr>2018</vt:lpstr>
      <vt:lpstr>2018 (GRAF)</vt:lpstr>
      <vt:lpstr>2019</vt:lpstr>
      <vt:lpstr>2019 (GRAF)</vt:lpstr>
      <vt:lpstr>2020</vt:lpstr>
      <vt:lpstr>2020 (GRAF)</vt:lpstr>
      <vt:lpstr>2021</vt:lpstr>
      <vt:lpstr>2021 (GRAF)</vt:lpstr>
      <vt:lpstr>2022</vt:lpstr>
      <vt:lpstr>2022 (GRAF)</vt:lpstr>
      <vt:lpstr>2023</vt:lpstr>
      <vt:lpstr>2023 (GRAF)</vt:lpstr>
      <vt:lpstr>2024</vt:lpstr>
      <vt:lpstr>2024 (GRAF)</vt:lpstr>
      <vt:lpstr>2025</vt:lpstr>
      <vt:lpstr>PLANILHA 2025</vt:lpstr>
      <vt:lpstr>Planilha1</vt:lpstr>
      <vt:lpstr>2025 (GRAF)</vt:lpstr>
      <vt:lpstr>2026</vt:lpstr>
      <vt:lpstr>2026 (GRAF)</vt:lpstr>
      <vt:lpstr>2011 A 2025</vt:lpstr>
      <vt:lpstr>EVOLUÇÃO-UND-ACAD</vt:lpstr>
      <vt:lpstr>GRAFICO-EVOLUÇÃO</vt:lpstr>
      <vt:lpstr>BUSCA</vt:lpstr>
      <vt:lpstr>BUSCA (CAP-INT)</vt:lpstr>
      <vt:lpstr>CURSOS-INEP-EMEC(422025)</vt:lpstr>
      <vt:lpstr>TD_EMEC-CURSOS</vt:lpstr>
      <vt:lpstr>CURSO-EMEC-20102025</vt:lpstr>
      <vt:lpstr>PROC-E-MEC-CONCLUIDOS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DIAVI</cp:lastModifiedBy>
  <cp:lastPrinted>2025-09-26T17:27:32Z</cp:lastPrinted>
  <dcterms:created xsi:type="dcterms:W3CDTF">2018-01-10T19:42:27Z</dcterms:created>
  <dcterms:modified xsi:type="dcterms:W3CDTF">2026-02-04T15:31:55Z</dcterms:modified>
</cp:coreProperties>
</file>