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ya/Downloads/"/>
    </mc:Choice>
  </mc:AlternateContent>
  <xr:revisionPtr revIDLastSave="0" documentId="8_{8C79BB3E-3DFA-E644-8074-D76D99CCBA1E}" xr6:coauthVersionLast="47" xr6:coauthVersionMax="47" xr10:uidLastSave="{00000000-0000-0000-0000-000000000000}"/>
  <bookViews>
    <workbookView xWindow="300" yWindow="500" windowWidth="28040" windowHeight="16380" activeTab="1" xr2:uid="{43759736-BC01-9A4B-84D0-307DC8BE0ECE}"/>
  </bookViews>
  <sheets>
    <sheet name="Security" sheetId="2" r:id="rId1"/>
    <sheet name="SEC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C6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3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E66" i="2"/>
  <c r="E65" i="2"/>
  <c r="E64" i="2"/>
  <c r="E63" i="2"/>
  <c r="H63" i="2" s="1"/>
  <c r="E62" i="2"/>
  <c r="E61" i="2"/>
  <c r="E60" i="2"/>
  <c r="E59" i="2"/>
  <c r="H59" i="2" s="1"/>
  <c r="E58" i="2"/>
  <c r="E57" i="2"/>
  <c r="E56" i="2"/>
  <c r="E55" i="2"/>
  <c r="H55" i="2" s="1"/>
  <c r="E54" i="2"/>
  <c r="E53" i="2"/>
  <c r="E52" i="2"/>
  <c r="E51" i="2"/>
  <c r="H51" i="2" s="1"/>
  <c r="E50" i="2"/>
  <c r="E49" i="2"/>
  <c r="E48" i="2"/>
  <c r="E47" i="2"/>
  <c r="H47" i="2" s="1"/>
  <c r="E46" i="2"/>
  <c r="E45" i="2"/>
  <c r="E44" i="2"/>
  <c r="E43" i="2"/>
  <c r="H43" i="2" s="1"/>
  <c r="E42" i="2"/>
  <c r="E41" i="2"/>
  <c r="E40" i="2"/>
  <c r="E39" i="2"/>
  <c r="H39" i="2" s="1"/>
  <c r="E38" i="2"/>
  <c r="E37" i="2"/>
  <c r="E36" i="2"/>
  <c r="E35" i="2"/>
  <c r="H35" i="2" s="1"/>
  <c r="E34" i="2"/>
  <c r="E33" i="2"/>
  <c r="E32" i="2"/>
  <c r="E31" i="2"/>
  <c r="H31" i="2" s="1"/>
  <c r="E30" i="2"/>
  <c r="E29" i="2"/>
  <c r="E28" i="2"/>
  <c r="E27" i="2"/>
  <c r="H27" i="2" s="1"/>
  <c r="E26" i="2"/>
  <c r="E25" i="2"/>
  <c r="E24" i="2"/>
  <c r="E23" i="2"/>
  <c r="H23" i="2" s="1"/>
  <c r="E22" i="2"/>
  <c r="E21" i="2"/>
  <c r="E20" i="2"/>
  <c r="E19" i="2"/>
  <c r="H19" i="2" s="1"/>
  <c r="E18" i="2"/>
  <c r="E17" i="2"/>
  <c r="E16" i="2"/>
  <c r="E15" i="2"/>
  <c r="H15" i="2" s="1"/>
  <c r="E14" i="2"/>
  <c r="E13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J12" i="2"/>
  <c r="F12" i="2"/>
  <c r="E12" i="2"/>
  <c r="D12" i="2"/>
  <c r="C8" i="2"/>
  <c r="C7" i="2"/>
  <c r="K14" i="2" s="1"/>
  <c r="C5" i="2"/>
  <c r="K12" i="2" s="1"/>
  <c r="C12" i="3"/>
  <c r="C10" i="3"/>
  <c r="C8" i="3"/>
  <c r="C6" i="3"/>
  <c r="C14" i="3" s="1"/>
  <c r="C15" i="3" s="1"/>
  <c r="C16" i="3" s="1"/>
  <c r="C17" i="3" s="1"/>
  <c r="C3" i="2"/>
  <c r="G12" i="2"/>
  <c r="H12" i="2"/>
  <c r="I12" i="2"/>
  <c r="G13" i="2"/>
  <c r="H13" i="2"/>
  <c r="I13" i="2"/>
  <c r="G14" i="2"/>
  <c r="H14" i="2"/>
  <c r="I14" i="2"/>
  <c r="G15" i="2"/>
  <c r="I15" i="2"/>
  <c r="G16" i="2"/>
  <c r="H16" i="2"/>
  <c r="I16" i="2"/>
  <c r="G17" i="2"/>
  <c r="H17" i="2"/>
  <c r="I17" i="2"/>
  <c r="G18" i="2"/>
  <c r="H18" i="2"/>
  <c r="I18" i="2"/>
  <c r="G19" i="2"/>
  <c r="I19" i="2"/>
  <c r="G20" i="2"/>
  <c r="H20" i="2"/>
  <c r="I20" i="2"/>
  <c r="G21" i="2"/>
  <c r="H21" i="2"/>
  <c r="I21" i="2"/>
  <c r="G22" i="2"/>
  <c r="H22" i="2"/>
  <c r="I22" i="2"/>
  <c r="G23" i="2"/>
  <c r="I23" i="2"/>
  <c r="G24" i="2"/>
  <c r="H24" i="2"/>
  <c r="I24" i="2"/>
  <c r="G25" i="2"/>
  <c r="H25" i="2"/>
  <c r="I25" i="2"/>
  <c r="G26" i="2"/>
  <c r="H26" i="2"/>
  <c r="I26" i="2"/>
  <c r="G27" i="2"/>
  <c r="I27" i="2"/>
  <c r="G28" i="2"/>
  <c r="H28" i="2"/>
  <c r="I28" i="2"/>
  <c r="G29" i="2"/>
  <c r="H29" i="2"/>
  <c r="I29" i="2"/>
  <c r="G30" i="2"/>
  <c r="H30" i="2"/>
  <c r="I30" i="2"/>
  <c r="G31" i="2"/>
  <c r="I31" i="2"/>
  <c r="G32" i="2"/>
  <c r="H32" i="2"/>
  <c r="I32" i="2"/>
  <c r="G33" i="2"/>
  <c r="H33" i="2"/>
  <c r="I33" i="2"/>
  <c r="G34" i="2"/>
  <c r="H34" i="2"/>
  <c r="I34" i="2"/>
  <c r="G35" i="2"/>
  <c r="I35" i="2"/>
  <c r="G36" i="2"/>
  <c r="H36" i="2"/>
  <c r="I36" i="2"/>
  <c r="G37" i="2"/>
  <c r="H37" i="2"/>
  <c r="I37" i="2"/>
  <c r="G38" i="2"/>
  <c r="H38" i="2"/>
  <c r="I38" i="2"/>
  <c r="G39" i="2"/>
  <c r="I39" i="2"/>
  <c r="G40" i="2"/>
  <c r="H40" i="2"/>
  <c r="I40" i="2"/>
  <c r="G41" i="2"/>
  <c r="H41" i="2"/>
  <c r="I41" i="2"/>
  <c r="G42" i="2"/>
  <c r="H42" i="2"/>
  <c r="I42" i="2"/>
  <c r="G43" i="2"/>
  <c r="I43" i="2"/>
  <c r="G44" i="2"/>
  <c r="H44" i="2"/>
  <c r="I44" i="2"/>
  <c r="G45" i="2"/>
  <c r="H45" i="2"/>
  <c r="I45" i="2"/>
  <c r="G46" i="2"/>
  <c r="H46" i="2"/>
  <c r="I46" i="2"/>
  <c r="G47" i="2"/>
  <c r="I47" i="2"/>
  <c r="G48" i="2"/>
  <c r="H48" i="2"/>
  <c r="I48" i="2"/>
  <c r="G49" i="2"/>
  <c r="H49" i="2"/>
  <c r="I49" i="2"/>
  <c r="G50" i="2"/>
  <c r="H50" i="2"/>
  <c r="I50" i="2"/>
  <c r="G51" i="2"/>
  <c r="I51" i="2"/>
  <c r="G52" i="2"/>
  <c r="H52" i="2"/>
  <c r="I52" i="2"/>
  <c r="G53" i="2"/>
  <c r="H53" i="2"/>
  <c r="I53" i="2"/>
  <c r="G54" i="2"/>
  <c r="H54" i="2"/>
  <c r="I54" i="2"/>
  <c r="G55" i="2"/>
  <c r="I55" i="2"/>
  <c r="G56" i="2"/>
  <c r="H56" i="2"/>
  <c r="I56" i="2"/>
  <c r="G57" i="2"/>
  <c r="H57" i="2"/>
  <c r="I57" i="2"/>
  <c r="G58" i="2"/>
  <c r="H58" i="2"/>
  <c r="I58" i="2"/>
  <c r="G59" i="2"/>
  <c r="I59" i="2"/>
  <c r="G60" i="2"/>
  <c r="H60" i="2"/>
  <c r="I60" i="2"/>
  <c r="G61" i="2"/>
  <c r="H61" i="2"/>
  <c r="I61" i="2"/>
  <c r="G62" i="2"/>
  <c r="H62" i="2"/>
  <c r="I62" i="2"/>
  <c r="G63" i="2"/>
  <c r="I63" i="2"/>
  <c r="G64" i="2"/>
  <c r="H64" i="2"/>
  <c r="I64" i="2"/>
  <c r="G65" i="2"/>
  <c r="H65" i="2"/>
  <c r="I65" i="2"/>
  <c r="G66" i="2"/>
  <c r="H66" i="2"/>
  <c r="I66" i="2"/>
</calcChain>
</file>

<file path=xl/sharedStrings.xml><?xml version="1.0" encoding="utf-8"?>
<sst xmlns="http://schemas.openxmlformats.org/spreadsheetml/2006/main" count="30" uniqueCount="27">
  <si>
    <t>Text Stamp Phrase:</t>
  </si>
  <si>
    <t>Employee number # entered the server room at HH:MM:SS today.</t>
  </si>
  <si>
    <t>Phrase length:</t>
  </si>
  <si>
    <t>Location of "#"</t>
  </si>
  <si>
    <t>Phrase Part 1</t>
  </si>
  <si>
    <t>Location of " HH"</t>
  </si>
  <si>
    <t>Phrase Part 2</t>
  </si>
  <si>
    <t>Phrase Part 3</t>
  </si>
  <si>
    <t>Employee</t>
  </si>
  <si>
    <t>Entry Swipe</t>
  </si>
  <si>
    <t>Hour</t>
  </si>
  <si>
    <t>Minute</t>
  </si>
  <si>
    <t>Second</t>
  </si>
  <si>
    <t>2 Decimal Equivalents</t>
  </si>
  <si>
    <t>Time Stamp</t>
  </si>
  <si>
    <t>Text Stamp</t>
  </si>
  <si>
    <t>Date and Time Functions</t>
  </si>
  <si>
    <t>Securities and Exchange Commission formed on</t>
  </si>
  <si>
    <t>Today's Date</t>
  </si>
  <si>
    <t>The current time</t>
  </si>
  <si>
    <t>The month the SEC was formed</t>
  </si>
  <si>
    <t>The year the SEC was formed</t>
  </si>
  <si>
    <t>Time since the formation of the SEC</t>
  </si>
  <si>
    <t>days</t>
  </si>
  <si>
    <t>hours</t>
  </si>
  <si>
    <t>minutes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</si>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</sst>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E68C"/>
        <bgColor rgb="FF00F2AD"/>
      </patternFill>
    </fill>
    <fill>
      <patternFill patternType="solid">
        <fgColor rgb="FF800000"/>
        <bgColor rgb="FF00F2AD"/>
      </patternFill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 style="thin">
        <color rgb="FFBBBBBB"/>
      </left>
      <right style="thin">
        <color rgb="FF000000"/>
      </right>
      <top/>
      <bottom style="thin">
        <color rgb="FFBBBBBB"/>
      </bottom>
      <diagonal/>
    </border>
    <border>
      <left/>
      <right/>
      <top/>
      <bottom style="thin">
        <color rgb="FFBBBBBB"/>
      </bottom>
      <diagonal/>
    </border>
    <border>
      <left/>
      <right/>
      <top style="thin">
        <color rgb="FFBBBBBB"/>
      </top>
      <bottom style="thin">
        <color rgb="FFBBBBBB"/>
      </bottom>
      <diagonal/>
    </border>
    <border>
      <left/>
      <right/>
      <top style="thin">
        <color rgb="FFBBBBBB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164" fontId="0" fillId="0" borderId="0" xfId="0" applyNumberFormat="1"/>
    <xf numFmtId="0" fontId="0" fillId="0" borderId="17" xfId="0" applyBorder="1"/>
    <xf numFmtId="0" fontId="0" fillId="2" borderId="15" xfId="0" applyFill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65" fontId="0" fillId="2" borderId="16" xfId="0" applyNumberFormat="1" applyFill="1" applyBorder="1" applyAlignment="1">
      <alignment horizontal="center"/>
    </xf>
    <xf numFmtId="22" fontId="0" fillId="2" borderId="15" xfId="0" applyNumberForma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C096572-055B-B341-B722-835BC76A0664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8EB2-3D2D-DA44-813B-6EE7CF983426}">
  <dimension ref="B1:K67"/>
  <sheetViews>
    <sheetView workbookViewId="0">
      <selection activeCell="C7" sqref="C7"/>
    </sheetView>
  </sheetViews>
  <sheetFormatPr baseColWidth="10" defaultRowHeight="16" x14ac:dyDescent="0.2"/>
  <cols>
    <col min="1" max="1" width="3.33203125" customWidth="1"/>
    <col min="2" max="2" width="17.5" customWidth="1"/>
    <col min="3" max="3" width="25" customWidth="1"/>
    <col min="4" max="9" width="8.33203125" customWidth="1"/>
    <col min="10" max="10" width="11.6640625" customWidth="1"/>
    <col min="11" max="11" width="55.83203125" customWidth="1"/>
    <col min="12" max="12" width="8" customWidth="1"/>
  </cols>
  <sheetData>
    <row r="1" spans="2:11" x14ac:dyDescent="0.2">
      <c r="B1" s="1"/>
      <c r="C1" s="1"/>
      <c r="D1" s="1"/>
      <c r="E1" s="1"/>
      <c r="F1" s="1"/>
      <c r="G1" s="1"/>
      <c r="H1" s="1"/>
      <c r="I1" s="1"/>
      <c r="J1" s="1"/>
      <c r="K1" s="1"/>
    </row>
    <row r="2" spans="2:11" x14ac:dyDescent="0.2">
      <c r="B2" s="4" t="s">
        <v>0</v>
      </c>
      <c r="C2" s="2" t="s">
        <v>1</v>
      </c>
      <c r="D2" s="2"/>
      <c r="E2" s="2"/>
      <c r="F2" s="2"/>
      <c r="G2" s="2"/>
      <c r="H2" s="3"/>
    </row>
    <row r="3" spans="2:11" x14ac:dyDescent="0.2">
      <c r="B3" s="4" t="s">
        <v>2</v>
      </c>
      <c r="C3" s="17">
        <f>LEN(C2)</f>
        <v>60</v>
      </c>
    </row>
    <row r="4" spans="2:11" x14ac:dyDescent="0.2">
      <c r="B4" s="4" t="s">
        <v>3</v>
      </c>
      <c r="C4" s="18">
        <f>SEARCH("#", C2)</f>
        <v>17</v>
      </c>
    </row>
    <row r="5" spans="2:11" x14ac:dyDescent="0.2">
      <c r="B5" s="4" t="s">
        <v>4</v>
      </c>
      <c r="C5" s="18" t="str">
        <f>LEFT(C2, C4 - 1)</f>
        <v xml:space="preserve">Employee number </v>
      </c>
    </row>
    <row r="6" spans="2:11" x14ac:dyDescent="0.2">
      <c r="B6" s="4" t="s">
        <v>5</v>
      </c>
      <c r="C6" s="18">
        <f>SEARCH(" HH",C2)</f>
        <v>45</v>
      </c>
    </row>
    <row r="7" spans="2:11" x14ac:dyDescent="0.2">
      <c r="B7" s="4" t="s">
        <v>6</v>
      </c>
      <c r="C7" s="18" t="str">
        <f>MID(C2, C4 + 1, C6 - C4 - 1)</f>
        <v xml:space="preserve"> entered the server room at</v>
      </c>
    </row>
    <row r="8" spans="2:11" x14ac:dyDescent="0.2">
      <c r="B8" s="4" t="s">
        <v>7</v>
      </c>
      <c r="C8" s="19" t="str">
        <f>RIGHT(C2, 7)</f>
        <v xml:space="preserve"> today.</v>
      </c>
    </row>
    <row r="10" spans="2:11" x14ac:dyDescent="0.2">
      <c r="B10" s="10" t="s">
        <v>8</v>
      </c>
      <c r="C10" s="11" t="s">
        <v>9</v>
      </c>
      <c r="D10" s="11" t="s">
        <v>10</v>
      </c>
      <c r="E10" s="11" t="s">
        <v>11</v>
      </c>
      <c r="F10" s="11" t="s">
        <v>12</v>
      </c>
      <c r="G10" s="11" t="s">
        <v>13</v>
      </c>
      <c r="H10" s="11"/>
      <c r="I10" s="11"/>
      <c r="J10" s="11" t="s">
        <v>14</v>
      </c>
      <c r="K10" s="12" t="s">
        <v>15</v>
      </c>
    </row>
    <row r="11" spans="2:11" x14ac:dyDescent="0.2">
      <c r="B11" s="20"/>
      <c r="C11" s="21"/>
      <c r="D11" s="21"/>
      <c r="E11" s="21"/>
      <c r="F11" s="21"/>
      <c r="G11" s="22" t="s">
        <v>10</v>
      </c>
      <c r="H11" s="22" t="s">
        <v>11</v>
      </c>
      <c r="I11" s="22" t="s">
        <v>12</v>
      </c>
      <c r="J11" s="21"/>
      <c r="K11" s="23"/>
    </row>
    <row r="12" spans="2:11" x14ac:dyDescent="0.2">
      <c r="B12" s="7">
        <v>18</v>
      </c>
      <c r="C12" s="30">
        <v>3.6830000000000002E-2</v>
      </c>
      <c r="D12" s="13">
        <f>HOUR(C12)</f>
        <v>0</v>
      </c>
      <c r="E12" s="14">
        <f>MINUTE(C12)</f>
        <v>53</v>
      </c>
      <c r="F12" s="15">
        <f>SECOND(C12)</f>
        <v>2</v>
      </c>
      <c r="G12" s="6" t="str">
        <f>TEXT(D12,"00")</f>
        <v>00</v>
      </c>
      <c r="H12" s="6" t="str">
        <f>TEXT(E12,"00")</f>
        <v>53</v>
      </c>
      <c r="I12" s="6" t="str">
        <f>TEXT(F12,"00")</f>
        <v>02</v>
      </c>
      <c r="J12" s="13" t="str">
        <f>_xlfn.CONCAT(G12, ":", H12, ":", I12)</f>
        <v>00:53:02</v>
      </c>
      <c r="K12" s="16" t="str">
        <f>_xlfn.CONCAT(C5, " ", B12, " entered the server room at ", J12, " today.")</f>
        <v>Employee number  18 entered the server room at 00:53:02 today.</v>
      </c>
    </row>
    <row r="13" spans="2:11" x14ac:dyDescent="0.2">
      <c r="B13" s="7">
        <v>43</v>
      </c>
      <c r="C13" s="6">
        <v>7.7350000000000002E-2</v>
      </c>
      <c r="D13" s="13">
        <f t="shared" ref="D13:D66" si="0">HOUR(C13)</f>
        <v>1</v>
      </c>
      <c r="E13" s="14">
        <f t="shared" ref="E13:E66" si="1">MINUTE(C13)</f>
        <v>51</v>
      </c>
      <c r="F13" s="15">
        <f t="shared" ref="F13:F66" si="2">SECOND(C13)</f>
        <v>23</v>
      </c>
      <c r="G13" s="6" t="str">
        <f>TEXT(D13,"00")</f>
        <v>01</v>
      </c>
      <c r="H13" s="6" t="str">
        <f>TEXT(E13,"00")</f>
        <v>51</v>
      </c>
      <c r="I13" s="6" t="str">
        <f>TEXT(F13,"00")</f>
        <v>23</v>
      </c>
      <c r="J13" s="13" t="str">
        <f t="shared" ref="J13:J66" si="3">_xlfn.CONCAT(G13, ":", H13, ":", I13)</f>
        <v>01:51:23</v>
      </c>
      <c r="K13" s="16" t="str">
        <f t="shared" ref="K13:K66" si="4">_xlfn.CONCAT(C6, " ", B13, " entered the server room at ", J13, " today.")</f>
        <v>45 43 entered the server room at 01:51:23 today.</v>
      </c>
    </row>
    <row r="14" spans="2:11" x14ac:dyDescent="0.2">
      <c r="B14" s="7">
        <v>47</v>
      </c>
      <c r="C14" s="30">
        <v>7.8509999999999996E-2</v>
      </c>
      <c r="D14" s="13">
        <f t="shared" si="0"/>
        <v>1</v>
      </c>
      <c r="E14" s="14">
        <f t="shared" si="1"/>
        <v>53</v>
      </c>
      <c r="F14" s="15">
        <f t="shared" si="2"/>
        <v>3</v>
      </c>
      <c r="G14" s="6" t="str">
        <f>TEXT(D14,"00")</f>
        <v>01</v>
      </c>
      <c r="H14" s="6" t="str">
        <f>TEXT(E14,"00")</f>
        <v>53</v>
      </c>
      <c r="I14" s="6" t="str">
        <f>TEXT(F14,"00")</f>
        <v>03</v>
      </c>
      <c r="J14" s="13" t="str">
        <f t="shared" si="3"/>
        <v>01:53:03</v>
      </c>
      <c r="K14" s="16" t="str">
        <f t="shared" si="4"/>
        <v xml:space="preserve"> entered the server room at 47 entered the server room at 01:53:03 today.</v>
      </c>
    </row>
    <row r="15" spans="2:11" x14ac:dyDescent="0.2">
      <c r="B15" s="7">
        <v>33</v>
      </c>
      <c r="C15" s="30">
        <v>0.11561</v>
      </c>
      <c r="D15" s="13">
        <f t="shared" si="0"/>
        <v>2</v>
      </c>
      <c r="E15" s="14">
        <f t="shared" si="1"/>
        <v>46</v>
      </c>
      <c r="F15" s="15">
        <f t="shared" si="2"/>
        <v>29</v>
      </c>
      <c r="G15" s="6" t="str">
        <f>TEXT(D15,"00")</f>
        <v>02</v>
      </c>
      <c r="H15" s="6" t="str">
        <f>TEXT(E15,"00")</f>
        <v>46</v>
      </c>
      <c r="I15" s="6" t="str">
        <f>TEXT(F15,"00")</f>
        <v>29</v>
      </c>
      <c r="J15" s="13" t="str">
        <f t="shared" si="3"/>
        <v>02:46:29</v>
      </c>
      <c r="K15" s="16" t="str">
        <f t="shared" si="4"/>
        <v xml:space="preserve"> today. 33 entered the server room at 02:46:29 today.</v>
      </c>
    </row>
    <row r="16" spans="2:11" x14ac:dyDescent="0.2">
      <c r="B16" s="7">
        <v>9</v>
      </c>
      <c r="C16" s="30">
        <v>0.12751000000000001</v>
      </c>
      <c r="D16" s="13">
        <f t="shared" si="0"/>
        <v>3</v>
      </c>
      <c r="E16" s="14">
        <f t="shared" si="1"/>
        <v>3</v>
      </c>
      <c r="F16" s="15">
        <f t="shared" si="2"/>
        <v>37</v>
      </c>
      <c r="G16" s="6" t="str">
        <f>TEXT(D16,"00")</f>
        <v>03</v>
      </c>
      <c r="H16" s="6" t="str">
        <f>TEXT(E16,"00")</f>
        <v>03</v>
      </c>
      <c r="I16" s="6" t="str">
        <f>TEXT(F16,"00")</f>
        <v>37</v>
      </c>
      <c r="J16" s="13" t="str">
        <f t="shared" si="3"/>
        <v>03:03:37</v>
      </c>
      <c r="K16" s="16" t="str">
        <f t="shared" si="4"/>
        <v xml:space="preserve"> 9 entered the server room at 03:03:37 today.</v>
      </c>
    </row>
    <row r="17" spans="2:11" x14ac:dyDescent="0.2">
      <c r="B17" s="7">
        <v>40</v>
      </c>
      <c r="C17" s="30">
        <v>0.13392999999999999</v>
      </c>
      <c r="D17" s="13">
        <f t="shared" si="0"/>
        <v>3</v>
      </c>
      <c r="E17" s="14">
        <f t="shared" si="1"/>
        <v>12</v>
      </c>
      <c r="F17" s="15">
        <f t="shared" si="2"/>
        <v>52</v>
      </c>
      <c r="G17" s="6" t="str">
        <f>TEXT(D17,"00")</f>
        <v>03</v>
      </c>
      <c r="H17" s="6" t="str">
        <f>TEXT(E17,"00")</f>
        <v>12</v>
      </c>
      <c r="I17" s="6" t="str">
        <f>TEXT(F17,"00")</f>
        <v>52</v>
      </c>
      <c r="J17" s="13" t="str">
        <f t="shared" si="3"/>
        <v>03:12:52</v>
      </c>
      <c r="K17" s="16" t="str">
        <f t="shared" si="4"/>
        <v>Entry Swipe 40 entered the server room at 03:12:52 today.</v>
      </c>
    </row>
    <row r="18" spans="2:11" x14ac:dyDescent="0.2">
      <c r="B18" s="7">
        <v>31</v>
      </c>
      <c r="C18" s="6">
        <v>0.15009</v>
      </c>
      <c r="D18" s="13">
        <f t="shared" si="0"/>
        <v>3</v>
      </c>
      <c r="E18" s="14">
        <f t="shared" si="1"/>
        <v>36</v>
      </c>
      <c r="F18" s="15">
        <f t="shared" si="2"/>
        <v>8</v>
      </c>
      <c r="G18" s="6" t="str">
        <f>TEXT(D18,"00")</f>
        <v>03</v>
      </c>
      <c r="H18" s="6" t="str">
        <f>TEXT(E18,"00")</f>
        <v>36</v>
      </c>
      <c r="I18" s="6" t="str">
        <f>TEXT(F18,"00")</f>
        <v>08</v>
      </c>
      <c r="J18" s="13" t="str">
        <f t="shared" si="3"/>
        <v>03:36:08</v>
      </c>
      <c r="K18" s="16" t="str">
        <f t="shared" si="4"/>
        <v xml:space="preserve"> 31 entered the server room at 03:36:08 today.</v>
      </c>
    </row>
    <row r="19" spans="2:11" x14ac:dyDescent="0.2">
      <c r="B19" s="7">
        <v>35</v>
      </c>
      <c r="C19" s="6">
        <v>0.15765000000000001</v>
      </c>
      <c r="D19" s="13">
        <f t="shared" si="0"/>
        <v>3</v>
      </c>
      <c r="E19" s="14">
        <f t="shared" si="1"/>
        <v>47</v>
      </c>
      <c r="F19" s="15">
        <f t="shared" si="2"/>
        <v>1</v>
      </c>
      <c r="G19" s="6" t="str">
        <f>TEXT(D19,"00")</f>
        <v>03</v>
      </c>
      <c r="H19" s="6" t="str">
        <f>TEXT(E19,"00")</f>
        <v>47</v>
      </c>
      <c r="I19" s="6" t="str">
        <f>TEXT(F19,"00")</f>
        <v>01</v>
      </c>
      <c r="J19" s="13" t="str">
        <f t="shared" si="3"/>
        <v>03:47:01</v>
      </c>
      <c r="K19" s="16" t="str">
        <f t="shared" si="4"/>
        <v>0.03683 35 entered the server room at 03:47:01 today.</v>
      </c>
    </row>
    <row r="20" spans="2:11" x14ac:dyDescent="0.2">
      <c r="B20" s="7">
        <v>34</v>
      </c>
      <c r="C20" s="6">
        <v>0.15890000000000001</v>
      </c>
      <c r="D20" s="13">
        <f t="shared" si="0"/>
        <v>3</v>
      </c>
      <c r="E20" s="14">
        <f t="shared" si="1"/>
        <v>48</v>
      </c>
      <c r="F20" s="15">
        <f t="shared" si="2"/>
        <v>49</v>
      </c>
      <c r="G20" s="6" t="str">
        <f>TEXT(D20,"00")</f>
        <v>03</v>
      </c>
      <c r="H20" s="6" t="str">
        <f>TEXT(E20,"00")</f>
        <v>48</v>
      </c>
      <c r="I20" s="6" t="str">
        <f>TEXT(F20,"00")</f>
        <v>49</v>
      </c>
      <c r="J20" s="13" t="str">
        <f t="shared" si="3"/>
        <v>03:48:49</v>
      </c>
      <c r="K20" s="16" t="str">
        <f t="shared" si="4"/>
        <v>0.07735 34 entered the server room at 03:48:49 today.</v>
      </c>
    </row>
    <row r="21" spans="2:11" x14ac:dyDescent="0.2">
      <c r="B21" s="7">
        <v>7</v>
      </c>
      <c r="C21" s="6">
        <v>0.16495000000000001</v>
      </c>
      <c r="D21" s="13">
        <f t="shared" si="0"/>
        <v>3</v>
      </c>
      <c r="E21" s="14">
        <f t="shared" si="1"/>
        <v>57</v>
      </c>
      <c r="F21" s="15">
        <f t="shared" si="2"/>
        <v>32</v>
      </c>
      <c r="G21" s="6" t="str">
        <f>TEXT(D21,"00")</f>
        <v>03</v>
      </c>
      <c r="H21" s="6" t="str">
        <f>TEXT(E21,"00")</f>
        <v>57</v>
      </c>
      <c r="I21" s="6" t="str">
        <f>TEXT(F21,"00")</f>
        <v>32</v>
      </c>
      <c r="J21" s="13" t="str">
        <f t="shared" si="3"/>
        <v>03:57:32</v>
      </c>
      <c r="K21" s="16" t="str">
        <f t="shared" si="4"/>
        <v>0.07851 7 entered the server room at 03:57:32 today.</v>
      </c>
    </row>
    <row r="22" spans="2:11" x14ac:dyDescent="0.2">
      <c r="B22" s="7">
        <v>14</v>
      </c>
      <c r="C22" s="6">
        <v>0.17773</v>
      </c>
      <c r="D22" s="13">
        <f t="shared" si="0"/>
        <v>4</v>
      </c>
      <c r="E22" s="14">
        <f t="shared" si="1"/>
        <v>15</v>
      </c>
      <c r="F22" s="15">
        <f t="shared" si="2"/>
        <v>56</v>
      </c>
      <c r="G22" s="6" t="str">
        <f>TEXT(D22,"00")</f>
        <v>04</v>
      </c>
      <c r="H22" s="6" t="str">
        <f>TEXT(E22,"00")</f>
        <v>15</v>
      </c>
      <c r="I22" s="6" t="str">
        <f>TEXT(F22,"00")</f>
        <v>56</v>
      </c>
      <c r="J22" s="13" t="str">
        <f t="shared" si="3"/>
        <v>04:15:56</v>
      </c>
      <c r="K22" s="16" t="str">
        <f t="shared" si="4"/>
        <v>0.11561 14 entered the server room at 04:15:56 today.</v>
      </c>
    </row>
    <row r="23" spans="2:11" x14ac:dyDescent="0.2">
      <c r="B23" s="7">
        <v>32</v>
      </c>
      <c r="C23" s="6">
        <v>0.19499</v>
      </c>
      <c r="D23" s="13">
        <f t="shared" si="0"/>
        <v>4</v>
      </c>
      <c r="E23" s="14">
        <f t="shared" si="1"/>
        <v>40</v>
      </c>
      <c r="F23" s="15">
        <f t="shared" si="2"/>
        <v>47</v>
      </c>
      <c r="G23" s="6" t="str">
        <f>TEXT(D23,"00")</f>
        <v>04</v>
      </c>
      <c r="H23" s="6" t="str">
        <f>TEXT(E23,"00")</f>
        <v>40</v>
      </c>
      <c r="I23" s="6" t="str">
        <f>TEXT(F23,"00")</f>
        <v>47</v>
      </c>
      <c r="J23" s="13" t="str">
        <f t="shared" si="3"/>
        <v>04:40:47</v>
      </c>
      <c r="K23" s="16" t="str">
        <f t="shared" si="4"/>
        <v>0.12751 32 entered the server room at 04:40:47 today.</v>
      </c>
    </row>
    <row r="24" spans="2:11" x14ac:dyDescent="0.2">
      <c r="B24" s="7">
        <v>26</v>
      </c>
      <c r="C24" s="6">
        <v>0.20724000000000001</v>
      </c>
      <c r="D24" s="13">
        <f t="shared" si="0"/>
        <v>4</v>
      </c>
      <c r="E24" s="14">
        <f t="shared" si="1"/>
        <v>58</v>
      </c>
      <c r="F24" s="15">
        <f t="shared" si="2"/>
        <v>26</v>
      </c>
      <c r="G24" s="6" t="str">
        <f>TEXT(D24,"00")</f>
        <v>04</v>
      </c>
      <c r="H24" s="6" t="str">
        <f>TEXT(E24,"00")</f>
        <v>58</v>
      </c>
      <c r="I24" s="6" t="str">
        <f>TEXT(F24,"00")</f>
        <v>26</v>
      </c>
      <c r="J24" s="13" t="str">
        <f t="shared" si="3"/>
        <v>04:58:26</v>
      </c>
      <c r="K24" s="16" t="str">
        <f t="shared" si="4"/>
        <v>0.13393 26 entered the server room at 04:58:26 today.</v>
      </c>
    </row>
    <row r="25" spans="2:11" x14ac:dyDescent="0.2">
      <c r="B25" s="7">
        <v>31</v>
      </c>
      <c r="C25" s="6">
        <v>0.22585</v>
      </c>
      <c r="D25" s="13">
        <f t="shared" si="0"/>
        <v>5</v>
      </c>
      <c r="E25" s="14">
        <f t="shared" si="1"/>
        <v>25</v>
      </c>
      <c r="F25" s="15">
        <f t="shared" si="2"/>
        <v>13</v>
      </c>
      <c r="G25" s="6" t="str">
        <f>TEXT(D25,"00")</f>
        <v>05</v>
      </c>
      <c r="H25" s="6" t="str">
        <f>TEXT(E25,"00")</f>
        <v>25</v>
      </c>
      <c r="I25" s="6" t="str">
        <f>TEXT(F25,"00")</f>
        <v>13</v>
      </c>
      <c r="J25" s="13" t="str">
        <f t="shared" si="3"/>
        <v>05:25:13</v>
      </c>
      <c r="K25" s="16" t="str">
        <f t="shared" si="4"/>
        <v>0.15009 31 entered the server room at 05:25:13 today.</v>
      </c>
    </row>
    <row r="26" spans="2:11" x14ac:dyDescent="0.2">
      <c r="B26" s="7">
        <v>2</v>
      </c>
      <c r="C26" s="6">
        <v>0.23963000000000001</v>
      </c>
      <c r="D26" s="13">
        <f t="shared" si="0"/>
        <v>5</v>
      </c>
      <c r="E26" s="14">
        <f t="shared" si="1"/>
        <v>45</v>
      </c>
      <c r="F26" s="15">
        <f t="shared" si="2"/>
        <v>4</v>
      </c>
      <c r="G26" s="6" t="str">
        <f>TEXT(D26,"00")</f>
        <v>05</v>
      </c>
      <c r="H26" s="6" t="str">
        <f>TEXT(E26,"00")</f>
        <v>45</v>
      </c>
      <c r="I26" s="6" t="str">
        <f>TEXT(F26,"00")</f>
        <v>04</v>
      </c>
      <c r="J26" s="13" t="str">
        <f t="shared" si="3"/>
        <v>05:45:04</v>
      </c>
      <c r="K26" s="16" t="str">
        <f t="shared" si="4"/>
        <v>0.15765 2 entered the server room at 05:45:04 today.</v>
      </c>
    </row>
    <row r="27" spans="2:11" x14ac:dyDescent="0.2">
      <c r="B27" s="7">
        <v>49</v>
      </c>
      <c r="C27" s="6">
        <v>0.26751999999999998</v>
      </c>
      <c r="D27" s="13">
        <f t="shared" si="0"/>
        <v>6</v>
      </c>
      <c r="E27" s="14">
        <f t="shared" si="1"/>
        <v>25</v>
      </c>
      <c r="F27" s="15">
        <f t="shared" si="2"/>
        <v>14</v>
      </c>
      <c r="G27" s="6" t="str">
        <f>TEXT(D27,"00")</f>
        <v>06</v>
      </c>
      <c r="H27" s="6" t="str">
        <f>TEXT(E27,"00")</f>
        <v>25</v>
      </c>
      <c r="I27" s="6" t="str">
        <f>TEXT(F27,"00")</f>
        <v>14</v>
      </c>
      <c r="J27" s="13" t="str">
        <f t="shared" si="3"/>
        <v>06:25:14</v>
      </c>
      <c r="K27" s="16" t="str">
        <f t="shared" si="4"/>
        <v>0.1589 49 entered the server room at 06:25:14 today.</v>
      </c>
    </row>
    <row r="28" spans="2:11" x14ac:dyDescent="0.2">
      <c r="B28" s="7">
        <v>1</v>
      </c>
      <c r="C28" s="6">
        <v>0.27961000000000003</v>
      </c>
      <c r="D28" s="13">
        <f t="shared" si="0"/>
        <v>6</v>
      </c>
      <c r="E28" s="14">
        <f t="shared" si="1"/>
        <v>42</v>
      </c>
      <c r="F28" s="15">
        <f t="shared" si="2"/>
        <v>38</v>
      </c>
      <c r="G28" s="6" t="str">
        <f>TEXT(D28,"00")</f>
        <v>06</v>
      </c>
      <c r="H28" s="6" t="str">
        <f>TEXT(E28,"00")</f>
        <v>42</v>
      </c>
      <c r="I28" s="6" t="str">
        <f>TEXT(F28,"00")</f>
        <v>38</v>
      </c>
      <c r="J28" s="13" t="str">
        <f t="shared" si="3"/>
        <v>06:42:38</v>
      </c>
      <c r="K28" s="16" t="str">
        <f t="shared" si="4"/>
        <v>0.16495 1 entered the server room at 06:42:38 today.</v>
      </c>
    </row>
    <row r="29" spans="2:11" x14ac:dyDescent="0.2">
      <c r="B29" s="7">
        <v>23</v>
      </c>
      <c r="C29" s="6">
        <v>0.29132000000000002</v>
      </c>
      <c r="D29" s="13">
        <f t="shared" si="0"/>
        <v>6</v>
      </c>
      <c r="E29" s="14">
        <f t="shared" si="1"/>
        <v>59</v>
      </c>
      <c r="F29" s="15">
        <f t="shared" si="2"/>
        <v>30</v>
      </c>
      <c r="G29" s="6" t="str">
        <f>TEXT(D29,"00")</f>
        <v>06</v>
      </c>
      <c r="H29" s="6" t="str">
        <f>TEXT(E29,"00")</f>
        <v>59</v>
      </c>
      <c r="I29" s="6" t="str">
        <f>TEXT(F29,"00")</f>
        <v>30</v>
      </c>
      <c r="J29" s="13" t="str">
        <f t="shared" si="3"/>
        <v>06:59:30</v>
      </c>
      <c r="K29" s="16" t="str">
        <f t="shared" si="4"/>
        <v>0.17773 23 entered the server room at 06:59:30 today.</v>
      </c>
    </row>
    <row r="30" spans="2:11" x14ac:dyDescent="0.2">
      <c r="B30" s="7">
        <v>3</v>
      </c>
      <c r="C30" s="6">
        <v>0.34089000000000003</v>
      </c>
      <c r="D30" s="13">
        <f t="shared" si="0"/>
        <v>8</v>
      </c>
      <c r="E30" s="14">
        <f t="shared" si="1"/>
        <v>10</v>
      </c>
      <c r="F30" s="15">
        <f t="shared" si="2"/>
        <v>53</v>
      </c>
      <c r="G30" s="6" t="str">
        <f>TEXT(D30,"00")</f>
        <v>08</v>
      </c>
      <c r="H30" s="6" t="str">
        <f>TEXT(E30,"00")</f>
        <v>10</v>
      </c>
      <c r="I30" s="6" t="str">
        <f>TEXT(F30,"00")</f>
        <v>53</v>
      </c>
      <c r="J30" s="13" t="str">
        <f t="shared" si="3"/>
        <v>08:10:53</v>
      </c>
      <c r="K30" s="16" t="str">
        <f t="shared" si="4"/>
        <v>0.19499 3 entered the server room at 08:10:53 today.</v>
      </c>
    </row>
    <row r="31" spans="2:11" x14ac:dyDescent="0.2">
      <c r="B31" s="7">
        <v>5</v>
      </c>
      <c r="C31" s="6">
        <v>0.34755999999999998</v>
      </c>
      <c r="D31" s="13">
        <f t="shared" si="0"/>
        <v>8</v>
      </c>
      <c r="E31" s="14">
        <f t="shared" si="1"/>
        <v>20</v>
      </c>
      <c r="F31" s="15">
        <f t="shared" si="2"/>
        <v>29</v>
      </c>
      <c r="G31" s="6" t="str">
        <f>TEXT(D31,"00")</f>
        <v>08</v>
      </c>
      <c r="H31" s="6" t="str">
        <f>TEXT(E31,"00")</f>
        <v>20</v>
      </c>
      <c r="I31" s="6" t="str">
        <f>TEXT(F31,"00")</f>
        <v>29</v>
      </c>
      <c r="J31" s="13" t="str">
        <f t="shared" si="3"/>
        <v>08:20:29</v>
      </c>
      <c r="K31" s="16" t="str">
        <f t="shared" si="4"/>
        <v>0.20724 5 entered the server room at 08:20:29 today.</v>
      </c>
    </row>
    <row r="32" spans="2:11" x14ac:dyDescent="0.2">
      <c r="B32" s="7">
        <v>43</v>
      </c>
      <c r="C32" s="6">
        <v>0.36120999999999998</v>
      </c>
      <c r="D32" s="13">
        <f t="shared" si="0"/>
        <v>8</v>
      </c>
      <c r="E32" s="14">
        <f t="shared" si="1"/>
        <v>40</v>
      </c>
      <c r="F32" s="15">
        <f t="shared" si="2"/>
        <v>9</v>
      </c>
      <c r="G32" s="6" t="str">
        <f>TEXT(D32,"00")</f>
        <v>08</v>
      </c>
      <c r="H32" s="6" t="str">
        <f>TEXT(E32,"00")</f>
        <v>40</v>
      </c>
      <c r="I32" s="6" t="str">
        <f>TEXT(F32,"00")</f>
        <v>09</v>
      </c>
      <c r="J32" s="13" t="str">
        <f t="shared" si="3"/>
        <v>08:40:09</v>
      </c>
      <c r="K32" s="16" t="str">
        <f t="shared" si="4"/>
        <v>0.22585 43 entered the server room at 08:40:09 today.</v>
      </c>
    </row>
    <row r="33" spans="2:11" x14ac:dyDescent="0.2">
      <c r="B33" s="7">
        <v>49</v>
      </c>
      <c r="C33" s="6">
        <v>0.47293000000000002</v>
      </c>
      <c r="D33" s="13">
        <f t="shared" si="0"/>
        <v>11</v>
      </c>
      <c r="E33" s="14">
        <f t="shared" si="1"/>
        <v>21</v>
      </c>
      <c r="F33" s="15">
        <f t="shared" si="2"/>
        <v>1</v>
      </c>
      <c r="G33" s="6" t="str">
        <f>TEXT(D33,"00")</f>
        <v>11</v>
      </c>
      <c r="H33" s="6" t="str">
        <f>TEXT(E33,"00")</f>
        <v>21</v>
      </c>
      <c r="I33" s="6" t="str">
        <f>TEXT(F33,"00")</f>
        <v>01</v>
      </c>
      <c r="J33" s="13" t="str">
        <f t="shared" si="3"/>
        <v>11:21:01</v>
      </c>
      <c r="K33" s="16" t="str">
        <f t="shared" si="4"/>
        <v>0.23963 49 entered the server room at 11:21:01 today.</v>
      </c>
    </row>
    <row r="34" spans="2:11" x14ac:dyDescent="0.2">
      <c r="B34" s="7">
        <v>34</v>
      </c>
      <c r="C34" s="6">
        <v>0.47747000000000001</v>
      </c>
      <c r="D34" s="13">
        <f t="shared" si="0"/>
        <v>11</v>
      </c>
      <c r="E34" s="14">
        <f t="shared" si="1"/>
        <v>27</v>
      </c>
      <c r="F34" s="15">
        <f t="shared" si="2"/>
        <v>33</v>
      </c>
      <c r="G34" s="6" t="str">
        <f>TEXT(D34,"00")</f>
        <v>11</v>
      </c>
      <c r="H34" s="6" t="str">
        <f>TEXT(E34,"00")</f>
        <v>27</v>
      </c>
      <c r="I34" s="6" t="str">
        <f>TEXT(F34,"00")</f>
        <v>33</v>
      </c>
      <c r="J34" s="13" t="str">
        <f t="shared" si="3"/>
        <v>11:27:33</v>
      </c>
      <c r="K34" s="16" t="str">
        <f t="shared" si="4"/>
        <v>0.26752 34 entered the server room at 11:27:33 today.</v>
      </c>
    </row>
    <row r="35" spans="2:11" x14ac:dyDescent="0.2">
      <c r="B35" s="7">
        <v>43</v>
      </c>
      <c r="C35" s="6">
        <v>0.50246000000000002</v>
      </c>
      <c r="D35" s="13">
        <f t="shared" si="0"/>
        <v>12</v>
      </c>
      <c r="E35" s="14">
        <f t="shared" si="1"/>
        <v>3</v>
      </c>
      <c r="F35" s="15">
        <f t="shared" si="2"/>
        <v>33</v>
      </c>
      <c r="G35" s="6" t="str">
        <f>TEXT(D35,"00")</f>
        <v>12</v>
      </c>
      <c r="H35" s="6" t="str">
        <f>TEXT(E35,"00")</f>
        <v>03</v>
      </c>
      <c r="I35" s="6" t="str">
        <f>TEXT(F35,"00")</f>
        <v>33</v>
      </c>
      <c r="J35" s="13" t="str">
        <f t="shared" si="3"/>
        <v>12:03:33</v>
      </c>
      <c r="K35" s="16" t="str">
        <f t="shared" si="4"/>
        <v>0.27961 43 entered the server room at 12:03:33 today.</v>
      </c>
    </row>
    <row r="36" spans="2:11" x14ac:dyDescent="0.2">
      <c r="B36" s="7">
        <v>20</v>
      </c>
      <c r="C36" s="6">
        <v>0.50331000000000004</v>
      </c>
      <c r="D36" s="13">
        <f t="shared" si="0"/>
        <v>12</v>
      </c>
      <c r="E36" s="14">
        <f t="shared" si="1"/>
        <v>4</v>
      </c>
      <c r="F36" s="15">
        <f t="shared" si="2"/>
        <v>46</v>
      </c>
      <c r="G36" s="6" t="str">
        <f>TEXT(D36,"00")</f>
        <v>12</v>
      </c>
      <c r="H36" s="6" t="str">
        <f>TEXT(E36,"00")</f>
        <v>04</v>
      </c>
      <c r="I36" s="6" t="str">
        <f>TEXT(F36,"00")</f>
        <v>46</v>
      </c>
      <c r="J36" s="13" t="str">
        <f t="shared" si="3"/>
        <v>12:04:46</v>
      </c>
      <c r="K36" s="16" t="str">
        <f t="shared" si="4"/>
        <v>0.29132 20 entered the server room at 12:04:46 today.</v>
      </c>
    </row>
    <row r="37" spans="2:11" x14ac:dyDescent="0.2">
      <c r="B37" s="7">
        <v>12</v>
      </c>
      <c r="C37" s="6">
        <v>0.51942999999999995</v>
      </c>
      <c r="D37" s="13">
        <f t="shared" si="0"/>
        <v>12</v>
      </c>
      <c r="E37" s="14">
        <f t="shared" si="1"/>
        <v>27</v>
      </c>
      <c r="F37" s="15">
        <f t="shared" si="2"/>
        <v>59</v>
      </c>
      <c r="G37" s="6" t="str">
        <f>TEXT(D37,"00")</f>
        <v>12</v>
      </c>
      <c r="H37" s="6" t="str">
        <f>TEXT(E37,"00")</f>
        <v>27</v>
      </c>
      <c r="I37" s="6" t="str">
        <f>TEXT(F37,"00")</f>
        <v>59</v>
      </c>
      <c r="J37" s="13" t="str">
        <f t="shared" si="3"/>
        <v>12:27:59</v>
      </c>
      <c r="K37" s="16" t="str">
        <f t="shared" si="4"/>
        <v>0.34089 12 entered the server room at 12:27:59 today.</v>
      </c>
    </row>
    <row r="38" spans="2:11" x14ac:dyDescent="0.2">
      <c r="B38" s="7">
        <v>26</v>
      </c>
      <c r="C38" s="6">
        <v>0.53676000000000001</v>
      </c>
      <c r="D38" s="13">
        <f t="shared" si="0"/>
        <v>12</v>
      </c>
      <c r="E38" s="14">
        <f t="shared" si="1"/>
        <v>52</v>
      </c>
      <c r="F38" s="15">
        <f t="shared" si="2"/>
        <v>56</v>
      </c>
      <c r="G38" s="6" t="str">
        <f>TEXT(D38,"00")</f>
        <v>12</v>
      </c>
      <c r="H38" s="6" t="str">
        <f>TEXT(E38,"00")</f>
        <v>52</v>
      </c>
      <c r="I38" s="6" t="str">
        <f>TEXT(F38,"00")</f>
        <v>56</v>
      </c>
      <c r="J38" s="13" t="str">
        <f t="shared" si="3"/>
        <v>12:52:56</v>
      </c>
      <c r="K38" s="16" t="str">
        <f t="shared" si="4"/>
        <v>0.34756 26 entered the server room at 12:52:56 today.</v>
      </c>
    </row>
    <row r="39" spans="2:11" x14ac:dyDescent="0.2">
      <c r="B39" s="7">
        <v>10</v>
      </c>
      <c r="C39" s="6">
        <v>0.53725000000000001</v>
      </c>
      <c r="D39" s="13">
        <f t="shared" si="0"/>
        <v>12</v>
      </c>
      <c r="E39" s="14">
        <f t="shared" si="1"/>
        <v>53</v>
      </c>
      <c r="F39" s="15">
        <f t="shared" si="2"/>
        <v>38</v>
      </c>
      <c r="G39" s="6" t="str">
        <f>TEXT(D39,"00")</f>
        <v>12</v>
      </c>
      <c r="H39" s="6" t="str">
        <f>TEXT(E39,"00")</f>
        <v>53</v>
      </c>
      <c r="I39" s="6" t="str">
        <f>TEXT(F39,"00")</f>
        <v>38</v>
      </c>
      <c r="J39" s="13" t="str">
        <f t="shared" si="3"/>
        <v>12:53:38</v>
      </c>
      <c r="K39" s="16" t="str">
        <f t="shared" si="4"/>
        <v>0.36121 10 entered the server room at 12:53:38 today.</v>
      </c>
    </row>
    <row r="40" spans="2:11" x14ac:dyDescent="0.2">
      <c r="B40" s="7">
        <v>44</v>
      </c>
      <c r="C40" s="6">
        <v>0.53871000000000002</v>
      </c>
      <c r="D40" s="13">
        <f t="shared" si="0"/>
        <v>12</v>
      </c>
      <c r="E40" s="14">
        <f t="shared" si="1"/>
        <v>55</v>
      </c>
      <c r="F40" s="15">
        <f t="shared" si="2"/>
        <v>45</v>
      </c>
      <c r="G40" s="6" t="str">
        <f>TEXT(D40,"00")</f>
        <v>12</v>
      </c>
      <c r="H40" s="6" t="str">
        <f>TEXT(E40,"00")</f>
        <v>55</v>
      </c>
      <c r="I40" s="6" t="str">
        <f>TEXT(F40,"00")</f>
        <v>45</v>
      </c>
      <c r="J40" s="13" t="str">
        <f t="shared" si="3"/>
        <v>12:55:45</v>
      </c>
      <c r="K40" s="16" t="str">
        <f t="shared" si="4"/>
        <v>0.47293 44 entered the server room at 12:55:45 today.</v>
      </c>
    </row>
    <row r="41" spans="2:11" x14ac:dyDescent="0.2">
      <c r="B41" s="7">
        <v>29</v>
      </c>
      <c r="C41" s="6">
        <v>0.55506</v>
      </c>
      <c r="D41" s="13">
        <f t="shared" si="0"/>
        <v>13</v>
      </c>
      <c r="E41" s="14">
        <f t="shared" si="1"/>
        <v>19</v>
      </c>
      <c r="F41" s="15">
        <f t="shared" si="2"/>
        <v>17</v>
      </c>
      <c r="G41" s="6" t="str">
        <f>TEXT(D41,"00")</f>
        <v>13</v>
      </c>
      <c r="H41" s="6" t="str">
        <f>TEXT(E41,"00")</f>
        <v>19</v>
      </c>
      <c r="I41" s="6" t="str">
        <f>TEXT(F41,"00")</f>
        <v>17</v>
      </c>
      <c r="J41" s="13" t="str">
        <f t="shared" si="3"/>
        <v>13:19:17</v>
      </c>
      <c r="K41" s="16" t="str">
        <f t="shared" si="4"/>
        <v>0.47747 29 entered the server room at 13:19:17 today.</v>
      </c>
    </row>
    <row r="42" spans="2:11" x14ac:dyDescent="0.2">
      <c r="B42" s="7">
        <v>28</v>
      </c>
      <c r="C42" s="6">
        <v>0.58648999999999996</v>
      </c>
      <c r="D42" s="13">
        <f t="shared" si="0"/>
        <v>14</v>
      </c>
      <c r="E42" s="14">
        <f t="shared" si="1"/>
        <v>4</v>
      </c>
      <c r="F42" s="15">
        <f t="shared" si="2"/>
        <v>33</v>
      </c>
      <c r="G42" s="6" t="str">
        <f>TEXT(D42,"00")</f>
        <v>14</v>
      </c>
      <c r="H42" s="6" t="str">
        <f>TEXT(E42,"00")</f>
        <v>04</v>
      </c>
      <c r="I42" s="6" t="str">
        <f>TEXT(F42,"00")</f>
        <v>33</v>
      </c>
      <c r="J42" s="13" t="str">
        <f t="shared" si="3"/>
        <v>14:04:33</v>
      </c>
      <c r="K42" s="16" t="str">
        <f t="shared" si="4"/>
        <v>0.50246 28 entered the server room at 14:04:33 today.</v>
      </c>
    </row>
    <row r="43" spans="2:11" x14ac:dyDescent="0.2">
      <c r="B43" s="7">
        <v>11</v>
      </c>
      <c r="C43" s="6">
        <v>0.61907999999999996</v>
      </c>
      <c r="D43" s="13">
        <f t="shared" si="0"/>
        <v>14</v>
      </c>
      <c r="E43" s="14">
        <f t="shared" si="1"/>
        <v>51</v>
      </c>
      <c r="F43" s="15">
        <f t="shared" si="2"/>
        <v>29</v>
      </c>
      <c r="G43" s="6" t="str">
        <f>TEXT(D43,"00")</f>
        <v>14</v>
      </c>
      <c r="H43" s="6" t="str">
        <f>TEXT(E43,"00")</f>
        <v>51</v>
      </c>
      <c r="I43" s="6" t="str">
        <f>TEXT(F43,"00")</f>
        <v>29</v>
      </c>
      <c r="J43" s="13" t="str">
        <f t="shared" si="3"/>
        <v>14:51:29</v>
      </c>
      <c r="K43" s="16" t="str">
        <f t="shared" si="4"/>
        <v>0.50331 11 entered the server room at 14:51:29 today.</v>
      </c>
    </row>
    <row r="44" spans="2:11" x14ac:dyDescent="0.2">
      <c r="B44" s="7">
        <v>47</v>
      </c>
      <c r="C44" s="6">
        <v>0.62841000000000002</v>
      </c>
      <c r="D44" s="13">
        <f t="shared" si="0"/>
        <v>15</v>
      </c>
      <c r="E44" s="14">
        <f t="shared" si="1"/>
        <v>4</v>
      </c>
      <c r="F44" s="15">
        <f t="shared" si="2"/>
        <v>55</v>
      </c>
      <c r="G44" s="6" t="str">
        <f>TEXT(D44,"00")</f>
        <v>15</v>
      </c>
      <c r="H44" s="6" t="str">
        <f>TEXT(E44,"00")</f>
        <v>04</v>
      </c>
      <c r="I44" s="6" t="str">
        <f>TEXT(F44,"00")</f>
        <v>55</v>
      </c>
      <c r="J44" s="13" t="str">
        <f t="shared" si="3"/>
        <v>15:04:55</v>
      </c>
      <c r="K44" s="16" t="str">
        <f t="shared" si="4"/>
        <v>0.51943 47 entered the server room at 15:04:55 today.</v>
      </c>
    </row>
    <row r="45" spans="2:11" x14ac:dyDescent="0.2">
      <c r="B45" s="7">
        <v>18</v>
      </c>
      <c r="C45" s="6">
        <v>0.63078000000000001</v>
      </c>
      <c r="D45" s="13">
        <f t="shared" si="0"/>
        <v>15</v>
      </c>
      <c r="E45" s="14">
        <f t="shared" si="1"/>
        <v>8</v>
      </c>
      <c r="F45" s="15">
        <f t="shared" si="2"/>
        <v>19</v>
      </c>
      <c r="G45" s="6" t="str">
        <f>TEXT(D45,"00")</f>
        <v>15</v>
      </c>
      <c r="H45" s="6" t="str">
        <f>TEXT(E45,"00")</f>
        <v>08</v>
      </c>
      <c r="I45" s="6" t="str">
        <f>TEXT(F45,"00")</f>
        <v>19</v>
      </c>
      <c r="J45" s="13" t="str">
        <f t="shared" si="3"/>
        <v>15:08:19</v>
      </c>
      <c r="K45" s="16" t="str">
        <f t="shared" si="4"/>
        <v>0.53676 18 entered the server room at 15:08:19 today.</v>
      </c>
    </row>
    <row r="46" spans="2:11" x14ac:dyDescent="0.2">
      <c r="B46" s="7">
        <v>18</v>
      </c>
      <c r="C46" s="6">
        <v>0.63231999999999999</v>
      </c>
      <c r="D46" s="13">
        <f t="shared" si="0"/>
        <v>15</v>
      </c>
      <c r="E46" s="14">
        <f t="shared" si="1"/>
        <v>10</v>
      </c>
      <c r="F46" s="15">
        <f t="shared" si="2"/>
        <v>32</v>
      </c>
      <c r="G46" s="6" t="str">
        <f>TEXT(D46,"00")</f>
        <v>15</v>
      </c>
      <c r="H46" s="6" t="str">
        <f>TEXT(E46,"00")</f>
        <v>10</v>
      </c>
      <c r="I46" s="6" t="str">
        <f>TEXT(F46,"00")</f>
        <v>32</v>
      </c>
      <c r="J46" s="13" t="str">
        <f t="shared" si="3"/>
        <v>15:10:32</v>
      </c>
      <c r="K46" s="16" t="str">
        <f t="shared" si="4"/>
        <v>0.53725 18 entered the server room at 15:10:32 today.</v>
      </c>
    </row>
    <row r="47" spans="2:11" x14ac:dyDescent="0.2">
      <c r="B47" s="7">
        <v>21</v>
      </c>
      <c r="C47" s="6">
        <v>0.65700000000000003</v>
      </c>
      <c r="D47" s="13">
        <f t="shared" si="0"/>
        <v>15</v>
      </c>
      <c r="E47" s="14">
        <f t="shared" si="1"/>
        <v>46</v>
      </c>
      <c r="F47" s="15">
        <f t="shared" si="2"/>
        <v>5</v>
      </c>
      <c r="G47" s="6" t="str">
        <f>TEXT(D47,"00")</f>
        <v>15</v>
      </c>
      <c r="H47" s="6" t="str">
        <f>TEXT(E47,"00")</f>
        <v>46</v>
      </c>
      <c r="I47" s="6" t="str">
        <f>TEXT(F47,"00")</f>
        <v>05</v>
      </c>
      <c r="J47" s="13" t="str">
        <f t="shared" si="3"/>
        <v>15:46:05</v>
      </c>
      <c r="K47" s="16" t="str">
        <f t="shared" si="4"/>
        <v>0.53871 21 entered the server room at 15:46:05 today.</v>
      </c>
    </row>
    <row r="48" spans="2:11" x14ac:dyDescent="0.2">
      <c r="B48" s="7">
        <v>9</v>
      </c>
      <c r="C48" s="6">
        <v>0.67889999999999995</v>
      </c>
      <c r="D48" s="13">
        <f t="shared" si="0"/>
        <v>16</v>
      </c>
      <c r="E48" s="14">
        <f t="shared" si="1"/>
        <v>17</v>
      </c>
      <c r="F48" s="15">
        <f t="shared" si="2"/>
        <v>37</v>
      </c>
      <c r="G48" s="6" t="str">
        <f>TEXT(D48,"00")</f>
        <v>16</v>
      </c>
      <c r="H48" s="6" t="str">
        <f>TEXT(E48,"00")</f>
        <v>17</v>
      </c>
      <c r="I48" s="6" t="str">
        <f>TEXT(F48,"00")</f>
        <v>37</v>
      </c>
      <c r="J48" s="13" t="str">
        <f t="shared" si="3"/>
        <v>16:17:37</v>
      </c>
      <c r="K48" s="16" t="str">
        <f t="shared" si="4"/>
        <v>0.55506 9 entered the server room at 16:17:37 today.</v>
      </c>
    </row>
    <row r="49" spans="2:11" x14ac:dyDescent="0.2">
      <c r="B49" s="7">
        <v>10</v>
      </c>
      <c r="C49" s="6">
        <v>0.74751999999999996</v>
      </c>
      <c r="D49" s="13">
        <f t="shared" si="0"/>
        <v>17</v>
      </c>
      <c r="E49" s="14">
        <f t="shared" si="1"/>
        <v>56</v>
      </c>
      <c r="F49" s="15">
        <f t="shared" si="2"/>
        <v>26</v>
      </c>
      <c r="G49" s="6" t="str">
        <f>TEXT(D49,"00")</f>
        <v>17</v>
      </c>
      <c r="H49" s="6" t="str">
        <f>TEXT(E49,"00")</f>
        <v>56</v>
      </c>
      <c r="I49" s="6" t="str">
        <f>TEXT(F49,"00")</f>
        <v>26</v>
      </c>
      <c r="J49" s="13" t="str">
        <f t="shared" si="3"/>
        <v>17:56:26</v>
      </c>
      <c r="K49" s="16" t="str">
        <f t="shared" si="4"/>
        <v>0.58649 10 entered the server room at 17:56:26 today.</v>
      </c>
    </row>
    <row r="50" spans="2:11" x14ac:dyDescent="0.2">
      <c r="B50" s="7">
        <v>47</v>
      </c>
      <c r="C50" s="6">
        <v>0.74839</v>
      </c>
      <c r="D50" s="13">
        <f t="shared" si="0"/>
        <v>17</v>
      </c>
      <c r="E50" s="14">
        <f t="shared" si="1"/>
        <v>57</v>
      </c>
      <c r="F50" s="15">
        <f t="shared" si="2"/>
        <v>41</v>
      </c>
      <c r="G50" s="6" t="str">
        <f>TEXT(D50,"00")</f>
        <v>17</v>
      </c>
      <c r="H50" s="6" t="str">
        <f>TEXT(E50,"00")</f>
        <v>57</v>
      </c>
      <c r="I50" s="6" t="str">
        <f>TEXT(F50,"00")</f>
        <v>41</v>
      </c>
      <c r="J50" s="13" t="str">
        <f t="shared" si="3"/>
        <v>17:57:41</v>
      </c>
      <c r="K50" s="16" t="str">
        <f t="shared" si="4"/>
        <v>0.61908 47 entered the server room at 17:57:41 today.</v>
      </c>
    </row>
    <row r="51" spans="2:11" x14ac:dyDescent="0.2">
      <c r="B51" s="7">
        <v>43</v>
      </c>
      <c r="C51" s="6">
        <v>0.75177000000000005</v>
      </c>
      <c r="D51" s="13">
        <f t="shared" si="0"/>
        <v>18</v>
      </c>
      <c r="E51" s="14">
        <f t="shared" si="1"/>
        <v>2</v>
      </c>
      <c r="F51" s="15">
        <f t="shared" si="2"/>
        <v>33</v>
      </c>
      <c r="G51" s="6" t="str">
        <f>TEXT(D51,"00")</f>
        <v>18</v>
      </c>
      <c r="H51" s="6" t="str">
        <f>TEXT(E51,"00")</f>
        <v>02</v>
      </c>
      <c r="I51" s="6" t="str">
        <f>TEXT(F51,"00")</f>
        <v>33</v>
      </c>
      <c r="J51" s="13" t="str">
        <f t="shared" si="3"/>
        <v>18:02:33</v>
      </c>
      <c r="K51" s="16" t="str">
        <f t="shared" si="4"/>
        <v>0.62841 43 entered the server room at 18:02:33 today.</v>
      </c>
    </row>
    <row r="52" spans="2:11" x14ac:dyDescent="0.2">
      <c r="B52" s="7">
        <v>42</v>
      </c>
      <c r="C52" s="6">
        <v>0.76063999999999998</v>
      </c>
      <c r="D52" s="13">
        <f t="shared" si="0"/>
        <v>18</v>
      </c>
      <c r="E52" s="14">
        <f t="shared" si="1"/>
        <v>15</v>
      </c>
      <c r="F52" s="15">
        <f t="shared" si="2"/>
        <v>19</v>
      </c>
      <c r="G52" s="6" t="str">
        <f>TEXT(D52,"00")</f>
        <v>18</v>
      </c>
      <c r="H52" s="6" t="str">
        <f>TEXT(E52,"00")</f>
        <v>15</v>
      </c>
      <c r="I52" s="6" t="str">
        <f>TEXT(F52,"00")</f>
        <v>19</v>
      </c>
      <c r="J52" s="13" t="str">
        <f t="shared" si="3"/>
        <v>18:15:19</v>
      </c>
      <c r="K52" s="16" t="str">
        <f t="shared" si="4"/>
        <v>0.63078 42 entered the server room at 18:15:19 today.</v>
      </c>
    </row>
    <row r="53" spans="2:11" x14ac:dyDescent="0.2">
      <c r="B53" s="7">
        <v>8</v>
      </c>
      <c r="C53" s="6">
        <v>0.78029999999999999</v>
      </c>
      <c r="D53" s="13">
        <f t="shared" si="0"/>
        <v>18</v>
      </c>
      <c r="E53" s="14">
        <f t="shared" si="1"/>
        <v>43</v>
      </c>
      <c r="F53" s="15">
        <f t="shared" si="2"/>
        <v>38</v>
      </c>
      <c r="G53" s="6" t="str">
        <f>TEXT(D53,"00")</f>
        <v>18</v>
      </c>
      <c r="H53" s="6" t="str">
        <f>TEXT(E53,"00")</f>
        <v>43</v>
      </c>
      <c r="I53" s="6" t="str">
        <f>TEXT(F53,"00")</f>
        <v>38</v>
      </c>
      <c r="J53" s="13" t="str">
        <f t="shared" si="3"/>
        <v>18:43:38</v>
      </c>
      <c r="K53" s="16" t="str">
        <f t="shared" si="4"/>
        <v>0.63232 8 entered the server room at 18:43:38 today.</v>
      </c>
    </row>
    <row r="54" spans="2:11" x14ac:dyDescent="0.2">
      <c r="B54" s="7">
        <v>8</v>
      </c>
      <c r="C54" s="6">
        <v>0.78320999999999996</v>
      </c>
      <c r="D54" s="13">
        <f t="shared" si="0"/>
        <v>18</v>
      </c>
      <c r="E54" s="14">
        <f t="shared" si="1"/>
        <v>47</v>
      </c>
      <c r="F54" s="15">
        <f t="shared" si="2"/>
        <v>49</v>
      </c>
      <c r="G54" s="6" t="str">
        <f>TEXT(D54,"00")</f>
        <v>18</v>
      </c>
      <c r="H54" s="6" t="str">
        <f>TEXT(E54,"00")</f>
        <v>47</v>
      </c>
      <c r="I54" s="6" t="str">
        <f>TEXT(F54,"00")</f>
        <v>49</v>
      </c>
      <c r="J54" s="13" t="str">
        <f t="shared" si="3"/>
        <v>18:47:49</v>
      </c>
      <c r="K54" s="16" t="str">
        <f t="shared" si="4"/>
        <v>0.657 8 entered the server room at 18:47:49 today.</v>
      </c>
    </row>
    <row r="55" spans="2:11" x14ac:dyDescent="0.2">
      <c r="B55" s="7">
        <v>21</v>
      </c>
      <c r="C55" s="6">
        <v>0.83911999999999998</v>
      </c>
      <c r="D55" s="13">
        <f t="shared" si="0"/>
        <v>20</v>
      </c>
      <c r="E55" s="14">
        <f t="shared" si="1"/>
        <v>8</v>
      </c>
      <c r="F55" s="15">
        <f t="shared" si="2"/>
        <v>20</v>
      </c>
      <c r="G55" s="6" t="str">
        <f>TEXT(D55,"00")</f>
        <v>20</v>
      </c>
      <c r="H55" s="6" t="str">
        <f>TEXT(E55,"00")</f>
        <v>08</v>
      </c>
      <c r="I55" s="6" t="str">
        <f>TEXT(F55,"00")</f>
        <v>20</v>
      </c>
      <c r="J55" s="13" t="str">
        <f t="shared" si="3"/>
        <v>20:08:20</v>
      </c>
      <c r="K55" s="16" t="str">
        <f t="shared" si="4"/>
        <v>0.6789 21 entered the server room at 20:08:20 today.</v>
      </c>
    </row>
    <row r="56" spans="2:11" x14ac:dyDescent="0.2">
      <c r="B56" s="7">
        <v>24</v>
      </c>
      <c r="C56" s="6">
        <v>0.86551</v>
      </c>
      <c r="D56" s="13">
        <f t="shared" si="0"/>
        <v>20</v>
      </c>
      <c r="E56" s="14">
        <f t="shared" si="1"/>
        <v>46</v>
      </c>
      <c r="F56" s="15">
        <f t="shared" si="2"/>
        <v>20</v>
      </c>
      <c r="G56" s="6" t="str">
        <f>TEXT(D56,"00")</f>
        <v>20</v>
      </c>
      <c r="H56" s="6" t="str">
        <f>TEXT(E56,"00")</f>
        <v>46</v>
      </c>
      <c r="I56" s="6" t="str">
        <f>TEXT(F56,"00")</f>
        <v>20</v>
      </c>
      <c r="J56" s="13" t="str">
        <f t="shared" si="3"/>
        <v>20:46:20</v>
      </c>
      <c r="K56" s="16" t="str">
        <f t="shared" si="4"/>
        <v>0.74752 24 entered the server room at 20:46:20 today.</v>
      </c>
    </row>
    <row r="57" spans="2:11" x14ac:dyDescent="0.2">
      <c r="B57" s="7">
        <v>8</v>
      </c>
      <c r="C57" s="6">
        <v>0.87370000000000003</v>
      </c>
      <c r="D57" s="13">
        <f t="shared" si="0"/>
        <v>20</v>
      </c>
      <c r="E57" s="14">
        <f t="shared" si="1"/>
        <v>58</v>
      </c>
      <c r="F57" s="15">
        <f t="shared" si="2"/>
        <v>8</v>
      </c>
      <c r="G57" s="6" t="str">
        <f>TEXT(D57,"00")</f>
        <v>20</v>
      </c>
      <c r="H57" s="6" t="str">
        <f>TEXT(E57,"00")</f>
        <v>58</v>
      </c>
      <c r="I57" s="6" t="str">
        <f>TEXT(F57,"00")</f>
        <v>08</v>
      </c>
      <c r="J57" s="13" t="str">
        <f t="shared" si="3"/>
        <v>20:58:08</v>
      </c>
      <c r="K57" s="16" t="str">
        <f t="shared" si="4"/>
        <v>0.74839 8 entered the server room at 20:58:08 today.</v>
      </c>
    </row>
    <row r="58" spans="2:11" x14ac:dyDescent="0.2">
      <c r="B58" s="7">
        <v>6</v>
      </c>
      <c r="C58" s="6">
        <v>0.88209000000000004</v>
      </c>
      <c r="D58" s="13">
        <f t="shared" si="0"/>
        <v>21</v>
      </c>
      <c r="E58" s="14">
        <f t="shared" si="1"/>
        <v>10</v>
      </c>
      <c r="F58" s="15">
        <f t="shared" si="2"/>
        <v>13</v>
      </c>
      <c r="G58" s="6" t="str">
        <f>TEXT(D58,"00")</f>
        <v>21</v>
      </c>
      <c r="H58" s="6" t="str">
        <f>TEXT(E58,"00")</f>
        <v>10</v>
      </c>
      <c r="I58" s="6" t="str">
        <f>TEXT(F58,"00")</f>
        <v>13</v>
      </c>
      <c r="J58" s="13" t="str">
        <f t="shared" si="3"/>
        <v>21:10:13</v>
      </c>
      <c r="K58" s="16" t="str">
        <f t="shared" si="4"/>
        <v>0.75177 6 entered the server room at 21:10:13 today.</v>
      </c>
    </row>
    <row r="59" spans="2:11" x14ac:dyDescent="0.2">
      <c r="B59" s="7">
        <v>5</v>
      </c>
      <c r="C59" s="6">
        <v>0.88354999999999995</v>
      </c>
      <c r="D59" s="13">
        <f t="shared" si="0"/>
        <v>21</v>
      </c>
      <c r="E59" s="14">
        <f t="shared" si="1"/>
        <v>12</v>
      </c>
      <c r="F59" s="15">
        <f t="shared" si="2"/>
        <v>19</v>
      </c>
      <c r="G59" s="6" t="str">
        <f>TEXT(D59,"00")</f>
        <v>21</v>
      </c>
      <c r="H59" s="6" t="str">
        <f>TEXT(E59,"00")</f>
        <v>12</v>
      </c>
      <c r="I59" s="6" t="str">
        <f>TEXT(F59,"00")</f>
        <v>19</v>
      </c>
      <c r="J59" s="13" t="str">
        <f t="shared" si="3"/>
        <v>21:12:19</v>
      </c>
      <c r="K59" s="16" t="str">
        <f t="shared" si="4"/>
        <v>0.76064 5 entered the server room at 21:12:19 today.</v>
      </c>
    </row>
    <row r="60" spans="2:11" x14ac:dyDescent="0.2">
      <c r="B60" s="7">
        <v>12</v>
      </c>
      <c r="C60" s="6">
        <v>0.89924000000000004</v>
      </c>
      <c r="D60" s="13">
        <f t="shared" si="0"/>
        <v>21</v>
      </c>
      <c r="E60" s="14">
        <f t="shared" si="1"/>
        <v>34</v>
      </c>
      <c r="F60" s="15">
        <f t="shared" si="2"/>
        <v>54</v>
      </c>
      <c r="G60" s="6" t="str">
        <f>TEXT(D60,"00")</f>
        <v>21</v>
      </c>
      <c r="H60" s="6" t="str">
        <f>TEXT(E60,"00")</f>
        <v>34</v>
      </c>
      <c r="I60" s="6" t="str">
        <f>TEXT(F60,"00")</f>
        <v>54</v>
      </c>
      <c r="J60" s="13" t="str">
        <f t="shared" si="3"/>
        <v>21:34:54</v>
      </c>
      <c r="K60" s="16" t="str">
        <f t="shared" si="4"/>
        <v>0.7803 12 entered the server room at 21:34:54 today.</v>
      </c>
    </row>
    <row r="61" spans="2:11" x14ac:dyDescent="0.2">
      <c r="B61" s="7">
        <v>32</v>
      </c>
      <c r="C61" s="6">
        <v>0.92393999999999998</v>
      </c>
      <c r="D61" s="13">
        <f t="shared" si="0"/>
        <v>22</v>
      </c>
      <c r="E61" s="14">
        <f t="shared" si="1"/>
        <v>10</v>
      </c>
      <c r="F61" s="15">
        <f t="shared" si="2"/>
        <v>28</v>
      </c>
      <c r="G61" s="6" t="str">
        <f>TEXT(D61,"00")</f>
        <v>22</v>
      </c>
      <c r="H61" s="6" t="str">
        <f>TEXT(E61,"00")</f>
        <v>10</v>
      </c>
      <c r="I61" s="6" t="str">
        <f>TEXT(F61,"00")</f>
        <v>28</v>
      </c>
      <c r="J61" s="13" t="str">
        <f t="shared" si="3"/>
        <v>22:10:28</v>
      </c>
      <c r="K61" s="16" t="str">
        <f t="shared" si="4"/>
        <v>0.78321 32 entered the server room at 22:10:28 today.</v>
      </c>
    </row>
    <row r="62" spans="2:11" x14ac:dyDescent="0.2">
      <c r="B62" s="7">
        <v>46</v>
      </c>
      <c r="C62" s="6">
        <v>0.92571000000000003</v>
      </c>
      <c r="D62" s="13">
        <f t="shared" si="0"/>
        <v>22</v>
      </c>
      <c r="E62" s="14">
        <f t="shared" si="1"/>
        <v>13</v>
      </c>
      <c r="F62" s="15">
        <f t="shared" si="2"/>
        <v>1</v>
      </c>
      <c r="G62" s="6" t="str">
        <f>TEXT(D62,"00")</f>
        <v>22</v>
      </c>
      <c r="H62" s="6" t="str">
        <f>TEXT(E62,"00")</f>
        <v>13</v>
      </c>
      <c r="I62" s="6" t="str">
        <f>TEXT(F62,"00")</f>
        <v>01</v>
      </c>
      <c r="J62" s="13" t="str">
        <f t="shared" si="3"/>
        <v>22:13:01</v>
      </c>
      <c r="K62" s="16" t="str">
        <f t="shared" si="4"/>
        <v>0.83912 46 entered the server room at 22:13:01 today.</v>
      </c>
    </row>
    <row r="63" spans="2:11" x14ac:dyDescent="0.2">
      <c r="B63" s="7">
        <v>10</v>
      </c>
      <c r="C63" s="6">
        <v>0.93176000000000003</v>
      </c>
      <c r="D63" s="13">
        <f t="shared" si="0"/>
        <v>22</v>
      </c>
      <c r="E63" s="14">
        <f t="shared" si="1"/>
        <v>21</v>
      </c>
      <c r="F63" s="15">
        <f t="shared" si="2"/>
        <v>44</v>
      </c>
      <c r="G63" s="6" t="str">
        <f>TEXT(D63,"00")</f>
        <v>22</v>
      </c>
      <c r="H63" s="6" t="str">
        <f>TEXT(E63,"00")</f>
        <v>21</v>
      </c>
      <c r="I63" s="6" t="str">
        <f>TEXT(F63,"00")</f>
        <v>44</v>
      </c>
      <c r="J63" s="13" t="str">
        <f t="shared" si="3"/>
        <v>22:21:44</v>
      </c>
      <c r="K63" s="16" t="str">
        <f t="shared" si="4"/>
        <v>0.86551 10 entered the server room at 22:21:44 today.</v>
      </c>
    </row>
    <row r="64" spans="2:11" x14ac:dyDescent="0.2">
      <c r="B64" s="7">
        <v>46</v>
      </c>
      <c r="C64" s="6">
        <v>0.96428000000000003</v>
      </c>
      <c r="D64" s="13">
        <f t="shared" si="0"/>
        <v>23</v>
      </c>
      <c r="E64" s="14">
        <f t="shared" si="1"/>
        <v>8</v>
      </c>
      <c r="F64" s="15">
        <f t="shared" si="2"/>
        <v>34</v>
      </c>
      <c r="G64" s="6" t="str">
        <f>TEXT(D64,"00")</f>
        <v>23</v>
      </c>
      <c r="H64" s="6" t="str">
        <f>TEXT(E64,"00")</f>
        <v>08</v>
      </c>
      <c r="I64" s="6" t="str">
        <f>TEXT(F64,"00")</f>
        <v>34</v>
      </c>
      <c r="J64" s="13" t="str">
        <f t="shared" si="3"/>
        <v>23:08:34</v>
      </c>
      <c r="K64" s="16" t="str">
        <f t="shared" si="4"/>
        <v>0.8737 46 entered the server room at 23:08:34 today.</v>
      </c>
    </row>
    <row r="65" spans="2:11" x14ac:dyDescent="0.2">
      <c r="B65" s="7">
        <v>24</v>
      </c>
      <c r="C65" s="6">
        <v>0.96980999999999995</v>
      </c>
      <c r="D65" s="13">
        <f t="shared" si="0"/>
        <v>23</v>
      </c>
      <c r="E65" s="14">
        <f t="shared" si="1"/>
        <v>16</v>
      </c>
      <c r="F65" s="15">
        <f t="shared" si="2"/>
        <v>32</v>
      </c>
      <c r="G65" s="6" t="str">
        <f>TEXT(D65,"00")</f>
        <v>23</v>
      </c>
      <c r="H65" s="6" t="str">
        <f>TEXT(E65,"00")</f>
        <v>16</v>
      </c>
      <c r="I65" s="6" t="str">
        <f>TEXT(F65,"00")</f>
        <v>32</v>
      </c>
      <c r="J65" s="13" t="str">
        <f t="shared" si="3"/>
        <v>23:16:32</v>
      </c>
      <c r="K65" s="16" t="str">
        <f t="shared" si="4"/>
        <v>0.88209 24 entered the server room at 23:16:32 today.</v>
      </c>
    </row>
    <row r="66" spans="2:11" x14ac:dyDescent="0.2">
      <c r="B66" s="8">
        <v>1</v>
      </c>
      <c r="C66" s="9">
        <v>0.97889000000000004</v>
      </c>
      <c r="D66" s="13">
        <f t="shared" si="0"/>
        <v>23</v>
      </c>
      <c r="E66" s="14">
        <f t="shared" si="1"/>
        <v>29</v>
      </c>
      <c r="F66" s="15">
        <f t="shared" si="2"/>
        <v>36</v>
      </c>
      <c r="G66" s="9" t="str">
        <f>TEXT(D66,"00")</f>
        <v>23</v>
      </c>
      <c r="H66" s="9" t="str">
        <f>TEXT(E66,"00")</f>
        <v>29</v>
      </c>
      <c r="I66" s="9" t="str">
        <f>TEXT(F66,"00")</f>
        <v>36</v>
      </c>
      <c r="J66" s="13" t="str">
        <f t="shared" si="3"/>
        <v>23:29:36</v>
      </c>
      <c r="K66" s="16" t="str">
        <f t="shared" si="4"/>
        <v>0.88355 1 entered the server room at 23:29:36 today.</v>
      </c>
    </row>
    <row r="67" spans="2:11" x14ac:dyDescent="0.2">
      <c r="B67" s="5"/>
      <c r="C67" s="5"/>
      <c r="D67" s="5"/>
      <c r="E67" s="5"/>
      <c r="F67" s="5"/>
      <c r="G67" s="5"/>
      <c r="H67" s="5"/>
      <c r="I67" s="5"/>
      <c r="J67" s="5"/>
      <c r="K67" s="5"/>
    </row>
  </sheetData>
  <mergeCells count="9">
    <mergeCell ref="J10:J11"/>
    <mergeCell ref="K10:K11"/>
    <mergeCell ref="C2:G2"/>
    <mergeCell ref="B10:B11"/>
    <mergeCell ref="C10:C11"/>
    <mergeCell ref="D10:D11"/>
    <mergeCell ref="E10:E11"/>
    <mergeCell ref="F10:F11"/>
    <mergeCell ref="G10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4AB29-AD2C-B141-AEB8-BBB8F37D59CD}">
  <dimension ref="A1:D18"/>
  <sheetViews>
    <sheetView tabSelected="1" workbookViewId="0">
      <selection activeCell="C17" sqref="C17"/>
    </sheetView>
  </sheetViews>
  <sheetFormatPr baseColWidth="10" defaultRowHeight="16" x14ac:dyDescent="0.2"/>
  <cols>
    <col min="1" max="1" width="8" customWidth="1"/>
    <col min="2" max="2" width="40" customWidth="1"/>
    <col min="3" max="3" width="14.1640625" customWidth="1"/>
    <col min="4" max="4" width="8" customWidth="1"/>
  </cols>
  <sheetData>
    <row r="1" spans="1:4" x14ac:dyDescent="0.2">
      <c r="A1" s="31"/>
      <c r="B1" s="32"/>
    </row>
    <row r="3" spans="1:4" x14ac:dyDescent="0.2">
      <c r="B3" s="4" t="s">
        <v>16</v>
      </c>
      <c r="C3" s="4"/>
      <c r="D3" s="4"/>
    </row>
    <row r="4" spans="1:4" x14ac:dyDescent="0.2">
      <c r="B4" t="s">
        <v>17</v>
      </c>
      <c r="C4" s="24">
        <v>12576</v>
      </c>
    </row>
    <row r="6" spans="1:4" x14ac:dyDescent="0.2">
      <c r="B6" t="s">
        <v>18</v>
      </c>
      <c r="C6" s="27">
        <f ca="1">TODAY()</f>
        <v>45168</v>
      </c>
    </row>
    <row r="7" spans="1:4" x14ac:dyDescent="0.2">
      <c r="C7" s="25"/>
    </row>
    <row r="8" spans="1:4" x14ac:dyDescent="0.2">
      <c r="B8" t="s">
        <v>19</v>
      </c>
      <c r="C8" s="29">
        <f ca="1">NOW()</f>
        <v>45168.636989120372</v>
      </c>
    </row>
    <row r="9" spans="1:4" x14ac:dyDescent="0.2">
      <c r="C9" s="25"/>
    </row>
    <row r="10" spans="1:4" x14ac:dyDescent="0.2">
      <c r="B10" t="s">
        <v>20</v>
      </c>
      <c r="C10" s="26">
        <f>MONTH(C4)</f>
        <v>6</v>
      </c>
    </row>
    <row r="11" spans="1:4" x14ac:dyDescent="0.2">
      <c r="C11" s="25"/>
    </row>
    <row r="12" spans="1:4" x14ac:dyDescent="0.2">
      <c r="B12" t="s">
        <v>21</v>
      </c>
      <c r="C12" s="26">
        <f>YEAR(C4)</f>
        <v>1934</v>
      </c>
    </row>
    <row r="13" spans="1:4" x14ac:dyDescent="0.2">
      <c r="C13" s="5"/>
    </row>
    <row r="14" spans="1:4" x14ac:dyDescent="0.2">
      <c r="B14" t="s">
        <v>22</v>
      </c>
      <c r="C14" s="28">
        <f ca="1">C4-C6</f>
        <v>-32592</v>
      </c>
      <c r="D14" t="s">
        <v>23</v>
      </c>
    </row>
    <row r="15" spans="1:4" x14ac:dyDescent="0.2">
      <c r="C15" s="28">
        <f ca="1">C14 * 24</f>
        <v>-782208</v>
      </c>
      <c r="D15" t="s">
        <v>24</v>
      </c>
    </row>
    <row r="16" spans="1:4" x14ac:dyDescent="0.2">
      <c r="C16" s="28">
        <f ca="1">C15 * 60</f>
        <v>-46932480</v>
      </c>
      <c r="D16" t="s">
        <v>25</v>
      </c>
    </row>
    <row r="17" spans="3:4" x14ac:dyDescent="0.2">
      <c r="C17" s="28">
        <f ca="1">C16*60</f>
        <v>-2815948800</v>
      </c>
      <c r="D17" t="s">
        <v>26</v>
      </c>
    </row>
    <row r="18" spans="3:4" x14ac:dyDescent="0.2">
      <c r="C18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properties xmlns="http://schemas.myeducator.com/properties/myeducator/atlas_meta">H4sIAAAAAAAAAyXJ2wqEIBRG4Xf5r0dQS2N8lQjZtg0iQ/BAF9G7TzDr6oN1g1qi6msrfW29RLgbVy5HyPnwO8PBarmxXIOIKrIYv4EEmc0KHklPyk6GyOCDM3NP0ae9NrgZ8k0N+h1/KSzP8wMZdoCabgAAAA==</properties>
</file>

<file path=customXml/item2.xml><?xml version="1.0" encoding="utf-8"?>
<properties xmlns="http://schemas.myeducator.com/symphony/msoffice/properties/officeprops">[obf3]9vqaWAn_9CdWpCqc8cngwC3rwoKaUVFWIAGEjc34Jcm_WbY_4AGk4CKc8c3PkAnh306iqvMCZ0d0XVDWDC6B3_dyGrFhG1u_h1mjDcmQg</properties>
</file>

<file path=customXml/item3.xml><?xml version="1.0" encoding="utf-8"?>
<properties xmlns="http://schemas.myeducator.com/symphony/msoffice/properties/submission">[obf3]NpKCQ7G0546QH4KVtVG_q4DbqATCsSmQN7dzXVDkoVY0ESGEkIu0k7dak4TVtVXXahDZe0R0MnQ002KVNVY0QIu0k7dak4TVtVDUa7GZD2ncKpL4f262ySMQM4nhD06RdbmZdeF0ZeYXMVqsqSYWk76PqvqCM26zq76jq9my</properties>
</file>

<file path=customXml/item4.xml><?xml version="1.0" encoding="utf-8"?>
<properties xmlns="http://schemas.myeducator.com/properties/myeducator/atlas_meta_I9EcYpKWKmHJ">H4sIAAAAAAAAA+2bDU/jOBrHv4oV6dCd1CtJmr5QAScoZVjdzDAaGK3QaFS5sdtak8RZ2yl0d/nu+9h5a4G+7EyCeidGDDjx29+P7d8/TdI/LCwlm0YhjZTVj5IgaFghJ0lArf4fWWoUJeGYCqtv2fDPaTlWw4oF42KElaJhrKTVtxuWgKKQ+grVqJR4Ci1YlywIKEHjBZokka8Yj6BuhEOddzOjVCH6wKSSCEcE+TQIICUo8nkYB1RRKCwVjdNWixb6ltRVR1BnZOpoPVjgUGrNAkdTOsJC4AVUswYdyB309C/HNr9d89vrD5yu9a2RtZVrGg6sx8dvj3BeYfk97ZhwVsRmxnScdLk/TcuMwNHZWTmqW06gYxDEoSTUby8HJiuti5cxup3RIjqIRSYMaNBBTKKIK4iFENRXZQ+Q5fNIYRZJdHt9cXa31JurA4ZVAknLxHpCKRlj/zscF8Xec6nMjKWHQywiCsLcx0ah8PyZwjkOErqjvKysXMrMBbZ+QmDLTAt90BPwRVKkQJYJQBk+xUGipEKZTD+B7iOFCFbL0pvQ0ZwRytPZpdIXLM5W1i3MOrrhQZKt1QnL5y4OsJpwEUKhTwPISUQAyZlSsewfHmIVYNkMF5QkPlZcNGEJH85ZSHlzpsLgP4yctHp2t9dzu/YBRECoE/2Xxyftpt06IDTAixOn2T6YwNRK9js9cQ8UUwE90Yr+4dpf9Xr8d7oTvx3oKJykp0ypb5aevCWJH7D/wxq7vY77Ghqvo4BF9Edker2O3bPto3Y9MvUyW8TUgIbfm+OHMDBbg/x2ND+yNAcI/RIpFmjk6FIfqF6gUFG3UdCCBnGeFlTGHNbmJQw+CXB+mvCIarxMcCBpw4KdPWHTIpPCNge+ZYew32hxAEG8wWVXseCTq6XuAN1sssiPVvecpCopCk4TRnDkFw1JPKfX0SAncC5s485s65ldh8legcnzkhIfIa4bIXm+CyR76ynUKyH58frX6hF5vhWRG8W9IiJh+NsAqWB3LQnfE0B29HY2G/uo6Xp7y8i6ZVaHyeqVvpGySlKaC9QUL4OSFh9gcmabYTnYBZaOvR5IkFfg8sP1x9ur6oE5eA7MSTrBKxIJp6lIQScU4ORTNPBWlRY5Ms3KhTo/IdRZEjrYRvYtkdzA9p+L5XO2m7l6ea6B9D4OfIivSsuGeh0hPjEHC4qFjr85MNfHWYaeE2way07AykT/TFv1/tVAYBcQfFJ25e2JWzi2ZpqhmwN4c/bWL+oXWp1j1KH1zTMq9Qy38IyLEkN3sL03W8bFTpbhbgCdW1rG3fDsc/WOcbGLY7jbHcOt2zEutjvG5kC+omPoqXp5pp8Zxv+fR7i2ZpjBmdtrOvv7maJ+odV5RB1a3zyiUo/wCo8YluC50Dv6gk0yNG62i+Fzu3iKOG8D4rz6bngUFB7uYhfedrvw6raL4XO72FVoZ73QTmVCS9MYrPgBKdYKGlN1T2m0kzO85AcN88Bn0z169Et+m0qvmUzHqmXtjascaeoZALa6TWd/7+bXL7RCV6lB65urVOoq7cJVLkssXfFESARzFUtoYaOnXG73lPYGT2n/LU+Rie8DBPWospH/mMtc7uIy7Rfh7Xir8pfp7Sz7zLNr/p8S764FerpVNKpnZtYk0zp3YXqB5wVUXIPndhMdx6dXIKWvPynO84cOZa8EL6T+2PFUx3iBIKCKxcGCRdOXKkEv2v+goLsvLtDqaUoZYHntpt3eWxeoX2h1LlCH1jcXqNQFyrdg3i09s2BRAqPZzQfebfeBDa+bODW+b1JQ/90u1O+8TP32qtgV6rdruNOzjvFhNifVUh6u1M8pkomgmuTluF/yl+L2kvkooEvEgs4ZT8AFNKjh5NOe9gTuXkfDJ33JpLXPD6PrF1od3OvQ+gb3SuHeLeB+VVLshsJQyY5wv9oO9+4GuHdfAe5Xu8C9+zLcO6tiV+DeeUW4y2xOqoV7dye458byv4v3tlc85uw4Tedob/Fev9Dq8F6H1je8/228rz4CNFQw9171K3/5c0DzKTx/6d7sXPP2u96dWdQ09BPBFKPpu/rDB3+mX7RHICdkUqZbNOCwt0eEzgvJy+MxByNMCI1IEuZn/YDiKFkTHQDIVGBSxjJ7zT87yuDq2SbKQF05AruAqKUIKaZXCeYvn3oaWT19MMbjsTg1/wmbnx7Hp8dQkUfT01t9Dxp+MLod3tyiu+svn9HNf395//4Gld+eaB4fZsWPD2Nd+xMMDCKu2+6bU0lwehyw0zueoBlMJcqbV/ccmVESlH+homjLBPueAY3B+yiDWgaheVVoRoBrIQnmSItKIAX6yfsKE6nKyTXV77n4rm+e6ANJg0kDulBwjZ7eoNF7Q3Odw4GQZWNnEwXAhzrgCOOQKTTm6QtFps0nI2iYgka5GSz29fTodaa/0aE7N39VAjBhOEDGBUy+6V5XTiIC/SsdARwt9BdDsDQZM0zAWvg4oKE0yjONh3reiisWSNCHGK4YKBmBRbEwCUfpl0MoYXrZ9PIV9AkWJIumS9tnzW7y7Mf86zEjUENgnSqRwB408R/5vFypZgPBmSC7SAIY2XlpJ0+4eaKVJ7w80c4TnTzRTROPedsTGJOcmaYfH/8CtL8kicgzAAA=</properties>
</file>

<file path=customXml/item5.xml><?xml version="1.0" encoding="utf-8"?>
<properties xmlns="http://schemas.myeducator.com/properties/myeducator/atlas_meta_I9EcYpKWWWmW">H4sIAAAAAAAAA+1c+2/bthb+VwgNt2sAz7X8kB0j6UXj2HWapR2a9IeLpTBoiba5yZJASkm93fzv95CiHo5lSWmlXHfogKWU+Do65Pm+c/jw3xrmnC6dNXF8begEtt3Q1q4V2EQb/q1SMydYzwnThloL/tM7ba2heYy6bIZ9n6w9n2vDVkNjUBRSv0M1wjleQgvahNo2sdB8gxaBY/rUdaCug9ci73pFiI/IF8p9jrBjIZPYNqQYQaa79mziEyjMfeKFrcYtDDUuqs6gzkzWEfJghtdcyMywsyQzzBjeQDVtZEDuaCD+6C35ty3/docjva99bqi2IpmIGTDqb7SHh88PkOlj/mfYu+XSWEErKpQVF/7vqANNUgtevXmTfN+vxFn6K+QukE+++Ij7eO0JSV2oDW320hpTlUXtRHk3KxKrDVFH6geNOohy5Lg+KIkxYvpJh5Bluo6PqcPRr+P3qb7aQo/YDyCpySFYEGLNsfknPMfFfnW5LwcyfBxj5hAQq/3QiOU725XPZevAxmnxLJeEAjKyIIw4JkGj9paUcQYPc6oWc7Qj5h22A1JSh6osT2VGAurfIKAu5xPMBCj7iRPkg1gwSpkj7LvIxLYJivXDgnYyl+DpVrsRM+pazCj024phTm61pH67CbLcUYu44cwl3GTUU6ZzAzMaXbt2oIxxQaM56EFvYjih0G9CgwGzIbnyfY8PX73Cvo15c70hVmBi32VNsNFXd3RN3ObKX9v/ptZpV28PjMHxoPcClMT80xb863qn/RcWsfHmVG/2XixgfnL6Fzltv/Cpb5NTIc6/2q3fhaH9EuLM5xdCS6fhK1nqsyYGNyXfFTa/XsBBt1O7gB8cmzrkq2QcGK2BANltGXW9CiHFDNx4RCKoey+fv6xtaTW+oXcsTWCbRT45PrUFlopSV1C88wAVRRsxAhLbi9KMcM91OJmEUBC9tlyHCMhcYJuThgbItKDLOJMATAFwq0cwRRI/gAqvcdKVx9zFNNUdcBJdbKKnbXPkxA/igsuAWhhAJi6K78gHZxRRSyRYrtH2xLjmQn83hv6zFPS7MLzCpsFgb7WfbrV83D8rg/vd/ZjVTXD/evzm42haPaaelYD+biH0d+uG/rNC6M9V4zNCfzhQmeMM6A/2QdgaIESW9VxOo+kU4j9MKcQ367lri4rfEScMQjhrVwJntZBCjRJWxwp6W0lp/KCF/xstRMJqJ2CGQoGn+PWJTV8LE8cpCAR7lj5cihSyrDgyf8xV9u8wZDNzhRn/DAUxWwYiSmuevII+RD/XVLa+0xRHoGMkKmITYAR5mPuymIxDNm6A7rHjC7EYKIY5jfAdhGrIAVATGdj6I1CV9skhgjoezH3RCXWWSEcL5q5lla1PV5+lxH7l2q+1Rj6l9mJKHaWjqUUajo1dFh2VYdHefvjvpaOnyU315DQqwaG9Qg7t7eXQb6OoRMxdDi0pZnevmN0atHleRPW5Y/2sUd7kJnMqxhaYWOetNgYgcjeEoBCw4U1iWIUkj967PlWgwD0MKbwQEBC2dSA+QFuRV6d7sE5AnSJW5wW0+6GU3dY/ygs4WNo3CqNBI6au833RIJpOt+LBDCY7L8Nkxn50M+qPB89LcJlRyGVG3fHgeWE8mKvGHJLYEZAHpgkyCgHUXHqSyE+IEI3iCDF2/ng049BL5zE1zAkMWfhiQRm4e9Oj7yya7PQUAA4OlknqFLE6JunqoZS9SqQ8GCb5XuJJ41niSTnUYjPvidGknoolU5jxtdFkLMbjaBJbVhhIqg/MCSOVVkQpGKao2Jz494Q4xdp5qVo7kvuO+wBToe1RosE4EN7VYJnAth97B+OEZq6olb86PC7jDfT301g/8QauLs6rjxfHJVyBfqEr0K87rB2XCGuzxezuFbNbg5i7YW1JMY29Yho1iDkucqxyZ+QzRt8w5zPtJTP4RmDQoLYQEzhhdwB5zIXoG8vcHR+KiwzxNCdL6jgCvgSiEPhf4Y4nnaejp8Twh+FbdY9Dl8A43P3bOkWszrfqKSkHlawlHIxvdbDO1P7F+Zu85Wz4BOG5sBRYcNRHPHKLwOsRR5M4uQMPI+Uu0G0A8V0Lb5oCK6CiHUiPJrUa9wgtjpqlHIdB7DhMEhj9SJergiXxSRnXYbAfqAeJ6/Dx4u20hjXxSQnnYVDoPAz20l1VYhauI+Rq8SnrCN+4aiDHKXOUswkvnq8xQaXI63vhKkNt2vYr2Q6thavqFLE6rhqo1Yrj3g+uOogV5XN5XDUEobcJpkyBqPKjxrcloB8a34taIi8G/+mHTx+rjyHeFmO/kCIL/PX2tqRp+NdrCB7fFuF/kSprY4BExL2Bo/RR5LFoIebw3DCkJxOqNODE2hJV5sc1w9PYHiVWZUrd5SwxvbJn585B2Fs59YGEPJdtL++MHZ9t0PU99QRHLdwAaCxmKh2oauR6GxmdifMQatk76tNy7x3ZmbLe7b5MILF13JWP5zY5kAXwvtoBHBwfLPHVKWJ1xHdsqHO2rbpXwLE++KP7YwX8qQdtxykinKZXT51A3hPJocJpCSoc5+D3OE2FVxfvP92Mq2eYaTEZjkuQ4fgZyHBaRIZFyqyfDKdlyBBEGY5zyDDKf14yDCdY9gzNoMPQAJ6LEOPeDpcSj6MbE632wXJirTJWeMq4pZYu9XbnByseIitOUqx4kSAX5LtOwbbiRQlWnOQA+STNitfj0Yf3NewtXhSz4qQEK06egRUvilixSJn1s+JFGVYEUYaTHFaM8p+XFcMJlj1DM1gxNIDnYsW4t8NlRb3ViS4SHu6p23qFrPL2TVfJ2an7/s0PXnz6/Zv4DLzabeMbYKkvcoNPbWrA6IabGmI3Q5z4OeEedl5Pp8OTVzJ1dRW+GV5fqze3WnL06D+PDzgBBRIWHXAaJueMogNJ8UqSwJWUFy0ekzJbrxNUSfqdgg6G8ngVzIDAttAKdIcW9I7E25h8dx+zmcpsy7a7Uf052ZE56e0REG7vje6C4JZSs4Cw9Dmpdymn5l1CPLKDx7+ikLHp+W7bsUnFc4JhBUeERAfdDN8ZxnZjX01aRgZpAWWN3mRsxr1TpOWu59EBXrkdp/I5equ3G2gq/gj9X6jijAjh8SNdHwrB6GrrSO8e7t3OeoWskGA6atFUN/5ZB3IPllHyT+DePNoLT22CX4JxKjQF+7QyLnDpg7xTZa3WsNcZttrxRvzWAVc858J6SdhXEt3cr4AxHGIKlAN3lrsJ28VoY2JHAHzov389rKc/+ptg/TIF65cpWM/6cZwMWL8sCevQzfAyH9Zzr2qceILfGeIKNtE9DoM2j7AFhGVNJGbDkmELRjGMH6TaXdt278VpH8KYy/gQ2vml3ewiQIUN0iOd9dTNw1TApQRORX5NUbfVbKOsePcyHe9iD6zGYxQ+H3pJRb895IbnPCL1o3uX/Sl/66iC1vu1tj7Iaf0RDXce23GnBA3nUu+o10BngnlH/YYg6pCCQaaX8qAXGJnLYOSPUoycYSipDz4Ufu6qK416/4ADwFqFrJCfDbUw2m5VcvT0Bz+TJ9i1CL/EopP6QAosJKOetetQGD+JwYqD+c+Ce4EhoS035DrBb9jZ/MzTTAygvsV8gMVigMK7LFGUx8gdJffggNvuUuC5JOG4py2SV23KeyhLgexQifowUGhOfXllhZqBrW7NYKuJLvx4MXWITgJbUjV6k7QfeRMvFQefHTVFkTdS6kBczVkShzDAIytk0xCsgE4Ar3goqzzdF7XHxRKYlJYydHEO7gKTXyk/I/6IuL/RURMBtH+yfbqWiN3YuvuTD4VhE5ehSJGaeep8fCPDb/opz22CUP3qCqLz1PlFmAEEmysoch+xLShfSh0H7IwAHpjRbaB76q+2laK6DgPwqI90yRRpIT8OSMEJ8l4L7XD1Vl4rElqISIfvuFbypwXBQQOvQVbXYlNOfoWwoYlrTPbMInex8aQtSz7MsGURxwrW0VvTJtgJ9tipx4j0XeJn9cOJ6ilymVrS3oV/OQN/Bew3ZKwYWXxGzfSrxzYugCT00kLvDRLkiwe+DbFma+rQdbCehb/USCwqF4z1qPff4GPAhlNO+h5M6PUfoh+rnAkrgm/0WQBIwmHOk5npJl8plQ1vbBt7YjUbMLQVldajRDtKdKJEN0r0ooQRJfpRYhAljuMGWwrTHqKOF/DF4L+Ifh8e/gc3+t3ac1MAAA==</properties>
</file>

<file path=customXml/item6.xml><?xml version="1.0" encoding="utf-8"?>
<properties xmlns="http://schemas.myeducator.com/properties/myeducator/atlas_integrity">H4sIAAAAAAAAA+1VWW/bOBD+L3yWFqJEiaLftq7TNukCC2SBtikCgSJHMWEdqSTH6Qb+7zukbVmuj0X2eKseBjMcco5vDr0Q1ZRNSyYkCK7CX98Sj3SqeYRMNXVhHvD8g5ipL9+ezU3+uUHtsoP2QFlxk3yJm6jYKY3eK/549/FaW5vLvDJdZ5p6p75K79i0u7v9bYVq9GhAZwrKsiOTry/ksQU1B7XIelMBmdBERCyK0jBKRfo31tb3HnmSpdGyxwtk8kJuQS1b03+3fAuo+nNQgTY9eozQqKm1eTJ6Kctse/qVTCMMbsosiS1JLOGWpEje0hDpzNErR68dvUGKQXTwbQm1AusHDU2cs429PR+P+GTE8xGf7nnrchBmY+FqLFyPhZu9sF6vPXI7m55HIg7PIJHssp7SwFEHjct3Sh1C1EFEkwEyyo9gSE6nZW2OhDFY40yso5Ewxo4mZwCmfJQ8Zi/rbgUt5vSCQtXoZQkuwQA/GlF8suEOSphV8tHGv1O5x7sXKKxtT1aVbF2PHXZz4BGcpzpbNe0ib5pF9mSa0sGOykKWHXiklfUD7MAW+KICWWcd4JzpLsuhXwFaOLhFI49Yk1ll6mVvcwjxXYsBmxadb28dHWVucOoHp7InaL1oWsi06R5LifGHdBvwYDjCq73sFjj2y7pH12Ijd1k3b1a1PVhv3/TNA/RzaC0MQ8JuRpMwKHSgch8oaJ+JXPoyLhJfMxlymvBYSts/Q0V2WPv7wlxeTKeWwucZW6y6728uraaLC23Ioetlv7Rh2ROL3yZh5DYLy9R4w3aKc8FoIAIVUV8kjPssz2M/jzT3gXMhdBKolOVkB9low1ER8CjmHpmDbPscpK0hH4VRS3uZvEHeDV0puz4bLg+Lkgc8FrFHtCkKaKHus22Wrn5YzqEHR2eNLdzQppu0ToH6KV/9PnuXzslhmPQCxseJpoxhXb0fmkSEkUxEKnylw9xnKU/8lOvIl0oFkIowzRk/WRUXZ9+DPtFCATkDYHQWwCG8f/wvXHsnwWOfru/er4y6I0c1fgV4Igl5QH8EL4plGIACn4GKkSSFL3XA/ZhRCmFcMMHgteCF4hx44S/PZfd8oQUTLkLxbxC8txj+N3MVxUEgYnbUsK+dq52Z/2OufrbGa1oDmwP/bKqpKqg1/tyKUrpNfL/+Cyv572vSCgAA</properties>
</file>

<file path=customXml/item7.xml><?xml version="1.0" encoding="utf-8"?>
<properties xmlns="http://schemas.myeducator.com/properties/myeducator/atlas_log_common">H4sIAAAAAAAAA+y9B3cbubIg/Fe4eufszn2fqUEO2rt3VxIVqJyDZ+booBtokRaTGBQ8x//9K3QzdDcpirLkeZ772rbkDgC6UBlAofDnUqN9u7Ty259L4dIK/rTkllaW9tt20HAlBH8wJaVqq96vm0b9q7NLn5b6UExoyijWiDCmPi3ZpZXWoNH4tFSDuk6qMDKWGIqlRgwJFIRYEmMjx2UYccwCy4RAhgfMGMGWvn2a8em1Qb3Rz39MMRl/7M+lZlxqcnXTGjQD14X6Q5h91XrfF1k6deGgW+8/L337NoRQM0tFaJ10UliDpOSRYUEUMYMjANwIR7XlARIBI0LY2RAWyJmFnKNuu+O6/brrlc471vSnkMK0ZEM47weu16+3W/66Dk+WqnojvO7sXl5eNi+hWth1cQO+MhYICyaVIp98r+pRffiCICYADiYotGr6xjdmGrdt6FStWQ/97YPp1k3QcL2EEtDRsNauh/7+z6Wbm3bXuu7NDYjAH/5Vu9V3LYB4CSCA70T1cNAA/Kwgf9vrNAxcQwMuvPMFBl2TdAFeu4ZrQtWk2ajdbRrfTN9iKHjTbbf7o05+uV89ez7pf23Ci8xtChHpMjXT86ThWsuQEIWsEkHIAhdwh4lRBNOQsdBJwgzDREKNbttTN+G7/nPHU8Z3zNRbwAe+/6bbi2FuuAfXiK96/edUnaeeu19aKQNVHwE/SdmO6caYGRXp15suKeMBNCEge0lSyRW1RAbUhjS0JoxQZBV2LgitwAauwkgzMuxVo+0rCewUVoHGJooCSpllWkcmwBEhkcQYUa6gFcY85A3T69006r0hHJ5t3VPfdVumcRO2re/pQbvloOht18S37nmnFmyF9cP6ztr+l3NyisP63vpOI2juj58do53K3nnt7OBs47naQssR+XLPyle3l7b7cKP7le7qRfPWlU/Dg6MWv7i3zcdqXe6sHt+xnZP7s4OwQZpfN01N7qytk+aq5Zf7zaeNU/wQVqrVG3J7YHFtvW5vquH64VHzTp0u05PrflT5ws+D7bNGcFJjrqbJ6vJBI7gpHz9uCdp6/Fo/CyruMaxStf5195AfbB10T8/3ypG6PQ536IZ6tqt4dbB5dcpWu+GXXvVy57L1fFzZfVJ79qJ3d7I+QLXV2sP26vK5eNo66p7uHZ+7aLB9vRu11ui2bu46dtDiZxvi6ylrrLXcOrpBgLhGvVnvxxLdNL27Eb2b5imqx0LkX9RbqZuhvkmpl47ph55lV/9z5fdWqWTb9f5Kybfj72p1685b/XpjpeRvS6Verf2471ZK1Nds12MREsBwXdOy7SZo1qWVfnfggEdbpuOF5HYQi8ktjiIc8igSGgkD337yojbkd9MHVvGw3AdDYKrq+rLecRe9yrGX3Z4LE9FdAh02quVcOa4I7wedRtv4z5zBt32RTtc91NuD3ggjnUEAjFhzYw1vumGt/pC6b7Xa/Vg/9Iba2Mva0vFI731Kq6Y/v3leBu6u37aaKTkb6nDQhfZ5jIew3XVDdh+qtFhBIDAlOAJp0tI5hVDoeCR1qJTAmDLjEBgYZ4VWhElr8DzDhucYNk4IzRk20MxSBgGNiCYYVEEAlsxEQlqkGSI00AZgMSDNAmgmuFjcsHGG0YKGDU8bNm+IgItKG0+g81q3rrTebjbrgGRA/8jkeesB6iUUUeQU6CrGiGGGaCN5gEG5SgnaiQQRd9QQ7ORbTZ4giL9m8nab2zsvmDyJXzB5nPy9TN4jWb20E5OX3OZM3qjM38jkUWmDMDCUYaakcsBAgoMAGhoCO6nQ/8XWMZsxeZ7dOFhFyagzEcOh1DIgWiikVUQsEs5pFajorzN5x9qtsWN8i87YuVs/a3Xvaqet093ntiR6H1c/H5/bB/T1dv/w8OkYh5WgVrbPp4fbt+0LfFd/Pj075e37unZird6zR7z6XN7rbvQGtd3ztcO7xk7vZrl9EqDbp+PLz+a8ejwwm/jhc+/L6vLNDWo/ND/vrrZtrxKSXXKi+enV3Ylrfml9udk8qBzvrqvD8uXXTSxEhzX2tuX6pqtuBzb6cnNxd/44iA775fBic6sm6gOx9njydKSOlw9Q1YVuLXSt1WPRMqK32rvcOAz2dnY2yn1SOTsa0ACc2/btefh+k4fTJi+2eKD4waD9M+j+K/6x9Yd//bPzr3/2+t126/ZfZ7V6rwT/TOls4/SsdH14flI63a3u7Z2WJgZg+Z+/Dov/89eOr33UcKbnkqbjR4PGv/7ZqP/ruj0o1cyDK42a7z+2SzEr2JLp912z0++N24q14WO90Sh1AT9grUrP7UF3XBWa6RpQk7GFGVcCUOA7o281B71+KWw3Ow3XH1YHibkrBc/xTc81ok/wiX6tPeiX+jVXqrlGp9SOSm246fYmja1GwMW+Tqk3CIAApQBK+IJxm7kefIoLxpDHnQXhc71eqd8u9fqu4z8e/98f9EERmkbpAbyMdvw+/ryvPGiB2uv1PQZM67kEsm168YuasaVOtw0Ks9mLIR/C+Kun2++t31vf78ewxf0YZwMsw7DwY4zlMGgIkAqEEoKDCYjgFlwHxh0nOHIw+ESCGqstI8y5nEE+7ZsuGNHSqrX1Vt4Wy/HwExQxKNBEo+fe91wX5CD/TlIOQ+wYrTcgGIOwP+jG3ojn/qDdvruJqQnmPrIoDMoOO1tmOjBlwyNRtuBTgP8juTF8aYyPRK//lvKdRyrFm+bkY/WWZ9rQJe2DP6RRSHFZg3dQZkHAyzDYkmUnpdZWoFCxYCm26lH9dmysE7JB9VjUEgcI2u/UPcU8vZr9lC3eVFcb7O6x97yWc0o8JhQYKc5yTkn8Aqw1TTslrd6j6/aGX3gw9YYJ6g0/2+BdlHqvHngdCgICDlTiT9hBgnDGMOfMY8Lbv3bPxcQFdTAIh2z42x9e5fZ6Q1vtbwctIOnd8Kbr7gd1YC6QQrCUDjoXmUbPJd+68dQaPvEOEHi5He9H/gnVeuD7xGwe65+b5MGIiXsJa41vY7WVepDorIncjPsfG+03OEvn8mnv/PPYWRreZp2lcZmhs4QJ4YybEPwKEQFHsEBhP5sTggAFLKBahMJK84Kz5DmgPNQlvQ9ymMAUQIPxi9m+k7FMBphjxWmkdSAdwBypUCoimLYy4GGACA9NxnfCTEQqMhgBGyrGNRUEREIiHcHohktCUQAOFPND2ZTmHZJ/ljcVOVC9BrxbwC/wQZg4wwlxU6p88mTkxvcmXJ5+DVqtG/d7Xht98OHS9416y/Pukrcq8dDkPc6cjMjO1frjISeNszX+NWBlVGk/spq6rrDy/al2zStyftQ+q5Xv0cGTDNrnnXV7QfbO6js2XHu8+3JyYQfnzxu4Fu0drG8EZ/Thso3W7N3Dfv/+c/N8WfOj27WLO/Brv+wH7fK6iGq91dVldnzQUw87Qe+2Xh00Nk/O5Ck+V6j5FEZcbLUeNnvBTcT2jsPgzNxuP9zt1M967ump/LWxfVHXO3fKypvtbqhJc73Or7t6a9+W+dZDY3M16B+dNTdWn3qnj+bwUH29Xd57PKt3Lzq9y9Ure7Dbo6Im1076X29brfPVizY+/dpe29j/3Ltr9e6W8pJ5220PwAIv7YEL0W6V+EqpAioOfIwzYNJPsY905unzaameGgWnFaCfb/R6uTvWSEvgolX7/7Pbux+0/3cP3LTHkmd574EAy3lfJXZrwM+47fq7eit2jmKGXP6fraDX+d/eq/u9Cw4H/EBrq3G1WGd4Z6VknTeqYNnSTs2tGdy6eU2XzluN+p2DtwZADd3Y0/nkC8VukPcpvUMFPp1pgUYfeVPl4Lkce1XpnpYC99wGBPkv9MFb9mCF3XoneQmNe8/LjmCIS3g/xy2XNsCoPvdr9dZtDHnLJV25i1HVnriUzoS1pGJoWvC5UtQG123UovcgoIlkXD/08kCbwjvwqAdArhLcQNlOtw4X/kHP+5QxMEBTr/qXS1vtti01BuFd3ErsUEaD1v/wBBgNB2LhnljLoS4ECwNubXxtwNUciu8K+uZr9W7gHXTD3XgPAnB9M+g2RjznX/eATKGzsSEfPu3XY2fke+q2AYIauE+t3qAJ7sqdex6/SZrqDUf4HXNbb40dAVBx8CCxvEOFHwBS78Y60rUAn6GbGMiR9sJo6M3WvYaEO4qlQBSUbbz6MNa2N2M7MmoS2DIGf2ydE6sKbhuQNkFn7AyOO2x6/ZtBPJ0ydg19ASD80Ey3G4Oh2zscs8SKN26MfBt3bGrCI+s9AyiZe0/xoW+eGNqsq+35B/DdaHt1/x+b8R94HCTNj18AXip83b8Ao+JVTctOvfw2maqaiHnpNIG6hJcmxpNPTwtxDQYTZezQb/mppNxiyuT2/iF1W9vaU5nb42uPlGm7+fIE05/eWGVV4ciwJl1IcQN6YewDvj2SQgs/9iFLE/2c4N9Gt/opMax+eDl63r7F2/2rundjof2H2K8cUazyWau7cY3WoOn9BolQaOBP4P95HxkG+/2YcKNmxc5DPzz7fBtdr+dfT9rwtHvNEew9Nzu1dus5a7+r51+r+KC+o5fh4d311Umt+qUjq60DHlyttQPC+RXR2G4dPASXF5Hd0t3Pl8xXbLjzTvv6zn4x57pzete4cHd3T2fNxu7hKY/fXZ4dnIZbJ/2gsta4IE/d08vOg7k4ODebHb8WQS8bF6fX5/rcbO/smCvbuTyr8v3Lg8FZ86l2gTc7Z6Sxe3qnt4LNWu3ia2NwdnHR3t+024Y09o9R++n6686lu9y8Or9sHJnzzu4Z+vyw37y4v2x06vvbazvnDYDt8vPJ3t3JWnjXP7NXO53jxsnj+SXmp+dPZ0GjSg4qdzSgmzths3EUNjtXF5vXz58rFxvnTd0+RhveqfnqLvGj2dIDd6Ef7NXJl4DgxhW9eA7Wq6LarCG7vfb1sK4erq/WHveamH++PMHXZBMFtDq4Jrq/Rye43KNrDyE9iUJ6UQ8uG19D0ngIAPnwHWwujz1edw43G1fmaq1xstnmh1s9DwMOycXz5H2buC+fPweoUz25DOvR8XKv261uVhlBZ4Fmhxu40driEen2jtigdr5BP69+bu6tPZGD9bvzpQkjjLV7v33nBzsvskXtmp50bLOB3GXjrvqlXT89q32+II3Hz+cn5vCs1q3WH+vQVRy2DhqZblzq1v55DV1u3S3Sjcpqd/d00K2vnXWOm8/VvdPWCfjcsn1f7dYPu18uzy6I5ZWTdm19dVY3YuO0VOv3O72VX381nc5y89kPz0y/3V2GEr+OavzaaYMqz4w6R4rP+1x5l6u0OWgN/YwzUG6la+/YnN7VG41eaXUyqZBMMQzV5rTYg6nouJtkUOuV2624v2o9rd3v+nf9gYVKk7fxYPfL/dF+MKqZjJ1H0/P3T/Xd4Krtp1LANKffNWVdXPM2jYbvJk/PtvZ2bH6kkNHQxQpAsQJQrAAUKwDFCkCxAvDvuAKQGX8UEV5FhFcR4VVEeBURXtmJmGm9GM/OzNKLmr6gF+MFzXfqxaVbIrgP9iWgZhMD5GVx+in3s0OzCsdTeSPFeg1f+Da7eqbcQTte6Zg8AB+nUrexRXateDYP3ANvqfsurLXqIVh1GEUOXGyikxnfRjyF/3+HM7c/Tp+f4+2jzavJilxym1uRG5UZ6fMoENgGKKA6IIoyGYDXj0LtiAiRDSOLmFbS4LE+nwSIjfm16crN8Ado9GnUpAY0NOSIKUoC4xxnmmBQztSPTpgIoE/cSQnaH2V0vIkUp1oq5lfpjbHCRjyA8gZKU5BfbLhSgXQL6vh36nftePPQdC4uHs/PvlTlhfi6Z5qb5m6rsnFxFAyej1qrV/q43H2Wx2VZv0SVpu1d9o/42cnd4eqWKT/1V68EvumQI7WHqjfR6t1e+aq3f7Z22q/elhvd5f3NPkODp6CzemEvV7/wXvdR7R4vo60b2rj7clEJdoMWrh5ds93Hr+UvZxv3t9Xb0wdto8Mns9quXbP+YB9UH9+vHHQbdBC0voqDsNLpbnH93N2v1LaOSXnDKhQF9+bxfGNte++88pV93glaTw+0c79nDm714abZWq2y5yYyO5uHF63m+pe1cvfwHoVnvZvm1eB5c/2hv15VX9VGm4mTzsVzd6ejdVX3NrZRuL6jV4+ee3p/q68ft/Xe005Ycd2D3S+f0drpYDV8HvQqlepxVX5eXb673vx8+BQe67ud8vFtp7d+cQ8GXba3jvY6bfd0t7tGoxMZfNnnt99hX0YmAc2aec6bhCmlkjIJTZD8OoxKEjX3VtOQiNpfbAfiGfi8HRhOy8+wA9pHw860A+oD7YBzLmIK5exA6imf+VTMfCpnPlUpS5L5XMZC4FK5tGF6zylzkoEiU5jMLiWypSg0uTpcMppZXmbLs9mlVLYUh1YrI+MzbdXOe37V08Co2jRcKeq2myXsR6a89AsuBc6/hKHoc/IoufeLpaWxPfvHcmm7/Ti5h6vETkb1eC3WzyWMJ0T/AmtIVe9ye2INk9ucNRyV+ZtbQ0kxQk5Iv+9Jwvgl1BGSNMSKaRcaGnHLIhMRnbGGlOqIUB9HzkJFiMbUGKydllQpK1wYEIa1xH+RNbw82dtePdb6M7Nku9rt1lfRo7rTm09bTVbb29is3tP75ubxLlLn5aOzzU0kzneOv27eivKZ/aq3e7dbj/cbl6d32y19Xq8IKq6ujwjZYuc34kbbc7S8OjgSD3w13L/YOu58vlytXAwq4nGZiYifsUjtPDeuNvTzhaqdDOxW2HjcQ1t7x/d7F4btDXj16uxhDfertQ2517i5e+w+kGbn8zWzTxVyfN06PNXm9tQd32yXZXdzA7TjKb+vXBq2roNotfr56yFrfj3pbMvb263Dtixfq4dB82Gn5WrX+uvXh37n4EoRRvf6j/XL+7Xzy6NB83h9nz2dndqT+wOzGtRb1e3tnW0RGXHrlDoWgY62dLhzsna9jSpnW4er8mJzl5uu7bY23Nnny72L+3uJr8/uzdVjg7fPb05UaC/uv6xdf1G7TxfEHeA+Ka/fbHVuwofB6qYUexdup1yu45tHtN/n5+hwvfHYKfeaUQs8k/MOuty9ujqqsP3q/uDINPf6lXC/eQnuxc11bW+39ZVcnOGrmn2sXtTrrMJqlyfn9uvWlyq6XrvnD4+67bZbtUrFmiN5dSm6h1v3+5XDm6uqwI/bV9cHex3xRVVuLtcHX67WToK6OGvbzdWTE9M5rZ6Y6u7DBd1YXtupPNO123bj7PgQb+0F9dOL1S218bQW7bIyO+m2Oh2+QwJU3v+e+dLvMPEpZft3N/HH1zNMPDycbeLJSyZef4CJ/yNvmoaTysPAnXi01Wn36n0/M9zullru1sTXoyi54Xypn4ANkvnd8Shs+TW7A6Xg//fYHfZ1v0kndie5zdmdUZmh3RHayYBGmDNGFAEtbB1SURhIExKhhBNCoFAG4St2p58EhP04yzNCzsTywNgJG29clAwxFpgEVmIpFBeRQ1pzZ00gcWxEJpYHcRwJRhizMlTSgXXypooiAiWtMMpppxwh5K+xPOvhTbVlg8PHbdu6WB3srW1vbz93j+4eG7VnVz3aso2m3HZ7QbRz8nxxtdlsPNyu7tQuo15IceNoT63fy9X97ZNnqr4cRVv7nTrptezZ57VW68uRCU/2l7/KdnB8+LS7wzGv3J/0+Jfd45PVZfVcVuHXw9oRWUfPneer3a+8d7lZPbxe/3y43r+pnPFGIA/aR7so6Dwf2KuODW769nZnZ/3iYFturR9sPD6QRqe9Sk7cl2AwqNXwFtmKjLr6vNs836pV+/tHZY3lxsPdl7tK+WL//vikeoarnVrfuHq09ri3zUn79Jr2nk4f1emgWzn8jLcFtTXcpNts7W49Otw9Hxi2Wu+Wd9e2Q7PVvBCBe3TkrHswKC8TsnewvndRAdW7Vj57Dr/yhy/rj18O2n3VKUfm6yUmJ4cnTzfn+G6eOr5puNZtvxYz4Vu18+wpuVg5K+wkinR+Sm7Ewm/VybFs/SVa+duLdU7TIQqNZm+y0K/u+o9X7vTLMZa5BvPRY98WiUt4Kbog1spP41qT8KZ50QxvD0m4Bfy1blqmGe+VGHS6zz68OjLNeuN59Hj1a83cGWAb0AdNU/fo6Znk2f8zvcGyswMfdjVcmEti+ubHVQzj8XtJlGLCWeNnYHvCvg+PSwIOv30qNkoWYRJFmEQRJlGESRRhEv/eYRJ+F+I4MB8Yqm6fYsHpzYo/78VvfeD3LJt4P3rrbdGoHTC3U3v6yumK5dH+RoFELJ+ztgD+oFjLicc19cU5DtgHh2i+4Hb5IO9Bp9Pu9ifUHW7n895Oes/YaAfYaIvZaPvX8H7E4cPb5GPDm+Gur/FOxP7T6sB7638ueYQDZmJqKN2qhYMWeRL3/dt+qHvOhswI/PRQ65kvz7EYue5ko0oCL8jMUTKo7yZbMDN7b/3eESBNPUz8qORhgqGJp5HBU8rlIpgwyTEjfNY2UKkRkhOXK97L0TCDlhfKdBnvY8SPb0YbN3QiEI3hwLNTH+6xXYp5qVvvxPttQ9Cr7aaHdOizgXZs9m68ouvEEPrdOH4706DVn/TjVN83z+Y7tG90jefwKLzyuBwK8WfxVVy3d7Y3/OJY3UPqZ1RGSAfEeiEBXTzcd9oedEY7dybsfNNz/eE2jwlP//Gizjn3lIQGbtqd1E7FdNFY/aTFJUv2kdDMIjvPx2iNSErSMVqx3alPdvzGu2f67ZtexznPCiOmNx0/95T7hBDxiwTulPb5cykY1BseTrBPfv+w367kL27yzSfIHb7smEEvtaFptF2l3Z3R4rfxrqzpF16E3KxK4y9FwO610MSOsQfhW3qD8W9/Lo24C77twPD3kqo2VhJL6Yj6+vKwGrjhoD98+TiwPvP01wecewCqB7zypeGmmDGTQXvJ0GtJ9Z7bNig/7/SjSjnSa4Gg6vykc+7j0JI2PJtNNiVt+GfwbvKkCo7G6OmWdz5GN/vO1s3o5qLuHkfXp4kyS27/+PaHp8ADjLOG27maDnwgj0ywXB6JNqbBm9RGu3trWvWvQ1u6tP+8MdyMUDr1PkQy7Il7NrRJXnZGGxH+8z83nkLX+PX0eK80rvcLAXYubRrwo8qlVb+8Zx7qvX8sfVvAAk1rT7+BD7yn9uPETLwg9mkAM1o9VghzdE7SwjijQKqZOTpiPWksbeJTExsXQbcT1HOqYePzyer+0UzVQLXAEw0wtcuPjnf5oWWtc7v8kkb81jasUWp73Jbr9/166Citw4RUszaIjBRFPP8e9+Fy7alVE5k+bHb2riWxj1N9oJQo34s5fcDjPuBZHaBUE04oS3Vg3XnYvDN9Cd4/+I+u3ysdjXbjHiXudArgK6LbtSzSty4qnYNWL5gBsNaUKj4HYPIKwIyBbGmdAngznp+IkT6B/fR1uC9MK8hsbGlur112K2sPehpuJglT+D2IZppoLdOccgrOWrzMDuBu1hvgFfi7ORBfBrftg04W4uPj9rVc25wBseZKo3kQszR7i1lAM+bbQSQFdMzOpTXTq4evbHkag21Wr3qDDKKfHjunZ08bW/d5sBWTmCDNxEJSOQvRII7Qb56B+cRFYG9a4TC52rpphINGol/modt8vnzu7KXTjODru8rt8U7lKgc3RUggwjiW38sgFGFJNeJSpBlk0Gya7rNXJX3Qkh7jc8C9vj748igy4H4xdu+8vZlXHP5jYJ0knaf8XgNXI8yJlGk5rLdMK/Rj9MmmuDnwfg5du/uUgbd5tG0fvwQz4AWtAXSdh16S5mY2C2RCpICmaE51ACskfLHgVr5xBwIjqMwgnD5Fzf2OvnzOdwBzSmH0gecpvvkIxxxEQ2ulUtCvtcFJMK0F0P2Vnuw8q5bLcDP9SgabnYfmFDf7b4HnQtX3qmloQSDEWEYKD9xjqbo5jyMCpelFekC3ydZou7Mf3E/l9cHC416RxQQOOILPghL0BbTC0taPLvMp8q+URpjea9/Ww5hZoCdjtKe6ED6eCO4yXah0np/M9Xle19GEJ7lg349liTgHIUxzNDhItu6hWlQM7fap+nyZgXiTPZ/u0+P9KYglqDk933y/wsUSwx+GxSztvBi84ec1druVhdcdtNYfomkmAWOCuSSLuRvAJHIml0jGpOIsbbrZTC5J497zyIyepRHfbUtcz3Tkcufz1n3l67T6UD5gUmj63YgnICteB6XVh9/PnGxk9nlfFkK+C1hlbz0Ns7oMHvfXyXneZ/LDHwIab64SmQ+zH0AxAj5uCubcnut5oCYTfmlQU3N5s5KEsXl8skjGj4/YKB5Pc7wyCzIc7ifzSjem41NPpCYdPo3e+Cw/OHVbJHkokjycT/hhkJ6zH02PA2/dNH1cxK27Ga45BN7ZL8OLcjKPUfYL4cDDw9IPrjucE987q5Zxx2+z6IO9nGT6GScEHK6LWBZRi6wu8wi5MtOhLgdRpMsKOYUIjFsMVjMaidp+5d3n1LsZznEOV0mHUyYvfDSV72nmTMuMz0y6RJexjygfTuB0QC2AhMXSeGPb4cDL2w0M9G/9ZOdSPer62bLZxbuuP+i2Xk9EkUzZ/frogl+nM8AMJ/9vJpSbhF2Mchbd+En6pES/bUdTPDez5nZ9nqYO9LWdzCLfxBPK6bnkfIEE77lp5XwZUIbjNkqzC8Yr+EDHeHIb8FT345zZk9zDibCl0+H8UL6jH6B0J3j9vhm20cx0kjVpyJV/LtXcU7ySvElWK36y0rcIBgdT7eMBRum8ozC0WIKnEMBP6CRnRFgYS0okTUACrgIaIG6ZT1COkQiKEyyK/c3F/uZif3Oxv/m/PvNzcYJFcYLFT2zyisDMIjCzCMwsAjOLwMx//8DM4gSL4gSL4gSL4gSL4gSL4gSL4gSL4gSL4gSL4gSL4gSLpeIEi+IEiyK44b9TcENxgkVxgkVxgkWxAlCsABQrAMUKQLEC8N9mBaA4waKI8CoivIoIryLCqzjBojjB4u+Vs7s4waI4waI4waI4waI4wWKpOMGiOMGiOMGiOMGiOMGiOMGiOMGiOMGiOMGiOMGiOMGiOMGiOMGiOMGiCJMowiSKMIkiTKIIkyjCJIoTLIoTLIoTLIoTLIoTLIoTLIoTLIoTLIoTLIoTLIoTLIoTLIoTLIoTLIoTLIoTLIoTLIoTLIoTLIoTLIoTLIoTLIokD/9mSR6KEyyKEyyKEyz+5idYkCR76EmcJnwD/I5sIm8Y7HCkRqnI41mcpXGace9gxI8SrviTEFZRG2ukTCukUq6sMlZWmK6VxcaGXN/UCsYu4pufdLPWJ2zzbqZfxImGo6elld9+W/o/exsHv6yTfyz98YdfN2wM4unL3wT6449hT2UkwJUiTgSgzkgQBIRZwmHMj7WFsSRXSME7xwV4DUahcdJ1nfT0sON8MrkzEyfIS3dUMTrKWD5jAd9nZhstNfrr4Yz2WdvGsV9As4bp9LwvMJpu98BSolSEDYdREPgGliGOHQ21cSgkEWHgB2tDqSDcwGe0sQVZ/t5kAd+fyjxZNtZzFMGCs9U1osurFbJeXoORTHl1Y02V19bW1CaVFa7XKzmKiCmKnB1WVq9/yVOEcSzUmChB5Pcs+t3mJgqd0hrsJULCGdASoZYiCAOmmOEacxiPSbwoUTQMBfACRMEZohy0H18miQwj4RHOjTRUCUMtcaHW0vqt19wAFWjgN0Ujav0pD7ogyd+WJBRpPE5I/aEkUVMkOTi8nE2QZYFhREwFl2xMG2VFoIWzksM/cKCAEESJ0FLovuVAD6cBF6FlHP6HHi9IG4qxildXXqMNydBmH7yJ2svUMQAMWHnEg8Aa0L6cGuwiY4SWEacYEeyzhmMbBdyaUIQFdf4O1BkCexrnkIwXonLAKk4XEfNZwI6MHzeWg6IxAqBwgQxcAGZQ+/UwSWkkLSZGgqj7418EV3lL/TOC9ipPA1P9GCOA0RRT7x8enG3/ss6mnKUxJ4fImoiCz8FFSJGiiIbEgI+OIsnAebfacEokQ85G2CFLFu4mh9b0D+nmlEeY65y/H/YOWyZwAOaI4fjgAsrDCCsdKhQQsHkBdBzkWoCocqCiY2/pnZ7yeT+kd2SKiNcbqyczaAhaaaKQgCuRCrRkwmmfkT0MsBU+RC3yWeipdjACA3MvUCScEgu7vJQzPPbt5wkSzQjStTPdl/URFsKFzC+BCRJIgjFyEbM6AMuOGcJEI8ZAM5nIUYGZXdjjLSSrkKxCsr5Hsl6F1U/hLAArz8C67UPsS24I6ItAI3CccMDAK9Eq1OCRcMSEBtRKE2HwnkIYjRgnlIlQoCTiCwMtCJMLAM0yQMdLSD6PRLLO9TLYKpQ2gPEGi5jzyXWsigy3XJEQhlQwmmIO0Gwi8B6kZgixAtd/Pa5fVTYKSUx/iLJhU8pmnZVhnJ7VNGUYvGoy1jXMDwAcopQawyPOA+XgiUUUa6AWRtgZh8DfJFRESFC1aD8ZB9FXP6SffGY/MftPwnJ9BdJINdGrJEIskFIZxYRyCnPO4TWmmuhIRJiEBAsLatdYKgRosgVZkXHG9CKuv8i6/vXWoO8WkCARwjjKEQ1jqXizX2gF084RRo0MqAkMUhI7Bx8jwsCooWDFghV/MlYcgr3uj/WaBbbgmH8w2HEcfgI12BihODY4BGhx4CTFMkROCxkE4Kwwh7ExNAxBj0eR1tG/BdQvsYhA0NAiEz4yA/Wpj323C7CIwibSGAsUaETA47RKOQHCKwPwAIUKLA4EDE24Ck0opNX/5mBjqhT7cQKJiI2MFAoJGB6ACGIulOSaCykAYifAS9KgVgKHjNAmWNQl/FnBfk3VgwpH+scMVKfXO4aqXqCpsZzfqT4ZlcsABRwcScUVk0xpayPonD+tDgvANMEWMEAc4lCISS4X7Sx8BPnM2X9VZ/erB+dnG79An/Oj16X/ODjf/x+TkXoIPbFIhSHAGGkQHxitR86GOrSgzRCMEZnETKkQaauFWXhy3p/JTX6MxzLd48W7GxgMhhopHgjrSKC4NIgiGQGlNScUfBXqOOJgx2EkYRYfKygwMfqHrEW8q7sw4NeSOx4gqTWM4gx0EvpObIBhiEQjaYzBgAuNaOAlcuHuUhhN/VXCu3h3tQs4EVJZIqzPdCsDq3gIw1qiAhj9qQhcLmBsHkrGVKjkgt6DEkDcRWZjXl3aT/kMgVFS8wAIAfBaIUKnMVIOXAkTUApugqV+ukyKiDMe2EVnjhSgXC5ifN8UhmCVlNqQMNKBEfFWGUMQuJMIGyvAtQRlGQY8YIaRQBvBCyNQGIHCCPwk3S2MQGEE/iuNwGuIVaBd1cdOD6dQjHFkGEcwOIRhS0ikcD6QgdGASRMiSzV1gnARhdAzxKcmtf+eUL/IGBozvghjfOdUPMcuJDoIeegC0DIRkcYar31ANTqfVxo4RBMT+dAYFETqbw72qxoSGmP455m2pdZKSR0VkXbWbzVi3qtxRFDgMBsiQgijwhIU4tBFYbRoP7WfuP0x/ZwxbYv59JztJLw38D4Z5sqR0GDjbASWPTShwib0SZQsw9B1HlHofBQYZxbuo99B/JdNTWNW+s/SVC/LEvwpNAnRZMi4iFHNdcCoxNRGQNOQSQEOjTQq1IpyHmrOwX8LGVnYLdfMq7efq69EgPl2ClQfingQRf5AYiSEpCoKFXTeSOII4dQ6Lf3mgYX7ytUPiiKc1dcXOjthXx4ybZkyyM9jIux0FAilhPfVNHGOEgt+qUMgxNSgcPHpNi2ATX5IN/OaCBMuRW6ElTwazd+yIFBGhH5+FtkokJbDoAqeMgekiEJBiLFUBuBJIA50XriLkiWJrX4SbRuBKjXUCouc9fH6HEhHJbjdYNUJDxTm1glDnOJEski6hfupMOU/xu9+aZFsFs/mlsk454iB/8rA80PM31jmta4K/eww2E8mJAy8UMh1aLheXBcBevBfZlsW7S2Mg61zkR8uBZyZ0ME40mftVkIIKwxwLuhgERigsLAsWDRKjSKkCRI/EQ9bEQlELTgI4GZGmCMjZERB1eKQIAJOAvilgQ9mDhXDwaJUpQgTxPnPRlXwBwQNdRgaGgQixDYQmEYAhIAhD+EIfG7DXGCNxoJiseDQMU4/QhYZOi4ctZMaKQCjASuGLArBCNrAWgQ+KqgXrMELAorB57VmlkQwCMYhXdguFr5r4bsWvmvhuxa+a+G7Fr5r4bsWvmvhu/4svuv86eI4fd5CIVHfFSUfEtALBGkZYKF4YBBTGkyddApF4Jf5XTsOMemYJsZhmd8w+fcC+lVZkD5n5l8kC7/Eu3BL5dI6+8dMiQCvi9Bl8K6QhD8T/8uB1UbOZ1IFduLgboHPiTiTTGvQ0WB7OQOL5kwgwaQFLr8s8aJsKAL4+mFRpQLE2HEUgM0JWMhBdKkW4GY4Y6wMWOSwzx4K/hbXFKiGCpr9fWn2mnJQ0Mwiq43fGeRJfS5WxUyEfNoTyUILVw5UhlHGB324gEahxRZH0EGD3d8c7NckBCNJf5A3PiNSB3MQjKmoJJ/22aeOXsaYKria7K30p6VKgW3IrCQmoNr4FDvWMb/VibPIWo19bD9VJGJ40cVKiomm6McMJuWMTotZnSYKC4QAFLWsJqqAugDBuN6wEJxxYSLNwHm14MtZkCoThCE4Dk4F2oXgrSO1YOQ0xT7+7AXuJGnuzEZJ7MUn9vnjfXwKrVKvb5qdl1nUUeckuC8auRCUQQBWmIRRELEAWJUjHzqNYJRgLKERAl4tWLRg0b8Ji74Ku+AvBSFlYM8m+tkbnrjkof996T9+X3oZcGstkxEmBAjurDe6VCAHnXEU7KtzBnFJBFZKChjDBAsGyfzEgL8qH5ID8D8s2drUKPzlBABgjX3uY+5PD8RIkMA5FvGIGhJSsMks8Pn6tT8gl8AA9Q0awE/XT80f/bge/p/TjdWT9e1fYoJ+Kk0nlsNy4rH6w+Q59IsaUGx+e2AQOKFBgH3OahlqZVGojMJSKxaQRZ0oGAxT+sL26Qw7kpwOiPovc2Ago5BHGlEGigkUMWhMrCMXBpGUllKjNQcnys+bKCqJWnRGuuDAggN/MAe+Mr7DMDbkHwFralBHHKahihjhIRFUA+cwwKGxIZXUYgI2ERmHbWRiTgoWTJwBoGqpXkjm8N1opREBSMLQZ3HXloMdtyJAfnsk0cbHEIdgxDVTBEUamCA/O1Wg9S9FK0GM8heShn4vWg3CPgqbiMivJmu/D5aEIRfKUKcBtRhe+0mg0GmCQ7fgxu+fEdSXOIAgrvUiDtyb9JXTfk8M9qHCoNe5YJxqBjcIR4pY4dP+CGuNhv+CEC8Y2vxzwfqa7SOMYDk1c/hhtm969nBvY/Psl3UCZo+VyiU8tfVjo9lptJ+dK7UGzcB1SxPzD6oEYUCAMxYj57UXRoHFRmOwJthKhP2RPkYYoQJiFx6QedsvX0gkkCFXNjFTdmxQ2t6eNzpgiPgkTBpGlBFnoZCMGCGNBdfFGKaRVPG+JFAzHMrohefqC+r9rannk3RO7R78OfxOrASMZ60/xz4MWBiB26aQ301mqaIBln7WO0BUedPOEF14pYIIMSMG7cP6PD3RNe6zp/Gn6T6zSSSIiZBSAtS3kH74QALjZOhzUYBL4yKmEI0CzbTi3IGT4BbM+UGJxES+sAyYYdHsVpf9+iupYHyuhlCBPCEE7gr8o8w5p0NDbAimgUtCpDFEEcwWJ0/BkgVL/mQsqSV08IeRZ3qWeL9aGZm4/6+E4X8Rr3XOtHcl1+q7LqC4X3Olnus+gM3rttvNkumnbB9ghIUygMGREiiEgZECBzhEwljgaPDBDRMy4uC+wfCe6HDRYRFFgEe6ABWz8QUn9dvaHE/TqCAyfuNwpIWfbqA4EM4y8CkxE36l1VAWWrB62GIbyMU9zYKO/xZ0BJcLiR/nc04naj+pbm0nTqecplvfb3BenpAIOWZdaGG8qZH1pAgirLFQMggkVs7nMwp9zDkOQa9ys2i6Ps++ejru72fpNTCeQURKZ6VhhCm4FEhGUgSOgfKF7ptIUB5SBNYz1GRRxqRYikXmXbKL/T6A6WW+5GCnKfCjJN6ihZSQCGw5ECUS0oZCoUgEIFcowlGA4VHBlwVf/q35kimMf5hLXZmR5Xr78Pzkl3U85VdOwvr9aBW8SsUdGCpMjBPW58KMYDhLXCgEjHQV9UPcUFELnueidIExvXghsjRDF5lzK31w0BxLZjDTccB2JKKQ+pQakcE+fycOBbi/DPxgRmwABo3IcPGouYIyPy1lBNJkKh77oyizMYMy42Q0U7ThqSAYCgMtbZHUXFAYfloOt4GTllkfFSNJZCSScVAIIjqgi3dXwtDoR3V3c0Z3TzfWDw8qs7o7CbZHwoaWhlopwhXllkcWBnbWcSFsoK3CHLhHKh0yRoyki06PU6HleIphHiuqDCsmuURfZkVptMKgn6mTyAAWYJQJ+jvkBhnpk9k44wjYIeQDTCP8FtoUrFiw4l/Ciq9BK6mgi3g9OgNtfDT2K/FiEjugFbJEBeCligiDaaTGH58oKI6ExcYhTo1xgdPYhIvGOP+EEL/K/yDsP47/d2bwP3D/+urZL1vgiZR+X1rx06DbqevqtFwABlc4XUEktbpClbXEWaVU6BgVSmkMI3sR2CiIiCLEICtD5P1Z4ncfL0pAzTVaZIUY59KOLRCjGAaRQYJrGO3okGBnJEYBV05JGjC/D5PhKDKMBShklC18XE5BwZ+egq+EJVCtpFpkSW9BkFPRCZQB8lxIpCEhhu9Yv6MDILTOaeK0VsS6yJ8LEBKfPjKvmf9+EL9wYB5lCBHyPrYYKWKCbRgCvY0HEfkZ/gg0skYWxi6C0IiSKMIy0Bz5Ccc8E/z0AL4kWAwAQYtM2n6HYJkAFI6zHAPdLSfUWRtF8E3wcCj3mTEEAtcnEhIHhEVu0SjonxHk17Q5I0irHxZ9uvuyNl/nXoGXvAJfS5T5vDUCX2xnWCyZBPt96dXgiBJW89oc2YipWTXnJGDQe/lMhYHVDAsVKVCzgkmhpN8YpTVW4FkqEQqx6EmV/p/CP+xg7wqmKxUxvRo6nBOhgK5Pk1uWveXZW5G9ldlblb3VmVuCsrc4e0uyt1moSBYqkoWKZKEiWahIFiqShYpmoaJZqGgWKpqFimaholmoaBYqmoWKZqGiWahYFiqWhYploWJZqFgWKpaFimWhYlmoWBYqloWKZ6HiWah4FiqehYpnoeJZqHgWKp6Fimeh4lmoRBYqkYVKZKESWahEFiqRhUqIqaAIeOt/CPzQF35Y6ocPf0TqR6V+MB7/InN/+YYxG//iM375trEc/1LTvwjK/sLZXyT7i6Z+jdO5WxL6fMXgKgeOBJYHggkaMXA8hbM+OESDcpRWCMUMjRY3Ngwc7R8410NXNmYowPF8z4gpMomxMw94/oHIP5D5Byr/QOcejBXi+AHOPyD5B3lISR5SkoeU5CEleUhJHlKSh5TmIaV5SGkeUpqHlOYhpXlIaR5SmoeU5iGleUhZHlKWh5TlIWV5SFkeUpaHlOUhZXlIWR5SloeU5yHleUh5HlKeh5TnIeV5SHkeUp6HlOch5XlIRR5SkYdU5CEVeUhFHlKRh3Ra2XKvlXisUsVQt8bKkPo75pUc81qNy5EKZF6r8VjTxbd8fOWrce3LjbUfm6hAmdLc8Q0noy/zWLXqkTrHwws1aoqNtS4XI1jIGB46AlSNivJxzaQrbHxLR+CokTInerIBy4BeBS3JwxCFKsKgg7lkSBuhNXWImzASJCDcWqy5pQtvzmc+Q94PCw3aBL27OUPvjieeR1wyfsDyD3j+gcg/kPkHKv9A5x6M9e74Ac4/IPkHeUhJHlKSh5TkISV5SEkeUpKHlOYhpXlIaR5SmoeU5iGleUhpHlKah5TmIaV5SFkeUpaHlOUhZXlIWR5SloeU5SFleUhZHlKWh5TnIeV5SHkeUp6HlOch5XlIeR5SnoeU5yHleUhFHlKRh1TkIRV5SEUeUpGHdFrvkpEnS7zeo2OFGCsmr8jix2Sk82IFR8RIh42dVOrLUzTSpHFjetgEpaNfiVbUo8biSrHijpUqHdecKOLkyyPI4g+zcZtJCTWCcuLsqhF8cQkeq/pxh9hIFdOhfRmnPQs4xRL7kyEIQxJJzfyaeuSMYl7tIr9nAmNEI8TMG4KHmOBCTCVf+LipcrqyM0PvjqfLaWq6nKamy0fcMy7IUgVZqiDLF+SpgjxVkOcLilRBkSoo8gVlqqBMFZT5gipVUKUKqnxBnSqoUwV1riBBk4Kp6+rYbowL4lRBnCqI8wVT6xOp6+rYzowLpiiTuq6SPGVIijKp6yrJU4akKJO6rpI8ZUiKMqnrKslThqQok7qukjxlSIoyqesqyVOGpCiTuq6SPGVoijKp6yrNU4amKJO6rtI8ZWiKMqnrKs1ThqYok7qu0jxlaIoyqesqzVOGpiiTuq7SPGVoijKp6yrNU4amKJO6rtI8ZWiKMqnrKs1ThqYok7qu0jxlWIoyqesqy1OGpSiTuq6yPGVYijKp6yrLU4alKJO6rrI8ZViKMqnrKstThqUok7qusjxlWIoyqesqy1OGpSiTuq6yPGVYijKp6yrLU4alKJO6rrI8ZXiKMqnrKs9Thqcok7qu8jxleIoyqesqz1OGpyiTuq7yPGV4ijKp6yrPU4anKJO6rvI8ZXiKMqnrKs9Thqcok7qu8jxleIoyqesqz1OGpyiTuq7yPGVEijKp66rIU0akKJO6roo8ZUSKMqnrqshTRqQok7quijxlRIoyqeuqyFNGpCiTuq6KPGVEijKp6+q0H7qE8ArHK4TGDfgbuoKGN2SFiRWikxv/eIXK0Q0mK5yMbqhYQWp0w+QKwuMbtcLGDXC5Qod12ArmK1yMbhiCaqMbrlbI8A1fIXwF09EN4yuIJTcifjO+YWSFqtEN1ysUJTdqBft1ptENQeP+KP9RlNxgQAAeQe1vANCkDnTT929yA7CK0Q0U43p0w8moP/6GjsDxNx7w5Abwpldw0lPMfGujpllMhWFrvptQbXwDvRi/gf4MkQg3QB80LCag3RF94IqLERL9jVxhw86pFSDr6KPKU2HUNCBkArXyZBxSDpAWo25045lifAPEGpIeMAiwDYnlb8ioabih0J+EWIT4YkSNb+gI8XADJdmwGPUfpeMb6N+w23BDgMAidYCiDAn1KXmjiPqsmz6rsiSBVjZEToUWyVCQEEeUa24dXjhlHZMc2vpxq7N0ZfflAcS6SK3Q0sVWaGl+hTalE9Zlqj22WHtsXnsq1R5frD0+rz2dak8s1p6Y1x5GqQblYg3KuQ3iVINqsQbV3AZJqkG9WIN6boN00mAyqHq1wWGxlxpkqQbxYg3iuQ2m4g7IYnEHZCruINNgSkzIYmJC5ooJTskJWUxOyFw5wSlBIYsJCpkrKDglKWQxSSFzJYWkJIUsJilkrqSQlKSQxSSFzJUUkpIUspikkLmSQlKSQheTFDpXUkhKUuhikkLnSgpJSQpdTFLoXEkhKUmhi0kKnSspJCUpdDFJoXMlhaQkhS4mKXSupJCUpNDFJIXOlRSakhS6mKTQuZJCU5JCF5MUOldSaEpS6GKSQudKCk1JCltMUthcSaEpSWGLSQqbKyk0JSlsMUlhcyWFpiSFLSYpbK6k0JSksMUkhc2VFJqSFLaYpLC5kkJTksIWkxQ2V1JYSlLYYpLC5koKS0kKW0xS2FxJYSlJYYtJCpsrKSwlKXwxSeFzJYWlJIUvJil8rqSwlKTwxSSFz5UUlpIUvpik8LmSwlKSwheTFD5XUlhKUvhiksLnSgpLSQpfTFL4XEnhKUnhi0kKnyspPCUpfDFJ4XMlhackhS8mKXyupPCUpIjFJEXMlRSekhSxmKSIuZLCU5IiFpMUMVdSeEpSxGKSIuZKCk9JilhMUsRcSeEpSRGLSYqYKyk8JSliMUkRU5KSnaxkosTo3Kjy4WzmOKr80/zsNyUmX2vOT3xmmkuuS3Q+IMPJ00xNPbfGcIY1XWOj1e8+l04f6x1XYuiV2vEkZOZ7FL9SJZ64TVdBy4gKRUuUv1IznuXN1ZQSqlH2Wk0/JZyvqTguzafEcPo4WxFjLnAJz//kcK45V5NI+CS0N79mPDGdq0mppiUiXqkZz2LnanKE9GtEGU5552tKwUvzgR1Oj+crKl1i8/luOJWeqyiY5qX5oA6n3XMVJbBBicwXjuEcfa6mZhrQM7ficD4/W5EgSVhpPscO5/5zFQlX/DWNMlwoyNWkWtBXEDtaVcjVFBKkdL6UjJYgcjWlBmafD+1ovSJXU2PgdDJXgYwWN7I1KUPAQHgu541WQvI1JcjcfDEZLZvkagpMQKhfgzZeY8nWZJKAaLL5uB0uyORrSpBzMp+ew9WbbE2OCCCNzN3rNFrqydekoAvwXBkbrQvlaoKo0FdM12gRKVeTCile2Zk1WnHK15SEv14zXp7K11QSl8j8fg7XsnI1OUdivtUcrXvlKipQX6+x0HCRLFtTYA0W8RXUDlfUcjWJYq+K53D5LVeTggEssflCNlyry9ckgO35NBmu6+Uqcvl6NTllqIUEbTCfkqPVwmxFkC7QemSuZI6WFvM1FdXzYR0tQ+YqcjBFpbn6Z7RkmasokHjFnIyWN3MVFXiK83XlaCk0X5GS15yR0bpptibgBj7I5vdyuMiaqyk4f03LjlZkczUliNsrnxyu3uYqKgJ29BUmGC715mtS/oo3MloWntpPynmEtHAOmUgrZ42JCMMaG6cxChz2WeoiEkCZUDseRfnUA52uK/cGQbPez64NKy1Yspv0t6WDdunRdFv11m0PAE7WpEMdgE1BklMMX+XMaAyqBSnG4n3DWDsURspaZUNho/y+7E63Hbper9x1nXZ36svw/3BVOmw32t14m/MmWa34Nemw3XE3YbsV1W/heVVvhNf3T/Xd4KoNbweAtMzLpqyLa96m0ehlvJo9fHG2tbfjV8Tj7vd69XZr9HpTXW2wu8fe81q8Z7pTd/YmdI2GH6X96VEW1lx4d9Ov+x3WE7ipx9jc1r4l4726jfOX+x6O19vhuuvg1dfxK2frffiiX6Kvt2z9oW4HpnEzfPrb0joF4OKkzHGq9zhVcZxINc77lyQwSzIUJYl7kuQXftM0ANFz9wPXCp3/DjS0En8saW9yzVPXInUtU9dqcu0/Ob7ZSN9spm920je7k5tv34Cj/eFxL2KCv4QJMer1Okbx7xg1cX+Ts6qTk1CTo/QSlMVRKlk0iNnd8m2mbtLISvfEfyh1k8YdFi8gGMtU56H3ptV7dF3o059wk+zxjzs4OaFztN8/BftN03Q8/KNXceVRDbj55nmy2TTd50Si0twM/Ary1Lp5bHfvgnb77uah3m7EaO8NMwR8Wur6+JERsv2JyE1nWje9OI1S7yZw/UcHLWRKYSjlm7xpJieHLq34I6u7AHAd1Nuo1NSjm1hwWrfxK/8EWo/aXXdj671OwwD8BA8BnjQ8TKsLYj9oeS0yzEbUu+nV2o8t/+DbsE6/fetAs3Y9GsYdjmVUEBRZFAZlh50tMx2YsuGRKFtmiMQwojHG88+YIiNclyeEma+YXlExL6qmuQpt3Ide3/QHHiz/xOMv6XCsr73CqreghOeU+BMMI41Cisug4WWZBQEvB9TKspNSaytQqFiwNEJZSsOBepfUnzlUc6bbD5zxNBQpMIYJJ9bgOha6hun1b8aFU4kspCD+6KJ6FIG1a/Vvhr2M6QeUH/Ng6lnbE27Mpkm3ZiH1Mng82thStaUsmHgOjqc7CkYM6PopxySaUCO00uXQkqDMlBRlJS0tm9CHYWmiAiZnUiUxr0n0VZ6F0NILCKQvInAM3nfbQm+LZyCPXe583n6sh5+Xpmj8BuRpIC7CeeRRbghyoSszF3L4JaKysUiWOcPYER4xzdxbkUf0S8gjy0+N3tMcFhSCM/keDP7xzftf4Ai0m03XsqDBooaJxW2cbpyFgQGvDFyhiCihQM44l4pwpyUPkE/9Y0NrrBM40kwtvu2nyKlS5FQpcqpkb4ucKunbIqdKkVOlyKlS5FQpcqoUOVVyD4qcKn8UOVWKnCqZB0VOleyDIqdK9kGRU6XIqVLkVClyqhQ5VYqcKpmCRU6VIqdKkVOlyKmyVORUKXKqFDlVipwqRU6VIqdKtsEip8oiDRY5VXINFjlVFmmwyKmSa7DIqbJIg0VOlVyDRU6VRRoscqrkGixyqizSYJFTJddgkVNlkQaLnCq5BoucKos0WORUKXKqFDlVipwqRU6VIqdKkVOlyKlS5FQpcqoUOVWKnCpFTpUip0qRU6XIqVLkVClyqhQ5VYqcKkVOlSKnyn+fnCo48ZAAAd0+SHBpQqism6QJYsmuy9ag0RhuNSLMBUIaGlkRaqSdwiDfKjBSRUISbCRoOYzAUwOXTAr5X/nNoSeY0LQElOi63MeolKPt/EmpmyT1ylh4vN7t1/sNN4lbrLteybRsaeMprMVxj+tAoHFXVld9Y6NWoNedNrwKfAPwpe7Q3EKJhJfWRQnI3zegP0tnh5XVax/M6JwNTHjnt6YCDkrr3cR+f0rXiqf0S/UeVO8Cj/Tn1PvDA1FvgfFrtHte1wH7rK6lwSSvgqkmYB4cXi4GpHo3kOtpIOmrQMJQbAzl/uHB2fZicEK1rovtBAwYSrHvtlit93avku4ee717ZNK9643VkwXhJN/VO/Lu3m2ke8df7x17yxc/ZSp+TweztcRbe7eZ7p14vXd8Vu8yzdIMBGcwPh/WaJW8K13ybUDtVrs/aqGU7RHP9Cj2jzIfIFMfGIZNZz5h2y75yLgx31ZpGg3co2ErjQb5OhrepLg+ZSpmOsffSq/tNKDqdUDl9wIqs4C+jbGGht06yTnVDBkWKYcpGDcbRoqHTCouhLYstCqQjJIIbH0o3mxkwe7JnJHlliGLsTHCRFTBLwEA4CC0DnwHEUQuMgoMsCaCBSRQ+UmewsgWRrYwsoWRLYxsYWQLI/vRRnb4zVP/TWdLq9bWs1/jCDE0SoPaaIemkV06GL1Plnym3mkOmtH0G6Z30+t3B2F/0HXvnMO8adQ9un8bTxpPZoz9/EXyse+aNkzmSwbd8dw9fNBjp+t6g0a/57cIdurJHLXpNfu+xMxFl64zftJnPOelEjRAa/WoPnkBlAR4vAdj+sY3NplCT6ZzOruXu83tnZi1b7vGxphLeA4UDk+zpucEACsulf4ApdTPFQ1npBJ+8WbItSbgr3qCuye/g/K850oAjYtdJE/LUjRohfGceqnfBllqdhoOXvtFvnimenlpOGWdTNbGzfn2hgJ15hf8ss37qrGvNG7atwz0ct1+/BLcND+zmsAx1m3Cf2ki6cMvpT41yxcb4YpMULAUS1PT9Xrm1o0U6QiQyddyujqrBsYt7yWCP7rdMN2Wxz7xwjWEcC0D4YtWJDYg82DMWZP3AUi98npqNmIY7b1+0ClA+CuV+aR3qc4dtB+n6QzO5mtUjpls3C01i8praSpPubLfTWP1UTReW8vA92E0fh+AH0Xj9Unn9gHztWkqx876DARjFOsM0wjBSxkqjaZvotSO4ptnZ7rei4lvYnEfvvCeTayERw9ON9ZLvyStsn98GscajD/FZvHNeppvZo0uvpt1oLEP4p31tSyMeV94BCJ+BcQpVxDNdAXZ2wDFKUDXs4DO4fJX0Jn3i9+Ly49h88qke9fAltNc7sdss1iBTDP5D+brSoavp4eV38/W5KPYurKWBfHD2Jp8MFtX1rOAfhxbvxeXH8PWG5PuVTwjVoYL16GbcPh6hnntuERpGB+xEBvPYt5PiRs5x6crVUcegUf5EI4sT84UgY2MCMyce/g+mwttvc/oTjC/lgXxw0SAfbAIbKy/DKj4eEDFWwH9GEHYnHRyuz3o9kquYTq9JKvMLDEYnpQBDF6Li/fqHvpFJGHM1M9Q8QWm5sulf3b+tQ2wrnj1/TDyiidfhXFTPOTKwxE8lwDN/Xqn8eznCGZUgq943ENBMlN2NjOyM2dm682yk5/hmqJ0bxCG8MCTZhiglSYfzZMPpci3lgX6hbmy143ewnNmbwSeTAO/OOPyOT3fSvnfSeDY4qw7jDT7YOYFtb3mSr1B13kGnSBtltiMHaPYLvgSna57qLcHvXj+wD/Mf2kWz25lePYDx9H4vQPpCZ3WsiBOTXh+N4eK2RzK3wbqR3kU25NuniZxlIvz4zDw8oP5US7EjyNZ+CCO3M5w5Mz55u/kSPlRHLm9lgVxamb7uzlSzubIN5r2d3LkH29c2x21zNCU8vUTsBeuGxf0fk4y0XwwvZicw/UYyCPXsqPg3+H+gJvh/oBZOwHeFis9CYDOBwtPhTfnoofzGwDQrAjkhYKdX4xonhMF/Wp09iLB2N/mBHDmdiO8Fn6fCZhPh7IvFjyfiZfPRNIvFjyfCpj/2K0A8d6DhbZi/Iw7Jz58g0i8G2Fu8PlH74p5JX5+5l4HnN7rQIZ7HaZC/edF7c+Nax7Hzy8cCv9dK2bfGz8/KyR+Vnj5dwS+zwqdf3UXwluC5N++WyIV2P+98fLzgsu9xZ8VXv4dge+zQucXQ96CQfJvRl46sP9d8fJzMfjH7J0bL2zz8MXfgJoFV7fftQvn5f00316tO3snwLephezxcvJwAfmmZno+9sDoKFJ+0yX0I3IIBxFHxugwtDqQyIZGoZBgyZ0jgQywVlwKSxiNGPiKlHiZ6rYbDQD2w1r0FBotoV9eNi9nL6HzhZbQFeXqDUvo1+1BycBQpOt6HXB2fJRKvBbQbLfq/XbXT9q44XGsvf/lJ027z+BZw8AlGXW0mx3Tev5fvfQe2uXSWWbtvZ4MVT75KqWW85tu/bjnoe4eS6bUaN/68c5jzbUmX8pszx22CVe+LLQGlUAQANCg3o8ngOsw9OknrRoLY7D+eJFhpfTPQeNf/2zU/1VanbQ/Gmf9Aq7uoNkqrf1j2RdZjaEGx7JbunUt141HXYDJZgfgMH7wAGMcGA/GsHrIxu31fF6dGNp6t1StwGisG/cy7sa4E+Pvrf8jnlA7b4BWg480nhPcPJpW3IuEkeNqvy+dAZ1Kpx6I35fiMU3SxG4C0gjNvWRoWOsa8FShVv4I3f+Yt+F5e3tlf3/l9HScLSnmAGfCGhR5HA1vAfkx1J5jHuswsIIRQ8OEHsb/gCqP9X4ti5Thp/0Q5/el0TfSJU0HBh+dbj3urF9Yj3G9/M9fO//y2OkNn8az8h4LrwR3lALXaD/G1ZfmhnnsudbtcFnXNxt/dWlqBW1v42DGohOdXj9rTJrLUax0FBNkSLi4Pnk1MIROVsgAhDeMe2fA+iPCQmhmZE7eMTCnM8fl5PvBXM+AOWeO45XFgdwcx/vwmFkS6AtM7ffNZKVosNcOxzNPsfRNc+/pxurJ+qwwB59JoWRBcLowiE7Kdtq9enoiKxHo3nMzaDdGs07fw9aZSBg2YesEtvdw9vuWvV4KhmEfxtmz15K+n7PX1jNgfhhnvw+PH8XZqc7tuag/SxVvns3gAp6Y/P6gm/BorM2nbZ+3Z12wdAuxcemg3a8PZ2N7HW/eTORteNLWq3E7PK28N8/ew+OvLk99V9AOf5HH37pgOnsl6o08/lLIDn9xAfqtojgbzDeuP6exWcmA+WGi+D5yzxVF8UplMTOuKGtkwEl8k5kRr5uZsGa6JoQSvVH7pV9aeelLJnGTBZd6twfO6j/eY5IqL4Tgvt8kfVgMbiYYSXyYSZq9LPf9JikTijR3ifNtkUiv4vE9C9uvSMZUZTYzNGm/bqclYR+GfdNcIWebqPnpa6fFoOdf+LvA3dZbfro0HhU5+BkKUzL0+8dbLN0M8cgEKslUCGq18gZLMQML79Nts6OU5IeZstkLhN9vyjIxSvLDYqlmg/mOUKrKi2C+J5JqNphvDqSagLmRAfPDLO57ufJjnN9UpNdJ/bY2w/s9qW5tz3J/1Qu6ZTKLM9IFKT3xXWph84UtDTFk7zGaH7apIRNwpV5k5bcaTfXBRnNzPQPmhxnN9+LxY5zHVOyXD1qc5uTtw/MZQemVWUHpv8dNAGv6qITM3EQqk3k8UzlopYJ4MTDwervzHJvHjukNWxt/07YfW1Ozh+NvDedWh5/qm6DhXgvvqqQj2n3/3mEnK++Mwsazw7squYh2/A5TWXkhpB1/v7HcWs+C+lFC8V5spsR2q5IBcaUixAgzvXj1JFmifzNa4+jXOIKkNGrWt5bgdpDEqH2vSTJYfUk7G98XM5fEcM7ydg/OzzamWXhjtiwnzfxV0jz+2oLynA6O20jLc9LLd0j0xsdJdDo8buMDJXrj4yV6ez0L6kdJ9HuxmZLo7UoGxJWNj5foUbM/g0RXJ71NomBnzeSsHx7MGMJuzpbopJm/SqLHX1tQoqspid5MS3TSy3dI9ObHSXR1LQvkR0n05sdLdHU9C+pHSfR7sZmS6GolA+LK5sdL9KjZn0Gidya9PRsvnU9LdXKC0jQb7wylut0MRtOz8fBx+L5X2vJHCm/7X15Sq8PiSWCC8aNI/9FhWMIsCdxJ21RPdF8xQSN8e2VHpIdl4mVKvA274oNGMrsp7M4JEchjdy5G17k/nBkQ6s/P3hlhFoZuv8Tz2aZfanet6/7j9QgQT8BdPHN+e/dltEON4Snhb0Z7EvXRLfVA+8YdfTSJ0HZcNwKhTaJz4lCk7lDjJzskGo32YxxC1O22u70VaKdMllnpsNV4LuGRFufDVZSUpA1hTWmYZV8XLZPSLI23m9Z4qagS+EpK//FSO5koGUUfl3zQWXz0+ge0Ln9o62pO60tv3qlG3yAmsyvntjI8p+t/54aFicUbq7sZGxZmxvklMW+5OD9LiQsVsiHToeNEaoY5CpRFWgZSci4MI07Z0PqMuQRRJqlENgq5DBCl0gdG5uL83t1iNs7v/mF2nB+aEdanFGIvZ8b5bemWCG6QlIQJGoaAzifuN2NMoYooJfAUqhgPQysjTiIWcSlZGDhFQugEplKpUEnhY6i1EcznHkaUh9Zy6qAghTdaTaOKcWOsMlKEgWbMYIQANUI4jQwlhCorCDWWYESAx4XgkqhACCMZJkxHEc2gqra1p96AKomofh1VzrmIKc95T2I2qqQWfApVSqvQKssF1Q76EWFBseLSWWoDLUBhOkAKMAPlmEdCyEiHIgqQZEhEgGExjaogDAiynCvASIRCA5wiJHdYc4wC60/3AKYTlBJMIwL4h94yBASQRoQCupFD1fH166hKcPIChpYO2v1aktp+Gica4emIWk40o0I5wqSJAqAkZlwgHXGHAi2NComzWgQgBg4kJTDSYBMA4qWUiCFNpnFCrHaMWocVCFFoGJKWGqawUFh5Hvn/2fsS5sZxJN2/oueJ2J2eKLkJ3qydmPesy/cp390dCpAELdqSKIs6LHf4vz8kwFOiJMtS9XTPYnanxqRIIJFMJJCJzC+R5yA6BbEl6xJGIPIK7cVVTCxrVIDUHYYZjsfY72Db70SZJmM/QmGLsn140PSIx5WrdDJrEL1O7zmdICRMU1F2jZwoDegXgFDDYTiBIFB+Oep1Aucluohyi1o+nO31yDDRxSyAHcKdozugw3CH2kcDnv/C4bq+Rx+txW9kvtKAfYME38vGQweC85O12/VDMISYUUe3ZXyzksTKK6pqUjnujbqtcBgMYLuA4ijr4QYtMzww2ZpvOZayDZpV0XyzC+HGPtUPfbvlu2/skxf1qcqQ6DHbZz4oeysdWcgo4Fl+VdhGR6Yp6+bijrhO3UpHhiIVyFdeI21nRHT5mu2IpU+RDumSHp9DLZ6XCxsbF/KOWoMgGMZpJc+vezfG28kNpGfkLlNsvNwzkTpCsqzRFc3RENE9xTVU20SW6iqOZTi2aisW1cRUH0epASSeusNpH4YM4HvlkERqhM79NgYxpoPskDHpsL/C4TTz3ltIXne+l3lpB5c/28cDpp4jrUCH7HAjZvjGc2PgcaAXOw506qqGjTS6NimeZdkGoTR7pmNQqVAt17A1x5ZkzcHRIKkag3Gqumd6sFpbmqlqlqLTFdoyqCpHKqFrtEIXJElXIdWJ7tPdoOu/k0TLOdRWDiO0Q5ac8JG1IehCRAYOX2CSIljx2pTeeaVmQKRuY4DB7M+xk2BpG5GRllzThQVU9E7bpxL4ESuo7NposS1rjNGJYAnA7vMoHHZJlFqTz7sAQrqRxC3Kw7A0yE19GgQjKsI7J9Syojt47XsJcG3CbyWwn7kFCObdDiS0+UMfMiFnoBh1hSe7DZJ1CMyxw+F/DcLXUfA/YDdMeJw8tRvpF6Ad8dwMakk8DeAqCpdi32f3v3p22P8fiJH/dfBrD/5LW9tjr7EBMeeGS0L/qccTNdqk02fZCU94RC2zJU2Xbnod/wUS1LHDwlfoY5ShXTpa+tA0cZtQAWVpIz7twJ5S25r0y/a0DP9byo60ZJNpEJmSLNedkuUM/D7/kTY+ph80SYtnTzyN6K3dUn1MBlO2icnlnLwwVmWciyzFgb3o4B7tLvVWspQNgsHo4Ena0FcQRjBZ1Cwd0c9FDXZ4ltpr9A+4ESaOSfpNYcHfLe0HgVvqjJwX1kobj5lP8f9ESQodv+tztZUmPUWqge4rghEXPjwaBpE0s20cnWMt+hsdBmlB8BDldWs06MSyCT+H9DM5xGUJVNHdoc8wUb/ybkApaEOuVzjqkkHrhUyTX3hTYVSNpY+f/F6SyktnfJ+5E0DBcf1nU6a+JCqD9Cg/HZJuixLXHExBUDE+yx2XJAUZuqRQ3WOCGZQon1aiVpMSWoSTn+zJ+F4Kstp5HjrLXANUV2nXirLwRn3AdcjNXcv44A8yq5Nt0iLfB+hWKl4wrm9xo/JHMkC+BrWYK6fVAnvj0Hy4o3u927B2+QKGRu4avnyPJ9ry9Sf7I1dlrTgf/28N9h962+bNJz9Q/tQ0cNGCigKV03PnfvxIjfZ0uoM7gTl0WF2taE3R8ht/pEtIs+g6IuXU8y/5XdjMXmlmRzOz75jZHfxWtJzgzhPl/rDd9R22d8cDH/YJYZR7nFeJ8XrDh5CRCpC8iL+gG+jgn5DnIQfpSDJ0SwfzD+yPWE9z/rvek/XG15vRACwBfj94QgfDex92KrT9MbMq4i9We7TMl+QNukeB5dSQqD1H/2PD/0MCchdOPFhmZtSsfjQeOtePT95DdfbntA2WFBmbAZltvW7ltvEzS0847fbbQQ9oJNOjtr3v+Of+0eHN+yE684+sXXrz5eH+qn343DcOe2eafV8JbFnT7mULuftnY/vu1nP3rcHjnQovdshNP3h4cZ/xjdVvvnRuycvL23W3c3ze1Nhvd9dnTWf/amjXKp1b+W3QvOuP8e3ZDW707067b8pd57b5cGPd4IOjI3zv9u+uD7XTu7PRdfetfYsa/Wu5c9x8sfbtRrt9+94ZXd/eBqcN9wDLndNLKXh7eD+6I3eN+5u7zgW+6R9fS4/j0+7t612n758eVI5uOpS2u8erk5erivMyvHbvj/qXnavJzR3Smjdv13bnUD6rvSi20jhyup0Lp9u/v208TB9rt/WbrhVcSnX/pHr0Tu7QBO9bI3Jrjd37q2dbRp175XZqVw/1w25bcg8q7+e+OX64r0xOukh7vLtCD3JDspXD0YNsDU+UlJcnSmXsKFeeo9z69l3n3ZE7Y5syn/aD8N0l8PXovNG5x/eVzlUj0M73Q6ABOfLtNP09kMnz46Mt9Q+v7hzfu9wNB4PDxqEqS9e2pZ7XUae3r3nyILxQR+2buvK499g9qbzJZ9WXm51UEBK9PwxewPhdKBbtB+Wq73Y7ErnrvBw+B37zuv14K3cmjzdX+Py6PTj0Jz4dKnJ6Z53cMO6s3ulNW7rbf/nMMGp7g+PmaOBXrvuX3enhSbN3RTenRvB6OPDPB89317eyq9WugjZLsZgbBlu2dtrDYT/8/vPPuN/f7U7BXMfUONilT/wcv/Ez3dtRpZDDJ49UIezGZjdjpUaSZ3hN1V2Jub6bLz448anqpDsjti1ksNqxIp1XBDw/mgNvg7p70l/ve2+V12Nm/Ixc8J8kv7IE5+fXi1M7fnNZpbRlZVd35tLnc1vqWcs5NnqyinxW+euqYRpoBhBcllRd1nUVkEoSQPCFKjvaJDvtwGdLc36JhJ1D6n7a4YnsLKd3GuW1RwguOwz2Ah5IUM+l9ay/64m8d+cm1l90mbf+kmdi95ZFzTxZNiXX1G1HtYmtESRjU0aKo6oOMWQVq0heYP1FR89ksCXLr9jcUwzXdmysqIja4yZxTaRrpmVgxfEIeHDp/yGXqPGouLnnqY5OTVpiqArBnoocwzJs2dKp1WF6MrX0CLFMajbuFBt3dKqQQQ936HrFTPuzoEd2stYVFAbAndRATL7+R8IdllA+c8b3Ee2L+VEB3Z3HQ+/iN89n8gQ/+L3MBTtQ2MlhHzFHA93sfP+1VwK7g3wv/dMe/Iv91/XHkGL8T7qHCHpP/7qGHT1LLL+uN69LDxCm2Dw+PDlpgkUVTfjdf/4cPR4lKF90CA4Jb5rdijLNIUGabfTj5oeTgB+OuSVMl+pufxgmbTGtE6VTO8QfRxZW/Gq01eT1hJKXKCm0n7ivLjVUU5uGvQ6HQ2BbTdlOouN9Y0nXVHEy64SZdNRSYbAmYdrYHst0A4uJ7ypKdsDzmlmbMyOIUtaBcjZYKodgEVLzihlykWFXGo4ARQB3YgMqa1HSbSrtfwgcwD1mH2Jmu9IG3cR4ZJRHNP4M341arb29f7Cv6gb+8HsJhAOuwL6/6Q39zvcSXJZKACx1Sj+7knETqFJus0n3kGTBFlGjEokMfpjCKjNF3hwo2ABbxlc7krCZPXu0+YwkOZZzUmYvgpbudwIM3VzTvuGRGNAtFvP+yKYTrZ066vHAaVPJSK97VOZwotPBswYr4WWk6He+zeyWCxyZOb0f7diL9L4pL9D74Jb4K+n96dXwvZvqfX45o/fjZ/5Cet9QDM1UXNmwFddRHBc7nuRR7U+I7bg6wvQvx7NUOaf3dURMZNoWwp5nU4PBpSaDh23kybJnICQpmklbUdW/nN6Xs3r/yypC/7yK8DzdknT8H6Yi+BHEjIpgVnyRirCUBSrCUDdXEQUH2yCWC467ix5mrp9YxzzQHj6KX889dxYwR3F6gy73Nd9lixPpMa8PQzaZlobEafd8hy5w1LYYkRjchG4mOszl+38jT9+PU2036OCicZ8eaPDLmQON+JlYtXm2jlyb2qyWLcMZq033gpJjEVl3oPqTK6mWaWCUqLbEikilvEvKXecHKLd51mS2uYqjSaqpyDYmRFMtGVE9pcCeFapG2bpGDIMqQimn7rBnaoplmKqqEQhL0F1Ps+nzmD6t0PmLsGaatkE+qe4KVR1XEhkhXiCKyWn8nOpbIJOLXti6Ks10NO+Mm9V+c7RmtF+E9004M9bVglyq/mCVFx+G5lRe5KksUHkWkhaoPHOLKi8ToJJReZm7WuFdvfCuUXjXzCjNXHc5ZYhK5VIdh9OMlOaoyD0sFz+l559SaJN7kRe98Hkj/7xa/JSZf0qjrdZiPTuvwG9CljdNbSkMIGeQHInAHtFKf0clm7A4RTpMfotfwzlSijD2027pIJhkEMfcaEnwfHZMBRZk4hH6AxS/YoZ3B6ni55czij9+5i+u+A0FSRLRDcVyNYPuWh3LkwzFQaZqEQcrnuaqHvYYjmSq+BXF8mQFq1hWHVOWLaRgjCxiGYppujpxbFlFloF+iOKfnU4rFf/slFrnBX3dF4x1XzD/7GtRhta/+lrE42Vm1qLLhwVrkbxoLbK2sBb9NqtDI59XdPjOdsAc1mVM4DS8R54w+zsWgMidA/4hm7ufkp3x7ioFCcHo040UpPp+2lVSBckvZxRk/EykIHWLUFvaQ5qqyqZM1YVLJNNzbAM7sm7qRNd1yTFsZ4WCHPKgjh+nImPmpCqS7mcRBi1oGg5COpJt10CGbmq6RyTL0oiLbWrdk5yKlDTk6aqsqq7hmAahahR0qiLJ9ElXxyaxiElkWd5ERc66AX75PWEU7o3oE7kJn3MIzYXdUOFrhaTHJS6OG/jty/qnxbEbWcfrqqNivwDTRiYihuRZs36B+Jutq4SYMP0hauhj4TvN7OlZpxumZ1Dmy3ByT5rPl8iYaXA21OHjM0dmiw6+mFy8JW+lZ/HLDtrWPy17ovzrxYjNzVF/MIUQOQ93/c40vr333sYvmNWWJF3sA3tCzO/9PxyOdok7ghiByFHOA1GWH/lFocMhD61JQlmim1CiYQjBHFzcP9IzPXGEJ47wxBGeOMITR3j/+Ud4nQiPkc/LJ8Ii5SGcsShwMIzj6F+LlofX+FdQy3E7dOmZg9svZ18sRwFmmmZpMriZitD5f1BITLr7mOtxyWZky5E0C7YgLJmmz6snxV83SlUpSsRSPgXjz0sXfBrGHzKSWXEyBpYO0eArwNIha3QJRPo1YIjlm4dXWaX6VTXSZ6um7qwAPM/AcLL2M1P934fCmYM832IFv00L+P22lap4mcGdBZP573x2frfqKzMhSwHIVuJ/Z2DjaOubfOOtgcblwL+XorGt9403I3Bb3zgD2XEKZeznvzIrLF9cL34O8aULTcTpDT+4YngOUZsSk+IxAcGbiM7G1duLQbVps1urlyxtGeQzB6tNW99eyfBNebkdMc/AvjxQsZyXcigzX1w9fk7If7Bc58Cns6hEQOJGYr01FJ0c+PQMJtFGYl0MSfR1sc7BT28RkWhzXm5HrDOYtxCjzs41OddSCc/XrXWTJ0pRccpPiXGR8PJY+GV7urjOLfPnF9e5LZwCOYBptLSSxZp1aDcrZaEswJieKTC/0RQoLgqyAXxzdTGhm+A3LyB0bQDn7UyEDD7yAavR/enyzbyk93aLN2usBNYBpfU7qO9xvCueKWpPV5ZZOuxpKTqNnEJkQcFLtBfgPX1QLpw7ORRmtLT0xJpzZ2XtiTXxhaQFwMwoX9YDbVLXAxUX9kDz82mTggErBFdbMvIMGvJpVMz706IbV//ervDqn6o8zsV1S3XH93Myu0U7Gm1qSBdCJUOzOQnVNpHQ4pIbrM1/w44ig+rbjArbf1oeo6rXW5ZH41PyGM+FLUnkQU4il5YTWFMiN6snoBRD/UKzOYncBM4eFZdmQGsu7RtK5Dx8nE84yEL9zWkz/L9q0E1Pm7N+/68Ay6GdOV4XAMuBEz+A84/WgHBfLoQW8hx6SWrIzNBMMYg+vqVFjH/JdBQnIsCR76jbxQOGPAUCGtfjhTr3uarxEDTKXLEtOO3o8SfyRb8jwKpM3XuNF9HN3JFmq9vzk1X6V4sXUWolh7Aymn22xdgdMYJ1lZToTSoNh8n62SW414p0QisyNlq5MSH1Y0lFZzpzfDc5zKDaYmdhHXhttg68ulNc7z1T4x3q0Wcu5OyFkr3ItoWyheRRtmWUlJL/WFD9Xd+JKr1Dz7wX3jHvhLfOm43LxNNGWdHiBEBxIQeUWQ5kh5AdgbaAM0Yxl2pZxtSzF43sxVH24ji9WMQLJRmixglhFET8qTGe1Nm/DfbvEfsX2v2NnXItLVSdnxRUpdMVgMUT5MqDK6pJ/0daUUga1NCKGtYR01tdfrQYT3I2+eN5zqNaeIny4InAcWx0oJerDi+XUxWxtNA5AM6woRVUPZcMRTPmqp4DEgYGMlmTKpIsyVFQ2dJVo6zatla2FdcoE8OwLEBxNFU4UCusTQ5fbVFZcsnQASCNnTcnuoFTOjtWadUY88OKa8Znh4XWqlhuyQrWLdMqO65sl1XT0Mum4Spl7DgSMS3ZtNXkNHCtiuV39uSivm+2FzFMWciwZFRL67h/m2Mei2Beg3kW/SoSmpOJNZinaFiWiEPKKnE0+o/ulbErGWVNRYjImqdaKvkK89S7o8eDie88LmKevPvWCd+WiJyuawD2s5SDdBIn61NS8J5HH8HuZtiKOMF/gMfXYI0uS54rOXaZIOKWVcvGZax5etlVsWwg3dAw1r4kV5nT6/nRwR1YiT9Wvgv1yAGGjJq2La+DmeJgi8o8Qi4/Tp7B7dy4bv0cbufGLcIXyoLGxRBwUZh9DP/GL+ONIb/iJgz/O4J8S9A2h297Iwjz/H0HohMoPxk7TavXdkY9+U1/HT4NHYuaQo6KdfQ2bof4ecpiTqB+ZQzLxU/hR757wcOfB3wpAJywadwzIGVRFvsO/wD8Jg8nSCPUckEFmW8lI1k1NKTC7i4Xqsc0imFJkpGG6rFp08GjHkSwZJ+B2DR2O5Z7AOmE6JFOFKLb953haBBdhMOB32cbC2cUDoMuUBoFJUDxzrAFUUH9YeTc2AHwtlFvmI6jab12oQbYkkjINWMqlwR00J+Al1HEy6P+rj8ERwd1wKr1gVIeFRwJC93cwpfAHRZiwxCewihUMY39oNvYYQRmlSqC3xYG6NzAl6QNtIJ+BqYw+2iyi4nHkP/syVam4LNrs8n28SeVs8n2LEjLT1FtGUbYMGiFfUJAFGKhZ1ji45kudJ39wOnOhOr8vmOP/A7QGbKiGvBBe/BHa7Z5ztzoxz4ehSTtMgblCgYFLX4kGHTzP8AUIkUvJT1R/Ra2HcwCKoGEjyyILt2ExNIFwKDtAKiCV12mInayKEH+bvQaGUPEKTzPwIJyd38eo5kboGsHDKQ0J2S0PR6zu2OG08C1y9OjoVcre1bF1hXz5qp/A4ACvA0QsxR6rQ736G/pncMh6cZ39yEeKL44pbtrHF/c+mQS/93kyoxf/ga60++NA9+JQOu6dDsaMBs9xlj9+Lam2ggGT7iX2CQ7p9N6BLBUakLAHQ+XZSOLArh2Mtb9P/5BDXrS+bl5eVJK3vu7TMW51MCdDuQAQsYeHvvhTzsfnwjXmteeAFfYxm4wSUNUF0z7LIE5rc4UwhKdw1uIAmdzzSzREVXeWDYeLhMRf2sP+rY/oxrqj1d7pxeFqkGxALQ91gBzmIZKFtOwANSQNgIAftSAyIAA7pPhEA4imhxYrpR+qiLQq1hRsEwlNoa7yluvrefG0OifPBiyO5kbg6LIJoxiyRhSXEZUNABFsWRNVtTMAKqsqga4je7iUghh6SLGHr3gsacZgu9lK2jnmb5/W+uf9UK7gGCLbplMbQnB8gqCAZ6PtpIhuMHcpIzpKe3N1XTf4p6dA+vqHlTuBrUKc7vN0K0asmqiTRitWrJlGVlJaUKFp6jicMPv0F0BXC2h+M5+Cs76eYovL4MHo9IooNjSTEtaRrGaFW+9iGhVhXYkOUM0E+dSBYe+swLGLSEb792Hoxyj3yb95vVbff91lmxTNZAsWar+qVlZxGg6Hem4tRzNV6mfl5WGSR3ZSwUEP95N+ycZuhvo4aX2dHlUu5+hW5EkXZJVDRlfFRBFQoZiSXTbnhUQ7ugEVTKkWhI4voTch4ez54meI/cZuyc3QWNWcUBndHUylGXKbxW5loQ02TCy89Dv4Z4DAe0p0N8Seh8dEgzecvR2Lw7cybNdQC/VGvS7LmOvnJVmtYhkWTZ02pQyozp4ISuYg5+DJ0wGYGNdMXIMV9687mnfupvODgBpUOSBiuaXGY6ozY4syzQz1FNzv0Nw7xPsfleujqZmj+SkWXmXR43+uDsnzdAX3bko5lfVNG1BlyRVzc3CMzIpHTaWSYRtWspt1qBrqBUl6J/ar5U5EnXgvSl/bsJRidCKqKT6graiZlc/ZVeb+/zfSzGnT4In3+GVuxop2zNDcCZXukZyQ6j1p2/44WZW1ylcJjVd/TqXDUnT6CTMSjTdILk+UPXZaegeNM3HuxzFDXXaPFUuT+coNqias5Yv3yuk2ED0PyrSi7Tz5+h1Hivq036eXnLWq469eSGhiwnSDPlz2w0qJEahlBiqapiaml261UIpyfIeZKRgZFnGDwID+bmB3B097r/W3ufVhwkYKLqlfJnxMp0roIOy6qMW5zWwmnOfYj6x1dpJNUsz+HJPq/LN7J4JzB+ZarylSmQ5zczbK9M9bobmGRzZZaTy7JgsqZnEl1lSoSKAukxOpITUCNA9S23s19kC+C1zc6zwgkTmPvcrtXAfALYzTodv8S/g9USZSwFcLYCrb1J5GGUT3OJcMipbrSjaoRUl6Nmw2S/TH8rcj1GGI24qw9HT4zhOYOfk+rCM+nBMNaTrZVrXIDlJi5IIXdVTXMm1yponkbJqOVbZ9jyrbErElGRqt2BkFjTiBZCxDXWjWpGPM8qujVwmCzrNVLco9LQUdJMOSdmNTu+YA6dP1QKdYfxUxA2cEcy3FjX0n8DZueN7A/CWFT8+IMPRoLcaXJu77H6eEPvneZz7KFOulX65NF8/rtDQAic9f2IYuLGLp1Xk24WqFH061oB7kVvMoZz1Jc8+wPk+41aefYYqw6SNUvGDLEKffkfm3KZ88nlAR5GTO3KE7TQj/9DsQLegdFO+fs3DxpQyK2QoWSa2JMclEl1TCN2jAhyeS3fCji0rlu65DjzgWbZLF2SispNKh61+3MnKXUZ7rusz2JPkoEmju2kJjGJ2QAFHDvmT+fh3qDxCv/Xsb5amfuPZuS3uSGanFL9/7ViOn6wmfrsUITQ+iWcl4lhnXzpC5/7CBMUgqXAV13NjzmF+QsSTWvMrfHyIV7TCAxtmDwJ4XbTM0r+wHppIOhVJpyLplPFQJJ2KpFORdCqSTkXSqUg6FUmnIulUJJ2KpFORdCqSTkXSqUg6FUmnIulUJJ2KpFORdCqSTkXSqUg6FUmnIulUJJ1+hnki6VQknf6nJZ3mC+QWHaFrnzpCNxXNXOMIHcDfMTVFBiTs082Ob3fYDhpOvnxAXYeaZN1+J5gSEv53iUHt0501NVy41RF0+7g3/W9qI7GAitIgCLq7pevc2bvPTRUO9t6jA+B2z9gnkxIudYInsHcmbdJLe0q8s2DwRG3Sv+BZBrHfoROBEmr7w0wxNNYqdqkNNkwOGb6XYkT90l7afmxn/Z1udUfdXqny0y7DrmdUjwDA/on0yIBZXZST3T6lA4PxACl4IacVKEvaCyd+n1PrD0qHtRLkCQI9bBjJIJL+qj8xh9pNh2o12klnGgHh4x4bBRdk9tqvPJCzCUT8usNsGt7EMScpZnPITcP2ANOdKn2rPjPSv+U4mvlYJdrIwcH309PvzSbt28XTXdoPSADBTps+MonNW8p8RvVDDNlPLYYOdoDGv9FXorqjZI7JYOL8uhP3kX2SJYj2Bz4bLBysM17vRqUR2EkW3GVeeeDCiuCOkk06wSSu6rQkzOOE1dxh44JmWa87cydoJ/WzgkMnZf78rJM2N/PFShfsg0Qfjr0vrwwMUdITMkrCGnZvAa0/IixEyVnm8gaGuVJol8tfJ7OaI3OJj2PF4cCMj2MzPuaOBIY6UtyvebIy3+AkqsQAMsdm37z0Nut7V9WiMAcVBNglkFrv9/izvIBa6sjiEzqcdu2gE3udviLWuUgYNRVrTtsmkr3ZsdeiYBh1a5JdfJb0dcmuVHNkbk2yN+PjtiQ7M7gT4g2LVHHjukAKNL7kQ7gwXwVAQufXPljPoNbqp8S4dBawPAm2TPZhecOsog1va2XcjpZV3o3rTWR85fHUl4J2tIUyvu6BafFJ1JoyvihkR1t4AL3uVCwmc83z5yw3azkytzYVN/vcS6eivuJlvTCuKL/I0E3iWsuMvnqZgUpm2KFPhHH7pb/3Zmcfd+LyAxd/ENLN6k+bLEm1BSG4my9JW4vBzQUj6VtbkoqP5b6+JOVCkZYeca4XibSSj5scbK+YGXMvq4WhSae+Oz8TTqnZNy8VRvEStcwaK5oGIfwAVzZ58nu9GAyB0P9Gk4mbfj+ts9IVTI9coJKRCUE9rK2xUhRwYTPdVhylZGxtKSs+IPz6UpaLUTK2FktVTOYGoVS1hWRuEklVTObagVQpmfUcmVtbcTeVyu1sfjORXlf+U7tg93t1uH9QtP01F+iW1IsT64KMnviSWmgsSGlglG2yaG4tqSEXcGUuFOV1F01zy4tmo5ojc2uL5qZ83M7mMRP7BUGL85J8AEVR56SgVhSU/itrgoomRCXkfBN15oNugseVeSpHvUwQL6ICXA36U7Y89nEYtZb06QaT3pz3MOkr8q1GXTEAuFXhXbVsRDuMb4N1srZhFDYqDu+qzUS0ow2WytqCkHb09cVyv5ondVuTYlNuZqbtfi1H4vearsecCdnpCT+iX5utLPqVRZCU4mahNc7bEY9R++qShJH5nN1sfC1mjsdwFu12z26u6/MiXC+ey7yZP2o2J719cj5ng+Pq2fnMR7nBjK5vb0Znw+PqW5zR9e3P6INqntRtzehNuZmZ0Qe1HInf69uf0XGzf4YZfZiOlkfBFnlyqudnBSZso3hG82b+qBmd9PbJGX2YmdGN7Izmo9xgRje2N6MPK3kitzWjG9uf0YfVPKnbmtGbcjMzow9rORK/N7Y/o+Nm/wwz+igd7XVydD4/q6m0V/cKjMejaFYHXTt2zzLzMfo9LO0j+VvpAP5hIG7R4zwwAYMVCZ1GYQlFM/Aou6bCR4cXORtp39+P9KxZpi/+EutxV9+SJXOc4e6SEIFZ7i7laFX7VqoAQ6vGN+AB5yw13f7O/Nl4WAoGLhn8tDoCBD7gMSr0bx8vZjt94/vx19jOoz4GpZBqXzbQCeaTtk8GHp20PDqHhSINIo3PMyQ6nWDCQogGg2AQfqftlOVdtXTe60xLKNbiWnSKkplpEa0ZDbML70q7cqlI4x1nNV4mqoT2ktF/WingjpI4+rg0iXF7t9C68UNbN5e0vrN2ppqyxjQpfnkmlWGaff+LCQvpipeou4KEhcI4Px7zNhPn5yoycUzJdVTLIZpsWCrSJNt0JcuwDUPTdKzKxHQdF0kIyZKiGoohuZ6jGbakKAYERs7E+W3cYj7O73VcHOcnFYT1maakLkbG+WXnSdY1LBmGrOqK41B2vmmQjDHHKtk0Acl7hlWq5jiu4Wmyp3qaYaiOTUzZoYNAimGajmnoEENtYV3FiudKiua4rqYQ+qBCf7HMeVapGsauiQ3dsS1VxUiSKGt0nVgSVmRZMV1dVrArI0mmMq7rmiGbtq5jQ0WyanmekmNVe//EXINVhgRA36tYRQjxVBMk700vZpVh6docq0zLdFzT1XTFInQcHtIVZGoGcRXXtnSqMAllChUGRUOap+uGZzm6Z0uGKuke5bA+zyrbsWXJ1TSTcsSTHEwlRTc0giwNSbaLLCJRodMVRUaKJ1P+09GqEv0ABtYdnQ5jhlWXD6tZxXmygEM7Z8GwDZOtiCeWhOYjajXZUhXdJLJqYM+mXxKpmi5ZnkYk2zKw6cjEtXSbTgNCZ4qNDYywTRlvGIakSpY8zxPZtYiquASZdBI5WJUMV8GqiXQTmSAjyHMQnYLYknUJIxB5hfbiKiaWNSpAKuUJoF6Nsd/BaaGKsc/iW5NsHx40PeJx5SqdzBpEr9N7TieAqhKA+gyQc8MYp5+qIxyGk4AVgYDLUa8TOC/RRZRb1PLhbK8HQHeRLmYB7BDunCkIE1eO+D2B6/oefbRWDKmZfKUB+wYJvpeNhw4E5ydrd1JdAfQyXcPZZiWJlVdUFYBoe6NuixWbCNnOPhNO/sWWGR4YlGiYbTmWsg2aVdF8swvhxj7VD3275btv7JMX9anKkOgx22c+KHsrHVnIKOBZflXYRkemKevm4o64Tt1KR4YiFchXXiNtZ0R0+ZrtiKVPkQ5JCly0eF4ubGxcyDtqDYJgGKeVPL/u3RhvJzeQnpG7zGDuZ5+J1BEA9NIVzdEQ0T3FNVTbRJbqKo5lOLZqKxbVxFQfR6kBJJ66ESwogO+VQxKpETr32xjEGMqdkDEU7ICkreE0895bSF53vpcRS5Rw+bN9PGDqOdIKdMgON2KGbzw3Bh4HerHjQKeuathIo2uT4lmWbRBKs2c6BpUK1XINW3NsSdYcHA2SqjEYp6p7pgertaWZqmYpOl2hLYOqcqQSukYrdEGSdBVSneg+3Q26/jtJ655QWzmuUsKSEz7ylbSounP4AsNVT2bLmN5heKkpoi+vvZX+nNTfWtZGZKQl11Etrp22TyXwI1ZQ2bXRYlvWMFodECwB2H0ehUNem0iazbsAQrqRxC3Kw7A0yE1ltVt2IK4xDOkOXvteAlybcBZ/cwcS2nyoGUM5mrTCoBh1JS1rxBkD5tjh8L8G4eso+B+wGyY8Tp7ajRzcmOdmUEviaQBXUbgU+z67/9Wzw/7/QIz8r4Nfe/Bf2lpaX4W7SlwCkJ88UaNNOn2WnfCER9QyW9J06abX8V8gQT3Cmu5zrGk6WvrQNHGbQAUvSBvxaQf2lNrWpF+2p2X431J2pCWbTIPIlGS57hmA2hAahxJoSVo8ewJwc8luqT4mgynbxORyTl4YqzLORZbiwF50cI92l3orWcoGwWB08CRt6CsII5gsapaO6OeiBjs8S+01+gfcCBPHJP2msODvlvaDwC11Rs4La6WNx8yn+H+iJIWO3/W52kqTniLVQPcVwYgLHx4Ng0ia2TYO8GHpb3QYpAXBQ5TXHC43QtyGmkQM+NVlCVTRXY6F/aV3Aygql0L/snpT0S+8qTCqYtTHT34vSeWlM77P3Amg4Lj+sylTXxKVQXqUnw5Jt0WJaw6mIKgYn+WOS5KCDF1SqO4xwQxKlE8rUatxkzHmbbInW1broBBLnc1dy+DloAZRJStolvs+QLdS8YJxfUuw8T+SAfI1qMVcOa0WK+zGcaNvw9rlCxgauWv48j2cKVWT/ZGrslacj/+3BvsPvW3z5pMfKH9qGrhoQUWByum5cz9mYNfT6Q7uBObQgZUyXlO0/MYf6RKC6k2KlFPPv+R3YTN7pZkdzcy+Y2Z38FvRcoI7T5T7w3bXd9jeHQ982CeEUe5xXiXG6w0fQkYqQPIi/kaY2k/I85CDdCQZuqWD+Qf2R6yno4oD3pP1xteb0QAsgVkIaVaDjVkVs7Dg/A26R4HldA6WugsnHiwzM2pWPxoPnevHJ++hOvtz2gZLiozNgMy2Xrdy2/iZpUeg2AsUe4ZiHwtCoveHwQtDL18kFu0H5arvdjsSueu8HD4HfvO6/XgrdyaPN1f4/Lo9OPQnPh0qcnpnndww7qze6U1butt/+cwwanuD4+Zo4Feu+5fd6eFJs3dFN6dG8Ho48M8Hz3fXt7Kr1a6CNkuxmBvGSoT4+I2f6d6OKoVkhd3ZTgWKb7kClrOKgOdHc+BtUHdP+ut9763yesyMHwbRnv6aK7mxsgrhojzu4gqFuS31rOUcGz1ZRT6r/HXVMA00AwguS6ou6zorGZoAgi9U2dEm2WkHPlua80sk7BxS99MOT2RnOb3TKK89QnDZYbAX8ECCei6tZ/1dT+S9Ozex/qLLvPWXPBO7tyxq5smyKbmmbjuqTWyNIBmbMlIcVXWIIatYRfIC6y86eiaDLVl+xeaeYri2Y2NFRdQeN4lrIl0zLQMrjkfAg0v/D7lEjUfFzT1PdXRq0hJDVQj2VOQYlmHLlk6tDtOTqaVHiGVSs3Gn2LijU4UMergTV5c4C3pkJ2td0RWLWjSpgZh8/Y+EOyyhfOaM7yPaF/OjAro7j4fexW+ez+QJfvB7mQt2oLCTwz5ijga62fn+a68Edgf5XvqnPfgX+6/rjyHF+J90DxH0nv51DTt6llh+XW9elx4gTLF5fHhy0gSLKprwu//8OXo8SlC+6BAcEt40uxVlmkOCNNvox80PJwE/HHNLmC7V3f4wTNpiWidKp3aIP44srPjVaKtZYnvW5CVKCu0n7qtLDdXUpmGvw+EQ2FZTtpPoeN9Y0jVVnMw6YSYdtVQYrEmYNrbHMt3AYuK7ipId8Lxm1ubMCKKUdaCcDZaXBQbzihlykWFXGo4ARQB3YgMqa1HSbSrtfwgcwD1mH2Jmu9IG3cR4ZJRHNP4M341arb29f7Cv6gb+8HsJhAOuwL6/6Q39zvcSXJZKACx1Sj+7knETqFJus8mL6BZuETUqkcjghykgULE3Bwo2wJbx1Y4kbGbPHm0+I0mO5ZyU2YugpfudAEM317RveCQGdIvFvD+y6URrp456PHDa/jhzXVz29TJS9DvfZnbLBY7MnN6PduxFet+crQgd631d+Wvp/enV8L2b6n1+OaP342f+QnrfUAzNVFzZsBXXURwXO57kUe1PiO24OsL0L8ezVDmn93VETGTaFsKeZ1ODwaUmg4dt5MmyZyAkKZpJW1HVv5zel7N6/8sqQv+8ivA83ZJ0/B+mIvgRxIyKYFZ8kYqAYnuFKsJQN1cRBQfbIJYLjruLHmaun1jHPNAePopfzz13FjBHcXqDLvc132WLE+kxrw9DNpmWhsRp93yHLnDUthiRGNyEbiY6zOX7fyNP349TbTfo4KJxnx5o8MuZA434mVi1ebaOXJvarJYtwxmrTfeCkmMRWXck1/FcSbVMA6NEtSVWRCrlXVLuOj9Auc2zJrPNVRxNUk1FtjEhmmrJiOopBfasqm7TMWnEMKgilHLqDnumpliGqaoagbAE3fU0G+pN0acVOn8R1kzTNsgn1V2hquNKIiPEC0QxOY2fU30LZHLRC1tXpZmO5p1xs9pvjtaM9ovwvglnxrpakEvVH6zy4sPQnMqLPJUFKs9C0gKVZ25R5WUCVDIqL3NXK7yrF941Cu+aGaWZ6y6nDFGpXKrjcJqR0hwVuYfl4qf0/FMKFIaLvOiFzxv559Xip8z8UxqUmov17LwCvwlZ3jS1pTCAnEFyJAJ7RCv9HZVswuIU6TD5LX4N50gpwthPu6WDYJJBHHOjJcHz2TEVWJCJR+gPUPyKGd4dpIqfX84o/viZv7jiNxQkSUQ3FMvVDLprdSxPMhQHmapFHKx4mqt62GM4kqniVxTLkxWsYll1TFm2kIIxsohlKKbp6sSxZRVZBvohin92Oq1U/LNTap0X9HVfMNZ9wfyzr0UZWv/qaxGPl5lZiy4fFqxF8qK1yNrCWvTbrA6NfF7R4TvbAXNYlzGB0/AeecLs71gAIncO+Ids7n5Kdsa7qxQkBKNPN1KQ6vtpV0kVJL+cUZDxM5GC1C1CbWkPaaoqmzJVFy6RTM+xDezIuqkTXdclx7CdFQpyyIM6fpyKjJmTqki6n0UYtKBpOAjpSLZdAxm6qekekSxLIy62qXVPcipS0pCnq7KquoZjGoSqUdCpiiTTJ10dm8QiJpFleRMVOesG+OX3hFG4N6JP5CZ8ziE0F3ZDha8Vkh6XuDhu4Lcv658Wx25kHa+rjor9AkwbmYgYkmfN+gXib7auEmLC9IeooY+F7zSzp2edbpieQZkvw8k9aT5fImOmwdlQh4/PHJktOviKKg/vzJ3FLztoW/+0jFV2jhGbk/LOURnt6HamVDOry7xTWI85dpTzQJTlR35R6HDIQ2uSUJboJpRoGEIwBxf3j/RMTxzhiSM8cYQnjvDEEd5//hFeJ8Jj5PPyibBIeQhnLAocDOM4+tei5eE1/hXUctwOXXrm4PbL2RfLUYCZplmaDG6mInT+HxQSk+4+5npcshnZciTNgi0IS6bp8+pJ8deNUlWKErGUT8H489IFn4bxh4xkVpyMgaVDNPgKsHTIGl0CkX4NGGL55uFVVql+VY302aqpOysAzzMwnKz9zFT/96Fw5iDPt1jBb9MCfr9tpSpeZnBnwWT+O5+d3636ykzIUgCylfjfGdg42vom33hroHE58O+laGzrfePNCNzWN85AdpxCGfv5r8wKyxfXi59DfOlCE3F6ww+uGJ5D1KbEpHhMQPAmorNx9fZiUG3a7NbqJUtbBvnMwWrT1rdXMnxTXm5HzDOwLw9ULOelHMrMF1ePnxPyHyzXOfDpLCoRkLiRWG8NRScHPj2DSbSRWBdDEn1drHPw01tEJNqcl9sR6wzmLcSos3NNzrVUwvN1a93kiVJUnPJTYlwkvDwWftmeLq5zy/z5xXVuC6dADmAaLa1ksWYd2s1KWSgLMKZnCsxvNAWKi4JsAN9cXUzoJvjNCwhdG8B5OxMhg498wGp0f7p8My/pvd3izRorgXVAaf0O6nsc74pnitrTlWWWDntaik4jpxBZUPAS7QV4Tx+UC+dODoUZLS09sebcWVl7Yk18IWkBMDPKl/VAm9T1QMWFPdD8fNqkYMAKwdWWjDyDhnwaFfP+tOjG1b+3K7z6pyqPc3HdUt3x/ZzMbtGORpsa0oVQydBsTkK1TSS0uOQGa/PfsKPIoPo2o8L2n5bHqOr1luXR+JQ8xnNhSxJ5kJPIpeUE1pTIzeoJKMVQv9BsTiI3gbNHxaUZ0JpL+4YSOQ8f5xMOslB/c9oM/68adNPT5qzf/yvAcmhnjtcFwHLgxA/g/KM1INyXC6GFPIdekhoyMzRTDKKPb2kR418yHcWJCHDkO+p28YAhT4GAxvV4oc59rmo8BI0yV2wLTjt6/Il80e8IsCpT917jRXQzd6TZ6vb8ZJX+1eJFlFrJIayMZp9tMXZHjGBdJSV6k0rDYbJ+dgnutSKd0IqMjVZuTEj9WFLRmc4c300OM6i22FlYB16brQOv7hTXe8/UeId69JkLOXuhZC+ybaFsIXmUbRklpeQ/FlR/13eiSu/QM++Fd8w74a3zZuMy8bRRVrQ4AVBcyAFllgPZIWRHoC3gjFHMpVqWMfXsRSN7cZS9OE4vFvFCSYaocUIYBRF/aowndfZvg/17xP6Fdn9jp1xLC1XnJwVV6XQFYPEEufLgimrS/5FWFJIGNbSihnXE9FaXHy3Gk5xN/nie86gWXqI8eCJwHBsd6OWqw8vlVEUsLXQOgDNsaAVVzyVD0Yy5queAhIGBTNakiiRLchRUtnTVKKu2rZVtxTXKxDAsC1AcTRUO1Aprk8NXW1SWXDJ0AEhj582JbuCUzo5VWjXG/LDimvHZYaG1KpZbsoJ1y7TKjivbZdU09LJpuEoZO45ETEs2bTU5DVyrYvmdPbmo75vtRQxTFjIsGdXSOu7f5pjHIpjXYJ5Fv4qE5mRiDeYpGpYl4pCyShyN/qN7ZexKRllTESKy5qmWSr7CPPXu6PFg4juPi5gn7751wrclIqfrGoD9LOUgncTJ+pQUvOfRR7C7GbYiTvAf4PE1WKPLkudKjl0miLhl1bJxGWueXnZVLBtINzSMtS/JVeb0en50cAdW4o+V70I9coAho6Zty+tgpjjYojKPkMuPk2dwOzeuWz+H27lxi/CFsqBxMQRcFGYfw7/xy3hjyK+4CcP/jiDfErTN4dveCMI8f9+B6ATKT8ZO0+q1nVFPftNfh09Dx6KmkKNiHb2N2yF+nrKYE6hfGcNy8VP4ke9e8PDnAV8KACdsGvcMSFmUxb7DPwC/ycMJ0gi1XFBB5lvJSFYNDamwu8uF6jGNYliSZKShemzadPCoBxEs2WcgNo3djuUeQDoheqQThej2fWc4GkQX4XDg99nGwhmFw6ALlEZBCVC8M2xBVFB/GDk3dgC8bdQbpuNoWq9dqAG2JBJyzZjKJQEd9CfgZRTx8qi/6w/B0UEdsGp9oJRHBUfCQje38CVwh4XYMISnMApVTGM/6DZ2GIFZpYrgt4UBOjfwJWkDraCfgSnMPprsYuIx5D97spUp+OzabLJ9/EnlbLI9C9LyU1RbhhE2DFphnxAQhVjoGZb4eKYLXWc/cLozoTq/79gjvwN0hqyoBnzQHvzRmm2eMzf6sY9HIUm7jEG5gkFBix8JBt38DzCFSNFLSU9Uv4VtB7OASiDhIwuiSzchsXQBMGg7AKrgVZepiJ0sSpC/G71GxhBxCs8zsKDc3Z/HaOYG6NoBAynNCRltj8fs7pjhNHDt8vRo6NXKnlWxdcW8uerfAKAAbwPELIVeq8M9+lt653BIuvHdfYgHii9O6e4axxe3PpnEfze5MuOXv4Hu9HvjwHci0Lou3Y4GzEaPMVY/vq2pNoLBE+4lNsnO6bQeASyVmhBwx8Nl2ciiAK6djHX/j39Qg550fm5enpSS9/4uU3EuNXCnAzmAkLGHx374087HJ8K15rUnwBW2sRtM0hDVBdM+S2BOqzOFsETn8BaiwNlcM0t0RJU3lo2Hy0TE39qDvu3PqIb649Xe6UWhalAsAG2PNcAcpqGSxTQsADWkjQCAHzUgMiCA+2Q4hIOIJgeWK6Wfqgj0KlYULFOJjeGu8tZr67kxNPonD4bsTubGoCiyCaNYMoYUlxEVDUBRLFmTFTUzgCqrqgFuo7u4FEJYuoixRy947GmG4HvZCtp5pu/f1vpnvdAuINiiWyZTW0KwvIJggOejrWQIbjA3KWN6SntzNd23uGfnwLq6B5W7Qa3C3G4zdKuGrJpoE0arlmxZRlZSmlDhKao43PA7dFcAV0sovrOfgrN+nuLLy+DBqDQKKLY005KWUaxmxVsvIlpVoR1JzhDNxLlUwaHvrIBxS8jGe/fhKMfot0m/ef1W33+dJdtUDSRLlqp/alYWMZpORzpuLUfzVernZaVhUkf2UgHBj3fT/kmG7gZ6eKk9XR7V7mfoViRJl2RVQ8ZXBUSRkKFYEt22ZwWEOzpBlQyplgSOLyH34eHseaLnyH3G7slN0JhVHNAZXZ0MZZnyW0WuJSFNNozsPPR7uOdAQHsK9LeE3keHBIO3HL3diwN38mwX0Eu1Bv2uy9grZ6VZLSJZlg2dNqXMqA5eyArm4OfgCZMB2FhXjBzDlTeve9q37qazA0AaFHmgovllhiNqsyPLMs0M9dTc7xDc+wS735Wro6nZIzlpVt7lUaM/7s5JM/RFdy6K+VU1TVvQJUlVc7PwjExKh41lEmGblnKbNegaakUJ+qf2a2WORB14b8qfm3BUIrQiKqm+oK2o2dVP2dXmPv/3Uszpk+DJd3jlrkbK9swQnMmVrpHcEGr96Rt+uJnVdQqXSU1Xv85lQ9I0OgmzEk03SK4PVH12GroHTfPxLkdxQ502T5XL0zmKDarmrOXL9wopNhD9j4r0Iu38OXqdx4r6tJ+nl5z1qmNvXkjoYoI0Q/7cdoMKiVEoJYaqGqamZpdutVBKsrwHGSkYWZbxg8BAfm4gd0eP+6+193n1YQIGim4pX2a8TOcK6KCs+qjFeQ2s5tynmE9stXZSzdIMvtzTqnwzu2cC80emGm+pEllOM/P2ynSPm6F5Bkd2Gak8OyZLaibxZZZUqAigLpMTKSE1AnTPUhv7dbYAfsvcHCu8IJG5z/1KLdwHgO2M0+Fb/At4PVHmUgBXC+Dqm1QeRtkEtziXjMpWK4p2aEUJejZs9sv0hzL3Y5ThiJvKcPT0OI4T2Dm5PiyjPhxTDel6mdY1SE7SoiRCV/UUV3KtsuZJpKxajlW2Pc8qmxIxJZnaLRiZBY14AWRsQ92oVuTjjLJrI5fJgk4z1S0KPS0F3aRDUnaj0zvmwOlTtUBnGD8VcQNnBPOtRQ39J3B27vjeALxlxY8PyHA06K0G1+Yuu58nxP55Huc+ypRrpV8uzdePKzS0wEnPnxgGbuziaRX5dqEqRZ+ONeBe5BZzKGd9ybMPcL7PuJVnn6HKMGmjVPwgi9Cn35E5tymffB7QUeTkjhxhO83IPzQ70C0o3ZSvX/OwMaXMChlKloktyXGJRNcUQveoAIfn0p2wY8uKpXuuAw94lu3SBZmo7KTSYasfd7Jyl9Ge6/oM9iQ5aDIR/QNWUnZAAUcO+ZP5+HeoPEK/9cxvsgwuR5Zk2+KOZHZK8fvXjuX4yWrit0sRQuOTeFYijnX2pSN07i9MUAySClc5nHnc9/khEc9rzSzyj2o1fGyeztmQwAnJ0PWCswD2g5VFa8iGI/3Fq91tUC1OUwrK28X1MqJ6WWmZDH4jXwoxw0hRT0zUE/taPbHsbrVy+nwjN5EDm6KO3T1N7l1KR7WTm/b12XV9etiTdrvHzycV88Kt7g8kctpxlWr/vT58K19IduXqfHroPVzdHU8lRatckOfxKHilNsDktGy55U7f6l28v17eu0fd5/27N3SLHrv+0f7ZUXB++txo1O/Pa0dot9Y3W+eOHV5g7VJ1zj3XmL7fTXaHZz3jHZ/dPN53bmRHap8fXU+flPCoN+k2K3eu3p9o545WHfiXo8p7v//+PqxY9ROfbuTCu9790cGeblT041qbqt1nh5z5x/Kwfq2PLto9u++036W7VkV/ePbaPazunqjm1TlC8lW9cXH7PJBP1T2vVr/tPl3K5kPl/dgKTq5uRp3308DZmZ2ZGxVQYwrTMEQBNVFA7X93ATXZ1A1ZR4ZG90dWFj5FFFATBdT+lxVQW7AhFF4n4XUS5dJEubT/pHJpYRsSmQTW4pw1++fDWvyS8Wg37UfU2TNrraaCrya3YzzuHDyOu6pqyK835Zv6ydg5q/ccrz4K90YPN3dPhxNpjK2DZ+uWEPx4fDB6tvfeXeVUvTjHztWV3GiS58ao8nJ0+jxULnffdN8+fy+/7xPp9qlWIXRB8tpPu0PZbB8c3jntvnY2Pbh9vu9evDzVupN90zyrNW4tvYnP9e7E9yuVqyNyYDzu7WvXdnNQRtZF5zzQys+dM3/oydaVGaqX9tg8V+zK3q7zgI6uHVdTHL/Wdp22endyZ1+9Dq67rb3O1WBULr8P77qvstqT4q2/AJgUAJMCYFLUiNvKYidqxP1BNeK+tNhNDqVTYtTQpSU9DF7Kler75Kl87WhvvnT/9nJztne2d/B8enJ9QGVMum/3Hk5fj0MChRBuTl/HxyetfXtSe8GB0z5+7p5a1auONtjvdJ3XYb1OmtPT3bvm7XSyP71RL+pDHFp3Dp7oT3u7FXv/eP/ptTmVrTu0d1ptV/tHt2HbUUcOuTZGRn861Rq61769araHe+4jurzoWh1Jv6LT4+n42Q39W0Rt46baOCgbqHX4uq8O9552qfGpX07PlIvThzP1EQcV1T9Dlw834Vip4OkQP2JVf5+gt9eHYPPFThTGE4XxRGE8URjvDyqM9yX9Xrlrlr3rh1HnQn+6qVZee3thuIefG9KJ2+y/7oeth9Ge86z7+/sPxz2t1h5ZrefzsuR1xvZBMDXsDurXykd6py8dvd32L+v2weVQHTx0zRutTfam1d2DnmS8abeaX4OvKT/uH129Ny53h+WLvYfpXvN+QloPg1bPDgfm4b578Hhx2j2vlbvjvUHdbZzftR7N8u2xee++nThBeV/pqvc3ciXomZXexeu7PHnWj6eVh5dz+TZoXjRbB3s3F06nhbrtx8vmYWvv4uTm4mT6dNXTTuuv0tvYJmGz4T0HldOmTWqdm0PvtnJ7sF8fyhf9u/5IdxsX447eeOtdnp92+jdXXa+tnkvP+PG5ef8mdWsvw7eTgau66E7xT++r1ff7S+PWP7tRT+rVq+7TbvAoVx7I88h5qkqDinfXIg/Ne7Xl2dPzy7vDt2lTrT8+nSJ90j38wvoiqgWKaoGiWqCoFvjnXA3/XNUCv7QaXj++PFh7V/rJZfn6ua+HTv/9gpz15HHlSic3VxqqB1M87tTqrtsqy9OrMTGVu+rBm6V6z9Z5+EiGdBl6frZuRq+H+tOTYV2Mr5ukog20qVY+epB3z8Mb62APG/vvb8c9/dY0HWtv/2nXLZ9U2ycnlUNDPWg+P9L9gHOsX2hH753ypHZpDrz7k7unwWB0itTrcVu66l4/uyfKrVKRRkdm4+ZMMSd7bbmuya9X5YOHB8UblydKp9VvKK/IGV+eD0K6KqlVybWC6Yvmyc6rd/b6PHmWpxVJnrxf3e+FQ7s67J68m0e3Y99oVrVRcDG5H45OLyTkvx6PnPaBenPSvnNU3Zm0lZb0dmtMPOz37zv7tnzZ7lRfxjcNs0ZGe8NueGK8jvDzeeex0rWe9k61zt0ZHo8uHdRxO80977ziXJ42Vffm8Ji8t86918nEmLRMgjX3Tm/W0Ov9gX97+6o2qy/oQC/fdE6ubrtmOej21SPz8vjeCKyGa3rO9eXYrF5XXh+fe+NnzxvVbh7ci9BRnbfu0Z55edK96LzoR154Zen6yfsD1k9M//EufLrFV/eHe3tP+MGoqdWH67uKXr95DvtX0tvBxcgdXwyr6Nq57w+ObR+3ThvvR42H4Phefh5a0m5/jCbH2l6v/+a1h9fXR6SCBq2wZkmn1XNn5B43rePXvmK7DRT+MUu8KMIoijCKIox/niKMX/OzvRx3rUPnbNwdnJ2+3ZXNXuf1pdkLupfTy2ro2/hA7167Pa/WQw/ytTI4qHZV9WX4pNlHZXvSkW+vxpLRvD07H+774wvnYHx+3daHSuuscu33Vet8F1efX1/H/jgcPA7qr4doVDUa15e7I8ex9ydPL1dOa0+p3h8+7V88BHsXt8Oz3ot6cPkWONcvw3Pz4bT9XD481o8hVKL+cNm7e7upHYzuAvfyvn78/H7o4QEVgYahVG/L+mFwfC5552fa/svorH6saXbt3nh7CpqVoN72jjB6P356xW+HL6g8Prd1cndxLIVYGeq16r4/CG6l49OX88agEby796975ae3sVxBR/pLOO5Ubk6sgWa7+rTsvk8O/N3bk9Or6cVN583vXPqKVu0+Ti9GrcrT2/H7Y/0yrEwvnxqHk+mr/Ha6TB2LmpSiJuUfUJMyn28YQ4oV5RtqmTUsiaKK8ecYzkUunCoTBAjL4lxlK347F6j4J05d+FNHnKdFxSzG0jBiG2eq+zwKh1yqpYJSugw6bpjE/jE8zDWKlHJV85UapeIoURwliqNEcZT4v/AocRs1PCP1+Rq/m9TwlPM1POMEw3L2xXKSGGMhDVRJUT7iH1TDM9Pjn7qG52/FkKRxmlq8oOdqiySXvLPoQsCSClhSAUsqYEkFLKmAJRWwpAKWVMCSClhSAUsqYEkFLKmAJRWwpAKWVMCSCljS1MT+T4IlXQc1RMCTCqCIvwJQhIAnFfCkAp50m/CkSXW+TjCIpPL3nTZ528mU4CXQIl00kGIB9EIMaaphCavINZGHbIQ1rJke3e27EFdnYGq7OAxyUFOJhSU4jl4H0pRvgSLfdDza+NyUo4zmDlvYShfRH51ZAImyYxu67hqqbKuOjomrm7qjI0lzXc0kBsGUOlNxHaTY1DJUlTVIlJFpLUNd5b8vQF01NFOgrgrUVYG6KlBXBeqqQF0VqKsCdVWgrgrUVYG6ujOT8y1QVwXqqnCmCdRVgboqUFcF6qpAXRWoqwJ1VaCuCtRVgboqUiVFqqRIlRSpkgJ1VaCuCtRVgboqUFcF6qpAXRWoqwJ1VaCuCtRVgboqUFcF6qpAXRWoqwJ1VaCuCtRVgboqUFcF6qpAXf1DUVdF3IyImxFxMyJuRsTNiLiZ/4Tz4W1A6UZr4mv8awKli1ZA6cKLAkpXQOm6AkpXQOnOfHYBpSugdAWUroDSFVC6AkpXQOkKKF0BpSugdAWUroDSFVC6AkpXQOkKKF0BpSugdAX6h4DSFVC6BT5eAaX774fSlWxXsxRHVagV6TlEsZFJFMibQUS3JVfyNNlzHctUHcPSbR2vA6WrW+YynFr++wKcWhnclQKnVuDUCpxagVMrcGoFTq3AqRU4tQKnVuDUCpxagVMrcGqFp0rg1AqcWoFTK/JtRL6NyLcR+TYi30bk2wicWoFTK3BqBU6twKkVOLU7AqdW4NQKnFqBUytwagVOrcCpFTi1AqdW4NQKnFqBUytwatde4gVOrcCpFTi1AqdW4NQKnFqBUytwav+UEed/TZxacZQojhLFUaI4SvxfeJS4DUjTSH2+xu8mkKbyCkhTeFFAmgpIU1dAmgpI05nPLiBNBaSpgDQVkKYC0lRAmgpIUwFpKiBNBaSpgDQVkKYC0lRAmgpIUwFpKiBNBaSpAIoQkKYC0rTAxysgTf/9kKYalrCKXBN5yEZYw5rp0d2+C3F1Bqa2i8MgBzWVWFiC4+h1IE35FijyTcejjc9NOcpo7rCFrXQR/dGZBZAoO7ah666hyrbq6Ji4uqk7OpI019VMYhBMqTMV10GKTS1DVVmDRBmZ1jLUVf77AtRVQzMF6qpAXRWoqwJ1VaCuCtRVgboqUFcF6qpAXRWoqzszOd8CdVWgrgpnmkBdFairAnVVoK4K1FWBuipQVwXqqkBdFairIlVSpEqKVEmRKilQVwXqqkBdFairAnVVoK4K1FWBuipQVwXqqkBdFairAnVVoK4K1FWBuipQVwXqqkBdFairAnVVoK4K1NU/FHVVxM2IuBkRNyPiZkTcjIib+U84H94GlG60Jr7GvyZQumgFlC68KKB0BZSuK6B0BZTuzGcXULoCSldA6QooXQGlK6B0BZSugNIVULoCSldA6QooXQGlK6B0BZSugNIVULoCSlegfwgoXQGlW+DjFVC6/34oXcl2NUtxVIVakZ5DFBuZRIG8GUR0W3IlT5M917FM1TEs3dZxjFNrcZxaKmPlNKYmBQWUVR3JDKT2l52zoDTBgx7A1IGbjaFz6o6NZV3XNd2wXbqfdlwPObRXQ7UUDauSpCkWQa5uYNPT1PleA/CaU03Q51Ek2Z41STEieNwYXyxhAj+FW+aTbC07FmsVnfik53OtokNB2qNP3JYDLiLm2qYsY+kUM9C8smJa5orWwCU8xh3fTQ5Dm8QZDaKTAzp1O4lv9/cd4jLYPtgJ+XSDOPbdEe60oru/7FThPKwK2qUKeUtVSFOqgoO0CsqvhuCMuM7+bbB/j9i/x/RfiGICFdxzmJzRhr6zznh76d9a5m8987eR+dtM/4Yuk4t69qKRvTjKXhynF2waNOvVxZyA85hCTujxqKtIYv8y1rDxVpn+rSLGIqQnLEPGHBv04mFBm5mLLLOyI4GOMhdZ3iF9AYORkRn8x7c8VjGPKQlTXGbYisWp6hnaW10ePBD/xF6O3+DBmyF3CPEZlZXmKHawlYBHj/2gE28WY7BD3KNrecRsiKHrUosW0O+o1RK2bDKcENpC7imksKCpl1bX742GMAYIZ4zi4Nz4qblbLTZx4KwEQsnoHdq6B+DcSdSZjCKCk4YBMBDANeNDEvC1wjWcQwSTHtz4iN4ZBnSZbfNjrQ3QssOdBDGgnH6Y5YqpSClkIkoXqqalCi0ZQ4ICDXeAf3zATF+zINavQHdzlmU0HLIkQ9GoZm4TPBja1A6irRsZMqIjvwr9O9r0UFsneThRlIZkaOBWgchCMHOpPcRHOYqiMBMZzNxjoUKJmPJhFTGVWpUX9X0TtgtZMtESHs8P1FRVdvyWFxJLVrBumVbZcWW7rJqGXjYNVyljx6H7Tks2bdUo/Cpp3O+8CEk7CxioLGRgQt6X10JYiwuYB26Eg4nvPO7MfeM1mGfpsiGhWebRPYEsEYfu1omj0X90r4xdyShrKkJE1jzVUsm6zGO5iYXMk3ffOuHbEhHUDQtOU7/Owd+Ah9uZV4om8fjxGYFdd17FzfyIeSVEYx3R+I1FUPDgcZcubl4HP8UH27B5dg3Hc7FnmDZyFGIQZOgEsoep7SprrmrIiCANe7pGFaVlybbYsostu9iyiy272LKLLbvYsostu9iXiS272LL/JbbsUTU4lhIMUXp5xPjMTlQ3YKFMUmygT0sxPMXVbcvTiOaoKt2i25oHsQm6Lqk6tmVPVhwLqSqhLxvk39lnZCTwb8qzxWY6szRNikyEqOpcb9S1yWAnmzSXRLDxLbYfRd7V35w2bFZKVfqBkqHs7UFjcSsom9xL16pBtBNLQtGreilKAA1L1+e1PcApSdNbdhqUB6XqgG/tvmXforv/EYH0vDjjZfF7v8VpMK1OAOHJEPuxV8mSKa8k00zJPDu/+xyR5sZEVrNEKiuJRFJK5en52fXB5+ikrw3SoEq2rf/cW5sOr5Ydnrp6eHI6vIf63tUn6ZS/NDp549HVs6PTVo9OXafHb7kXvzLA/Fv6uqNrZEenrx6d9tXRaTk60bLhFRK6nyXUWE3oWqrlW+7FHKHauoQeZAk1VxNqfJVQI0/oep8+WnptzTYszaCbM+waFjYVzaRLLPYcVTcRcpFmI0PVXAXWZgsZs7ViVy+DdGWSZ5ZB2cCGpAKGn0n3P7aMMEGe4WgWQhYGvD8Z66atY081TXpXE8ugWAbFMiiWQbEMimVQLIOfqIGumKq0rAZ69HthDXQ4tJH++jXQ4yrfWy+ArhiKkcnfS08oZkq1/fL7PEaWOoeC9TEHT2bKJsuNiL06MVZWhBoVkQ/19SLAiZuQlNw4aYBVEfaSuMpspdy4wm64uxOdCKQYbHvQXjShrgOX4fFlmodX2W4maRpapt+LDDjmDN1IgYON0+H3SnCaQpUw9JTO9KinTFdFu6WYV3Km/jqbTVHcM1DYTseY6Q00BxQnLtQeScsnfOLHl3U86AH3Zea/5BRWchQWaKWYRmU5jdGb2yFQAeX11u3wGO1Xi+XDxoRoK17W0tFlBncWTOa/M90OrvrKTMiSYZlFX7mS/cpzm80vf2NzW9+4UsnRt7VvvBmB2/rG1XRwp5Tz7fmvzLbTBQymu2DQGVEuLn+2C03EZbGnBA+iEtqR2ol+4Hh00Fh0o1mvlv7OW1V/+lYiAHXIa31HN4vkppqVm6L9/5dFhza2JdmpVvI0zu5WE2DJFSTyLNcchW5AOI1Jm3Mb4FWEogyh1TyhS6R8BTtnpHxjXm5HzGvp8B6oWM5LOVhVRaIgzwv5D5brWk6u5w2/r4u1vC2xrlXyJG5NrOUti3Wtmid0e2K9KS+3I9b1dHgsGbQWnV8y5PpIwqs54XWTJ0pR+MmnxLhIeHl6zrI9Xekw3hEAy1PUhgwfC6dAPTcFCr0DX1tzaVubLbop5yt5Erc2BdQtT4F6dTGh+vYJ1dcldDsToZEO8gCgLkukg/shO94unAbc2QAC3maPhz5Q/5mZkAg1w8IsFmptt/TP/r8OKK3fQX2P411x2iu1m5jJNUuHPS1FFSim4CMoeIn2ArynD8qFc6eRmzuFvqcvzh1t1dwJR45Db8CnyUERrp5NjUqe6Dm/12cXvTkp1QqldNaXtj7x29Lg+5n9N4/L+7zoRoF8WxZeqrYrpBSOBgQENGVa0bRJNkZsXYAnYgxT5j+Am7M9Fcnsfk5mt2hHo00N6fQ7VfIkzjk8vyyherGEauuRui15PEiH2eRhqp+XxyiudcvyaHxKHuO5sCWJPMhJZKG/+YsSaWxLIg8qeRLnPNtflkijWCLXXNo3lMjf1jx9zTpOZ5oGB+xtjASQgISfzR/35mlIW7ogPTeOrY7SL1pR+kVRosV6oehpfPlsLPZc9PhMcPZsfoVUFOD9qVjyhQHjS4LMVwa/fybW/WNJEORMsseq7IZcPkI2U+BzuQm5dIRcosLnchMy+QjbzbRgqR2fynT5MyambD3/JgvSUBzbv+2koxXpCYWpJCibSiJHqSRzmRTLkiKWxgYn6QmfzjT40onZV9MTiiKji6L3v5BXUJSZsDLJY50chPWTUTJ5E19NR1gWoA0rflGI9heCx4vCzz/HvE8Gmq/NvGxw/EYx50s5+FtxAP+CaH9g+KczDf6QeRX3/Yl5JUTjh4rGb2ux5pOBDxvlvy3OZPtYmZ5bnGjxURDjEEUaRLEFragKlGk5yLVs28CGRTUZoHESy3JMSXWJohHHQJJp6gamgqDaSEeGgmWkYtvQHHpLh1V/EHQ6lNittQhfKI6uuLvr3hVHV8ACuTK6QtEsJWPcrYyugBI8mFqpAxL26T4YApjYMVE36PlQ+waKcHf7nWBKSPjf4E8fTKnRRW1abpAG3T7uTf+bms8s1qY0CILubuk6F5bhcyuWl9zp0QFwk3jsk0kJlzrBE5jCkzbppT0ljnuwhaM26V/wLCt01KETgRJq+8NM9W/WKnapeT5Mzp++l+K6RqW9tP3YBP87tYJG3V6p8tMuqyDEqB5BGaEn0iMDZpBTTnb7lA4MdiVUDQg5rUBZ0l448fucWn9QOqyVoLQB0MOGkQwi6a/6E/O13nSoVqOddKZROSLcY6Pggsxe+5VjTzaBiF93mLnLmzjmJMVsDrnXoD3A1Iihb9VnRvq3HEczH6tEGzk4+H56+r3ZpH27eLpL+wEJINhp00cmseeDMp9R/RAXTqLGZAc7QOPf6CtQ6CjPlKhrsH5/3Yn7yD7Jalr0Bz4bLMRcMF7vRgWq2CEn3GUHNsCFFXE/JZt0gklcb3dJBNAJK//JxgXNsl535g5XT+pnBeeRyvzRaidtbuaLlS7YB4k+HHtfXhkzpKSHp5SENVwiBbT+iIghJee0kTfw2SiFLhv562RWc2QucX+tODeacX9txsfcadFQR4r7NSdn5hucRPWwQObY7JuX3mZ976paFAGjggC7BKoB+T3+LC9tnfo4+YQOp1076MQOya+IdS5ISk3FmtO2iWRvdiK6KE5K3ZpkFx8zfl2yK9UcmVuT7M34uC3JzgzuhHjDIlXcuC6QAo0v+YBsylcBkND5tQ/WswFd6T4lxqWzgEE7s2WyD8sbZnUFeVsrQ7q0rPJuXG8i4ytPLr8Uz6UtlPF1z9KLDynXlPFF0VzawtiEdadiMZlrhiZkuVnLkbm1qbjZ5146FfUVL+uFIWf5RYZuEtdaZvTVywwU0cUOfSKM2y/9vTc7+7h/n5/F+YOQblZ/2mRJqi2Izt58SdpaeHYuTk3f2pJUfGL79SUpF6W29PR7vSC1lXzcJOZhg5mRiVo79d35mXBKzb55qTCKl6hl1ljRNAjhB7iyyZPf68X1mwj9bzSZuOn30zorXcH0yMWwGZno5MPaGitFARc2023FAWzG1pay4rPjry9lufA1Y2thdsVkbhBlV1tI5iZBdsVkrh1jl5JZz5G5tRV3U6nczuY3EwR45T+1C3a/V4f7B0XbX3OBbkm9OLEuyOiJL6mFxoJsF0bZJovm1vJdcrF45kJRXnfRNLe8aDaqOTK3tmhuysftLJGZsECIZ52X5AMoTT8nBbWifIVfWRNUNCFgJeebqDMfdBM8rsxTOepl4rsRFeBq0J+y5bGPw6i1pE83mPTmvIdJX5FvNeqK1axdFflXyyY7wPg2WCdrGwboo+LIv9pMsgPaYKmsLch2QF9fLPereVK3NSk25WZm2u7XciR+r+l6zJmQnZ7w6I212coCo1lwUSluFlrjvB3x8MWvLkkYmc/ZzcbXwil5eG/Rbvfs5ro+L8L14rnMm/mjZnPS2yfnczZusp6dz3yUG8zo+vZmdDZysr7FGV3f/ow+qOZJ3daM3pSbmRl9UMuR+L2+/RkdN/tnmNGH6Wh5gHSRJ6d6flZgwjaKZzRv5o+a0Ulvn5zRh5kZ3cjOaD7KDWZ0Y3sz+rCSJ3JbM7qx/Rl9WM2Tuq0ZvSk3MzP6sJYj8Xtj+zM6bvbPMKOP0tFeJ0fn87OaSnt1r8B4PIpmddC1Y/csMx+j38PSPpK/lQ7gH1Z3NnqcByZgsCKh0ygsoWgGHmXXVPjo8CJnI+37+5GeNcv0xV9iPe7qW7JkjjPcXRIiMMvdpRytat9KFWBo1fgGPOCcpabb35k/Gw9LwcAlg59WR4DABzxGhf7t48Vsp298P/4a23nUx6AUUu3LBjrBfNL2ycCjk5ZH57BQpEGk8XnyTKcTTFgI0WAQDMLvtJ2yvKuWznudaQnFWlyLTlEyMy2iNaNhduFdaVcuFWm846zGy0SV0F4y+k8rBdxREgemlyDoLGwTso3WjR/aurmk9Z1VPnFlVtKVNaZJ8cszWS7T7PvSXAOfymVJV7xE3RnxnTSXpSjOL4p5m4nz03SVIMn1dM1Wia0qloEsotuGa5u2hxRk2BqWJNs1HUQUWbZlx0KYXqkmJsi2IJx9Js5v4xbzcX6v4+I4P6kINEnW9Mx6NRPW98vOk6zTvg1DVnXFcSg73zTI05lllaHT/xpzrFI1x3ENqPWoepphqI5NTNmREEKKYZqOaegQBmxhXcWK50qK5riuphD6oEJ/scx5VqkapiPHhu7YlqpiJEmqTHSdWBKmnFFMV5cV7MpIkqmM67pmyKat69hQkaxanqfkWNXePzHXYZXOwL9WsIoQ4qkmSN6bvoBVqiEXRI+ajmu6mq5YhI7DQ7qCTM0gruLalk4VJqFMMQxN0ZDm6brhWY7u2ZKhSrpHOVwQPWo7tiy5mmZSjniSg1kMsEaQpSEqS1TCJOKY9LvJSPFkyn86WlWiH8DAuqPTYTBs+h08xn4H234nSrgZ+xEYXZT0xAOERzyGWlWRpkEQP73ndIKQsFnpQiXYKBvqF0CSw2E4gYBHfjnqdQLnJbqIUqxaPpxj9aD+bKR3WLA2hPZGd2C+4g61BQZpgesQ/mSfrZVWvI5wzWw8dCApIVmYXD+EXT6zWOieg6/EmeLXukanfm/UbYXDYABrIfr4xvHq4GN+sV0TqbIlF7SbxGB/uWXFUPSClmMp3qBZQ51vdiF826f6oW+3fPeNyU5BnzJlfsFQ8pHM2+hI0U0FLesIVOlWRiRbSFrcEVdEW+rINGc7YllipEOgLDD7ZC2efgyLtAvrUWsQBMM4ReL5de/GeDu5gVSD3GUKAZh7JlI3iC4lVDs7GiK6p7iGapvIUl3FsQzHVm3FolqF6haDKyoSK9CoGjdgDJZDEqkJOrfbGKSLDrJDxlBgGMqUDKeZ995C8rrzvcyrQLj82T4eMGXMHwnpkB2+IR++8TwPeBzoxY4DnbqqYSON6lnFsyzbIJRmz3QMU9ZVy6WrrmNLsubgaJBUTcE4Vd0zPVh5LM1U6Q5Bp6uNZUiWh1RC1xuFKldJVyGji+453aDrv5NEiznU7gsjUEcWaP+R3Q/T9YcMHDaCnaSUWrwkpXdYmXKuTmMcxezPscG7tI3I4Eiuoeg0PND2qQR+xHojuyRaOczU/9/elyg3jiOJ/opWEzHb3VFyEbzpmZj3fB9lu8p32d0dCpAELZYlUdZhW9Xhf3+ZAEiCFCVZlqpnep57trwiCQKJZCKRmciDIIun4bfRYMiLTa9PZGhEQDqS4qbFFIBY4eHtZAQkXD8CLQGkUWu9hul7BuWy13WML4qHMQZ8ljJOOjKmr5/tM6haHAz/3h88jJJ/oAz8JHy+QQeCLwADiTgDkIrv+nglXX/491n7e9cf9P6B/t6/9X/r4j/obYO/xifEFfWQYaVtEXTQYu0e97S/oyPQMmZ0XbvstuN7jMOnAXfFgGaA0A7MFhqNMxMAECgPgYhhAH8MeiLrNfxxA/9/TZ1pzWfjRKpFPKRfqQs/wM4f4YNm0f+8BZarZ2u1nUfWHw9bqEWp8RP3HFWKoYy76/MXA9qF4XLLGw8/YBQFaBGLjmMlA5kNDFSsEXwuUD6xLege8ANvDDIjG3xT3NDXantJEtbao+Ce99Kij9w+9j/S4b4dd2LBtvIAHskaQG5IRoL46GiYSGrm0huWZYdnMA3WREcYwLWoUi9oEx+LeushDwaSd4cxT/36lncTgKCFcUuDUYf1m/dsnD0RXQ1k4ZYevYu7WcQyrPgeV42RwQn+5wNS7zOWwbqAz4DlYk9mZsIliCwm5iHyums7uk0cy4GFoSnMp5mx1awQmyw1n8lcqawkI7t0HoWFyWu1Nc+wZEzZqIcJLAqSgW69iKZch+JimNTkkbsCgeHMPmTdvmRTFLtQkxsmmk2Ung/cm2uQ5q4G26f3KDYXrvHbd0VEsdiB1IeCmTXTxAN/2+X/wW1fdJ890DRj20KDIzIpZDrdcOLhS66C5gselWNunuD12eSuYhVFe2JrxPJgJ9EKDPrXonhUEmJKokZJIFAvT28QKZMbCm3fAfaHrU4ccOmcgo7vc9MND7IuMsV0xxFTUOgCaU/iF7kDTP6ORBEJiE2Au3o2KjOoRqecWuA/jO68Z7HjjPoo64v7yR3ZH36NUVaB/h+53pB+se1bz73P3gApBTdURwPtBP7z8f8wIrSD9nseZyi7tQ8fh8HF7V10s1V+nPdRV+VzRd52tIJ8rW4+GPA+7vRaSRdhZOPDlr8XxJ/jw4PL7wfkJD701uDm/c3Xs9bBt55z0D2x/K+bia9b1leQ6MK9k0f/+ioK97z+7bWJL7bZZS+5uQ+/0Uuvd37fvmL3988Xnfanz+cWf3Z9cXIe7J0N/e3N9pX+3D+/7j3Sq5NLutu7Pu48G9ftq/ObS++S7h8e0q9h7/riwDq+PhlddJ5bV2S3d6G3P53fe3v+bqt19b09uri6So53w32qt49PteT55vvhNbve/Xp53f5CL3ufLrTbx+PO1cN1uxcf728eXrYBtuvbs6P7s83gfngRfj3snbbPni6viXV++Xzhtw/0k+17wzd2D4NO+0vQ6X292r0Z325f7Vx2vORU24mPtg6/s2vyRPe8EbvyHsOvZ998nbS/Gldjf+vAPui0tHB/8/vn2H28+br5dNQh1u31GbnRdzXfOBjd6N7wyMhxeWRsPgbGWRQYV7F/3f4e6O1HH5AP4xB6fYp4Pfy82/5Kv262z3YT6/PeAGEggX41zp8nOvt2e+trvYOz6yCOTtcG/f7B7oGpaxe+Z37eIe3unhXp/cEXc9S63DFuN247R5vP+snW/WU9J4SM8w+Te1Rvp5JF68Y464Wdtsau2/cH35L4/KJ1e6W3n24vz+jni1b/IH6KYaok6J60C9O49rrHly3teu/+NdPY3uh/Oh/1482L3mlnfHB03j0D8dRJHg768ef+t+uLKz20ts+SFg8YmJgG37jqreGwN1j/+JH2emudMSrkFNSDNWjxMX3jI0h3wBQKidglK0R5rCyO1XazqLkLYHc1bsg9v4/RJA2sE2QjLhjy/OEpI51kBCLaV2QYR3Z3Zz987T5vPnzi6s8oRAtJ9pSH+n57+HLsp2/OKqs2q3xvfSIYvCBUl1XaVO1RGXmZ+dum4zqklPlc10xbt22T57BPM59PZdlSTA5aScw35+IWibJDZm5CQ3oWoTqWUdoyVU2d5/fABll6d20x/e/iSd+4DjP9T14W9b+sTWrE9EDR03VXC13bD0yf+RYjOnV1YgSmGTBgt9Qk+hT9Tx6ksv6KdL9qhc9wQj/wqWES03VcFrrEtlzPoUYQMbRHwv9IyMx0VkLhi8zABqWWOabBaGSSwPEcX/dsV/PcSAddjzHPBcWxXq3ewVJh/S5tw37FlfuTpMvqqn6FFRBoO1cRs6//kmGHh0eXTqxepGQsDN8gn6dT79DnKOb0hA/irnLBzeP1QpInbmoAYWf9t24NNQ+2Xvun3/8X/xfGjxgw+0+QIZLu3b8uUKbnYdIXO+cXtRt0ujv/dHB0dI46lVzwa//8KJvLcNsvbUYHTHTNb8m4aQz35aJ+2v3wKRFHPWGNwlbd6Q0HWV+c68jg4IDFj1LHSl+VoqYobZS9BKDAOOlYHVBVc62Gv45HHahdjbkk0Y4+8BBiYJxcP+FKHegqPM/EIO9sg8dtoc4kpIqan4goXd5naQYyABsh55MFOkSdEBQsrspJ1a42HGFMPG2nKpSqU4KYCuMPEQO0yzVEyrVX6DDM1EcOuYTxI3430Fu7G7/wrxom8XC9hsSBV6jhX3aHcXu9hpe1GmbQOobPbiiGAlMrCJsgQ7IpIqIFFEkccTTAi0RJew5WpkCR8cGXFFaS2aXwKSk5pXPW4C8il+61E4rDXMDY2CTNXJeSeW/kw0JrsUwBo/2gBZSRX3eB5mjG09G2hjvhqWT09Q8labnCwljg+1Jir+L7brniRcr3beOvxffHZ8PvnZzvi8sS30/b/IX4vmM4lmuEuuMbYWAEIQ0iLQLuz5gfhDah8CuIPFMv8H2bMJe4vkdoFPmGYYam50XUJ5GuRw4hmmG50Itp/uX4vq7y/TezCPv1LCKKbE+z6X8ZixBnAyUWwbX4KhbhGVNYBJ6uLMsiKo5pkSynHN5WNebGn5TH3MAIL9WvF9qdJNxUnN+A7X47DvnmxLrc6sPzdIxrQxa0unEAGxzoFiOWpuoAYaLNjb7/R9r6fhxruyT7X3a/5kca4rJ0pJG2SVlbhNWkfNBZPV93DdPxQRbUAqw8FWhhEIWa6bkOJRlry7SInMo7rNEJfgBzm0SNIuYagaWZrqH7lDHL9HQCfMpAmdW0fZiTxRwHGKFWYHc0ci3Dc1zTtBgestthZPnQnkJrA9YvoZbr+g57JburZHWCSShEPIUUs2P4CdY3hSanvbByVqoMNGmMK3O/CVgV7icTmzOBjEW5oKCqP5nlpaeUBZYnLZUVLI+feFayPHeFLE9xt1BYnnLXqrxrV951Ku+6CtMsDFdghqTWqO3QwVih0gIUhcZ6dSu72MqALjekFb2yvVNsb1a3coutLOh1O+Wzkwz8csCjgEGXopiyC0P9COojVu0nUvMZ97qDaYpb4hpPkvJ8WT+v1faTJyV/Vii3hCjmB1WoQWYWoT+B8Rvu4Ho/Z/zissT40zZ/ccbvGETTmO0YXmg5ILUGXqQ5RkBc02MBNSIrNCMa8ayIOeM3DC/SDWpS3Qy4o4JBKfGY5xiuG9os8HWTeA75IYy/vJzmMv7yklrkBXvRF5xFX3D/0/ciBda/+l50elOxF53eTNmL9Gl7kbeCvej3Mg+VNi95/M4lYJGk5JHheXiX3VH+OyUAac5B+5AvzE+ZZLw2j0Gia/V4KQZpfj/uGDmDFJclBpm2kQzS9hjo0hGxTFN3dWAXIdPcKPAdGui2azPbtrXA8YM5DHIo3Dp+HItMkZOzSJBnCUUu6DoBITbR/dAhju1adsQ0z7NYSH3Q7lmBRWoWiWxTN83QCVyHARtFnmpoOrQMbeoyj7lM1/VlWGTZDPDrHxmiaHcELQoLvmAQmnC8AeJrDlhXUFzqOfD7m/lPU2Qi5AMvyo6q7QKcG7mEOVrkle0C6TdblAlxYvpT2NDL1HfO1dOzdmeQn0G598Onr+z82ylxSh2WXR1eXnNkNu3gi9PFc/ZWfhY/66Bt8dOyO8BfN80/fD7q9cfoJBfRTtwep7c3vrfoPeVFNFmHxoieARX3/i8djNZYOEIfAWkoz2NNSil9S/7TxHVF+ueUaZeO/An8MW2v6sjfhOWN+0DJDS29XfCr+Q92e/6r+AtqS/oLvvByAzPPgCXaBsLbKvNukjexOMkQvXsE5l5yTLyf6b6f6b6f6b6f6b6f6f73n+m2ZbpJsS7vGA+ewJC3Kk/SQRpa8VC1PTykT5Etp/3A1jNRTaChvthIPQ49x+KFXqqKD/wgH6lcHJ0YcYZ0umLXqikyKQ976om6YenXlUFFVSF55oTEUBWjJyozvLpKAQZc87J8PBc8BgjMyQWPQbEzMsBfYIq0Yvf46sXn7Y2bQjh3nNYCnl4vuD4nn7uSZZT3ryz1f1+S0UJG9xXWrly2dOXvK6kHqUzuJHma/M4nn6/nfWVOZHl+tbnpzZWseND7Mt94ZTnxCrnNZyabW+wbLwfgqr6xkpHkGDDfmvzKx59PLqpSExNtMqFNB7tII17GjPZldMz8aqC1n2Qq9Z+ryo3PTRgOwOTpphDgZUgHOvsROcOh25VVCtdWnMO0kDUcel9ZSsWlcbkaMley2twAWU5S+c3ORkVOxa2qrE0/mK4LubXVpEsI4lJkvbIkQYXc2qWUS0uRdXXGpbeTdSG79goTLi2Py9WQtZLSF4MW+EG3wFpO4cWKzWHWoibLsr6KjKuIVwRHzJLp0grP/ICnusJz5RIo5M8mMwt1LFiBeblKHcaUFNrEXN0SqK55skR26q3pgC6TnnoKoAvnp17NQlDSP+/z6vSvLlwuitmvtmy5xSt87QOs68i+H1OpOB8V9CaucpXh8Mc1eTw9RleTipdgFMQ9NNQr104hyTSZWVljwbUzt7TGgiUFjCl5p0mxaglZpmwJqa5bQibX0zL1EJYgXCXZ87EsY/9q0k3r3q+WeIFtb7LaYNRnIjF6irSqZZMJRlmEfGrjEjH0cLM80rxM0ADACml2WUW6MhM0dlugUGsZCq2uKML7/DdIFErSYpEtdAF6lPXeV0yPzqvoMV0LK6LI/QJFzqyWsCBFLlcuwajOZIzdFihymWz9pLryBFlwa1+SIiez48VM5N3YeQ5aPL3hVtLJ3Q9Uw2mp61flzSP1Mgx5T3nePDTiJ3j+0ewzYctFX1ORVEHTdnWuaObZol4+5DWaf1UGSiNT8Mh31OnQPj91RwJNyw0Tjx9f3LEmC+P0gJmbYpt42tEVLYrl7uVhfVOuBaAWTdQIzu/gyb88MQ7TnvFkFX41RY2oZnYIq5Ny2yZHt0QEHyqrQJwVUh5k+2eH0W5T8oSmVDaahTkRIOfpBath5cRhdpgB3ELk3MCEONld2REeTg8AVK75wG2Ql9f5M+gGRNL8t6v8Jpp6oasXhnqh9gVsWblQeyZOesETUYTxYxyOaDud6q91LhpvuXJkMYoYWAwiehfdfqhvmbJTXpM5yw85FQOGW8KAOgV1BtYUzDjVWNpWEbOjXuyqF4fqxaf8YhoujGyKlgCEQyDxs81xssP/7vK/h/wv9vs7P+WaWYe7uCiApcMOwP0JikXdXd1wPXdOnWzulDG7RLdEerMjjhbTRc4Xf7rOhZuTqMCe3DE8jpUHemr9dkNv5CxiZh13zEHEp1ZR1F1zDMz4WSrq/qfUqnc0x/KsV9Wq50eDC9Sqd02TOxyp0yILFWT3dIPanus1glD3G6br2A3XCY0GDQKNuZ7u+mZ2GrhQQfZr/+nLzp7bmoYwYyrCslnNLFP/YQJ53KV9AeR5tu5oZIImFkCeYVFdYwFrmCyw4I8dNWioOQ3LJITpVmR6JnsL8szrw9v9pzi4nYY8fe25PXieQXK24+neHAzCIs72p3SD1YT3EUo3w6bEhHiACJ/AoWFpwhGvRIB/yrpKx37FunonjR9KGr8vhBpb16JQC/wGIyxsmJ5PG9SK7EZoUt0htmNRar2J5SgOo5OzwzsopL3M2dtQuhNOiCFsl1Gb8j2FyxsTuaGlp8FEFt+AhJ7vO9TxgJPZwGKZ5wWuZobMsFjgEM11bYcCIZg+sYljUJ2Y1HesAG7ZFVl8l+4Rv5DqMpo6gMqQnNT5U1ymOoO4Etqt+C0dPrPcu8PnjRG6hP9RR8cVwCdHp+t1W8Goqz/bD8O7YeCBlhyY1CbPj60B/Tbm7khYuTVN4iccNEZx+EWESvSFlIBZBcfpyJhXD1AcB+IDiJvC0yR3Xiz4myjfSie66VjExG9V8OLkm43jaZqTe3HyZdOmoy46N6lt0G2R307pHlcROha1pTt/Lw6Go768GAz7cY/LnMFoMEw6CKn0V8GytYMmOoz1OISYqRBTPY66w3we595DB6vfzfCaXtD/eoavDzxCXEpnqFv7u32THO7v3MGjGCEVEQSSWEDvwS9B29z7imeDG0gv1twtCDScoUx8lzOC36f6bl3il4QOmklPcVJWm2YCbjqH4mfPpNyKz26VE3Okn1RXE3Nw/704d/bm+QSHSXPQYwxJISV6nkX/sTSEbfMHAm7Fi+uPuj+K2wjngJeTwQ/axR/NcvcCufJhj44GLB8yTeCX9Ct6fMkyVk4+wCXEql7KRgL+NmgFlPvaIgiczaUptWEfTakL0wi3EoQKXw05i6irGcXiNfkae0RnZGzPE4sV7n58JKUbyGv7PKVxgcigP+HOXXcH4yT0G+PDYbTdiLxN3zbcy7PeJSYfEX0gmeVpGnfwHjzL7xwMWSe9u4euYunFMSheNL24itlT+vtcMDNx+Tvyzrj7mMSBTHDZAU0l4eabNCPzy4cF2UbSv6PdTF2tH493ZDK22jn6YgpPaj4z6dtXVww/v/yy8wxq3Mfz06Na9t5POpBzbZe22xgvjNG99DEe/Fx/eYUn3yT3xOSmLRomT7n38pRlrwJY4OqcIczgOaIH6VNd6GYGj9gSnamukoM8eubK7/f8uMQadm7PNo6/VLIGw8OyBykHmMiAaqgZUL3JBKjQCSb7BN1SSRi6x4ZDPKM6FxEptfxTVSXISxkFj2rkc7jefO627MIcdntHN44ePk3MwTBAAIFZzJgDyeZAqiZgGJ5u6YapTGCL15NBi+J1WgRkUPuSZir+ItySFYC/6l7SKiJ972q7d9Id+BUAex6ITdYMgPU5AGNcD/SiALzLLegc6Tns5/PhvqJdv5DYr7O/ed3f3uQW2RLcJuYJJcsg2gSh23NUSjnH2may1vZu3AapAK9mQHzt3yUnvSLEp6fJjbO5WwGxZ7meNgtiUyVvuwpo08R+NF0BmpNzbZMO4mBOyscMbLrxdTAqIPr5qXd+8byz91AG2zUdomueab9qVVYhGpYjzNsqwHyWHwHwokj5GcdMAqG31+PekQL3Lrm53747Pdz+WoLb0DRb002LOG8lEEMDmd3TLMdWCUTYwJGVDIFLIsZngHtzc/LtyS6A+42GR5fJbplx4GCwOznGLOY3D1xPI5buOOo6jLug8mOsQ54UdAa8twFL+s8FeDtf9sOnb34FvMA14LvOQm8hXbVZBbKuOzZ0ZZRYhyjhhmvwdalMswn41AZlWp2A8Rx1jnve9bg8AWIZBmgfZBbjm41wYsHS8DzXVaAHdb/NaPcV6P5unB2O3S4rULPxXR/t9h47E9SMY4Hkgrbzt7Fp6MHWNFBU1VV4wp5qB7uzKMJ3PeNKVeh2zU0j6R37DxMhoMRG3Lv66xYcUERV/nLkF9CLqe5+xpo18fnXaymmj5K7OBA163ZztCtTCJ7ObIsVprDdGz/Tm8syrzMETVq2+XYsO5plwSJUKRoEpDBGqF67DMP9c/f2ugDxrjk+PzZOjycgdoDNebO37zlU7BD4zyR2FXd+HbzB7aZ5t1eEl510tx6jSSKBzYRY3ELzOrbhVFKJY5qOa5nq1m1WUomKe6SRipmpiO8nDokLE7k+vN172P4+yT5czJdke8abEa/DWkEepLKP7TTkhVdbfBXymW9uH22pMKOZ/3hLvyzLTKj+6MDxZjKR2TDzgwAdZFwF5lLO6VmgisApFVQlJqoqntx8HV0DnVTXQsAQcs8pIfitCbO5uWOONUSq/cK+1KQ9TMqvGB8+pE/Q+kmUy/dk9+/J7i9zehipMZBpuCHQVlM6xDRlDKePQn8DHjSEPaOBXhBAw7L1Y+pKUj+6OGiQHp5kDmHfzKuhZIdCMs40NCMj1EKvYUUaa5he4DX8KPIarsZcTQf9hRK3opMowaB+TKvQlLZOGYAtTSdTBlVq4lRaXCqGyadkrMmDKG7I6QF7gBUmTkfCJBjhemuCwn+HRs96HPXRalbdvM+Go353fkJ+Ybr7+MT8j5O1MWQwZTP/cnmOj7SuSxON9aLFMAlTU0+zysaLtWx6MNdEWJOb3LCs2pTLDQTeS+blcptRu531UatuyIM44DtyIzfgKRY+P1XGbmkQq59LO1F5oitgujle32Zp40wZj2soCGa65uihqQeWHrmRZ4ee6URWELEoYCHBPLgMFDDf9XXH8vhhdsA3GWFsFaajjTCMeaqk/MDJcE2u0/ODCjx6KDlvyOdYrwi+dfmZ52L+DYzDbgqDMj+t+ONtx3PihDWz3+VZhVNnDV44kg/2ptNgYTfMEl1kdfHSKo/cSCxOikTcs7LTK4d5E2d2mmPbFQcCosihYi+ZWtzwPS75PS75PS6Z4/A9Lvk9Lvk9Lvk9Lvk9Lvk9Lvk9Lvk9Lvk9Lvk9Lvk9Lvk9Lvk9Lvk9Lvk9Lvk9Lvk9Lvk9Lvk9Lvk9Lvk9Lvk9Lvk9Lvk9Lvk9Lvk1yHsPPn2PS34njfe45P9P4pKL9darvCtwg5zrXWFYnqEod3O9K7B0BAUttc8GPZCDsUINPybqJN0YazZgictOr52MGRv8b40X6gClC3RaoZAmnR7tjv8X1Gfua1PrJ0lnrXZRcMuIhRYrSkV0YQJCJX6M2VON1trJHarCTy3WzUfKDPeoC8s+4Re25QU62rAQAFA/Hiq1NXmvNAT1fJidP63X0noctY28/1QF/wm0oFGnW9v8eY1XvuBQj7D8xR3rsj5XyAGTnR7AQVGvxCjNgYAVIcv6GzzFPQFt3K8dbNcwlBTh4dPIJpGNt/Uzt7VetoGrwSDtsSyjQbt8FoKQ+Wu/CV/fcwTitzpXd0UXnwRIKZoHwmrQ6lNQYuCtndJM/1bAqPKxatDJ/v768fH6+TmMHdLxGoyDFMBo0IImT6nlA5DPob5JC36AMtmmAcL4N3hFlrFmE0hG7fe3ejqG2pLHEPf6MZ8s+lxwXK/Jwir8kBPv8gMbxMIcv5+az9rJU1okcIYH0BEv4cbnhd3yUesTh6tHOycV55HG5NFqO++u9MVqX/gHkR+Ov6/P9Rky8sNTAGEBk0gFrD/CY8goGG30JWw2RqXJRn87mFsFMGeYv+acG5XMX8vhsXBaNLSJEb7NyKl8gyNZxwVpjq++Seo939k426rygDGRgEOG2Rfirmgr6nHmNk6xoAfjjp+0U4PkW8i64CRl5mQtYFuGspc7EZ3mJ2WujLKrjxnfTtmbWwUwV0bZy+FxVZStTO6IRcNJYj7a2b2ooAJLbPnoSS52AaTQyb0P9zMs3f0qMq6dJDyUhm+TPdzeKK+HJfqa69Jlqcx792IZGp97cvkmfy5rKo0vepZefUi5II1P8+aypvomLLoUq8Fc0DVBxeZ2AcyVLcXlPvfMpWjPedmudDkrbjIgJC60zdjztxmsg0gDaDFI+6/91C2vPmHfF2dxcX8AwurPy2xJ21O8s5ffklbmnl3wU7NXtiVVn9i+fUsqeKnNPP1ezEltLh6X8XlYYmUoXmvHcTi5Eo5B7ZukCqd6i5qljVUtgwE+wCuf3cXdbpovg8E/uZiE6vfzIjtdxfIo+LA5infywfYCO0UFFpbjbdUObM7KtrLqs+O3b2UF9zVnZW521WAu4WW3PRXMZZzsqsFc2McuB3OnAObKdtxlqXI1wq/iBHgW37UqpN+zg739KvHXncJbcitOygsUPvEmtrA7JdqFQ7bMprmyeJeCL547lZQX3TTdFW+au1sFMFe2aS6Lx9VskYpbIPqzTlLyPpZUnqCC7ap4hd94F0Ca6LBSsE3scBv0OVpcuaVy1FX8uwkQ8FbSG/PtsUcHsrdszDB56k5YD7OxpG1VDsVzBM7z/NtWgx1wfkvsk9tLOuiTas+/7VKwA1liq9yeEu1A3r5Z7m0VQV3VolgWm8qy3dsugLi+bdspZgb89ER4byyMVu4YzZ2Lamm32JvA7Ui4L751S6LE/aYKG29zpxTuvVXS7snlxc4kCe9Ur2XRzZ+1mrPRXrmeVb/JHXU9i1kusaJ3VreiVc/JnRWu6J3Vr+j9rSKoq1rRy2JTWdH72wUQ13dWv6LTbv8TVvRBPlvhIF1lydn6fFKhwu5Wr2jRzZ+1orPRXrmiD5QVvauuaDHLJVb07upW9MFmEchVrejd1a/og60iqKta0ctiU1nRB9sFENd3V7+i027/E1b0YT7bi+zofHJVA7VvbVQoj4dyVScdPzXPcvVRPh/U9oj+obaPf3ieP9lcOCZQ1CJxUOmWULUCD9U9FT86vijQCGOvH9qqWmZP/xKLYddekSbzScHuDBeBMnZnYnTL+lDbRIRuOR8QBwKzoLr9xO3ZdFhL+iHr/zzfAwQ/4CdSad/+NB3t8Mb6p7ehXXh99GsD4L58ok9ULNoe60ewaIV3DndF6kuOL4Jn2u3kibsQ9ftJf7AO/TT0NbP2udse10jKxS15iqKsNAmrwmHW8F1tTa9VcbxPKsdTvEpgFIX/WbVEGEpSx/TaU5raeQW9Oz+0d3dG7/V5NnGjTOnGAsuk+uVSlMtYfV+b6OBVsSz5jpexOye9k8eyVPn5SZ+3kp+fZZuMaGFkW77JfNPwHOIx23dC3/UjYhDHt6im+aEbEGbouq8HHqFwZbqUEd9Dd/aSn9/SPRb9/B4eq/38tKqkSbplK/tVya3v1/qdbsPYjqObthEEgM5nC+N0yqhybPjnTKDKtIIgdCJLj8zIchwz8JmrBxohxHBcN3AdG92APWqb1IhCzbCCMLQMBg0NeOK5k6gyLQozp44d+J5pUqJpps5sm3kaBcwYbmjrBg11oulA47ZtObrr2zZ1TKKbXhQZBVS19o7cRVBl8+Rfc1DFGItMFynv2Z6CKtPRK7xH3SB0Q8s2PAbziIhtENdyWGiEvmcDw2SAFMexDItYkW07kRfYka85pmZHgOEK71E/8HUttCwXMBJpAeU+wBYjnkWAloDCNBa48N10YkQ64B9ma2rwARxqBzZMA1CFyb8eadymed2Ox5j7cmZBT8JBeCR8qE2TWBY68cO9oJ1gkQ1Mgo2Z94Zp2QJYenQweEp4TQy8HHXbSXAvL2SIVTPGc6wu5vuTfIc7a6Nrr1IfJy2k8UeWtWxdfstmnmFU5jXz6TDAoIRsY8qqSyDTgQ2K78RKslHbgqXfHXWavNjGgIut+Haff8w39usSU/f0in4zH+w392w4hl3Rc0rFS3TrmJPdTk3f9qpx4O1mHD5z2qkYUwfkV0yl6Mm8ioEM28Us7dMHQla6khnpHtGmDyQY0YoGct3yQDxKjLVZVs+jKcKPcZMOcT9q9pNkmIZIfHvYuHSejy4x1KBwqZQYUNtIdoP5iIE7BxZhdmSEjum7xDNDI/CcwDd9wwOuArzFEYyKpQxUZj/FHIONAZNsAtZ2iyJ1YXUX9oj1STREx1h573nAHurrDcKd/kPRtkf7nBmLJgOYciAE8uGziPPA5ggvDQIcNDQdn1jAZ43I83yHAcyRGziubpteCLtu4Gu6FVA5SWBTOE/TjtwIdx7Pck2QEGzYbTxH8yJiMthvDGCumm1iRBfInGHSib+zvMwL6H1pURbuaP9SLBwG7CzgM5AcQRF/8js8LWyeuFiUGssfZ+XGZvUhFY7sWpYeq7dioMCXlG+oW6LHhaaB5P4EWTwNv40GQ1GKaSJDIwLSkRQ3LaYAxApPlqqpo4/eYADSqLVew/Q9g3Ka0TrGF8VYIgcwqvSiwbbm5FWcBGJQtTgY/r0/eBgl/0AZ+En4fIMOJHI4izgDkIrv+nglXX/491n7e9cf9P6B/t6/9X/r4j/oLS8nI9T+kGFmUxF00GLtHve0v6Mj0DJmdF277Lbje4zDl6m1eyK1NswWGo0zEwAWLMMQiBgG8MegJ7Jewx838P/X1JnWfDZOpFrEQ/qVPLwD7BwrvmXR/7wFpgdma7WdR9YfD1uoRanxE/ccVYqhjLvr8xcD2oXhcssbDz9gFAVoEYuOYyUDmQ0MVKwRfC5QPrEt6B7wA28MMiMbfFPc0Ndqe0kS1tqj4J730qKP3D72P9Lhvh13YsG28gAeyRpAbkhGgvjoaJhIaubSG6bBhWcwDdZERxjAtcgKLGgTH4v8tiEPBpJ3RcrvN72bYA29PMMxL68ln4iuBrJoU4/exd0sYhlWfI+rxsjgBP/zAan3GctgXcBnwHKxJzMz4RJEFhPzEHndtR3dJo7lwMLQFObTzNhq2mWa2jeTuWZl7TeqsvZLyUC3RP2rvizdhR0LTR65KxAYzuxD1u1LNkWxCzW5YaLZ5JXsRILsq8H26T2KzYVr/PZdqtTmUR8KZtZMEw/8bZf/B7d90X32QNOMbQsNjsikkOl0w4mHSn75fMGjcszNE7hXpruKVRTtia0RLFeFWQYUBv1rUTwqCTElUaMkEKiXpzeIlMkNhbbvAPvDVicOuHROQcf3uemGB1kXmWK644gpKHSBtCfxK5OH35EoIgGxCXBXz0ZlBtXolFPLEgvRnfcsdpxRH2X9cq5sXnSO6w3l/OfiDZBScEOdyL/dQfs9jzOU3dqHj8Pg4vYuutkqP877qKvyuSJvO1pBvlY3Hwx4f0/X/56uH9P1p4SQcf5hcs/TtE8ji9aNcdYLO22NXbfvD74l8flF6/ZKbz/dXp7Rzxet/kH8FMNUSdA9aRemce11jy9b2vXe/Wumsb3R/3Q+6sebF73Tzvjg6Lx7BuKpkzwc9OPP/W/XF1d6aG2fJS0eMDAxjbmp8NM3PoJ0B0wh22Prqym18aFQsbPMCES0r8gwjuzuzn742n3efPjE1R+eiz5/WqgxMrfs4rSo5OqSjAWhuqzSpmqPysjLzN82Hdchpcznumbaum3zGqlZ5vOpLFuKyUErifnmXNwiUXbIzE1oSM8iVMcySlumqqnz/B7YIEvvri2m/1086RvXYab/ycui/pe1SY2YHih6uu5qoWv7gekz32JEp65OjMA0AwbslppEn6L/yYNU1l+R7let8BlO6Ac+NUxiuo7LQpfYlus51AgihvZI+B8JmZnOSih8kRnYoNQyxzQYjUwSOJ7j657tap4b6aDrMea5oDjWq9U7WCqs36XttIzGSdJldVW/gh0LdJpcRcy+/kuGHR4eXTqxepGSsTB8g3yeTr1Dn6OY0xM+iLvKBTeP1wtJnripAYSd9d+6NdQ82Hrtn37/X/xfGD9iwOw/QYZIunf/ukCZnodJX+ycX9Ru0Onu/NPB0dE56lRywa/986NsLsNtv7QZHTDRNb8l46Yx3JeL+mn3w6dEHPWENQpbdac3HGR9ca4jg4MDFj9KHSt9VYqaNS61Zi8BKDBOOlYHVNVcq+Gv41EHaldjLkm0ow88hBgYJ9dPuFIHugrPMzHIO9vgcVuoMwmpouYnIkqX91magQzARsj5ZEUdZFSwuConVbvacIQx8bSdqlCqTgliKow/RAzQLtcQKddeocMwUx855BLGj/jdQG/tbvzCv2qYxMP1GhIHXqGGf9kdxu31Gl7WaphB6xg+u6EYCkytIGyKqsGVIqIFFEkccTSABJXac7AyBYqMD76ksJLMLoVPSckpnbMGfxG5dK+dUBzmAsbGJmnmupTMeyMfFlqLZQoY7Qet+FG5rq5zeyoZff1DSVqusDAW+L6U2Kv4vluueJHyfdv4a/H98dnweyfn++KyxPfTNn8hvu8YjuUaoe74RhgYQUiDSIuA+zPmB6FNKPwKIs/UC3zfJswlru8RGkW+YZih6XkR9Umk65FDiGZYLvRimn85vq+rfP/NLMJ+PYuIItvDmjz/XSxCnA2UWATX4qtYBFYXrGQRjrk8i6g4pkWynHJ4W9WYG39SHnMDI7xUv15od5JwU3F+A7b77TjkmxPrcqsPz9Mxrg1Z0OrGAWxwoFuMWJqqA4SJNjf6/h9p6/txrO2S7H/Z/ZofaYjL0pFG2iZlbZFvk9AHndXzddcwHR9kQS3wmG4HWhhEoWZ6rkNJxtoyLSKn8g5rdIIfwNwmUaOIuUZgaaZr6D5lzDI9nQCfMlBmNW0f5mQxxwFGqBXYHY1cy/Ac1zQthofsdhhZPrSn0NqA9Uuo5bq+w17J7ipZnWASChFPIcXsGH6C9U2hyWkvrJyVKgNNGuPK3G8CVoX7ycTmTCBjUS4oqOpPZnnpKWWB5UlLZQXL4yeelSzPXSHLU9wtFJan3LUq79qVd53Ku67CNAvDFZghqTVqO3QwVqi0AEWhsV7dyi62MrACnrSiV7Z3iu3N6lZusZWFNfVSPjvJwC8HPAoYdCmKKbsw1I+gPmLVfiI1n3GvO5imuCWu8SQpz5f181ptP3lS8meFckuIYn5QhRpkZhH6Exi/4Q6u93PGLy5LjD9t8xdn/I5BNI3ZjuGFlgNSa+BFmmMExDU9FlAjskIzohHPipgzfsPwIt2gJtXNgDsqGJQSj3mO4bqhzQJfN4nnkB/C+MvLaS7jLy+pRV6wF33BWfQF9z99L1Jg/avvRac3FXvR6c2UvUifthd5K9iLfi/zUGnzksfvXAIWSUoeGZ6Hd9kd5b9TApDmHLQP+cL8lEnGa/MYJLpWj5dikOb3446RM0hxWWKQaRvJIG2PgS4dEcs0dVcHdhEyzY0C36GBbrs2s21bCxw/mMMgh8Kt48exyBQ5OYsEeZZQ5IKuExBiE90PHeLYrmVHTPM8i4XUB+2eFVikZpHINnXTDJ3AdRiwUeSphqZDy9CmLvOYy3RdX4ZFls0Av/6RIYp2R9CisOALBqEJxxsgvuaAdQXFpZ4Dv7+Z/zRFJkI+8KLsqNouwLmRS5ijRV7ZLpB+s0WZECemP4UNvUx951w9PWt3BvkZlHs/fPrKzr+dEqfUYdnV4eU1R2bTDr5kieX6xFn8rIO2xU/LeAnrNP9wVsda1guXt5Wa1LwAdb2y8HRqKM9jTUopfUv+08R1RfrnlGmXjvwJ/DFtr+rI34TljftAyQ0tvV3wq/kPdnv+q/gLakv6C77wcgMzz4Al2gbC2yrzbpI3sTjJEL17BOZecky8n+m+n+m+n+m+n+m+n+n+95/ptmW6SbEu7xgPnsCQtypP0kEaWvFQtT08pE+RLaf9wNYzUU2gob7YSD0OPcfihV6qig/8IB+pXBydGHGGdLpi16opMikPe+qJumHp15VBRVUheeaExFAVoycqM7y6SgEGXPOyfDwXPAYIzMkFj0GxMzLAX2CKtGL3+OrF5+2Nm0I4d5zWAp5eL7g+J5+7kmWU968s9X9fktFCRvcV1q5ctnTl7yupB6lM7iR5mvzOJ5+v531lTmR5frW56c2VrHjQ+zLfeGU58Qq5zWcmm1vsGy8H4Kq+sZKR5Bgw35r8ysefTy6qUhMTbTKhTQe7SCNexoz2ZXTM/GqgtZ9kKvWfq8qNz00YDsDk6aYQ4GVIBzr7ETnDoduVVQrXVpzDtJA1HHpfWUrFpXG5GjJXstrcAFlOUvnNzkZFTsWtqqxNP5iuC7m11aRLCOJSZL2yJEGF3NqllEtLkXV1xqW3k3Uhu/YKEy4tj8vVkLWS0heDFvhBt8BaTuHFis1h1qImy7K+ioyriFcER8yS6dIKz/yAp7rCc+USKOTPJjMLdSxYgXm5Sh3GlBTaxFzdEqiuebJEduqt6YAuk556CqAL56dezUJQ0j/v8+r0ry5cLorZr7ZsucUrfO0DrOvIvh9TqTgfFfQmrnKV4fDHNXk8PUZXk4qXYBTEPTTUK9dOIck0mVlZY8G1M7e0xoIlBYwpeadJsWoJWaZsCamuW0Im19My9RCWIFwl2fOxLGP/atJN696vlniBbW+y2mDUZyIxeoq0qmWTCUZZhHxq4xIx9HCzPNK8TNAAwAppdllFujITNHZboFBrGQqtrijC+/w3SBRK0mKRLXQBepT13ldMj86r6DFdCyuiyP0CRc6slrAgRS5XLsGozmSM3RYocpls/aS68gRZcGtfkiIns+PFTOTd2HkOWjy94VbSyd0PVMNpqetX5c0j9TIMeU953jw04id4/tHsM2HLRV9TkVRB03Z1rmjm2aJePuQ1mn9VBkojU/DId9Tp0D4/dUcCTcsNE48fX9yxJgvj9ICZm2KbeNrRFS2K5e7lYX1TrgWgFk3UCM7v4Mm/PDEO057xZBV+NUWNqGZ2CKuTctsmR7dEBB8qq0CcFVIeZPtnh9FuU/KEplQ2moU5ESDn6QWrYeXEYXaYAdxC5NzAhDjZXdkRHk4PAFSu+cBtkJfX+TPoBkTS/Ler/CaaeqGrF4Z6ofYFbFm5UHsmTnrBE1GE8WMcjmg7neqvdS4ab7lyZDGKGFgMInoX3X6ob5myU16TOcsPORUDhlvCgDoFdQbWFMw41VjaVhGzo17sqheH6sWn/GIaLoxsipYAhEMg8bPNcbLD/+7yv4f8L/b7Oz/lmlmHu7gogKXDDsD9CYpF3V3dcD13Tp1s7pQxu0S3RHqzI44W00XOF3+6zoWbk6jAntwxPI6VB3pq/XZDb+QsYmYdd8xBxKdWUdRdcwzM+Fkq6v6n1Kp3NMfyrFfVqudHgwvUqndNkzscqdMiCxVk93SD2p7rNYJQ9xum69gN1wmNBg0Cjbme7vpmdhq4UEH2a//py86e25qGMGMqwrJZzSxT/2ECedylfQHkebbuaGSCJhZAnmFRXWMBa5gssOCPHTVoqDkNyySE6VZkeiZ7C/LM68Pb/ac4uJ2GPH3tuT14nkFytuPp3hwMwiLO9qd0g9WE9xFKN8OmxIR4gAifwKFhacIRr0SAf8q6Ssd+xbp6J40fShq/L4QaW9eiUAv8BiMsbJieTxvUiuxGaFLdIbZjUWq9ieUoDqOTs8M7KKS9zNnbULoTToghbJdRm/I9hcsbE7mhpafBRBbfgISe7zvU8YCT2cBimecFrmaGzLBY4BDNdW2HAiGYPrGJY1CdmNR3rABu2RVZfJfuEb+Q6jKaOoDKkJzU+VNcpjqDuBLarfgtHT6z3LvD540RuoT/UUfHFcAnR6frdVvBqKs/2w/Du2HggZYcmNQmz4+tAf025u5IWLk1TeInHDRGcfhFhEr0hZSAWQXH6ciYVw9QHAfiA4ibwtMkd14s+Jso30onuulYxMRvVfDi5JuN42mak3tx8mXTpqMuOjepbdBtkd9O6R5XEToWtaU7fy8OhqO+vBgM+3GPy5zBaDBMOgip9FfBsrWDJjqM9TiEmKkQUz2OusN8HufeQwer383wml7Q/3qGrw88QlxKZ6hb+7t9kxzu79zBoxghFREEklhA78EvQdvc+4pngxtIL9bcLQg0nKFMfJczgt+n+m5d4peEDppJT3FSVptmAm46h+Jnz6Tcis9ulRNzpJ9UVxNzcP+9OHf25vkEh0lz0GMMSSElep5F/7E0hG3zBwJuxYvrj7o/itsI54CXk8EP2sUfzXL3ArnyYY+OBiwfMk3gl/QrenzJMlZOPsAlxKpeykYC/jZoBZT72iIInM2lKbVhH02pC9MItxKECl8NOYuoqxnF4jX5GntEZ2RszxOLFe5+fCSlG8hr+zylcYHIoD/hzl13B+Mk9Bvjw2G03Yi8Td823Muz3iUmHxF9IJnlaRp38B48y+8cDFknvbuHrmLpxTEoXjS9uIrZU/r7XDAzcfk78s64+5jEgUxw2QFNJeHmmzQj88uHBdlG0r+j3UxdrR+Pd2Qytto5+mIKT2o+M+nbV1cMP7/8svMMatzH89OjWvbeTzqQc22XttsYL4zRvfQxHvxcf3mFJ98k98Tkpi0aJk+59/KUZa8CWODqnCHM4DmiB+lTXehmBo/YEp2prpKDPHrmyu/3/LjEGnZuzzaOv1SyBsPDsgcpB5jIgGqoGVC9yQSo0Akm+wTdUkkYuseGQzyjOhcRKbX8U1UlyEsZBY9q5HO43nzutuzCHHZ7RzeOHj5NzMEwQACBWcyYA8nmQKomYBiebumGqUxgi9eTQYvidVoEZFD7kmYq/iLckhWAv+pe0ioife9qu3fSHfgVAHseiE3WDID1OQBjXA/0ogC8yy3oHOk57Ofz4b6iXb+Q2K+zv3nd397kFtkS3CbmCSXLINoEodtzVEo5x9pmstb2btwGqQCvZkB87d8lJ70ixKenyY2zuVsBsWe5njYLYlMlb7sKaNPEfjRdAZqTc22TDuJgTsrHDGy68XUwKiD6+al3fvG8s/dQBts1HaJrnmm/alVWIRqWI8zbKsB8lh8B8KJI+RnHTAKht9fj3pEC9y65ud++Oz3c/lqC29A0W9NNizhvJRBDA5nd0yzHVglE2MCRlQyBSyLGZ4B7c3Py7ckugPuNhkeXyW6ZceBgsDs5xizmNw9cTyOW7jjqOoy7oPJjrEOeFHQGvLcBS/rPBXg7X/bDp29+BbzANeC7zkJvIV21WQWyrjs2dGWUWIco4YZr8HWpTLMJ+NQGZVqdgPEcdY573vW4PAFiGQZoH2QW45uNcGLB0vA811WgB3W/zWj3Fej+bpwdjt0uK1Cz8V0f7fYeOxPUjGOB5IK287exaejB1jRQVNVVeMKeage7syjCdz3jSlXods1NI+kd+w8TIaDERty7+usWHFBEVf5y5BfQi6nufsaaNfH512sppo+SuzgQNet2c7QrUwiezmyLFaaw3Rs/05vLMq8zBE1atvl2LDuaZcEiVCkaBKQwRqheuwzD/XP39roA8a45Pj82To8nIHaAzXmzt+85VOwQ+M8kdhV3fh28we2mebdXhJeddLceo0kigc2EWNxC8zq24VRSiWOajmuZ6tZtVlKJinukkYqZqYjvJw6JCxO5Przde9j+Psk+XMyXZHvGmxGvw1pBHqSyj+005IVXW3wV8plvbh9tqTCjmf94S78sy0yo/ujA8WYykdkw84MAHWRcBeZSzulZoIrAKRVUJSaqKp7cfB1dA51U10LAEHLPKSH4rQmzubljjjVEqv3CvtSkPUzKrxgfPqRP0PpJlMv3ZPfvye4vc3oYqTGQabgh0FZTOsQ0ZQynj0J/Ax40hD2jgV4QQMOy9WPqSlI/ujhokB6eZA5h38yroWSHQjLONDQjI9RCr2FFGmuYXuA1/CjyGq7GXE0H/YUSt6KTKMGgfkyr0JS2ThmALU0nUwZVauJUWlwqhsmnZKzJgyhuyOkBe4AVJk5HwiQY4XprgsJ/h0bPehz10WpW3bzPhqN+d35CfmG6+/jE/I+TtTFkMGUz/3J5jo+0rksTjfWixTAJU1NPs8rGi7VsejDXRFiTm9ywrNqUyw0E3kvm5XKbUbud9VGrbsiDOOA7ciM34CkWPj9Vxm5pEKufSztReaIrYLo5Xt9maeNMGY9rKAhmuubooakHlh65kWeHnulEVhCxKGAhwTy4DBQw3/V1x/KwyOL/AzGI7WXzTAYA</properties>
</file>

<file path=customXml/itemProps1.xml><?xml version="1.0" encoding="utf-8"?>
<ds:datastoreItem xmlns:ds="http://schemas.openxmlformats.org/officeDocument/2006/customXml" ds:itemID="{7DC16A60-F07D-074B-B4FC-8A7986D407D7}">
  <ds:schemaRefs>
    <ds:schemaRef ds:uri="http://schemas.myeducator.com/properties/myeducator/atlas_meta"/>
  </ds:schemaRefs>
</ds:datastoreItem>
</file>

<file path=customXml/itemProps2.xml><?xml version="1.0" encoding="utf-8"?>
<ds:datastoreItem xmlns:ds="http://schemas.openxmlformats.org/officeDocument/2006/customXml" ds:itemID="{8F7077FC-C2DA-B842-8E04-8D5E3C461CEE}">
  <ds:schemaRefs>
    <ds:schemaRef ds:uri="http://schemas.myeducator.com/symphony/msoffice/properties/officeprops"/>
  </ds:schemaRefs>
</ds:datastoreItem>
</file>

<file path=customXml/itemProps3.xml><?xml version="1.0" encoding="utf-8"?>
<ds:datastoreItem xmlns:ds="http://schemas.openxmlformats.org/officeDocument/2006/customXml" ds:itemID="{96D3B677-1999-5448-B715-24AF2AB93C26}">
  <ds:schemaRefs>
    <ds:schemaRef ds:uri="http://schemas.myeducator.com/symphony/msoffice/properties/submission"/>
  </ds:schemaRefs>
</ds:datastoreItem>
</file>

<file path=customXml/itemProps4.xml><?xml version="1.0" encoding="utf-8"?>
<ds:datastoreItem xmlns:ds="http://schemas.openxmlformats.org/officeDocument/2006/customXml" ds:itemID="{334A51D9-2114-4449-B66A-30A691DC06FC}">
  <ds:schemaRefs>
    <ds:schemaRef ds:uri="http://schemas.myeducator.com/properties/myeducator/atlas_meta_I9EcYpKWKmHJ"/>
  </ds:schemaRefs>
</ds:datastoreItem>
</file>

<file path=customXml/itemProps5.xml><?xml version="1.0" encoding="utf-8"?>
<ds:datastoreItem xmlns:ds="http://schemas.openxmlformats.org/officeDocument/2006/customXml" ds:itemID="{6C06E1BB-71BF-F64B-ACBC-A826491F0919}">
  <ds:schemaRefs>
    <ds:schemaRef ds:uri="http://schemas.myeducator.com/properties/myeducator/atlas_meta_I9EcYpKWWWmW"/>
  </ds:schemaRefs>
</ds:datastoreItem>
</file>

<file path=customXml/itemProps6.xml><?xml version="1.0" encoding="utf-8"?>
<ds:datastoreItem xmlns:ds="http://schemas.openxmlformats.org/officeDocument/2006/customXml" ds:itemID="{8DF33512-D246-6242-A094-EDABA9DEC0BD}">
  <ds:schemaRefs>
    <ds:schemaRef ds:uri="http://schemas.myeducator.com/properties/myeducator/atlas_integrity"/>
  </ds:schemaRefs>
</ds:datastoreItem>
</file>

<file path=customXml/itemProps7.xml><?xml version="1.0" encoding="utf-8"?>
<ds:datastoreItem xmlns:ds="http://schemas.openxmlformats.org/officeDocument/2006/customXml" ds:itemID="{8D3C70B8-0A34-E746-ABB9-82F4B9BEC499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Security</vt:lpstr>
      <vt:lpstr>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2023-08-30T21:44:49Z</dcterms:created>
  <dcterms:modified xsi:type="dcterms:W3CDTF">2023-08-30T22:17:53Z</dcterms:modified>
</cp:coreProperties>
</file>