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prya/Downloads/"/>
    </mc:Choice>
  </mc:AlternateContent>
  <xr:revisionPtr revIDLastSave="0" documentId="13_ncr:1_{12C48B9D-B3C6-1145-B313-1D8597BD348E}" xr6:coauthVersionLast="47" xr6:coauthVersionMax="47" xr10:uidLastSave="{00000000-0000-0000-0000-000000000000}"/>
  <bookViews>
    <workbookView xWindow="0" yWindow="500" windowWidth="28040" windowHeight="16320" activeTab="1" xr2:uid="{0B170D00-CD2E-6D46-983D-562D8152B692}"/>
  </bookViews>
  <sheets>
    <sheet name="Statistical Functions" sheetId="2" r:id="rId1"/>
    <sheet name="Financial Functions" sheetId="3" r:id="rId2"/>
    <sheet name="Formula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3" l="1"/>
  <c r="C22" i="3"/>
  <c r="F10" i="3"/>
  <c r="F22" i="3"/>
  <c r="C36" i="3"/>
  <c r="C38" i="3" s="1"/>
  <c r="D40" i="3" s="1"/>
  <c r="D36" i="3"/>
  <c r="D38" i="3"/>
  <c r="C10" i="3"/>
  <c r="I18" i="2"/>
  <c r="I16" i="2"/>
  <c r="I14" i="2"/>
  <c r="I12" i="2"/>
  <c r="I10" i="2"/>
  <c r="I8" i="2"/>
  <c r="I6" i="2"/>
  <c r="I4" i="2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D17" i="4"/>
  <c r="D16" i="4"/>
  <c r="D15" i="4"/>
  <c r="D14" i="4"/>
  <c r="D13" i="4"/>
  <c r="D12" i="4"/>
  <c r="D11" i="4"/>
  <c r="D10" i="4"/>
  <c r="D9" i="4"/>
  <c r="D8" i="4"/>
  <c r="D7" i="4"/>
  <c r="D6" i="4"/>
  <c r="D5" i="4"/>
</calcChain>
</file>

<file path=xl/sharedStrings.xml><?xml version="1.0" encoding="utf-8"?>
<sst xmlns="http://schemas.openxmlformats.org/spreadsheetml/2006/main" count="130" uniqueCount="85">
  <si>
    <t>Major League Baseball Salaries by Team</t>
  </si>
  <si>
    <t>Statistical Functions</t>
  </si>
  <si>
    <t>DIVISION</t>
  </si>
  <si>
    <t>TEAM</t>
  </si>
  <si>
    <t>2019 PAYROLL</t>
  </si>
  <si>
    <t>1990 PAYROLL</t>
  </si>
  <si>
    <t>2019 WINS</t>
  </si>
  <si>
    <t>1990 Wins</t>
  </si>
  <si>
    <t>Response</t>
  </si>
  <si>
    <t>Task</t>
  </si>
  <si>
    <t>AL East</t>
  </si>
  <si>
    <t>Baltimore Orioles</t>
  </si>
  <si>
    <t>Number of MLB Teams in 1990</t>
  </si>
  <si>
    <t>Boston Red Sox</t>
  </si>
  <si>
    <t>New York Yankees</t>
  </si>
  <si>
    <t>Number of MLB teams</t>
  </si>
  <si>
    <t>Tampa Bay Rays</t>
  </si>
  <si>
    <t>NA</t>
  </si>
  <si>
    <t>Toronto Blue Jays</t>
  </si>
  <si>
    <t>Total salaries paid in 1990.</t>
  </si>
  <si>
    <t>AL Central</t>
  </si>
  <si>
    <t>Chicago White Sox</t>
  </si>
  <si>
    <t>Cleveland Indians</t>
  </si>
  <si>
    <t>Total salaries paid in 2019.</t>
  </si>
  <si>
    <t>Detroit Tigers</t>
  </si>
  <si>
    <t>Los Angeles Angels</t>
  </si>
  <si>
    <t>Average salary paid by the teams in 1990.</t>
  </si>
  <si>
    <t>Minnesota Twins</t>
  </si>
  <si>
    <t>AL West</t>
  </si>
  <si>
    <t>Kansas City Royals</t>
  </si>
  <si>
    <t>Average salary paid by the teams in 2019.</t>
  </si>
  <si>
    <t>Los Angeles Dodgers</t>
  </si>
  <si>
    <t>Oakland Athletics</t>
  </si>
  <si>
    <t>Maximum team salary amount in 1990.</t>
  </si>
  <si>
    <t>Seattle Mariners</t>
  </si>
  <si>
    <t>Texas Rangers</t>
  </si>
  <si>
    <t>Minimum team salary amount in 2019.</t>
  </si>
  <si>
    <t>NL East</t>
  </si>
  <si>
    <t>Atlanta Braves</t>
  </si>
  <si>
    <t>Houston Astros</t>
  </si>
  <si>
    <t>New York Mets</t>
  </si>
  <si>
    <t>Philadelphia Phillies</t>
  </si>
  <si>
    <t>Washington Nationals*</t>
  </si>
  <si>
    <t>NL Central</t>
  </si>
  <si>
    <t>Chicago Cubs</t>
  </si>
  <si>
    <t>Cincinnati Reds</t>
  </si>
  <si>
    <t>Milwaukee Brewers</t>
  </si>
  <si>
    <t>Pittsburgh Pirates</t>
  </si>
  <si>
    <t>St. Louis Cardinals</t>
  </si>
  <si>
    <t>NL West</t>
  </si>
  <si>
    <t>Arizona Diamondbacks</t>
  </si>
  <si>
    <t>Colorado Rockies</t>
  </si>
  <si>
    <t>Florida Marlins</t>
  </si>
  <si>
    <t>San Diego Padres</t>
  </si>
  <si>
    <t>San Francisco Giants</t>
  </si>
  <si>
    <t>* The Washington Nationals were the Montreal Expos in 1990</t>
  </si>
  <si>
    <t>NA = The team did not exist in 1990</t>
  </si>
  <si>
    <t>Financial Functions</t>
  </si>
  <si>
    <t>Task 1 Data</t>
  </si>
  <si>
    <t>Task 2 Data</t>
  </si>
  <si>
    <t>Loan Amount</t>
  </si>
  <si>
    <t>Monthly Payment</t>
  </si>
  <si>
    <t>Interest Rate*</t>
  </si>
  <si>
    <t>Number of Payments</t>
  </si>
  <si>
    <t>* Remember to divide the interest rate by 12 (to calculate the monthly interest rate) in your function.</t>
  </si>
  <si>
    <t>Task 3 and 4 Data</t>
  </si>
  <si>
    <t>Task 5 Data</t>
  </si>
  <si>
    <t>Monthly Savings Amount</t>
  </si>
  <si>
    <t>Number of Months</t>
  </si>
  <si>
    <t>Nominal Interest Rate</t>
  </si>
  <si>
    <t>Future Account Balance</t>
  </si>
  <si>
    <t>Effective Interest Rate</t>
  </si>
  <si>
    <t>* Remember to multiply the nominal interest rate by 12 (to calculate the annual interest rate).</t>
  </si>
  <si>
    <t>Task 6-8 Data</t>
  </si>
  <si>
    <t>15 Year Mortgage</t>
  </si>
  <si>
    <t>30 Year Mortgage</t>
  </si>
  <si>
    <t>Total Payments (PMT * # of PMTs)</t>
  </si>
  <si>
    <t>Difference between 30-year and 15-year payback (the 30 year amount  - the 15 year amount)</t>
  </si>
  <si>
    <t>* Remember to divide the interest rate by 12 (to calculate the monthly interest rate) in your functions.</t>
  </si>
  <si>
    <t>Sales Tax Rate</t>
  </si>
  <si>
    <t>Transaction ID</t>
  </si>
  <si>
    <t>Amount</t>
  </si>
  <si>
    <t>Sales Tax</t>
  </si>
  <si>
    <t>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</si>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</sst>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$&quot;#,##0"/>
    <numFmt numFmtId="165" formatCode="&quot;$&quot;#,##0.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15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0E68C"/>
        <bgColor rgb="FF00F2AD"/>
      </patternFill>
    </fill>
    <fill>
      <patternFill patternType="solid">
        <fgColor rgb="FF800000"/>
        <bgColor rgb="FF00F2AD"/>
      </patternFill>
    </fill>
    <fill>
      <patternFill patternType="solid">
        <fgColor rgb="FF314F4F"/>
        <bgColor rgb="FF00F2AD"/>
      </patternFill>
    </fill>
  </fills>
  <borders count="18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000000"/>
      </left>
      <right style="medium">
        <color rgb="FFD9D9D9"/>
      </right>
      <top style="medium">
        <color rgb="FFD9D9D9"/>
      </top>
      <bottom style="medium">
        <color rgb="FF000000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000000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000000"/>
      </right>
      <top style="thin">
        <color rgb="FFBFBFBF"/>
      </top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medium">
        <color rgb="FF000000"/>
      </bottom>
      <diagonal/>
    </border>
    <border>
      <left style="thin">
        <color rgb="FF808080"/>
      </left>
      <right style="medium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medium">
        <color rgb="FF000000"/>
      </right>
      <top style="thin">
        <color rgb="FF808080"/>
      </top>
      <bottom style="medium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3" borderId="0" xfId="0" applyFont="1" applyFill="1"/>
    <xf numFmtId="0" fontId="2" fillId="4" borderId="0" xfId="0" applyFont="1" applyFill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2" fillId="4" borderId="2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4" xfId="0" applyNumberFormat="1" applyBorder="1"/>
    <xf numFmtId="0" fontId="0" fillId="0" borderId="4" xfId="0" applyBorder="1" applyAlignment="1">
      <alignment horizontal="center"/>
    </xf>
    <xf numFmtId="0" fontId="2" fillId="4" borderId="5" xfId="0" applyFont="1" applyFill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3" borderId="7" xfId="0" applyFont="1" applyFill="1" applyBorder="1"/>
    <xf numFmtId="0" fontId="2" fillId="3" borderId="1" xfId="0" applyFont="1" applyFill="1" applyBorder="1"/>
    <xf numFmtId="0" fontId="2" fillId="3" borderId="8" xfId="0" applyFont="1" applyFill="1" applyBorder="1"/>
    <xf numFmtId="0" fontId="0" fillId="2" borderId="9" xfId="0" applyFill="1" applyBorder="1"/>
    <xf numFmtId="164" fontId="0" fillId="2" borderId="9" xfId="0" applyNumberFormat="1" applyFill="1" applyBorder="1"/>
    <xf numFmtId="164" fontId="0" fillId="2" borderId="10" xfId="0" applyNumberFormat="1" applyFill="1" applyBorder="1"/>
    <xf numFmtId="0" fontId="2" fillId="4" borderId="5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10" fontId="0" fillId="0" borderId="0" xfId="0" applyNumberFormat="1"/>
    <xf numFmtId="8" fontId="0" fillId="0" borderId="0" xfId="0" applyNumberFormat="1"/>
    <xf numFmtId="165" fontId="0" fillId="0" borderId="0" xfId="0" applyNumberFormat="1"/>
    <xf numFmtId="8" fontId="0" fillId="2" borderId="11" xfId="0" applyNumberFormat="1" applyFill="1" applyBorder="1"/>
    <xf numFmtId="0" fontId="1" fillId="0" borderId="0" xfId="0" applyFont="1" applyAlignment="1">
      <alignment horizontal="center"/>
    </xf>
    <xf numFmtId="0" fontId="1" fillId="0" borderId="2" xfId="0" applyFont="1" applyBorder="1"/>
    <xf numFmtId="0" fontId="1" fillId="0" borderId="5" xfId="0" applyFont="1" applyBorder="1" applyAlignment="1">
      <alignment horizontal="center"/>
    </xf>
    <xf numFmtId="165" fontId="0" fillId="0" borderId="5" xfId="0" applyNumberFormat="1" applyBorder="1"/>
    <xf numFmtId="10" fontId="0" fillId="0" borderId="5" xfId="0" applyNumberFormat="1" applyBorder="1"/>
    <xf numFmtId="165" fontId="0" fillId="2" borderId="12" xfId="0" applyNumberFormat="1" applyFill="1" applyBorder="1"/>
    <xf numFmtId="10" fontId="0" fillId="2" borderId="13" xfId="0" applyNumberFormat="1" applyFill="1" applyBorder="1"/>
    <xf numFmtId="10" fontId="0" fillId="2" borderId="12" xfId="0" applyNumberFormat="1" applyFill="1" applyBorder="1"/>
    <xf numFmtId="8" fontId="0" fillId="2" borderId="12" xfId="0" applyNumberFormat="1" applyFill="1" applyBorder="1"/>
    <xf numFmtId="0" fontId="3" fillId="0" borderId="0" xfId="0" applyFont="1" applyAlignment="1">
      <alignment wrapText="1"/>
    </xf>
    <xf numFmtId="165" fontId="0" fillId="2" borderId="14" xfId="0" applyNumberForma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165" fontId="0" fillId="2" borderId="16" xfId="0" applyNumberFormat="1" applyFill="1" applyBorder="1" applyAlignment="1">
      <alignment horizontal="center"/>
    </xf>
    <xf numFmtId="165" fontId="0" fillId="2" borderId="17" xfId="0" applyNumberFormat="1" applyFill="1" applyBorder="1" applyAlignment="1">
      <alignment horizontal="center"/>
    </xf>
    <xf numFmtId="0" fontId="3" fillId="0" borderId="2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4" fillId="3" borderId="0" xfId="0" applyFont="1" applyFill="1" applyAlignment="1">
      <alignment horizontal="center"/>
    </xf>
    <xf numFmtId="0" fontId="1" fillId="0" borderId="2" xfId="0" applyFont="1" applyBorder="1" applyAlignment="1">
      <alignment horizontal="left" wrapText="1"/>
    </xf>
    <xf numFmtId="0" fontId="1" fillId="0" borderId="0" xfId="0" applyFont="1" applyAlignment="1">
      <alignment horizontal="left" wrapText="1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1C52A88-17AF-2D4D-B184-AD7FEA9749C7}">
  <we:reference id="8db4248b-3b9d-4fb7-989c-eae74deb6253" version="2.0.1.0" store="developer" storeType="Registry"/>
  <we:alternateReferences/>
  <we:properties>
    <we:property name="Office.AutoShowTaskpaneWithDocument" value="true"/>
  </we:properties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E6E32-F7B0-8D4A-85D2-93B523A52119}">
  <dimension ref="B1:K35"/>
  <sheetViews>
    <sheetView workbookViewId="0">
      <selection activeCell="K28" sqref="K28"/>
    </sheetView>
  </sheetViews>
  <sheetFormatPr baseColWidth="10" defaultRowHeight="16" x14ac:dyDescent="0.2"/>
  <cols>
    <col min="1" max="1" width="7.6640625" customWidth="1"/>
    <col min="2" max="2" width="11.6640625" customWidth="1"/>
    <col min="3" max="3" width="20.83203125" customWidth="1"/>
    <col min="4" max="5" width="13.33203125" customWidth="1"/>
    <col min="8" max="8" width="7.6640625" customWidth="1"/>
    <col min="9" max="9" width="15" customWidth="1"/>
    <col min="10" max="10" width="4.6640625" customWidth="1"/>
    <col min="11" max="11" width="36.6640625" customWidth="1"/>
  </cols>
  <sheetData>
    <row r="1" spans="2:11" ht="17" thickBot="1" x14ac:dyDescent="0.25">
      <c r="C1" s="5"/>
      <c r="D1" s="5"/>
      <c r="E1" s="5"/>
      <c r="F1" s="5"/>
      <c r="G1" s="5"/>
      <c r="H1" s="5"/>
    </row>
    <row r="2" spans="2:11" x14ac:dyDescent="0.2">
      <c r="B2" s="16" t="s">
        <v>0</v>
      </c>
      <c r="C2" s="17"/>
      <c r="D2" s="17"/>
      <c r="E2" s="17"/>
      <c r="F2" s="17"/>
      <c r="G2" s="18"/>
      <c r="I2" s="16" t="s">
        <v>1</v>
      </c>
      <c r="J2" s="17"/>
      <c r="K2" s="18"/>
    </row>
    <row r="3" spans="2:11" ht="17" thickBot="1" x14ac:dyDescent="0.25">
      <c r="B3" s="7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13" t="s">
        <v>7</v>
      </c>
      <c r="I3" s="7" t="s">
        <v>8</v>
      </c>
      <c r="J3" s="4"/>
      <c r="K3" s="22" t="s">
        <v>9</v>
      </c>
    </row>
    <row r="4" spans="2:11" ht="17" thickBot="1" x14ac:dyDescent="0.25">
      <c r="B4" s="8" t="s">
        <v>10</v>
      </c>
      <c r="C4" t="s">
        <v>11</v>
      </c>
      <c r="D4" s="5">
        <v>73370109</v>
      </c>
      <c r="E4" s="5">
        <v>10037084</v>
      </c>
      <c r="F4" s="2">
        <v>54</v>
      </c>
      <c r="G4" s="14">
        <v>76</v>
      </c>
      <c r="I4" s="19">
        <f>COUNT(G4:G33)</f>
        <v>26</v>
      </c>
      <c r="K4" s="23" t="s">
        <v>12</v>
      </c>
    </row>
    <row r="5" spans="2:11" ht="17" thickBot="1" x14ac:dyDescent="0.25">
      <c r="B5" s="8" t="s">
        <v>10</v>
      </c>
      <c r="C5" t="s">
        <v>13</v>
      </c>
      <c r="D5" s="5">
        <v>229196106</v>
      </c>
      <c r="E5" s="5">
        <v>20983333</v>
      </c>
      <c r="F5" s="2">
        <v>84</v>
      </c>
      <c r="G5" s="14">
        <v>88</v>
      </c>
      <c r="I5" s="8"/>
      <c r="K5" s="23"/>
    </row>
    <row r="6" spans="2:11" ht="17" thickBot="1" x14ac:dyDescent="0.25">
      <c r="B6" s="8" t="s">
        <v>10</v>
      </c>
      <c r="C6" t="s">
        <v>14</v>
      </c>
      <c r="D6" s="5">
        <v>223019037</v>
      </c>
      <c r="E6" s="5">
        <v>20991318</v>
      </c>
      <c r="F6" s="2">
        <v>103</v>
      </c>
      <c r="G6" s="14">
        <v>67</v>
      </c>
      <c r="I6" s="19">
        <f>COUNTA(G4:G33)</f>
        <v>30</v>
      </c>
      <c r="K6" s="23" t="s">
        <v>15</v>
      </c>
    </row>
    <row r="7" spans="2:11" ht="17" thickBot="1" x14ac:dyDescent="0.25">
      <c r="B7" s="8" t="s">
        <v>10</v>
      </c>
      <c r="C7" t="s">
        <v>16</v>
      </c>
      <c r="D7" s="5">
        <v>64178722</v>
      </c>
      <c r="E7" s="6" t="s">
        <v>17</v>
      </c>
      <c r="F7" s="2">
        <v>96</v>
      </c>
      <c r="G7" s="14" t="s">
        <v>17</v>
      </c>
      <c r="I7" s="8"/>
      <c r="K7" s="23"/>
    </row>
    <row r="8" spans="2:11" ht="17" thickBot="1" x14ac:dyDescent="0.25">
      <c r="B8" s="8" t="s">
        <v>10</v>
      </c>
      <c r="C8" t="s">
        <v>18</v>
      </c>
      <c r="D8" s="5">
        <v>111371067</v>
      </c>
      <c r="E8" s="5">
        <v>18486834</v>
      </c>
      <c r="F8" s="2">
        <v>67</v>
      </c>
      <c r="G8" s="14">
        <v>86</v>
      </c>
      <c r="I8" s="20">
        <f>SUM(E4:E33)</f>
        <v>454222925</v>
      </c>
      <c r="K8" s="23" t="s">
        <v>19</v>
      </c>
    </row>
    <row r="9" spans="2:11" ht="17" thickBot="1" x14ac:dyDescent="0.25">
      <c r="B9" s="8" t="s">
        <v>20</v>
      </c>
      <c r="C9" t="s">
        <v>21</v>
      </c>
      <c r="D9" s="5">
        <v>91371201</v>
      </c>
      <c r="E9" s="5">
        <v>9496238</v>
      </c>
      <c r="F9" s="2">
        <v>72</v>
      </c>
      <c r="G9" s="14">
        <v>94</v>
      </c>
      <c r="I9" s="8"/>
      <c r="K9" s="23"/>
    </row>
    <row r="10" spans="2:11" ht="17" thickBot="1" x14ac:dyDescent="0.25">
      <c r="B10" s="8" t="s">
        <v>20</v>
      </c>
      <c r="C10" t="s">
        <v>22</v>
      </c>
      <c r="D10" s="5">
        <v>107693747</v>
      </c>
      <c r="E10" s="5">
        <v>15152000</v>
      </c>
      <c r="F10" s="2">
        <v>93</v>
      </c>
      <c r="G10" s="14">
        <v>77</v>
      </c>
      <c r="I10" s="20">
        <f>SUM(D4:D33)</f>
        <v>4158487705</v>
      </c>
      <c r="K10" s="23" t="s">
        <v>23</v>
      </c>
    </row>
    <row r="11" spans="2:11" ht="17" thickBot="1" x14ac:dyDescent="0.25">
      <c r="B11" s="8" t="s">
        <v>20</v>
      </c>
      <c r="C11" t="s">
        <v>24</v>
      </c>
      <c r="D11" s="5">
        <v>114631137</v>
      </c>
      <c r="E11" s="5">
        <v>18092238</v>
      </c>
      <c r="F11" s="2">
        <v>47</v>
      </c>
      <c r="G11" s="14">
        <v>79</v>
      </c>
      <c r="I11" s="8"/>
      <c r="K11" s="23"/>
    </row>
    <row r="12" spans="2:11" ht="17" thickBot="1" x14ac:dyDescent="0.25">
      <c r="B12" s="8" t="s">
        <v>20</v>
      </c>
      <c r="C12" t="s">
        <v>25</v>
      </c>
      <c r="D12" s="5">
        <v>161270385</v>
      </c>
      <c r="E12" s="5">
        <v>21870000</v>
      </c>
      <c r="F12" s="2">
        <v>72</v>
      </c>
      <c r="G12" s="14">
        <v>80</v>
      </c>
      <c r="I12" s="20">
        <f>AVERAGE(E4:E33)</f>
        <v>17470112.5</v>
      </c>
      <c r="K12" s="23" t="s">
        <v>26</v>
      </c>
    </row>
    <row r="13" spans="2:11" ht="17" thickBot="1" x14ac:dyDescent="0.25">
      <c r="B13" s="8" t="s">
        <v>20</v>
      </c>
      <c r="C13" t="s">
        <v>27</v>
      </c>
      <c r="D13" s="5">
        <v>125256003</v>
      </c>
      <c r="E13" s="5">
        <v>15106000</v>
      </c>
      <c r="F13" s="2">
        <v>101</v>
      </c>
      <c r="G13" s="14">
        <v>74</v>
      </c>
      <c r="I13" s="8"/>
      <c r="K13" s="23"/>
    </row>
    <row r="14" spans="2:11" ht="17" thickBot="1" x14ac:dyDescent="0.25">
      <c r="B14" s="8" t="s">
        <v>28</v>
      </c>
      <c r="C14" t="s">
        <v>29</v>
      </c>
      <c r="D14" s="5">
        <v>104773003</v>
      </c>
      <c r="E14" s="5">
        <v>23873745</v>
      </c>
      <c r="F14" s="2">
        <v>59</v>
      </c>
      <c r="G14" s="14">
        <v>75</v>
      </c>
      <c r="I14" s="20">
        <f>AVERAGE(D4:D33)</f>
        <v>138616256.83333334</v>
      </c>
      <c r="K14" s="23" t="s">
        <v>30</v>
      </c>
    </row>
    <row r="15" spans="2:11" ht="17" thickBot="1" x14ac:dyDescent="0.25">
      <c r="B15" s="8" t="s">
        <v>28</v>
      </c>
      <c r="C15" t="s">
        <v>31</v>
      </c>
      <c r="D15" s="5">
        <v>207000814</v>
      </c>
      <c r="E15" s="5">
        <v>21618704</v>
      </c>
      <c r="F15" s="2">
        <v>106</v>
      </c>
      <c r="G15" s="14">
        <v>86</v>
      </c>
      <c r="I15" s="8"/>
      <c r="K15" s="23"/>
    </row>
    <row r="16" spans="2:11" ht="17" thickBot="1" x14ac:dyDescent="0.25">
      <c r="B16" s="8" t="s">
        <v>28</v>
      </c>
      <c r="C16" t="s">
        <v>32</v>
      </c>
      <c r="D16" s="5">
        <v>93394531</v>
      </c>
      <c r="E16" s="5">
        <v>19987501</v>
      </c>
      <c r="F16" s="2">
        <v>97</v>
      </c>
      <c r="G16" s="14">
        <v>103</v>
      </c>
      <c r="I16" s="20">
        <f>MAX(E4:E33)</f>
        <v>23873745</v>
      </c>
      <c r="K16" s="23" t="s">
        <v>33</v>
      </c>
    </row>
    <row r="17" spans="2:11" ht="17" thickBot="1" x14ac:dyDescent="0.25">
      <c r="B17" s="8" t="s">
        <v>28</v>
      </c>
      <c r="C17" t="s">
        <v>34</v>
      </c>
      <c r="D17" s="5">
        <v>144391293</v>
      </c>
      <c r="E17" s="5">
        <v>12841667</v>
      </c>
      <c r="F17" s="2">
        <v>68</v>
      </c>
      <c r="G17" s="14">
        <v>77</v>
      </c>
      <c r="I17" s="8"/>
      <c r="K17" s="23"/>
    </row>
    <row r="18" spans="2:11" ht="17" thickBot="1" x14ac:dyDescent="0.25">
      <c r="B18" s="8" t="s">
        <v>28</v>
      </c>
      <c r="C18" t="s">
        <v>35</v>
      </c>
      <c r="D18" s="5">
        <v>148538766</v>
      </c>
      <c r="E18" s="5">
        <v>15104372</v>
      </c>
      <c r="F18" s="2">
        <v>78</v>
      </c>
      <c r="G18" s="14">
        <v>83</v>
      </c>
      <c r="I18" s="21">
        <f>MIN(D4:D33)</f>
        <v>64178722</v>
      </c>
      <c r="J18" s="10"/>
      <c r="K18" s="24" t="s">
        <v>36</v>
      </c>
    </row>
    <row r="19" spans="2:11" x14ac:dyDescent="0.2">
      <c r="B19" s="8" t="s">
        <v>37</v>
      </c>
      <c r="C19" t="s">
        <v>38</v>
      </c>
      <c r="D19" s="5">
        <v>143947963</v>
      </c>
      <c r="E19" s="5">
        <v>13328334</v>
      </c>
      <c r="F19" s="2">
        <v>97</v>
      </c>
      <c r="G19" s="14">
        <v>65</v>
      </c>
    </row>
    <row r="20" spans="2:11" x14ac:dyDescent="0.2">
      <c r="B20" s="8" t="s">
        <v>37</v>
      </c>
      <c r="C20" t="s">
        <v>39</v>
      </c>
      <c r="D20" s="5">
        <v>168804925</v>
      </c>
      <c r="E20" s="5">
        <v>18830000</v>
      </c>
      <c r="F20" s="2">
        <v>107</v>
      </c>
      <c r="G20" s="14">
        <v>75</v>
      </c>
      <c r="I20" s="2"/>
      <c r="J20" s="1"/>
    </row>
    <row r="21" spans="2:11" x14ac:dyDescent="0.2">
      <c r="B21" s="8" t="s">
        <v>37</v>
      </c>
      <c r="C21" t="s">
        <v>40</v>
      </c>
      <c r="D21" s="5">
        <v>146335812</v>
      </c>
      <c r="E21" s="5">
        <v>22418834</v>
      </c>
      <c r="F21" s="2">
        <v>86</v>
      </c>
      <c r="G21" s="14">
        <v>91</v>
      </c>
    </row>
    <row r="22" spans="2:11" x14ac:dyDescent="0.2">
      <c r="B22" s="8" t="s">
        <v>37</v>
      </c>
      <c r="C22" t="s">
        <v>41</v>
      </c>
      <c r="D22" s="5">
        <v>160192244</v>
      </c>
      <c r="E22" s="5">
        <v>13953667</v>
      </c>
      <c r="F22" s="2">
        <v>81</v>
      </c>
      <c r="G22" s="14">
        <v>77</v>
      </c>
    </row>
    <row r="23" spans="2:11" x14ac:dyDescent="0.2">
      <c r="B23" s="8" t="s">
        <v>37</v>
      </c>
      <c r="C23" t="s">
        <v>42</v>
      </c>
      <c r="D23" s="5">
        <v>172307808</v>
      </c>
      <c r="E23" s="5">
        <v>16656388</v>
      </c>
      <c r="F23" s="2">
        <v>93</v>
      </c>
      <c r="G23" s="14">
        <v>85</v>
      </c>
    </row>
    <row r="24" spans="2:11" x14ac:dyDescent="0.2">
      <c r="B24" s="8" t="s">
        <v>43</v>
      </c>
      <c r="C24" t="s">
        <v>44</v>
      </c>
      <c r="D24" s="5">
        <v>221590085</v>
      </c>
      <c r="E24" s="5">
        <v>14496000</v>
      </c>
      <c r="F24" s="2">
        <v>84</v>
      </c>
      <c r="G24" s="14">
        <v>77</v>
      </c>
    </row>
    <row r="25" spans="2:11" x14ac:dyDescent="0.2">
      <c r="B25" s="8" t="s">
        <v>43</v>
      </c>
      <c r="C25" t="s">
        <v>45</v>
      </c>
      <c r="D25" s="5">
        <v>128391569</v>
      </c>
      <c r="E25" s="5">
        <v>14769500</v>
      </c>
      <c r="F25" s="2">
        <v>75</v>
      </c>
      <c r="G25" s="14">
        <v>91</v>
      </c>
    </row>
    <row r="26" spans="2:11" x14ac:dyDescent="0.2">
      <c r="B26" s="8" t="s">
        <v>43</v>
      </c>
      <c r="C26" t="s">
        <v>46</v>
      </c>
      <c r="D26" s="5">
        <v>135889019</v>
      </c>
      <c r="E26" s="5">
        <v>20019167</v>
      </c>
      <c r="F26" s="2">
        <v>89</v>
      </c>
      <c r="G26" s="14">
        <v>74</v>
      </c>
    </row>
    <row r="27" spans="2:11" x14ac:dyDescent="0.2">
      <c r="B27" s="8" t="s">
        <v>43</v>
      </c>
      <c r="C27" t="s">
        <v>47</v>
      </c>
      <c r="D27" s="5">
        <v>72731474</v>
      </c>
      <c r="E27" s="5">
        <v>15656000</v>
      </c>
      <c r="F27" s="2">
        <v>69</v>
      </c>
      <c r="G27" s="14">
        <v>95</v>
      </c>
    </row>
    <row r="28" spans="2:11" x14ac:dyDescent="0.2">
      <c r="B28" s="8" t="s">
        <v>43</v>
      </c>
      <c r="C28" t="s">
        <v>48</v>
      </c>
      <c r="D28" s="5">
        <v>174317164</v>
      </c>
      <c r="E28" s="5">
        <v>20923334</v>
      </c>
      <c r="F28" s="2">
        <v>91</v>
      </c>
      <c r="G28" s="14">
        <v>70</v>
      </c>
    </row>
    <row r="29" spans="2:11" x14ac:dyDescent="0.2">
      <c r="B29" s="8" t="s">
        <v>49</v>
      </c>
      <c r="C29" t="s">
        <v>50</v>
      </c>
      <c r="D29" s="5">
        <v>118927905</v>
      </c>
      <c r="E29" s="6" t="s">
        <v>17</v>
      </c>
      <c r="F29" s="2">
        <v>85</v>
      </c>
      <c r="G29" s="14" t="s">
        <v>17</v>
      </c>
    </row>
    <row r="30" spans="2:11" x14ac:dyDescent="0.2">
      <c r="B30" s="8" t="s">
        <v>49</v>
      </c>
      <c r="C30" t="s">
        <v>51</v>
      </c>
      <c r="D30" s="5">
        <v>157162629</v>
      </c>
      <c r="E30" s="6" t="s">
        <v>17</v>
      </c>
      <c r="F30" s="2">
        <v>71</v>
      </c>
      <c r="G30" s="14" t="s">
        <v>17</v>
      </c>
    </row>
    <row r="31" spans="2:11" x14ac:dyDescent="0.2">
      <c r="B31" s="8" t="s">
        <v>49</v>
      </c>
      <c r="C31" t="s">
        <v>52</v>
      </c>
      <c r="D31" s="5">
        <v>75596271</v>
      </c>
      <c r="E31" s="6" t="s">
        <v>17</v>
      </c>
      <c r="F31" s="2">
        <v>57</v>
      </c>
      <c r="G31" s="14" t="s">
        <v>17</v>
      </c>
    </row>
    <row r="32" spans="2:11" x14ac:dyDescent="0.2">
      <c r="B32" s="8" t="s">
        <v>49</v>
      </c>
      <c r="C32" t="s">
        <v>53</v>
      </c>
      <c r="D32" s="5">
        <v>104254790</v>
      </c>
      <c r="E32" s="5">
        <v>18588334</v>
      </c>
      <c r="F32" s="2">
        <v>70</v>
      </c>
      <c r="G32" s="14">
        <v>75</v>
      </c>
    </row>
    <row r="33" spans="2:7" ht="17" thickBot="1" x14ac:dyDescent="0.25">
      <c r="B33" s="9" t="s">
        <v>49</v>
      </c>
      <c r="C33" s="10" t="s">
        <v>54</v>
      </c>
      <c r="D33" s="11">
        <v>178582126</v>
      </c>
      <c r="E33" s="11">
        <v>20942333</v>
      </c>
      <c r="F33" s="12">
        <v>77</v>
      </c>
      <c r="G33" s="15">
        <v>85</v>
      </c>
    </row>
    <row r="34" spans="2:7" x14ac:dyDescent="0.2">
      <c r="B34" t="s">
        <v>55</v>
      </c>
    </row>
    <row r="35" spans="2:7" x14ac:dyDescent="0.2">
      <c r="B35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CE050-B79A-484C-B45B-0497181FF523}">
  <dimension ref="A1:H43"/>
  <sheetViews>
    <sheetView tabSelected="1" workbookViewId="0">
      <selection activeCell="D24" sqref="D24"/>
    </sheetView>
  </sheetViews>
  <sheetFormatPr baseColWidth="10" defaultRowHeight="16" x14ac:dyDescent="0.2"/>
  <cols>
    <col min="1" max="1" width="7.6640625" customWidth="1"/>
    <col min="2" max="2" width="30" customWidth="1"/>
    <col min="3" max="4" width="16.33203125" customWidth="1"/>
    <col min="5" max="5" width="26.83203125" customWidth="1"/>
    <col min="6" max="6" width="16.33203125" customWidth="1"/>
  </cols>
  <sheetData>
    <row r="1" spans="1:8" x14ac:dyDescent="0.2">
      <c r="A1" s="26"/>
      <c r="B1" s="26"/>
      <c r="E1" s="26"/>
      <c r="F1" s="26"/>
      <c r="G1" s="26"/>
      <c r="H1" s="27"/>
    </row>
    <row r="2" spans="1:8" ht="20" x14ac:dyDescent="0.25">
      <c r="B2" s="50" t="s">
        <v>57</v>
      </c>
      <c r="C2" s="50"/>
      <c r="D2" s="50"/>
      <c r="E2" s="50"/>
      <c r="F2" s="50"/>
    </row>
    <row r="3" spans="1:8" ht="17" thickBot="1" x14ac:dyDescent="0.25"/>
    <row r="4" spans="1:8" x14ac:dyDescent="0.2">
      <c r="B4" s="16" t="s">
        <v>58</v>
      </c>
      <c r="C4" s="18"/>
      <c r="E4" s="16" t="s">
        <v>59</v>
      </c>
      <c r="F4" s="18"/>
    </row>
    <row r="5" spans="1:8" x14ac:dyDescent="0.2">
      <c r="B5" s="8"/>
      <c r="C5" s="23"/>
      <c r="E5" s="8"/>
      <c r="F5" s="23"/>
    </row>
    <row r="6" spans="1:8" x14ac:dyDescent="0.2">
      <c r="B6" s="30" t="s">
        <v>60</v>
      </c>
      <c r="C6" s="32">
        <v>-175000</v>
      </c>
      <c r="E6" s="30" t="s">
        <v>61</v>
      </c>
      <c r="F6" s="32">
        <v>-1200</v>
      </c>
    </row>
    <row r="7" spans="1:8" x14ac:dyDescent="0.2">
      <c r="B7" s="30" t="s">
        <v>62</v>
      </c>
      <c r="C7" s="33">
        <v>4.2500000000000003E-2</v>
      </c>
      <c r="E7" s="30" t="s">
        <v>62</v>
      </c>
      <c r="F7" s="33">
        <v>4.2500000000000003E-2</v>
      </c>
    </row>
    <row r="8" spans="1:8" x14ac:dyDescent="0.2">
      <c r="B8" s="30" t="s">
        <v>63</v>
      </c>
      <c r="C8" s="23">
        <v>360</v>
      </c>
      <c r="E8" s="30" t="s">
        <v>63</v>
      </c>
      <c r="F8" s="23">
        <v>360</v>
      </c>
    </row>
    <row r="9" spans="1:8" x14ac:dyDescent="0.2">
      <c r="B9" s="8"/>
      <c r="C9" s="23"/>
      <c r="E9" s="8"/>
      <c r="F9" s="23"/>
    </row>
    <row r="10" spans="1:8" x14ac:dyDescent="0.2">
      <c r="B10" s="30" t="s">
        <v>61</v>
      </c>
      <c r="C10" s="37">
        <f>PMT(C7/12,C8,C6)</f>
        <v>860.89480938909639</v>
      </c>
      <c r="E10" s="30" t="s">
        <v>60</v>
      </c>
      <c r="F10" s="37">
        <f>PV(F7/12,F8,F6)</f>
        <v>243932.24086113682</v>
      </c>
    </row>
    <row r="11" spans="1:8" x14ac:dyDescent="0.2">
      <c r="B11" s="8"/>
      <c r="C11" s="23"/>
      <c r="E11" s="8"/>
      <c r="F11" s="23"/>
    </row>
    <row r="12" spans="1:8" x14ac:dyDescent="0.2">
      <c r="B12" s="44" t="s">
        <v>64</v>
      </c>
      <c r="C12" s="46"/>
      <c r="E12" s="44" t="s">
        <v>64</v>
      </c>
      <c r="F12" s="46"/>
    </row>
    <row r="13" spans="1:8" ht="17" thickBot="1" x14ac:dyDescent="0.25">
      <c r="B13" s="47"/>
      <c r="C13" s="49"/>
      <c r="E13" s="47"/>
      <c r="F13" s="49"/>
    </row>
    <row r="14" spans="1:8" x14ac:dyDescent="0.2">
      <c r="B14" s="38"/>
      <c r="C14" s="38"/>
    </row>
    <row r="15" spans="1:8" ht="17" thickBot="1" x14ac:dyDescent="0.25"/>
    <row r="16" spans="1:8" x14ac:dyDescent="0.2">
      <c r="B16" s="16" t="s">
        <v>65</v>
      </c>
      <c r="C16" s="18"/>
      <c r="E16" s="16" t="s">
        <v>66</v>
      </c>
      <c r="F16" s="18"/>
    </row>
    <row r="17" spans="2:6" x14ac:dyDescent="0.2">
      <c r="B17" s="8"/>
      <c r="C17" s="23"/>
      <c r="E17" s="8"/>
      <c r="F17" s="23"/>
    </row>
    <row r="18" spans="2:6" x14ac:dyDescent="0.2">
      <c r="B18" s="30" t="s">
        <v>60</v>
      </c>
      <c r="C18" s="32">
        <v>-212000</v>
      </c>
      <c r="E18" s="30" t="s">
        <v>67</v>
      </c>
      <c r="F18" s="32">
        <v>-75</v>
      </c>
    </row>
    <row r="19" spans="2:6" x14ac:dyDescent="0.2">
      <c r="B19" s="30" t="s">
        <v>61</v>
      </c>
      <c r="C19" s="32">
        <v>950</v>
      </c>
      <c r="E19" s="30" t="s">
        <v>62</v>
      </c>
      <c r="F19" s="33">
        <v>2.75E-2</v>
      </c>
    </row>
    <row r="20" spans="2:6" x14ac:dyDescent="0.2">
      <c r="B20" s="30" t="s">
        <v>63</v>
      </c>
      <c r="C20" s="23">
        <v>360</v>
      </c>
      <c r="E20" s="30" t="s">
        <v>68</v>
      </c>
      <c r="F20" s="23">
        <v>36</v>
      </c>
    </row>
    <row r="21" spans="2:6" x14ac:dyDescent="0.2">
      <c r="B21" s="8"/>
      <c r="C21" s="23"/>
      <c r="E21" s="8"/>
      <c r="F21" s="23"/>
    </row>
    <row r="22" spans="2:6" x14ac:dyDescent="0.2">
      <c r="B22" s="30" t="s">
        <v>69</v>
      </c>
      <c r="C22" s="35" t="e">
        <f>RATE(C19*12,C20,C18)</f>
        <v>#NUM!</v>
      </c>
      <c r="E22" s="30" t="s">
        <v>70</v>
      </c>
      <c r="F22" s="37">
        <f>FV(F19/12,F20,F18)</f>
        <v>2811.1475139763807</v>
      </c>
    </row>
    <row r="23" spans="2:6" x14ac:dyDescent="0.2">
      <c r="B23" s="30" t="s">
        <v>71</v>
      </c>
      <c r="C23" s="36" t="e">
        <f>EFFECT(C22,12)</f>
        <v>#NUM!</v>
      </c>
      <c r="E23" s="30"/>
      <c r="F23" s="23"/>
    </row>
    <row r="24" spans="2:6" x14ac:dyDescent="0.2">
      <c r="B24" s="8"/>
      <c r="C24" s="23"/>
      <c r="E24" s="8"/>
      <c r="F24" s="23"/>
    </row>
    <row r="25" spans="2:6" x14ac:dyDescent="0.2">
      <c r="B25" s="44" t="s">
        <v>72</v>
      </c>
      <c r="C25" s="46"/>
      <c r="E25" s="44" t="s">
        <v>64</v>
      </c>
      <c r="F25" s="46"/>
    </row>
    <row r="26" spans="2:6" ht="17" thickBot="1" x14ac:dyDescent="0.25">
      <c r="B26" s="47"/>
      <c r="C26" s="49"/>
      <c r="E26" s="47"/>
      <c r="F26" s="49"/>
    </row>
    <row r="28" spans="2:6" ht="17" thickBot="1" x14ac:dyDescent="0.25"/>
    <row r="29" spans="2:6" x14ac:dyDescent="0.2">
      <c r="B29" s="16" t="s">
        <v>73</v>
      </c>
      <c r="C29" s="17"/>
      <c r="D29" s="18"/>
    </row>
    <row r="30" spans="2:6" x14ac:dyDescent="0.2">
      <c r="B30" s="8"/>
      <c r="D30" s="23"/>
    </row>
    <row r="31" spans="2:6" x14ac:dyDescent="0.2">
      <c r="B31" s="8"/>
      <c r="C31" s="29" t="s">
        <v>74</v>
      </c>
      <c r="D31" s="31" t="s">
        <v>75</v>
      </c>
    </row>
    <row r="32" spans="2:6" x14ac:dyDescent="0.2">
      <c r="B32" s="30" t="s">
        <v>60</v>
      </c>
      <c r="C32" s="27">
        <v>-310000</v>
      </c>
      <c r="D32" s="32">
        <v>-310000</v>
      </c>
    </row>
    <row r="33" spans="2:4" x14ac:dyDescent="0.2">
      <c r="B33" s="30" t="s">
        <v>62</v>
      </c>
      <c r="C33" s="25">
        <v>4.4999999999999998E-2</v>
      </c>
      <c r="D33" s="33">
        <v>4.4999999999999998E-2</v>
      </c>
    </row>
    <row r="34" spans="2:4" x14ac:dyDescent="0.2">
      <c r="B34" s="30" t="s">
        <v>63</v>
      </c>
      <c r="C34">
        <v>180</v>
      </c>
      <c r="D34" s="23">
        <v>360</v>
      </c>
    </row>
    <row r="35" spans="2:4" x14ac:dyDescent="0.2">
      <c r="B35" s="8"/>
      <c r="D35" s="23"/>
    </row>
    <row r="36" spans="2:4" x14ac:dyDescent="0.2">
      <c r="B36" s="30" t="s">
        <v>61</v>
      </c>
      <c r="C36" s="28">
        <f>PMT(C33/12,C34,C32)</f>
        <v>2371.4791953217</v>
      </c>
      <c r="D36" s="34">
        <f>PMT(D33/12,D34,D32)</f>
        <v>1570.7244604602301</v>
      </c>
    </row>
    <row r="37" spans="2:4" x14ac:dyDescent="0.2">
      <c r="B37" s="8"/>
      <c r="D37" s="23"/>
    </row>
    <row r="38" spans="2:4" x14ac:dyDescent="0.2">
      <c r="B38" s="30" t="s">
        <v>76</v>
      </c>
      <c r="C38" s="27">
        <f>C36*C34</f>
        <v>426866.25515790598</v>
      </c>
      <c r="D38" s="32">
        <f>D36*D34</f>
        <v>565460.80576568283</v>
      </c>
    </row>
    <row r="39" spans="2:4" x14ac:dyDescent="0.2">
      <c r="B39" s="8"/>
      <c r="D39" s="23"/>
    </row>
    <row r="40" spans="2:4" x14ac:dyDescent="0.2">
      <c r="B40" s="51" t="s">
        <v>77</v>
      </c>
      <c r="C40" s="52"/>
      <c r="D40" s="34">
        <f>D38-C38</f>
        <v>138594.55060777685</v>
      </c>
    </row>
    <row r="41" spans="2:4" x14ac:dyDescent="0.2">
      <c r="B41" s="51"/>
      <c r="C41" s="52"/>
      <c r="D41" s="23"/>
    </row>
    <row r="42" spans="2:4" x14ac:dyDescent="0.2">
      <c r="B42" s="44" t="s">
        <v>78</v>
      </c>
      <c r="C42" s="45"/>
      <c r="D42" s="46"/>
    </row>
    <row r="43" spans="2:4" ht="17" thickBot="1" x14ac:dyDescent="0.25">
      <c r="B43" s="47"/>
      <c r="C43" s="48"/>
      <c r="D43" s="49"/>
    </row>
  </sheetData>
  <mergeCells count="7">
    <mergeCell ref="B42:D43"/>
    <mergeCell ref="B2:F2"/>
    <mergeCell ref="B12:C13"/>
    <mergeCell ref="E12:F13"/>
    <mergeCell ref="B25:C26"/>
    <mergeCell ref="E25:F26"/>
    <mergeCell ref="B40:C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9F275-367F-634B-B23B-BDAB67D6D358}">
  <dimension ref="A1:E18"/>
  <sheetViews>
    <sheetView workbookViewId="0">
      <selection activeCell="E18" sqref="E18"/>
    </sheetView>
  </sheetViews>
  <sheetFormatPr baseColWidth="10" defaultRowHeight="16" x14ac:dyDescent="0.2"/>
  <cols>
    <col min="1" max="1" width="7.6640625" customWidth="1"/>
    <col min="2" max="2" width="13.33203125" customWidth="1"/>
    <col min="3" max="3" width="7.6640625" customWidth="1"/>
    <col min="4" max="4" width="8.83203125" customWidth="1"/>
    <col min="5" max="5" width="9.1640625" customWidth="1"/>
  </cols>
  <sheetData>
    <row r="1" spans="1:5" x14ac:dyDescent="0.2">
      <c r="A1" s="27"/>
      <c r="B1" s="27"/>
      <c r="C1" s="27"/>
    </row>
    <row r="2" spans="1:5" x14ac:dyDescent="0.2">
      <c r="B2" s="3" t="s">
        <v>79</v>
      </c>
      <c r="C2" s="25">
        <v>6.7500000000000004E-2</v>
      </c>
    </row>
    <row r="3" spans="1:5" ht="17" thickBot="1" x14ac:dyDescent="0.25"/>
    <row r="4" spans="1:5" x14ac:dyDescent="0.2">
      <c r="B4" s="16" t="s">
        <v>80</v>
      </c>
      <c r="C4" s="17" t="s">
        <v>81</v>
      </c>
      <c r="D4" s="17" t="s">
        <v>82</v>
      </c>
      <c r="E4" s="18" t="s">
        <v>83</v>
      </c>
    </row>
    <row r="5" spans="1:5" x14ac:dyDescent="0.2">
      <c r="B5" s="41">
        <v>578</v>
      </c>
      <c r="C5" s="40">
        <v>42</v>
      </c>
      <c r="D5" s="39">
        <f>C5*C$2</f>
        <v>2.835</v>
      </c>
      <c r="E5" s="42">
        <f>C5+D5</f>
        <v>44.835000000000001</v>
      </c>
    </row>
    <row r="6" spans="1:5" x14ac:dyDescent="0.2">
      <c r="B6" s="41">
        <v>579</v>
      </c>
      <c r="C6" s="40">
        <v>167</v>
      </c>
      <c r="D6" s="39">
        <f t="shared" ref="D6:D17" si="0">C6*C$2</f>
        <v>11.272500000000001</v>
      </c>
      <c r="E6" s="42">
        <f t="shared" ref="E6:E17" si="1">C6+D6</f>
        <v>178.27250000000001</v>
      </c>
    </row>
    <row r="7" spans="1:5" x14ac:dyDescent="0.2">
      <c r="B7" s="41">
        <v>580</v>
      </c>
      <c r="C7" s="40">
        <v>209</v>
      </c>
      <c r="D7" s="39">
        <f t="shared" si="0"/>
        <v>14.107500000000002</v>
      </c>
      <c r="E7" s="42">
        <f t="shared" si="1"/>
        <v>223.10750000000002</v>
      </c>
    </row>
    <row r="8" spans="1:5" x14ac:dyDescent="0.2">
      <c r="B8" s="41">
        <v>581</v>
      </c>
      <c r="C8" s="40">
        <v>142</v>
      </c>
      <c r="D8" s="39">
        <f t="shared" si="0"/>
        <v>9.5850000000000009</v>
      </c>
      <c r="E8" s="42">
        <f t="shared" si="1"/>
        <v>151.58500000000001</v>
      </c>
    </row>
    <row r="9" spans="1:5" x14ac:dyDescent="0.2">
      <c r="B9" s="41">
        <v>582</v>
      </c>
      <c r="C9" s="40">
        <v>234</v>
      </c>
      <c r="D9" s="39">
        <f t="shared" si="0"/>
        <v>15.795000000000002</v>
      </c>
      <c r="E9" s="42">
        <f t="shared" si="1"/>
        <v>249.79500000000002</v>
      </c>
    </row>
    <row r="10" spans="1:5" x14ac:dyDescent="0.2">
      <c r="B10" s="41">
        <v>583</v>
      </c>
      <c r="C10" s="40">
        <v>88</v>
      </c>
      <c r="D10" s="39">
        <f t="shared" si="0"/>
        <v>5.94</v>
      </c>
      <c r="E10" s="42">
        <f t="shared" si="1"/>
        <v>93.94</v>
      </c>
    </row>
    <row r="11" spans="1:5" x14ac:dyDescent="0.2">
      <c r="B11" s="41">
        <v>584</v>
      </c>
      <c r="C11" s="40">
        <v>197</v>
      </c>
      <c r="D11" s="39">
        <f t="shared" si="0"/>
        <v>13.297500000000001</v>
      </c>
      <c r="E11" s="42">
        <f t="shared" si="1"/>
        <v>210.29750000000001</v>
      </c>
    </row>
    <row r="12" spans="1:5" x14ac:dyDescent="0.2">
      <c r="B12" s="41">
        <v>585</v>
      </c>
      <c r="C12" s="40">
        <v>209</v>
      </c>
      <c r="D12" s="39">
        <f t="shared" si="0"/>
        <v>14.107500000000002</v>
      </c>
      <c r="E12" s="42">
        <f t="shared" si="1"/>
        <v>223.10750000000002</v>
      </c>
    </row>
    <row r="13" spans="1:5" x14ac:dyDescent="0.2">
      <c r="B13" s="41">
        <v>586</v>
      </c>
      <c r="C13" s="40">
        <v>163</v>
      </c>
      <c r="D13" s="39">
        <f t="shared" si="0"/>
        <v>11.002500000000001</v>
      </c>
      <c r="E13" s="42">
        <f t="shared" si="1"/>
        <v>174.0025</v>
      </c>
    </row>
    <row r="14" spans="1:5" x14ac:dyDescent="0.2">
      <c r="B14" s="41">
        <v>587</v>
      </c>
      <c r="C14" s="40">
        <v>151</v>
      </c>
      <c r="D14" s="39">
        <f t="shared" si="0"/>
        <v>10.192500000000001</v>
      </c>
      <c r="E14" s="42">
        <f t="shared" si="1"/>
        <v>161.1925</v>
      </c>
    </row>
    <row r="15" spans="1:5" x14ac:dyDescent="0.2">
      <c r="B15" s="41">
        <v>588</v>
      </c>
      <c r="C15" s="40">
        <v>103</v>
      </c>
      <c r="D15" s="39">
        <f t="shared" si="0"/>
        <v>6.9525000000000006</v>
      </c>
      <c r="E15" s="42">
        <f t="shared" si="1"/>
        <v>109.9525</v>
      </c>
    </row>
    <row r="16" spans="1:5" x14ac:dyDescent="0.2">
      <c r="B16" s="41">
        <v>589</v>
      </c>
      <c r="C16" s="40">
        <v>148</v>
      </c>
      <c r="D16" s="39">
        <f t="shared" si="0"/>
        <v>9.99</v>
      </c>
      <c r="E16" s="42">
        <f t="shared" si="1"/>
        <v>157.99</v>
      </c>
    </row>
    <row r="17" spans="2:5" x14ac:dyDescent="0.2">
      <c r="B17" s="41">
        <v>590</v>
      </c>
      <c r="C17" s="40">
        <v>51</v>
      </c>
      <c r="D17" s="39">
        <f t="shared" si="0"/>
        <v>3.4425000000000003</v>
      </c>
      <c r="E17" s="42">
        <f>C17+D17</f>
        <v>54.442500000000003</v>
      </c>
    </row>
    <row r="18" spans="2:5" ht="17" thickBot="1" x14ac:dyDescent="0.25">
      <c r="B18" s="53" t="s">
        <v>84</v>
      </c>
      <c r="C18" s="54"/>
      <c r="D18" s="55"/>
      <c r="E18" s="43">
        <f>SUM(E5:E17)</f>
        <v>2032.5200000000004</v>
      </c>
    </row>
  </sheetData>
  <mergeCells count="1">
    <mergeCell ref="B18:D1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item1.xml><?xml version="1.0" encoding="utf-8"?>
<properties xmlns="http://schemas.myeducator.com/properties/myeducator/atlas_meta">H4sIAAAAAAAAAzXJSwrDIBRG4b384wreVqu4lVJErwZCLIIPMgjZe9NBz+iDcyCMErrvo00es2W4A3ttW6x182uCg2JjNC8PYUhpoVRkYRMnkbXmKBcbKRBu+NQ0S/Zl7QPuBXn1JHONn+gu/yKL93l+AaalkhJ4AAAA</properties>
</file>

<file path=customXml/item2.xml><?xml version="1.0" encoding="utf-8"?>
<properties xmlns="http://schemas.myeducator.com/symphony/msoffice/properties/officeprops">[obf3]wBWNV.CswrkVhrWJ2JCUzr65zHQN3otVx.4iFJ6bpJ1sV-esb.4IbrQJ2JCr4rdXIoaYnoe5e~a3WBCyx.1Xe_eV7-1Nwrnsn-4U2J1SU</properties>
</file>

<file path=customXml/item3.xml><?xml version="1.0" encoding="utf-8"?>
<properties xmlns="http://schemas.myeducator.com/symphony/msoffice/properties/submission">[obf3]kECUrK_X6s2rzsC9h9_jastDaq4UF5HrLK0Io9t~w9.Xb5_b~MvX~K0P~s49h9ooPitIF5.ItEHN95a9L9.XrMvX~K0P~s49h9_s0s8SP5g715vDvygFCE_iLK.SvfvrxM.U6s1X1M0jh9aFa5.N~K2YaQaU1y2IaK2JadHA</properties>
</file>

<file path=customXml/item4.xml><?xml version="1.0" encoding="utf-8"?>
<properties xmlns="http://schemas.myeducator.com/properties/myeducator/atlas_meta_I9EcYpJNMHLc">H4sIAAAAAAAAA+1abW/bNhD+K5ywBRvgOZYcx54RZ2htdRvWrkXjfCiKwKAlyuYiiQJJJfE6//fdUa/xS9y0TucVCxKEFI/kw7vjc0dRHyyqFJ/FEYu11Y/TMGxYkfDTkFn9D3lpEqfRlEmrb7Xgx7Z7VsNKJBdyQrVmUaKV1W81LAmiUHoP3ZhSdAYjWC94GDKfTBckSGNPcxFD35hG2HYxZ0wTdseVVoTGPvFYGEJJMuKJKAmZZiCsNEuyUcsR+pbCrhPoMzF9EA+VNFKIWdJ4xiZUSrqAbtao03ftLki4gPuqkXfNIbwQMkpDqqzl8moJjZqq62wyX/BSH3OOuimF/x51YDjuw6Nnz2rLobB8MqZ3iEZAFxioC1phKhGxYnlvEBwg5rf54++LUb8ZdX6w6krMJ8AZKn2O54zc0DBlhMdGX2TUIVyRWGhQmpTM0xUiaMplVa2xwOagbqlOoWgZswSM+VPqXUO9FHsplDbGzaoulTEDXM6yUQJ8vgYwyJZUh+gLloGULGCSxR4jGiSV0Zmmd0RSY+0KeSmoyNB5AtjDR8H2RKwpNFD4nSoRpprVlyLMajauI++pyLe1RdifsQi7tojRZ+hew0ZR1OwoQiORxnqr/jt70z/uMXaHu2kI3q9l6mlCN4EGlXo09OCpXnWVDCx2ureGTrfXJM9BMJXGIjRJpACaggHCxc61l3MPO4aL1r2zknCIEmQhUlkC98AvpugRqQK2M8jmWI3A8jye1edTTdDSDfeZyHiGKU/yJOe1MfAPuUD3ypgy4AUbJKAInA2E3qDrpjKE4lzrRPWPj6kGBmlGC+anHtVCNoFAj294xERzrqPwZ+4P2r1Wt9ezu50jMJ/UAxv+i2RgO0375MhnIV0M7GbnKAB3VfwvNnCONNchGyCk75zWe6TGH7NAcHWENhxkj4zUlYVOWcP4inqfDLLb7TlfBOTrOOQx+xScJ73TVvennt1ewdneB0jcI4uEmTAnbk39LgrNjo8dJ/jTwojks8tY8xADHkq9AvH2EjriGGXcYmFSlH0RM4xoAQ0Va1jASgGflY0MKArCaF4FrmBlBXSFka2owp4Kfq2NCxkCDxZF7T4zKKbTUnCWcp/C/itF6Q17HQ+LQF8Ae5A/umjAByPzaX9kgn3Gj883RGcyhO0VxffJeDXqPl+PuvlWV0gDJsUAlsLJTL6SsStu/jqHmuayX5bXJBwIYm+RoE6nycKQTkFJwE/EsNG9SHAbfyyzHjx/tZETzLZzWk27e7gc9uRA98hjBVD7YIlsLZ/+ivjN3sVvbnXyGFZMM65lM2OhaVjjl9NHnEDcjSeQ4a4TiLv9BOJ+iRPIcPcJxN2YBZu8tkL6NBlvBXP3iWMzzNFWmKMvnZi7GxJzjR73byTlKzIQ37K03GTjJhrfT9K3IP9PRDvHxshhuLkNQaR1sNHu6YHuL9o5Tg70cKPdVxHWTneGtdP8HV3GlKMHQtt6+u6sh6zRx6TvrnkxuDV9z5t3pO/7I91d6bu7LX3/D7FY20ZGyPZct9lyDpbFnh7o/lisXbDYXk4W/+fsjyQ3Zye5mfuSjJjcil9+kZjRrKbrJ49J1+3epnzd3UB++c1JRSZ2b3vODm3lS+uLy1f7f23tfkTCDiA2pMJucZlTw1rLh8vmPafu7nrqvnIE2qHPBw5B+3oBdKmycAAWq+y9FixmxuuqkEEB/ErureqrOpTA0UMSNjR3ctpsHe7LHgTae1KgewwcBdDewQaOryJCnNR26TtI6zCTzEmeT0NWnJm9a8zafFjSIjvkNsnYXCqiDO7lehZ7K+S1uckmYXZ9TgJ2S0SwvplxdHMMxjt1Gi+a5A+huTlyU735RG0oopZ4G7pQZaYcZHf6PG6SQhH59ae6VoZy7j8F/EgjuZGrO/eGFQpgp4nPbkr11nVvKhPq+yz206h46oWMxukWSyaSAcP5ld3zrwLyWhEVWsYjIGKoCTAzWDhjtDJZ0ZJ79UerXoCuBis5m8pz8+fzm/Oz5PwMOop4dj6eA9NzNMrYvRiTd68v35KL3397+fKCVB9bNM+Oc/Gz4wR7v4GFKaNh1jeP0vD8LOTn6DJzcDtSDK9vBTGr9Enx/UU5lrHdLRgIPMxj/CZ/BVJ0hWEkxDCiIA6xshNAgXmKuaJU6cqEpjt6G37DgRXFwqABU+i5SDP/wQ2LriegIlU12LNAM+N7RKXTiGsyBQkUNGOurKBhBA1ys1jqoXnQm/ADEJzc/NcpcBuH4GWCkmk305vjUuzD/Bo1AH6O7gobZWG05xOwN/hhpAzyHOMx2q3MzaDA7hIIzsyfRHCEitJokn1LwnyObtMpPOgNOCTs1dpW35ZCtJbF1zQTQOODn2qZAl8Y/U88UXmq2TzwJAxpgudQYMhWIW0XBacotIvCSVZYFgMEABx4Afsvl/8Af29519wjAAA=</properties>
</file>

<file path=customXml/item5.xml><?xml version="1.0" encoding="utf-8"?>
<properties xmlns="http://schemas.myeducator.com/properties/myeducator/atlas_meta_I9EcYpJNinEc">H4sIAAAAAAAAA+2b+0/jOBDH/xVfpGNB4timLSFUQice5SHR3dUCp5NWqDLJtPjIS7YD9Pb6v9/YeQKl5PbcqitxP/Sc+JGvZzzzwfHmu0WFYOMohEhavSgNgk0rjP00AKv3PS8NozS8AW71rBb+59g71qaVcBbzIZUSwkQKq9fatDg2xdI37AZC0DGOYB2zIACf3EzIKI08yeII+0Y0VHUXtwCSwCMTUhAa+cSDIMASB+LFYRKABGwsJCTZqOUIPUuorkPsM9R9lB7KaSiUZk6jMQwp53SC3ayzLtaeOerHVT92S/+29a+us3Wl7VrXm/nAhUBJJYpjHg3Icf5wYU2n11NsKam4y3T5MStNd8uUGWf3/EdLYT7W7+9XZrgEGuKE00gSe3dXqUtiHAXH3kabgkiwKxzHPEwDis331Iy/5rfXP8x80odfzrobVt0j+VPVYyvnXN5C6RbCIm1/ctYlTJAolqiJc/BkpRSrvDiSlEWCHH6++nRZ02orT1GZYtHSTh4B+DfUu8Prstl5LKReKtlln/IIUJg93SwVHrxUmE29LtCPIZPIYQQcIg/ISbd30uk80VpWiqq2kNv+H3LbNbmHL+Te0yCFhtbM24papRmBan3Co1qJVwKIRFnaX5W3ZUxwxXhoV5nVZyFO4hEZnB8QiWtSqEmoFUnWdUjlRtzYwsffMx/ibPGD8DhL8ri8xKAgF3GQ5pE+YsUCTPBJypPY6IsyWsoDLN5KmYjex49UBlRshRPwU4/KmG9hAvh4z0KIt25lGPzO/L2u3d3tuF2ntYZ24XJP/T9O9uz2mg8BnezZW9trI1ydgv0Ne+01yWQAe0rPr+3WNxWsv2VTvF5TltnLbulW15ZyaE3ggHo/rtDuOItX+DkKWAQ/JNJ1Wm6r3dlZhEi17CYJ6AQdP+jrxzDQoXIDtvuXpRKkD1eRZIFK1arVAJt3pthRjVGmUQiSouzHEagEO6KBgE0LM9CIjctKwHSEAMgvMdCgvEBbXdBqzITHo9PauMg2NpoUV0+DTYBMy4bjlPkU00jZlN7D5+iwQFQhbG5IbisHNgeFU4LioAaKWGKrCheGSOHMIsVBE1I4r+c25xkp9s2j4qABKpxGqHCeo+J4Eaw4eJMVc+25bFbs/0dYrKfYexVBYXeyFNfeXllSLFKiOVSYVfnOCkOscEtWHFYJQ//dhjOinIEwBAp3FigOm4DCfT2xuRUoLq4G5ilx2IAS7ixK9Lu9/hNKuHVKlLWGIXH4JiTm2nKJkEBvzSGE1H+r0FBva5ETIl+KJKHMLzYWKwKItpPlNUx0qwqIRUo0BwizKt8BYQgQ+o1Xll6OqmzRbtm7pglht2Yh4qgJIuzW63kN6xYLiaMGkEARMyhx1O0dPaEENqthoqw2jImjNzHxhj1/HlCodboioOi4WX7ruisLikVKNAcKsyrfQWEKFO0SFP1nW4n9e+Aq1xjiRHsWJ/qNONGek9faFSf2/+h/3T/pm2dFvwkr2o12FNhsCVuK/tusmG/TJbIi99ocXtBsIWacmCjTZxipH1isCC66u1mW23ZWFheLlGgOF2ZVvuPCFC6q4+zjZ/sKw7iYeZh93AgXc85f7e4ScHHcBBczT7Rfbi26y9haHL+Ni/k2/alwsUK7i+2dLMs5q3tOsUiJ5nBhVuU7LkzhojrUPnm2uxjQR1OomHmafdIIFXOOX+3aefZg/0/zmDhpgomZp9kvdxXOMnYVJ29jYr49l4gJ9NgTRGCAAQ8x2+jakD6yMA01EwpO5O+jVms/4eSv13dWdz+xSInmAGFW5TsgTAGiOsk+fbafGLDIFCBmnmKfNgLEnKNXu3aOPTj7ZB4Qp00AMfMg++U+wl3GPuL0bUDMt+cyAXH2aR4gWDQHECu0g9jJ//B1d1cWEIuUaA4QZlW+A+J1QFSxiAmCg/74o6M2BH/hTv0c6BhTwAEVcEMxY6wPzg82sr37FlEJRdKbAIiKWbwQtYxfBLMgDzG/0x91kEB/Z6JaaqSoD0705iOhEx7j6OrGA4uyE0mhXxUA9W6zsF9HGzJP5QMqsSrl+SuEBy3a98EndIRJQ4+vhxVARRxtbGHsh6D/neSIRiL7sgUxQW7Ao2mef4Jsojp5B0yiy1UW4jCuvcgoT0hD9Pwkf7xHI6Vfiy1OTrVpMENxNaTWW73x0JciAZyqzmzolny8B4Ym0NMv7o8xFevBmLJiGvgkSWU+zojHmApD5ZSQ8jtAw67rsQE9i9MRAtXfQ5TCBsG7lPhMUP+eIiHHsEWKVZIpUx/SqC+EkJ3AJYvGZKIMnOMNR8bJFbwXG5ofmE7DiJzVnKSyLNpMACJj9ERaLlmtrJdSrDLEXvnaZ9MKYrwz9OG+XOn1MNAXQ7UCIj8Ni7seejRKXwmqBB3LqV+FYP7pUn6VM67b0sGJiBZDRCEGWwaUrBXaQ3Lm1W89D0gV9RkPMyBjAR4TBCn4wxxpw+xbKfCZeqJbPPwLzgXdUAvYV+K325oWX4sNOVAfpyh5ilEvkNkw9OJqktrLeCcIaCJU3+9Wq2htF4V2UegUhW5R2C4KTlHYyQrTYuwRzgkjXQ09nf4LUjMrF9c2AAA=</properties>
</file>

<file path=customXml/item6.xml><?xml version="1.0" encoding="utf-8"?>
<properties xmlns="http://schemas.myeducator.com/properties/myeducator/atlas_meta_I9EcYpJNuXip">H4sIAAAAAAAAA+1ca3PbNhb9K1hO6sY7jiySenriZGJJtD80bSZJu7PTZjQwCUnY8FUCtKPN+r/3AiApyiIlWiYTzdb54PCBx+ElcM/BvaC+apgxOvc94nPtzI9d90TzAid2iXb2NTma+rF3TSLtTGvDP91oaydaGNEgmmLOiRdypp21T7QIisLR71CNMIbn0IJmUdclDrpeolns25wGPtT1sSfufVgQwhH5QhlnCPsOsonrwlFEkB14oUs4gcKMk1C1mrVwpjFRdQp1prKOwIMj7DGBOcL+nExxFOElVNNGuoBryb8jw5B/TXFFHZs9+DtWfztt7dNJ0naC0aI+9m2KXWQlvTPt7u7THZTjmH1WwBzCMQUUZ9rL2H310qWv3pMZiYhvE8QXBLkB9hH1Z0HkYdEEHMvrf2gfoQ2kozHm+A8tfX4mb+JoHouXwhDUQ8sgjjITtl6eQh+in5fX0JVHxNtBPEAOvaGO6pP6HBAwjiLMibC/bqDnUMTGrh274poo5QU+X7jL9dLHAt/9Dq9fqU5P4QnBVk5As+GyoGLoFJnqf8r41IHbb96s3vw7vJTjDV5bAJXBcl0YPoSFUIdYYCZACMXOhUHeJ5ef/1jQwY//gB6OtfzYSzoTva2G4Ud41vRhxNOJhhFURZQhP+Aw3qKI2HyFUNyzwTiY+gy9e/sxB1UXYxLzWLxvOZxnhDjX2P4M51mxnwLG5aRQpxMc+QSA6XcnGcKLTYTqydcAOgFREKNsSI366zizO0zdSoG2W91HQIXaObCjh4HNDcTV+Cux7qm80wTo8d4W7pVbuNfAUJjsDXRQDnTQAFBrA+gNdmNSeUolpVnubj0QhT8mX4Qb+ncQSwpJXRqwD6AL48heYEb9OcJoEXikhf61wBzdAj8pX5e6wlD5JnQNTczELcTxZ4KCmEPNZ3q/ewIcCKUjPgcrSOdsttGS4Iih52avrRpixwha77SM7g8ZktfwGGJaBAlpMDuiYUJokgg+BG6cUOSMpv4sBGctRoNwm2IWxpELhwvOQ3Z2eoq5i1nLWxIntjEPohYw5+kN9UjQWnDPfU2d845umkbb6PWOwL4RP9fh/yA8N/Qjh7h4ea63ukczwMzof8m5ccQpd8m5wPOD0f5dkNwLRf+fjoSFz9UlWeqTJoZGDuBbbO+LUB/2B93mEf7iu9Qne4Ec9Nr94WAwaAKkGL7LkEhlE9zK8y+eKyfd7D+D3lwTLOuQX31OXaFxRKm3UNy8g4qijYyLiRumx07gE8HSM+wycqKBw53ReXoTpqgYYOoEjPMBrxoJo2B2lWsIVCCdLdOz9VnKCI+zgvOYOkDRWUMM35Bf/FEq5lIkW+eydOCbiuqdSzAjOddXQVgZ/7/CysoJq4uVj/1JGOSNF8T1iCurWFxdVBBX1hYmsNbE1W/bSIDFtg08IAZGMnj2Y66L3WrLKqZYq7cOPEexVgNa4GK30ioD2i8H2pAsvNitsKwHyELrm8jCi91qq8zCg3ILN6C2LnaprV1z7CFq65ETbQ/9JQra4K7wDMzvgLQyQFdh5TmFr8YrkZVosha6Cm6RF9sLWVFoM7gj3bhqFKqx2FOdJKJsXZNJwjhUYWYYSlJ0zINVZk1CrE+a1YvySZvt0ma/MuXT37/5OMlJm4fGwUx0hDq1STZw6JyGIMFEAyKeGAtX5AfgHkDkVFNx2Pfj+4WPV5rtAXEwGWxUbn20ctI/J2jeYxnqfHwwzDCK9NqoSjDMMMpX7nAv42Xxkpsh5lGFiBggyYhZvR2Y0pmgKIH8z6akxKhCWCyPOBe40QfrYPORG70BMTGqEAwrgzrcAnXYANQK4bASqDI1UQJVpS1qhrozILZjWjUl0fSNcbuvRFsAT6BrQnz0ZxyIovcCZQwFM/Rs2G0nOizVXal4k61EKIjoXPo6JcHkElU89zNDN0RELYnHUVawyBZCTwbqhNoL/IxLDkS3dTpKbvQOV7c1CbE+3VYvyr+vbtuY/J1i3bauzlJplE25TAs5qVALI3JDgxjmKBi6tVdCUOZelfMcr1zhZDYD50fB09QnhcwiKTSuJIXMLT7bXOmKiWVNRg2kBsdVhJBZTIDGOtY1AjQagLqpgPyQRMtMsktW4I8ys94E7k05dJ+4t6PbQtzGIyAaOZrOEyLJJkiyJpGzFJg3W1dJkgyizzBbbylfyCkrV1UHwpK9xLn3+wfLkk1CrI8lU5TdwRNLfovoxoNiGN094xcPzP7kwgmTXMw35jHI+t+Ea6ol/VMcTphUSf9sWfdY+bW5tTX9s59zn1RI9hQvIK38stxaX0BaTSzLJxXSPWVQh1ug5pflNQY8JgVRhKJXXznjkx8KjWV8JhUyPiVGzgcU7hu5iYDCZGfOZ8fE+m47bMDjitCBCgJwkBjodkGULJlH2InF25e+MiJEbZdZpYCEt0bP+l1EsL1IVY0PvSGzl+Ru5AZRqOUjo9XP5W5EPCDdv0OWuQyRPM/296gwRpp+V1ihTdtWcQg/11HmosVDHIh46g8U5w97ByuemoRYn3jqDhOJ134STwcnnnovBt9EPqlN38rhWiv3qXdfyMhlnbuTzV6RgrKqRCHAI5UuQOFes7uTrQohCABRFIIwjXWg+RCE2cBS3iqQUEXGrLw5OW/cnZrkUfsm1lSKVSFDU2Zyc4vJzWZElVUhS1MGt7MFbqeBEbIzS7Njrh3+Rhqpc3IblbOtMyI5Y+ptuWmZB9l+GTH41Y4ZkFXiYqeVE1UP3Rytd5MN0EkPwWx2aEmaYV8Rv64fbpamUYz1aah+svV58KSh/r4aapzTUJcrb2m2a9dQ42INdVlBQ423+PVx4xrqcreGGhcz5DhP6ON1hhw3ReiXFXTU+AE6avyddNTlbh1VanZji9kbkK6XuzVUKdTOFqgNaKjLXRpq11z7LhrqYTIm+46rQMaU5td6r9HzfT5O2cNRs9bxYYgpXU9yULp5wF+RNQqyPjk1SOTU8GnXy3eQUzzg2M0cgtqXxlKnJtajA7lEGsP/G9uD4VmSpvaTUJ3VN1xXK2eZSCe5ZxlHlEnjPF5FdQo/5boqUFH3GahT/OmxmUuViTJrq/itqbK6Puq6qiCwisGPt4AffyPwm3LrHqF2yr/uEfe2EKpZK2gzR6hl6RWZwUm4dIM64YmyCAGIQU6wI+ISKd0eSIRAN5PPRvSOcbik1ijI+khtmHJvu5a9NE+slmO11WxMa6q8qZSj1+KbY0YiLiKEUk+GADeMqCCtVEieZP6uqJRivkStykYd0Kkn6RUWEpvOKEl+r6elZSZOWE4MIDcAqpw65CZ71Lwd5MkUOw7xndhLr9qgov24xKphREQaefUOkt/7Sc4Sx9dpy7cDbpxNwT+CtZUfUaVEaDOidv7S/TciXrtyicpLwwH5Ag/MiTP1qE+92JuqHxgiDhU9DtLO38GzgDVzb6xkM645vEt/YmkagSuER+RRDK+dgSMnUztYPaT8iSG44ro4ZKLuV62dltbTAyMbN2Z6qZMedNODXnrQVwd3aeMzeCi2kG3f3f0Fx7PubQ1KAAA=</properties>
</file>

<file path=customXml/item7.xml><?xml version="1.0" encoding="utf-8"?>
<properties xmlns="http://schemas.myeducator.com/properties/myeducator/atlas_integrity">H4sIAAAAAAAAA+1abW/bNhD+K4OwD0lndeKLJMqAP2SylaZtuqBNu6ZFIOiFjrXYUmLJTdLA/31HypIsv6VO1CHDXKCEyOMdjw+fO/IC3ytBMkzGSlvRNAcfdJWWkgbJFXeDJO5HFzB+ZPWCs+vb6I3/OQHpJOXjmnBkRsaZnpB+IYzCSnB6+PZ1KGxO/FGUplESF2IHXfnXwd3klQ9iWDHioRvw4TBV2l/vlasxDwY8uHSzaMSVNjIsomFs6lgnxgPWpuct5Zs3jEIvgwlK+175kMFnmkWBN/zFmcSBGE+FgN9e8SAr54359SQagx9RHEbfonDiDV0eRplwSTmi4OeRIRomGqTJFstWypAUIqacT1tgC1z4XpqemcG4pTzJuF4sASCAtzwOuDAP+m0ljNKroXeXW6p1Wb0L1tvSo9kidSGdFxrzHTbf0YsObHYSiy8OR/H1fAp9J4q9OIieArctIXBka2MsWyJG8m8i4OjmLdU2IE7ZasRz+zZCG1ZxyMq16tDbEs0KQGceXWFzrkOqjlOTkDmcu7UOnbcG3lYGCN50Asl4NBl6W8PeFQTryWYzkY3VsM7rm4WVOmBdvYZXb6E7zzJhY90eYcCL0xs+lnvU4J8hZm+IdhkkHfvPj+9O9w5p+5CQ/SJW8tGD+WHhRufDx+O9Hm33ZmPyaOVgl7a7xaA4h87Bp977g8NebTadF8xryCWPDz7XZssFj4/elTPFFsW+ENaE+2uCKudf5+T4dM82f0e4ZbOWbeyXTOycfNpzpMBhLUcKclZ23h+c9vZsZLVsrLVsxPZfIFzStNNznJ4NNiFlIbxfMrbjgDlkSXug5oBaSeDcCUKkF4TCf6nYrYTdXNgFYXcmlATvdAlTbcKqPQs47ms0lrzp2PoL+1dc8Aa6v3X1kjb5eelt4I2AD2yNknAy5JKahdkK1FZJmzmKuiPvaoFREv50wHkGa6ymF1xhcHeJq4gKqqJtNAyhgbfRYEKDbKMBVAAVupUKFir6Vipy88ZWKnL35lYqbDE0age0Kk5KZTsHAv2wgpMr4B9fAeOl03lAgSydzWaX8PLJbF6BGEvnslGhS5ZPZbMCRPFC6NbPpIjjSkNfhnVpUk9fRmZ5kuTDVLwKRyNvfCdm19+TWkuBF23s3iTjSz9JLt1vUTL0Zhm07w1TDtecF1/w4h6z4HYbcS92Uw4v3TB1fZ7dcLBQmwWJTBEm3VEUTzKRZBB7abaqC7aYZy2OufL1Gl9I18QILNBPxtwt7kF48M58Lm1bMDXz0kt4e09iQAKjvJ+66SC5gbsZ0elMJ0sueDbgY4FEuWf5UKaBaepBn6gmorpKqR+oLAxClet64Gt95iNPPIjKrFlkQXUWbGqVRDdXCate6KOTV/33fxNzU52wsboo95JChpgI98SIwDHfOHzl1UMUwwyRy/NNI83SAoJUy6CmSn1fV30Smio3TcsKDS1g1FcK6KpyA1nEwNQAmAfcG2c+9+RhzrkRe2Ky8gd8izc6sDJzy7kLVqatxtxiDBRZ3S26xq2Xt8P0dp1vWDMZQjpsKYz6fT7mcebODkBSDBhXRsrcWCK4VQZTjviq8z677A4GZ72JsoTg2uNf3qxpMKprrQUeG30zoMSwVDNkgJ0W+Coz/VBlOgO+Yl3TOVlJGOlnJh6RiyxHsrZaBSLeCGLl4qPrZsGNlQGTfPjynftvngagKQ66MQCriGsMvpmDjcP3txe+e/vqr8GT4GPEMExjET7SR4wEnq+SUOMq1Y2+Chzw1T7FHvYCA+FgdcLaxD9jDYDkAQALF5vnX+pcv9LZp6cBSLGmmY0BuJ5/j4Zv5mDj8DWQ/7CGNGIZ+jPOf5WLzzH/gXdI0xq8QJrOf5WDDcPXu0MT5/uX147/JPgwsiy2lP80k/cZvBxU6lkQvprBVY8agRqGOOyHfhCa3vb8o2sARA8AWLjYOP/i3snpxy9vThYAJNsBiOF5hxsDcD3/HgsfI0S+AZsP3+q9/3j+MaYTshS+GHkeswiBEoZilfJAU32N+6rPQ52YPOTUsLaCb3WNswpOfQOSM18fj+R5o2UC5CStqTKB0F2ZsCsTdmXCrkzYlQm7MmFXJuzKhF2ZsCsTdmXCf7xMwJqFTEpoHXvjUWUCpsg0CPlJZcIuynZR9u9G2c+rFzCimgnYPON6oXLx2aQpg7Cm0hTDP+uvGbs0tUtTuzT1f01TWDNMYulLsf+YNCX+WqPTBn0zMUbsB3/O8oBvualp/vvgIBmNeBzy0O0PPfkLnPPpPyY00vNXMAAA</properties>
</file>

<file path=customXml/item8.xml><?xml version="1.0" encoding="utf-8"?>
<properties xmlns="http://schemas.myeducator.com/properties/myeducator/atlas_log_common">H4sIAAAAAAAAA+y9CXMjt5Iu+lc4mokbZ3xMGTtQfWfmPe4StUskJcrjYKBQKLLEVVxEUg7/95sokhK1davd7bbbB+2lWRsqkcgVSHz1605v2N758POvO2bnA/5xx+582DkaRrOezSD4I7DM7A+SaaJ7yb2Ndn7cmcJtIqAIB5RzgumPO9HOh8Gs1/txpwPPSiWYDS3XgodBZCQODWHaciJkFBoaRgFSEQ04ChQTRqKd33585dX5WdKbPn8ZlSp92a87/fSux1+twawf2jE8v6bZPZpM3S07F1M9TSbTxOhepjwbmGkyHEx2fvttRa7ADItIK0kJM7G1odEGMRnFPFRGasooD7FR0KglIebkdXI9pz7JqdPxcGTH08ROMvVRpKcvOCSx4muib2d24l7ufidwZmc/KJnmqHqcDEoGHjNjmzbgHsYCYcEIRsBe6GISJ+sLBDFBBBYKQat6ql1jutcejpNpp58Yd3inx4kOe3ayGhboqOkME+OOf91ptYbjyI5bLVCOX9yl4WBqB0DxDlAA74kTM+tNlzsfXPvJZNTT8Htn0hmO3XBEs7FedQEu257tw6OrZuPhuK9dM9MIw42t8XA43XTy5jZX6NA77Xjz5HCLEdv3dPTEDQ0PAmkIUShSIjQstCG3mGgFMmcYM1aCXDFM3FiPh26oV0I4XY7cyLiO6WQAQuH6r8eTlOaevbO99Ndkutx6ZjGxtzsfsjCqc+DP6t6RHqec2dwyTfp2dY8jUBtg9g6NCOYIK0IDGBapTayM1QhZazmWsQilCXUQ83WvekP3EKGhsBE3FCtqQisVp1xIxeLIaIKlCBTCJFCxo7ynJ5NWD+R3PZgwZHYxteOB7rXMMHI9PR4OLNzaHuv00C6rnbBikpOkmj+6qZMLbJLDQrUX9o8ezp2havGw3qkd10rL/QHavdIXuWZuVBne1KuzAW7xobo8rR/Pmlei16rddg5J/2rvmutjXNHTYm08vjqo2ai8rI+n9Xa5suAXzRNcus9NRhdZGtXqhf7pyfi8Zkz1aBlG497uzXhyd7kfTorZcNlrH+HrYTyRud17O99bnhNdKgXx6CaLF8N6Oza5wml0zYNW9+gyd7k8VdedOEQ5OTZseK97EY8sat9dLvbz3eLebD7Zt5acLU5OEL0dsP2bynyXh637zvne7FbvFeLGWemw276rNi9OJov21YUc8DbcXDvJ1YxyetdL+sk01ei+nnQ3493XizhJlchdSAZbB2vjs2VrRnpqnMjmfvjwv4NMJhom0w8Z14476iSRrQ+mSe9Dxh1mMqBN8yP7IUPdk8MkVSEGAjfWg2jYBzO782E6nlmQ0YEeOSVpz1I1aeM4xqGgBIVgVBHCC6dqa3nXUxAVAse34ZqYfdW8TEbX91MQVjg/sWalujtgwzZPWZtNH4Trs1Fv6HRypwbvdreMxvYuGc4mG46MZiEIYsc+mHs9Np3kbut4MBhO9cq+rkyz07Wds43d+3HbNP36m5NlkO6kPehv6dnaoIMtjJYPfDDDsV2L+9qkuQ4qjBHBWFuCrAoCFUkWYROFghsbI86jwGCEI8E0ISSw7G0vhwn6iJeT4HmeeTkFJokZbplSEY5lRCPwakgpZMDVxTTCyiDNNfzLA02DN179mpeTCr3PywHNW16unAz0wNgHv0bBeMKbsQkkjeIAWRnxMEI4NoGQzhfHOg4isFPgZ2gcB96veb/m/Zr3a96veb/2L+zXBEL0k35tdpWM3vBrWLzh1wL6ffm1m8rMLh/92urwmV/b3PMd+TUWBVRKGCkqLbMBoXGAMWNxwDGPCLOKMKqx1U/8Gg5DoYXRoHrWREIwHjHiZjVCLgnBlkI3lYnxt/Nr/PCqPjxt9lpJ+7CSdG5Po+k8oOQ4ObnT5CBXz5+f30/tcHC4Z1CP31zHZyD2YtJoZgcX10Ftuch1L8P6uFCNqqRbTA6nrLZ3O5h2e4FajHPzi92rcJa7juNOeXhUK5ubYWUm9ltnu7dyb1CJuKrf1faIGp7fyCmpHR11h2hBes3GFeb7shfWB2fDHqlengS56ej4kh1et7MnF3VzWWhXw/PRAEeL3N3eslFRg1xp1pnvnl2NbkfRbemyvWwMBuPSRbUb98uHjXH+vk/lzWF8dt3Gg+usKaEv9Wsr6/JN/RrTXDJhvV8DIx1biqQ1YSStpJwggbhGURiygEiKuXNqEFiGhBkVfmRWEmP1tl8TiArxzK+FTkmRZAYGI4ohuokkFdbEsYiEjGPGAsXBQjAmYbC4xu/2a9ABid/n17Da9mtgf2duIDeOLdYEBSqQKAKSQhqzMBZW01iGMdYoiK1glgWURaG1jJvQOzbv2Lxj847NOzbv2P6lHRuWXH7KsR3tHb4xE4mCt2Yihfq+HJu1BdF4dGyrw2eObXPPd+TYkCVSR0RTcE4h4lbrmCuhpWRcIstA9BWVnMknjk0FNAyRjTXCTOGIYBkbpCTmTBlhAskwE+Acw2/n2M6tno1kDveq8j57k7/qLIqTxqwds9lZFbXOyKnOwW2H+6xKLD44nlSLyf69zs0PQ0LnIT2t4nx13Ko0rqthHNWjRXN/ULU8Nymc7Sez5WKwezvQirWOK/296uLuLLqbRmdIz3cP2cHxnAfVI1GplW/u+/3a/n3teBTE/bu52evyevHuPFsbVSqilT+jTN+ipBLOLtud6mXz7maRu2kdEl3TM3t3XeTX3abI59vds92D28vrZXHvmF23bm7jg72r5jw43KPlYd1kL/JHp+Juzwzzo1JS++KZyJV5eXBsqV8D8w5u67/C8f+k/0XJ3f/81+h//msyHQ8H7f+pdZJJBv7VmVrpopZpntTPMxcH+4eHF5lHM7/7Xz+tb/+vn0bu6dOe1RO7ajo9Nev9z3/1kv9pDmeZjr6zmU3z0/kwk4pClNHTqe2PppOHtjLgOTPzpNfLjK2x4JMyy+Fs/PAoNDPWbZtJ/cjDQ0AKvGfzrv5sMs2YYX/Us9P146Ax3Uy4TA8mthf/CK+YdoazaWbasZmO7Y0ywzgzhIPx5LGxXAxS7J7JTGYhDEAmhDvcjWmbz3rwY3pjSnnaWVA+O5lkpsPMZGpH7uXp39PZFAyh7mXuIJYYptfT17uHZwMwe5Op44AeLDOg23qSXujoKDMaD8Fg9icp5Wsaf3Lj9r+D/x38/miFvD9awYFFWjMfrURKER2HEB4YbThIgdYqllpaHioB4UMoURwSBb+QVWApnznki6kegxPN5KIoGTzzxYRSsvbFYIjBgK4s+rPrEzsGPXhxjQl4Q8rWFijGzExn4zTmcNIfDofdVjqazEjJTUyzEjOeZSw0WRWZKGs5xA4oViHWbnjX/FjZ9Z+3ljQeY+WNcXFOevXaZODE19j1mzAKkKE4GwgmsywMeTakkcxaKYMgEsgoljqQIViu9oPbXg2g8+hO6WCc0hHUo8SNnRu5/nTLK5dx/3QvPr+h8ll4kvIEAsdAPgtPVrPpWEi+FZ4MJnM7nqzfcKeTng6TXjJNE9u7ZJKEzpqCqkAotYosotma9QTxgDlOOE84nNh0mMEwzNZ1UhDDOOM7may9tjucDWBwu+uDsb2dJSBmoI/gMy10Lta9iV29q+XGbX3GhUIQ1Y5c3PgrPDaBKCgV+NQStVYnNuI8WQnZw2FqwLZOrKzXowY99D91358TNk1nt+HVY9i0OnwWNm3uWYdNmBDOIKrm2IoYJIKFCgcsohBYmJCFNBAG9Ei/ETY5CciurcrkK4VO4BSgwfTC61GUVTqGcdaCBmEAnil0S7WEGE2CmFGtAyNjGdOn67lIkCiK4oBqTFRsTEyIUND30MAzNo40ppENiQvIt2zwevhfi6tia6NQm67jL8iBWYXFq8HdMuqPZzYB/eRRyrcvg30bp/3+WBtTiOa2j3vJwMnujvMvaZLyJWHdaWUw21O928liqO4vktHV/mzEDmrjcHF62VR3J0cnRcjyIdW4GueOWbPTou3+ZE+I62EZTRk9v6P5xpW6ZGx0b4+6xTgateg5ChvHttZG5abcrfYOztvHN1eNZSs4Ltrk6joJRHvX5O9npfswTwZH8fiSjPPV0+Ld0cLae9M5vbhI+rNld9g18T62iyuhBMenZ+e23Imz2cv4OrhqiftK68ae2Rm5rzaL2fYd2LjOKT2NOifNsNgdkXx9kOtG09ZwV8Q3h5OzUXB7fbxX6BwROWkUuxU0P8uVz2f3ndOkKSN2fdadXHR3nmtmezycgS/eOYRgYjjIkA+ZTX6YRkqP9Zg/7iRbae+WBRRIumsrj7AShR2I1van/2c8uZ0N/+8EIrZ5xsm8C0ZA5lzYkkY4EHK0x+4oGaRxUiqRu/9nEE5G/9cFeP87htgD/oPWculjqdFwcUsmss6/gpPbjm/aeta2H2s6Ux/0kq6FqxpINfYh6PnR3ZRGRC68dLEVhHd6ACZ9E1hlw2U2DbC2e5oJ7XIIXHJvmELg7Mgy42S0ugiNuyAs2tCQ3uFCHrubKYF/XU47yaCdUj6wq650U1YNH6NLq01n9aDRA3hdJh5CFLdp0QUT0MRqqNYBH5hTuAbB9QyGKwMHcO9onMAPd2LiwsuUGFA6Z/t3M5XhMMr0ZqabtpLGlvFs8G9uADaZQardj+5ybQzBxUCEm/7WEHWu9fcD+s09NWnBNeiGbblgAnjdmo17G6FzlycwTMZGqSdfn50maVzye54dAgUdiKQGk1kfIpeumzJeX1k1NVkn+yPdTgYPkQDYODixcr1rix8CU7sPRtIOgJ/GPnrIjfnCaB3YJs5EBgoxpw9UouBJxNt68CObFkEqU+ofvPPKq0IAByO74mYaFj70V0+mrVk6sfIQJLobYNzXbnrYm60D4HX2khretDHy20O/Xkx9PI2jgZQnx27A11H6ytE+Dbqd+AC7e0Nn7v+9nP6B0+Gq+YcLCNEiL7gL4FScqRlELy7+9jg19ajlmYsV1Rm88+g8xcsJIh4oLOUTP/Tz80mlZ9Vuz9ZSHg+HpcfDU7G3d7F1uEfAZf/ymht9e+bpV+e7nhrGjZ9d9WhLONBrSVHEY4l4GBElXFJEdh7N9Wo4mpVhN9ddDffYhYar88M23pteJS6qhfbv0jBzM4DGDseLhycGs74LlyRCRsOf0P3rQuY+CF06jptmRfVuamrX7bhZeH75sQ03lJ+KCyfL/qgzHCyfuvP9+v0+Pk6qwS6c7Davzjv7NyO5Pzjm4VV+GBLOr0iAo8rxXXjZiKNKML6+ZO7Bnq2Phs1udKPrweii22vYbndR6/cOTi54eu2ydnxhKufTsJjvNchifHE5utON47oujy6P+gvaIPgkrOzfX9ycV/VVNLqs7fOjy+NZrb/oNHB5VCO9g4tuUAnLnU7jvjerNRrDo3K0p0nv6AwNF8376qW9LF/VL3unuj46qKHru6N+4/ayN0qO9vLVeg9ou7w+PxyUb65Li4a+ys+u0GKh64vpUaWhD6/K9IyO7nXp/ELvRSNb4vq43lwaEgwvoL/Xe0cuxrm3l3iuK8HMNoK76Or8JiS4d0Uby7CwL/b7HRTt5e9PEnXXvMrPD/uYX1+e4yYpo5Duz5okmB7SR14e0vydoeexoY0kvOzdG9K7C4H58B6sL88cX6sn5d4V0KqbpHFnBm1HAzaksXy8PiT25vo6RKP980uTxGe7hwaPjuu3TXsUzMJGeza47WeDi+bhUXR1k6/39Pgo2Z/N46A7mO88CsKDrZ8Ouy73eVMsOk16Por6PWQve939m2FyUetcN0hvftk/7oW0yvaTeQJdxWZw3HvSjctgcFTvoMtK9z3duDXRYT0ZDVqHt8lhH9nr7O28cD/pFM8782RxfM3LZDLs7EHWPnmtG6mr2ulMp6PJh59+0qPRbn/psjU9HY534Y6fNk/8NBqCZX+ShD6fon8agmVqYOMyTRfeXHSTXm+SyT3OMqzmHNbW86W6g8cY2dYqt3VGrS1um+29q+DGXZvOInjo8Wqa80bzm3C+eXKVQm/m628XyUF4NXRzK+Cgt6/1ZSKafEjj9bXHs7XKYTV6njA8MdR+ScAvCfglAb8k4JcE/JLA33FJ4Eka4nfi+J04fieO34njd+I8nY/xBa++4NUXvPqCV1/w+nRi+qVdTGerX7OL5A27KJH4cru40yaCa8QMWKBYukFeMKdgL85yN1v+2s3pSsfGsDbhDb+9/viT+46H6ULw4wnI/YpJlGYqdpAudkDa5DKYqTWdQQolk0wmM5umLqv1sF66wvn/rde13rTnpmNN94vseX9y2pw92vPV4TN7vrlnY89jyHWiEIU0CImiTIYxM8gElgiDIhNHiAVKpnUzK3v+WEn7IK99m+2bP8Civ2TNlo0XIobsjFLEpGYQktAgUiqmlMVEGg7aqJHknDyx8driQJOIuFrsEAw6RcLGgbA2CDS4CMQiwSSN5Dtt/Bfa965e3rarlcaJPshLfbx/uR+xQ5mLRv1unEOj+VkNiWN5MIvu+82jCkaNiziybV3BtqcmDa1jzNoDI9ghp7WAk+x8csEmNMrGh5d4EVzf7zZVsXlSyk1sj01rZDi+KrPC/dkuua9MzkZXZ1qeyGarejRvLJeDum4VD27rLC/3D+slfJKvd0e2nE9mk9q+qFwd5ZNFD7HD3l5tVpnuC7a8qswatfMij6eVYusm21zWWxWNBrPjm/sDZnr7hwflznl5fDqRrXInvl30yUDfscLJONs46hN1PVZHU300uMLF+1p4S+a5QWV8SpfdaXWW1AaHd4W43t7r93T+olG7GtWuuz12CEysNu4XZ8VK9T4S8qa8f4T5eXx0PRu3dxOVXA5nR+3BZRTr/ao5lJMluc1lT2WBjfLX42L+4PTo+Pq8ta9+h3/ZuAT02krcc5fwwqhsuYQ+aH4y6tmVmftc17BStW/rB1Yrks/8wGaZ8jU/QJ8Xpm38AP4Kk+Rr7nIRgOjH5qkf2D7LXz0rXj0rXz2rHj3J09c98RA4k82U9GT56E6eUvHkZvL6XeLpXRSazK1X1F+9Xz69n71+l3p6F4dWixvn89Kr1SeuJkRnJuDCbCYeD/sZ7GbseOYfOBNad9FCN1enVseulCTz4M/+czezN5w/HsOvlZ+Mk7RSxc2xPiwUfQNvOJxFxdqjN1wdPvOGm3u+c2+oYiwc9EIcI4yo5KBq1mhGQxPHNIxiTq0IA6qeeENpIZMVnBEGdsrJTAR/OPhIQSJJLMVIaYS5+Dbe0Fwe5lsiaKDcfa/ZPUFHqnJeLTO0wKLemdROab95q4pXF3bR2et0OnL/fv+I33VPJrXFXo9aNNfDq/5lKbitiMaija+NDApUHiOdu+q2C/nb3elZg/QKs/lF9vikcr2s5iJ5Xj/bXRTslJXuaj3RL42K9cbpHb5judZVkt+PeLZ2km10TiA+uDy417XcDO/vidO7bDBOTsq55mxSDaPCOd/rXd6GN7nTRrXDh9f7N73aaaE67t6d3l4yrQ9FPXcY3/XuwWz2F+YguB71C2HvpjKetehN7bh8PbDc6iVj1/a+XMTd034hN5vclPay89K4kr+toXxtfsFr+fAC6zzt2ebFUXt/chUHlX1+cz4My7f45rpxmUxEUu+3zrmYVJvHzb0rG0Z798tRPDoqTK7jXLislA6Xy6Oqkud79mQxtEHvrF8d3ZnJyV6+XTm4OCs046ys1pMp7y2q7fuOmU9uz6WNiKQ3kc2d9qycti8LiygXjiYng6O7nJ4dFauTaq13osJ4REQny4/buaNy46SSH/NW/Ropc3cwqi97Z7OTxhk/rNXqjcN59Yr2T/JhISlWxfyW2ttB1Lo7m5vyYbg8raJyOWgyNj9tLW2hkxvXDJGovUtvBa4llaOr2kH2pnl5jiqYBPRiehqcV85UQ98c7ZNlHF1fL3PfxMVvG9vv28WnVUbPXXx68nUXz9QbLp589XXwx8W2dVljmm2NhpNk6lbMhuPMAKLi9PemiHi9juQWpsLVutdDFrb7Kb8Dd+nlF/md2/l4ih/9zurwmd/Z3LP2OyKwkJDEmDNGFNE4iCxSsQmlNkQoYYUQyMjQfMLvpPXMf6Tn2TDn0fMQxaUwDOJc8CWBwqGWsaSSgP8B/xnhgMIVrdHTPAy6hnWgtQG/pKSyDNxQgDgoeRgEoY40JZxZ8208z7jV7en9zmIWDJPuoBWIUntxcVE5OsmdlCqtxvR8etQPs/SOVffG8uxMB4MeLRtVpI1hvT4Q54O4k5tVSp3lnj4ezcbD1tFsPL8rHZ512LQ+bdztHhfsaHqwLxrXwZyN4R0FPLqd705yjWRYxgdH/ZpA7T2jZxf4Vp60725yuVG2DT4vHxxUs7Xjwf580VnOSNxYxnWyfzDrtToXwyu5vL3fL9Pri6DbH94eT2antW7rehzcFxpWtG/C5iwcVM5xq5TMD060mJOzo73TRj9v9IB3eXG0vGiMTznV9yUxObnM0fLELO8n9amZ1mb5XIdVNCF7+8N5/X5UlergcCCK5eU4LDMjkryghd39VnN0cmgr9+y6Uby8OxHTZZOXl2cHQQjSUGsFWN5YeUNzudLHzHGrZwftaScVws+1zq9Pya2Ms0FUhOj5lNxGhD/XJqe69U2s8m9vPnOxXbLV608eC6BUdzq/shc3Z+mK0HaDz4trf3tPvdZbVVepVV48PPVY7vmxKq/PL9VqA/8GrYHup5vKZqPx0o1MrPtJb7k5nbvv6K4GsQF70NeJY89Er879/3oy27WRm+XaFCysSp4/Xm+23q40WdVwryTr4Rz4HjN11cOrcuzffvQ7yn35mC8f8+VjvnzMl4/9vcvH3Hbth21LIFBJtEgVZ/La9pxJehUYdfuaT7zdXHW+aNMOuNsXW56z2w9mH/Y2U8xcJvHaDuk/qAb9MeJ68caPBGBfuXT9jbDLbXqZjUbOlz/f7eyine0ttZsNspsduJvdsevjjYSvD1cvWx+sN8U+bNSeLnIzF63/uuMYDpxJRyO+s2ipNTUTOeuR+6g3GM27y8V4PGxTyLvvnRrZ8eM2vhW9oDOnq6R+vNqh/gSkwO2sg6FJzCqOWp1ccegx0njCp62Qi2DCJMeM8Nd2yZOABuQx5Eq3uvX0bOCUcuseB2S+Ot1a72tzHzVJ8QvWiecoWYMR7KSyNE5G6TyKAbs67DtK1zEbWMf+pOUM3Sil0O1VdJs9Z4PpYz8ugtt+7eMB7WeGxh+RUbjkeLlW4mtxL5rD6l6p7fTLUepmVDZMB8Y6JQFbvN6WP5yNNvsaH8W5NbHT9S64R5n+5U2bU3cjCQ20hqOtjdzbt6bmZ1tdng77RmleG3ZOXh925vYMP0Taqd9JHgER0s2F02FrMrLWicJG6PXIzT09e4UD3IILK7q3rM+vO+Es6Tk6wT85eAW3mdP9aD1vfsXc9cWRnk22tntutu8Nx6+0+NvDntWXF5wK2dceenhTDOLeMToNjB0Jv23jL/z8685GuuDdFhz/ZPVolBqJne0dRsnu+jEIw8F+uPvTjUZPzv50h5+dANMDUfnOepPgg5BBe6vUa0dNlsMozC6r07iYjYN8KKiqn4/qfUfI3SpJ+Xlrz2bJnYNrj2f2IdDYnK244GNzcGSjRG8OGomdb35frIzZ6vCX335xI3AHedZ6t2vfQgzkmAmeyzExSsfgs8zGcNzWg+R+7Ut3jpal9easzIWLIVZpT9qztU9yurPZmPXDD6WFsb2fLs4OMw/P/YMgQjNlDXFUNpNzy3v6Lpn8585v7/BAL62n294M0dNw/ugm3lD7bQKfWPXUIHzE5qxaeIBe2WrmIzaisGps28VvTWw0wvEoTJ6ZhtL1ee7o9FXTQAOHJbOxAC82QdOHTdBoNwiebYJeNcIDxXGAtnYPV+x06tZDN/g3j0P12sa5jaFI59/TPlzmF4OOeNKH8uiwKUk0f9EHSolyvfhIH/BDH/BrHaDg+jihbKsDBetoc8H0JUT/ED/a6SRzusEqOF2F01sEX5Fg2HnK9EqjODoeTMJXCA4CmqrEmwSTTxDMGOhWEGwRXE7nJ1KmP9J+8Wm6G3oQVp/QvZe/HBfzd8FLupkkkM9/CaNZQIJAbkvKBQRr6TK7216Z9CAqcEcfofgybA+PR08pPjsbNmW+/ArFAVcB+hjFbFu8xWtEM+baQWSL6FScM3k9ScwntoI+kK1zV5PZE0Yv5qOL2qJUuX1OtmISExQw8S6tfI3RoI7Qb/6E5nMbg78ZgH9PeV3QPTPrrezLx9itry+Xo8Mtusu42S22z6rFq2d0U4QEIoxj+XsFBLyFpAHiUmwLyKzf1+Nl5uHTdB8lt9k8vpmLJ+Te6OiwPiw/NxzuZYzCCz9m/D5FboAwJ1Ju62H6DYZk+/t5H6N3nZF9eApytUm2XgO5Uh9j73sQK75kZ3Maf34iPF3HYauAvwXxoMvzH438j5srDpwGbx16NAKPRjB/lIfZ9mTKZt4CZKvVdwtWbcgdVpNBobPCWbiQXQWYWbdCATK8vvsOsv9VeHlY28/iUfq9lOGw9whQ8wBkt56wilhMIxQFWR4jm2WBCbJhHAdZhaxCBByKXmH4PmskHrolEYcF11onn+vp63Us+8ZLt2CKXg2BX3nNY5foLnalfuvIegTmADQs1cZWNDQzp28tiMDaLgvdSeKxTssXXrt9bCFpH3waMWGVS/00t+FPL6FK1rMyrceRe1wP22DttNzsyeqO6TDaxN6t15JuBy8EwfRkuErvW2mmv53kP79hxfdn+f7ze8AIPrSRef3GdGkFxjGddQA+Jc4BvT77sM5QIDVcBe7PO/oFxvaRn78v5dlMFaxQftbS+OtOxy7Sqf0yyRVd9uhaBAeDIZwUCm2AqBnGFgvEhcGhDLmUihtKcBwRwTHSAhNrQik03IeV1coDUftlQ79s6JcN/bKhXzb0y4YeiNoDUXsgag9E7YGoPRC1B6L2QNQeiNoDUXsgag9EveOBqD0QtV/68UDUHojaA1H7JQG/JOCXBPySgF8S+NddEvBA1B6I2gNReyBqD0Ttgag9ELUHovZA1B6I2gNReyDq7xl60wNReyBqD0Ttgag9EPWOB6L2QNQeiNoDUXsgag9E7YGoPRC1B6L2QNQeiNoDUXsgag9E7cvHfPmYLx/z5WO+fMyXj3kgag9E7YGoPRC1B6L2QNQeiNoDUXsgag9E7YGoPRC1B6L2QNQeiNoDUXs0Ag9E7YGoPRC1B6J+NxB1sMK9PBlZhwhWc+sN26iXTCji0JqidUrzfJ3BwWttZkTd703irYHL0NoKLafX06OJ84qbmQFHMMKhoXEYxILzMMaMWipoIJUMVIAF1rGKAkGFkFEI76Lx35VgCPrEA67oxwjGrxOcKQx7s/7gbbopEhGKQ4wNhmCEaRxJzrFSRBE4ExIJ1tMYDhmZUAYFYkM3WdF9rgdtC9KbPAcn54imq8Ep4WnCtaU2birRnVrZiV/zcGuZSJ6lQpazgrJ8Nk8o/K+YywtZFEXK1W8uP44ihzwHjxRd8XO8ae3Dzz/v7Pzyi5va783sw/FG9iNhOItCEmMqsTbaRpxxFLqqnkAyKbm0oA2MgPlzi6F+ZL6TkSk40NZXRwby0q89Muk84ppsJsOQ0RATynisaUQIJMFckwghGyuEY6qj2AgpZEyikP89yH5bD0As3kM2eUJ2bawHE71CoqtBztF7WxFCHTGMYs2RAVHEMdLWaISiWFLKJUFKWSRBBWhETRwL8/cnPAgevvvwR1geIqOAsxBy4VDEoJgRRhIjZSPMFALiIXG1NAogrI7B8ETye6f7E+jeBAUQHMuNqHwZADmPaRxJjSLNBY2EFiQIIdxGRAmlkQBjb5hVKrIQjlGLPofEjwCQP15/CUCeXmOUeQDydwCQg9K6pbHtara/LwD5AztX1RzplamrxXhcJHLzT5DBT3V/tBVkU8WAdYNZv5Wumbk6pN88krlHMv/w10QyH4t8v3PRIYVLfhEWFuVarzMvX1X5PW2pc3J2fyqPlklrj+NyVSzkqEDb++OBLp5eXfQOSmeX+5GeH9ydt7rm+r5Kptms6F2fXt7S86vTmF9Nhue7lVGud0t61UmuoWv56sVB82ayl9slg9Jhf0+fXs4HzdmVGqH9KWvIabI32lsc93O95Dq8yM1qgwOxOA/mY8OjbDvbz5Ua1dFs7/a01SpeMTsX9+W942yh0K90TpAq3p7ngmo/txzkMOucz4ulfVZQud2GOt2vtaJuMG2JaYm1b06vz7N9OTxHeNbKFiQuJ7azqDQWer7jkcw9krlHMvdI5h7J3COZ/6FI5lsBY5qbeEhzv4joIc09pLmHNH8tyfV70v7Ke9LG90o3TluV3KxzerAIS7ly0JJ7yTh3VAhIMNln+dNBPWeDw5NSOKdnxFZG+fPb+t3y8FhWG4eN2i2NospyfhjfGdsLTm/4yWB0RfIHt72Dej1u7aJl7zgis/Is6ReADjZo9pKD9q69jfFiUh3tXcW1/SJT6JTH57mJOGqOk1mic/S62z2pV/rdaqQKCGeL9UGuOro7Q/1bW5YJG/UPR6XBkJcL08m1Gp5cXlwGYW63B8GjOWRBrnxUnsUX8iwpnJJBcnN/Pjxf7PGz/pTeBfgwj+R8kwH4PWl+T5rfk+Yhzb+Ks/OQ5n9lSPODWm6exXMSHB/mjveSkzPcyN9cYnFLz4s3yXI5yjXPL8xE7Q2Pqhf6prY8PqsvT5QcLYcdcrVsnqPgvHxmpB337/f296d0WYnusyw6GI32ernL1u7JsDG8YcWLQi4+T+wUNY8LqtXeZaN2yXZDUkTzYvZcLG8a48K8d5yvlMvqZrxoZ3OlcTnEcjJD1em1mDaELZ6xuZxQekAChked2/zF8GYwmunqQc1OuzmzqJztttvHl1PauQBNOCuPZB8Fw+BAh+NCs3B1g4alwb1RVVM8j1rNL3V2HtLcQ5p7SPMXdvFvAmmOzq7qzEz1/TjsXUuueNC/ad/2yqXTaq17cXjZxHfBsHrVlb3p0X3cRu38QF/Nr1Cnc3pfP5U3tIq7uYnqEXY8OThm/UVj7yo/OqjdjguzRT443S0O+fUp51dyumhdzS9z47Ppyfxsd3BWz0XsbNFt6dPp5Ka9OD7eV5VGfpKfkbu6Kqn+jcw37zs2EOWrWvW83s62RvayGt239PlJo3RTa5rapeznL/TdwWVt/3hqaoOz3T2Wb+6dDM6780GnI0ozVqZnR4vmabFwel46aFenx4tss4xK3ev2FycBHtL869hFD2nuIc3/miCufwNIcyuyB/28Ks7rzdtkdJiPzxpH+8vjeamh5/vdqW6djg4q3eP7GefJZBCc5Zvn92QOUfD9QUhsIzRTavPtapI7PBxclApngzI7mR4dnU6yrBbUx7e708npGS/l59PxzVwdn6h9W5+d5Hb59H456A6auVwnrrQWF6I7q962CreFHEW62i6O8y17JGPErw9UMgln8+x5MiEkZxIcdIb7i6NGHmXrcaWYzFB4siw0jhs3dv/4lnK7zNbF9dnl/e1epVs7xMeHd92r07lasmB/Ph2FvWqvcHSy7N7NavtHZnx5VpvZYJA7nJmbdncyyKKD82zMuvGsiGbTYq0cVZKKLZ0sjvfL2dPT6xovNU5u7vvleW6mb/dzF1fjq8WeQL1Jv53b7Z4mg4syzy4LuRHv1tldrnN1WLhs9YrXw+HyZjoq3nSK+X3UH34bvFMPae4hzT2kuYc095Dm7/KGl7VaMe5W5MGyW+LT2Q2WQt50Lsmo3r9keX5PLpq2cZDbOzoLSiNcrZ8fLc8ustdJvlMKb2q0diApGQ/n15aHxV7Ibihra9GMOkHQzF0NupPdK72/nFfUKVreJzTaEy3WzZL2buW20lk0bue8zgdkaHHPXp+Y6vkhhATtPL0QoqZw9+qCDge4uXfAB+enV1Gz2zmXs/1e+2BUGtSm3WwwPa6HcStfm+RCCDou2tecRjks2v35TW9Jenh5PT40y9vKzYy1OotYD7q6c1hc7p8lt9Xy4vgu18y1cePkrFC5Hqt8KE4vWuLmPj6/nt2oc5OcX7W6UXXciWezg9nILhp3tdzhPj+anI6H5wyN7men8+t66Sp72g4uhgeF6Di6PTBn5fZ43OS9XGsp7odHvDPOL3uLbm9umjeoNQzPTuamVgoK9ePcfdVMlrR8VxsMzejQlC7Pq1flZq7TyVUwGpnr6lKU7X2x2oubjcL1fa+clXsnNHcyGh+Eh7VCJQshSTwdRr2Ziofz5E5lR9X8zdVy/z53Pzgo5Crdy6yZGNLcr5G+bB2XLyvYHNESP73vLU9jOml26nuX9oBYRkeHgyTfnbVnV+o4JIP7Zjxb3C0uD9EuvR+IRfWymy1k92q1/N2ERPTuUle65Op0Vr0IplNzcV6rqVb0e1JID2nuIc09pPm/HqR5bnpUGjf77ABMCi6cVirno+6AXR/dnl3tCV2hnXGuXVan9/MorJ4N9iaCHmVt/4Z0zw9u7ez2fFEns/DwNKr1ive9Yr60uLtX5WYhylVK8mo4G+3ORfsiqOLTPW3z2evegnYPyHS+27kwxfNat38ulxf8vqeadzfqup5Th91OhzZJ9+6yvCfb580Em5vTw+Hs+JDl62U2bgzu7ifq9npIonq3FA2ZvezfmL1kXifXo9tDflURl3kk8dFiub9fqYkz2S3GRoOlP8nGrZOTq/tkdDLZW14f9wZhWD+QZHDZ7Bxnw+IeVzeV+l14ODQ1NaseTCvFMc/2l8HhcmYWrJRfoGqvfhiRhRX1893D+om9b59RUx9ddJJKOClMbcMEowkOLuZTEZ3P78YVE5SP7dHHzLGHNPeQ5n8nSHO/cuRXjvzKkV85+hdcOfoa6Ndr83m72S7/gH5NP4F+7R7MPuxCZjxwA+LRrz369RegXxOkqKuK+hj69foe/ALGlnn06+8U/Xo1pGp7LsOjX3v066+Kfv0xs+HRrz36tUe/fo1gj37t0a89+rVHv/bo137j+r/axnWPfu3Rrz369Z+Mfh0jZgSxbpU7pDbE2jr4R8NsrCiSIjZGSRIiI0wcGUvx54AuQqj9UdDF9PoboIuQ93rQRQ+66EEXPeiiB130oIsedNGDLnrQRQ+66EEXPeiiB130c1d/9tyVB130oIsedNGDLnrQRQ+66EEXPeiiB1183dl50MW/uLPzoIsedHHnG28R8aCLfuvcX90u+q1zfuvct7aLf6etcx500YMu/tVhpjzoogdd9KCLHnTRgy7ueNBFD7roQRc96KIHXfSgix500YMuetBFD7roQRc96KIHXfxzQBd9+ZgvH/PlY758zJeP+fKxv8Ny4NdA0lz7xNvN1QckTfwJJE33oEfS9EiaHknTI2k+H3aPpOmRND2SpkfS9EiaHknTI2l6JE2PpOmRND2Spkcj+K7QCDySpkfS9EiafzKSpqIaiZgyJG3AmeY6MkiGEEuZABsEw82DAEUYccG0Daj5HCRNJMkaSfNxPeBhVWIFbvlk1iv1aGv61z7MkRjxmMaR1CjSXNBIaEGCEChDRAkF1GODDbNKRTaUglr0OSRSuiHxdbDP9PobYJ+MMg/26cE+PdinB/v0YJ8e7NODfXqwTw/26cE+PdinB/v0YJ9+eu3Pnl7zYJ8e7NODffpqbV+t7au1fbW2r9b+21dre7BPD/bpwT492KcH+/Rgnx7s04N9erBPD/bpwT492Of3DG/mwT492KcH+/Rgnx7sc8eDfXqwTw/26cE+PdinB/v0YJ8e7NODfXqwTw/26cE+PdjnnwP26VeO/MqRXznyK0f/gitHXwMXcm0+V7iQZAsXkn4CF9I96HEhPS6kx4X0uJDPh93jQnpcSI8L6XEhPS6kx4X0uJAeF9LjQnpcSI8L6Teuf1cb1z0upMeF9LiQfzIuZIyYEcS6Ve6Q2hBra1AQGWZjRZEUsTFKkhAZYeLIWIo/B3QRQu2Pgi6m198AXYS814MuetBFD7roQRc96KIHXfSgix500YMuetBFD7roQRc96KKfu/qz56486KIHXfSgix500YMuetBFD7roQRc96OLrzs6DLv7FnZ0HXfSgizvfeIuIB130W+f+6nbRb53zW+e+tV38O22d86CLHnTxrw4z5UEXPeiiB130oIsedHHHgy560EUPuuhBFz3oogdd9KCLHnTRgy560EUPuuhBFz3o4p8DuujLx3z5mC8f8+VjvnzMl4/9HZYDvwaS5ton3m6uPiBp4k8gaboHPZKmR9L0SJoeSfP5sHskTY+k6ZE0PZKmR9L0SJoeSdMjaXokTY+k6ZE0PRrBd4VG4JE0PZKmR9L8k5E0FdVIxJQhaQPONNeRQTKEWMoE2CAYbh4EKMKIC6ZtQM0GSZOskDTP9aBtgcZkukIxfATDpIy7mYh0t2kaVm8xx00YuVMrafg1T1FQJpJnqZDlrKAsn80TCv8r5vJCFkWRcvWby4KiyAGNwSNFV+Iab1r78PPPO/9d4D8UyM4vv7hp3N4szSZ/JruK8l9+WXc11K4nQjIREYVQbEMUURRHCMc8ohFnnDFQ/AgT63gQv7urjGDxx3VVfCimGeSz7oofChTSR/dT/lBg65/qhwJf/wx+KIj1T4x+KMjNb/xDQW1+kx8KweY3/QHu2xwwOMCbA+AsJpsDeC/evBjDm8EwPWU6ctf+vZE7rJf+zd3HA8HgL4j3pIK/sYIkDP4mMpDuPANZE+48g2THnYfT0v3tAi73N4PkFf6WEuGHoVTaSZgIGQ2jAAeWSRFbHNkoCAKmdMQUtVrC8GAjKGHh+4eSBm4Kww/lNxtKGVJlBNGhVCgICeE0MtiEUoRaaBYJzK0MeIAURzQmWrx7KN1MBfJD+Q2HUoPuQDKKtFDCIMbBg3Ac4lDbKFSGiNhwESFQsRgrQRV5/1ASwb+xVqa8/D3/e8L1L2hmzVMRBEqw2AZGE66x1GCigC1Kh0ZaE2HoDrMEMQ0+zRLzfksHzxH5jf3zf3zcQbvSTyEVJhS0HhReKxYGnMcksrEgXCliCaPOcQeSUoHe3VfhVsP+BFPwHxv9lFu/1dbvYOu3MwePB3j7gGwf0O0Dtn3Atw+2X4/lK7zHeJdIwlMl38VIul/BLlfpGb4LRteZid3AqTmmu2ABnt4LzyO0eh7t4iD9JXZBV1cNBYEzL7uMEb4lzCGFY1cBZXAU08ASsOhYwrjC8BpDhbIyDg0PIhJRqt4/wFLyP06Y/QC/d4C1Sy4QxNIQdQlgssaRlAz0lZKQKBEH1spIui052lV8y3cPsOLqAZb/qw9w6TVr9U+wYU/5ydgTa8VjBlmSoRJLyp1EW81jSJo1dbVUQkXGxoZxZW2grDHv72sgCPnDvF1JfCi9Ksz/LG7iEvnP4iYsUf8sbqKS4J/Fh6AE/bP4GJRgOHgISggcPAoyHDwEJQwO2IMgwwF/EGQ4eIiJ4OVA3jNBlmojyYTQB/HkeC3MhAVraQ7oSpwJSOxanrefkOxBogXeiDRGwUaoMZcrsebsmVwrAQky5gGMsoxNzIWTRx2FIM4Qs8Y6VpBEcghQaaBZHL1zrDEC0yX+MMP16kC/yuEX/XW1XNKEmCjoDiPMFXUaSrQlENBRFRvNCcgplVaFiL836sAIhlLyP66/6kV/L+pH/yhxJ/P/+Tz2QJTscvLonIQORIAo5JQ0DiFpjANiWMREHKmIBwqC1hBhcEyWy4BgvelzsOrzycg6kPSaq7x80mXCRLo1aL24+7zi0iGOp/VgbPV7XYJQceV2mdpwqnvpBFGvp0cTt0KwqZJwJLuVAkOjKLaEE0WFtkITi4JY8AjUI4QoUUF+zHUYESHFc5IL7msZr5LMeboo9ZVITist1hTHChGFKAVeu13iAhgZhhwSdha4j0jEBonAxJKzgGgD1sNPN/nppj89sfXTTX+bofTTTX+bofTTTX66yU83+dmIX/x007/oAPvpJj/d5Keb/HSTn27y001fdbrpU0ymklH5GsUrXPIHitETimtW9zNpAW8GBwF6m9EcQUojMdaEIc5iFShsQytwSCF2iSFnRcYKUBPIeSB04fF3TvYn1VhwFLBnavxQJr5dgf1Mp6HDJVGiJFuWeZRVRZbLKl4k2YDmOaE5TjAOnur0Pntpwk7qx7V/VNiHCqUvlFo86DOy1IIbBtsf6zBAMaSqofs4rgD94EEcGEud3Q5ozEMUhOi9YyYUUugdY4afjplTi8zjyL09aMoK6Wav4kBLGsUR05prY9z/glAbQhlEQyYFAHfpkvaD9nceNLCLQnybQROvD1rujVGj6GHUYio5tSQKcSRiDWKmlIgQmO/YhAGJGAllgEKuI7DrVoh3W3UlKH3PqJEno+ZsYuZC9/Q4sZOPGEfFITIPSSRZpIA0g7WQHEUcDKT7pjwxQK4QkYTuMETfH+P4IfvehgwjzkXwbYbsjRCVfSi9HC/GGSEk2ArMkYV8BlkLMV8MlgayT8Qoj2PJEOQfWkKezE1kDASuwsj4/RzA4mWC/QdxAKNXWVBkH4qvsABzBdmHRI88UAIMPw21FiQUiiJmoBNxyDFTSsWMhcpqEkRYCBfs6PCdootBhOR7gjH6RHQJBOHvEF2GWUwVpQoHgkIqwUzk0BVRBG+NbQwjqN2nbEgkwlBT/t51Vi+6XnT/qqL7SaID/DDP9TGi2UtXkdv62PerNMeYBzICzSCxiUgcBZLG1M3QSUlwrFGIhI6IDRiLXKopvmeaP6kgnEDD30hByAsFyTVK57lK6Q07gSWTCGOy+6gklnGKA06UDANXlxFaFjKjrAXvjsC7Y2641UoRJrSFXPbdfBDu63LfiA8vM6ANH143FpgqgQUkOrugafDngRssRpGRSOsgdpiFFMyFBCuJwFy6T0lpGcQiZNhqJi3HOng3NySkRN8oHcQv49TfyQ1lIo2ZoTESbo1IEEXCAExmLAMT2EArC9ZKIaoxGFjO7bu5AcyQ30pHXiw3vFw1flgSJSY0Ng7AV2hEBYlVCMNPLYpdeRX0EFuw4gK6HTMBfX7nDB9WROCvace2pvgCBFIIFLOYAJWQsCMVQI4RihCyCzBcgWuFMwTSC3E6fW8KjxW4Fv4OkvlLH/dJ0xtGwA6XP0gUSkatVFEowHcTTiVF0kBSAeIRRUaBRWaIe9PrTa83vd70etP7p5neT9BMEA/Ie2gWL9l8pBdv0+sA3XkUGBOTINARiAPoCQuswbHhUaiQJIGW2FIBMTtV792fDwQLGnyrNParGYUQUkLQBOUKb9OZbTABxnBFFQrB6lOmDbZhpEB/AvArxI/e32H0PskNMHLqG01KvcKNo9zVGyEPoUpSybaKeAKBEBGM0ZCrGMy95mA8o5ByrULM3BQ5McJi1ymNxbvXbQhF9Fsttr1S9XC0f/yGLAjmSjDIY9mDNlqDhXXfYnefKg6pm+2H4VYhCy34NzDCYRzhAFumwC6/2/4y8Oqv1xCkX8R9Y2n7VC8fIFheXwJwy4KUSXiJ5EEcx9rGYYhJpKxBlMSB0aEk7lNjsSHi3VVXXmS9yH5vIsvYVmXRQzHVSxS8Z8NVFIVCCXGUzcsgl2WKFbJ5xvNZxAKJFS6XYdCeDlfhlWnv06PaPwryJ0x+LKgfC+L5mCmBdlUA6UBAHQyk2KqatNytgWtNI0RkJA3kEzK2AYK/4cZYQxArjHNT2hqF380McFH0RYXoH8IM/P4cwrh6OcSljl1xE2hmGHOkeQiqhpELQLCGzBpiGmCDJoi9u7cKstFvMfTlV4b+PFcr/aMsfyyrH8viP3/Az+uOd/79uH70b49MIDCQCNTRZYtgpwRkjBjyZshT4HUcoi+GVcgh6IcLWtt3GyxQbkKeG6y/KhMYxVxarQPrPuESKze3ACMfaEqD2EimFFyOIWNjXBls3j2XwCFSFX+yJDgrsOLDJ5gQM2kDHFpInwWC2FsYDLEpRJig+jEVoCciiiMVa2yFReG7Vzg4c5tGvhMmWAivDYlJrDQRCkG8HVHovjFux6IBzRYadBvTELFYCB68c17BlWyKV9cAP997bU0pWBsGGCIMMM+hq61AWoRGhRYyg5CT0IDt0jYEE06wpGDrvfPyzss7L++8vPPyzuu7dV6fSBQ5F1y8WuT4jNqn1cSHQz3I5PofLyTm3CjJEQ8d7Lj7BKBAKsYYiI8DpLAQmoGYxVRrEkfgjL5jkj+lGMJ9JOPFtt0/wiuSl0unqWIUcPBjgaAfC1i9YiXRLsKUpB9KpuD3FWOPE6uhNOAcQLAsgjwfgghFjUv7LVaUgXJwDrYPaRiXQCv53o2u2H2eUz6fpfo+WBIIV1AMRkKCXYgF/BNKRkIbiyAMeUwMghAi5iykMgxV8G5HClGkeFEA+cewhL4/dlJIMmQEi7ChaZEyxAwyplySEMeWERMTYkMaKstNwKN3z/m43r4EKPkuBCDkATjM2CobaOO+nkc4yAGlYawIhygKHjMhIyhC2EjL3+0/hStZeF5v/40E4L9L5XKpAMkEIT9i8tx5rpgRcKmom/tD6jGqVODwFA011U5CIldKaZURoBtScOS2ajkYDRwaDjF2+O79pGBwKPsWvHgllvhIIiEcVAXjViOQASIkREssjKijVQdKhjgwEtNIUykj/v4YGjgY4G8z8l9bGTCxOiCBRowiI2MSiBAF4ClMyBlVCFnKMSYuhBLWCPRuZZCEyG+TVn89ZYBEIjDAHKOIoRCrMYgVlLaudgq4xAWjhsdM61BQixF7L+xHygv6LWxl+aV4vK0MOuCBQ9mBsZdgA41bvHALASbmWijobqSFiEiALVgHyLjf3VsKMd43yaXoZ/RWREpL7ZbzIXNmIbGg7PAP5M/WfdpAWxD2mCgDg6uIlO9eb5ec4BeFdd9obP+73PhHGQdpzgS6Xwbdf75mpzDexe7LjDSQgj6KOg3dF8aJCDFHMF5ucsVKJ/vaUDCIYWwoQiSg1igN/Xx3Ii2V4PibhMr0xdrl24PPYhpEMoogKUaGSymDmEOeZSyOmHV5o1Ux5M2USEjJCHr39mOF+Dfq7decOxSaS8ssOIQoDo1lsXSZchjq9MtdxIJ1A+3gruBSCvluK6cIld8m/Hk59CtmUPoT5j8WKIP/Xph9QijedZ8Wg8DV7Z94DAeNEhoEQ0rGAlAV6fAXjI5cDgmmj9kgcvVeEDKYACzEu+2gokrhbzGxVnyDH0XgB0U/FoEfxZf8ABbwXQQxK4VQHrK5x/xImVhzC6Y/FhpRMJEKCSsd4gimlutYMQcvI2zgKhDJu4MkxQX+JhlDkb1UFuBR1snNUx5k3Z6tXYj/cUAoDbbCIg26wQhxeWCs3No9UVJyagSHsAZJEytgAPwXUQbho34/EwIBVvevFheDNyQRirB1hgLSw1DFRpAwQpAXaRVphkF5MI6jOAI/Ys07J9MCQh6nlr/CXM/WhBqYLxExAoFaAESB1UZg1JCgELgIB/IE8Qv0AcEg4jAW6r2zUyAG0MgfMzsFJFOKwJ5AVGncJATTPOLcLW3YKBYoYEFItGXGYfzY0M9O+dkpPzvlZ6f87JSfnfKzU352ys9O+dkpPzvlZ6f87JSfnfKzU352ys9O+dmpv8Ds1CeZLKh8df/sFzMZRB2S2jAOIAUIBA1NSMA0xA6iKMYxJ2AvLYeUIkRYGhE/h8L9/ih+WyzAObwO7PzFYqHiiGOITbEmmgShiALCtQWalYKAhYeMyBiSUfeRLdBPYb9/kt+UC4rpw3fEvq5c4DACuwVODTQvCsBwg4hECukQR2D7NKahiEOX5FGpGWji90vxpxxQELgp3z+pBNlFJR+pQOa7AYIYXIkA0vOtZMWElkDoLlmgiDBGQoQSIW2AE0Yg5arxDQ0gGolwbBEkNO9TEYKwUuhVeI4v2wTKNBgbgTmOwLDLwAgjJXh9I60A688YpiSWiEc6kgwj/O5lCD90f9mh+xS5xE2mvoNc+Rq5GTPsj/Q4mQwHb1OOqavKD7nByO3VEBii2UBRTUSkROSCTgoxnbYEuG5k/M6N0t8B5aOxzU5mYT+ZPiUcVAWvlOXnneNhZq7Hg2TQnuz8ssEXRpZxwwMFmS42gft6DbwmDmVo3dZsJpDQhIeQK5JAqeeQP6Px0ICyZMd2NBy/eHMgNrIJfR6OU46VSa7oNNMMR7ZlhoM4acP5/aBkmreL5CC8GsLV2cSOn1zsy0Q0+ZDGm4upTq8v1CqHVWci0u5PJqD7m8tl3D/di89vqEz5Pkps1DK213O6+qtjmelY021NEzdaj3SnH6P5aGu/rbQ+ibQzNa6Hr8MGwAW7GFkzfbhvbG9nyRjoSAZRcpdEM91rWTByjqQVinwKcZ0iz67AV1cwZyuQrxWQggMTcJZlbIGE+4em180QMKBf1DjfvAKYANTagbGueXj+w06UTEY9vVy19ORQPT2E1j+kFK1f8vQi274otg/U9gHfHEBnZwO78gUffv7lNzh+zeJ/JrtX00krM79aUljNoq/mGFfzK6tZBZdLv81xF2C+3f5qB+Jbb1nN3r5411PWF1JuPjKwvM1d1+bWAX08KD+5Qrf4XHxywLZbA2ofG6DkYyPw4Bk/j+3pp/LSL1CVPi7I4nW2bj8vN608ZViRP+FX6dnhtpS5Nt7qI5zQg8ncjtM+bsCYPqbtqZI8+/TDWleeA9WvdeYJovRGcZ5gLG8U6AW44UaTXoAhbbTqCcjKRrue4I64Lm7cGJD/hlKt5O/lVOtGEl+GRRuxfH1ZbiOnz1eoNiL72oz+RoJfnePcSPSrE34bCX+Y/XrotOPHr0/kOBWczZcb14Kz/jTaRm6efGAplZFVQJDK5uMngx6Dg43cbMloq69Hz0QKvQeExjmvnfRrI/Ba/DlPuBXLHfI5T7gimB36OU9gF7fusM96xCFs7fDPeiTtvPisR9Ley896RD3XjScD9Hq+sX64sGIEfvcD5dUD5P1vSJHJno7OJx6gL8bm4ySRlyPz8TdQ8WJcPvpAkb4clY8/4Jaan6ru0zF5/Kra5gn+kq0vbirxl5x5eVMqD7+5sLDf1+PlKqjdDighO4CQdtCaD8fdcDjstu6SYU+vTWga6IOfczntxpG5RaK+1YPWxEKoG01aoZ3OLbTw5C63ruaabPWTwWzqjAxWu/LHRw+7uS94fq6Vhq+DdkqaOwMvgGTWtjaO8IOr1UhpfmhbrBPF1urjPx/IesZm0pp0hnNwzpj9tn5mOmzbaceOHSce+pxGygyyRW5impWY8SxjocmqyERZy7kJUaxCrF1E9GA1N1Ywu1a27KMR/Xia8ImA/81E4aPpxUNfJmAhZo48d8bxcdXxNHty6UMygDucLV91GtI2ZCjOupWDLAtDng1pJLNWyiCIBDKKhTsb1j3mGziggjCXJ3WsHk9Dq9PB3CJjnUrm4bcL0kEqp62He5+14pKzr0SWUvCgekoWe4Os3UVvsniLNoKkwjj9mHUSx3YM+XBrPQCpiIHEPWjK1rmhk60HZVpx/LXxbnaLnU6zNNt5wcE3h/9lZ6VQzKX3T+VYxNIwKoKsjBTwDpkwq2QYZRUkzUgQjrilrwrMKg9fzVs9lXKcJlevMZF8lImPJP7uxNnJxqsKM7y4vrfhwZcxULqB/moMfNS4r8a+NYFfnX03Ojo+3LvsfBH7FHV1hs/Z5748Qo0OszRCNsu4iLMgA2HWrTYTbQQm5nWD9TH5E28wkH6CgRsSv778Tcq3e1w1voyBjCAkvxoD35a/382+NYFfnX1fwf4RhBENBP8L279HEv+K9g+owwh9RQfyte3fI4FfmX2lJZ6V76+r5fCL2OcWddQL+4ekjRVEDlmmA1BfJGxWM2GyUURcsYOJpP58+WNvMBB/goEbEr+6/A1Kp7X69cHpMwbSz2MgEenWnK/EwLfl7/eyT1GaxoBfX30f4/3fL39K8fQbjk/ZR7DWKqAUUhhGsswalA2RDbOhjTiVNrJMBJ/FvtdznNfYyT/CyTWtv5+Tv3zVNAFsEvpaaQJlPk3waYJPE3ya4NMEnyb4NMGnCT5N8GmCTxO+8zSBoABLRtnXSBOwwlIS+QelCV7LvJZ9Wy374/IFghmSwJu/cL7wSOJfxkwJ+lUWPZ2ZUsibKW+mvJnyZio1U6tCVzPs9+0gslEr7um0kuRhdz4HceGRspRGjETGcBTpUGlNFKIWiVDEAqhRMTahkeFz6H6/AcBvAPAbAPwGAL8BwG8AeNAqvwHAbwDwGwD8BgC/AcBvAPAbAPwGAL8BwFf2+Mqev9oUmK/s8ZU9vrLHV/b4yh5f2eMX8/xi3vdT2eM3APy13KRPE3ya4NMEnyb4NOGvaP98muDTBJ8m+DThXy5N8BsAvJZ5LfOVtX4DgDdT3kx5M/Wvaab+qA0AeFWKD/0fT0GCMo/jtPO0Ht99USCtxx/Mer31V98g2bRUiiBiiIWxhfyPxqEWiiEiw1BGCI4DapjQmsac/5nvXG85WA1pBkZibJ++DESCBk8+0tAazPqhHT8Mv1OdaTJNv96wVeOVy7lHNvdC30ZD6EvobnOVVuvaTrhjJTBFnkk/+ZFJJhmgAsbU1RHH1kahNl3XNPQ1Uxiva4q3nxvb1BkYO8kUyHsfAomaavBwmf/4Pa/hH3noF9fVZDCdtHrDiXNBIIq5/DYzyDYz8KvM+FDEMrP5TEpGj21mVRiX+dwXF7ZfTLdfLF55cel3jkLp/ex566HiZ/O0uN01tt018mrXXHHxV+FpafvFfPvF7LUXY/UobRf1o/fxBh7aYs6K+Hc/+Rlj+LKDa8sZx0pJCcFCyAMVCxwhwzDTkoDO8wiHmDpLpGwIpsZ9Le9zrRgYFkafWbFIhLFi2KBAGRUFYMe0NCEKhPtaJgqo6wLY7Ei678mjF9u1vBXzVsxbMW/FvlMr9u53UozIs3cqFMfEfV8cYyMNlyiOuCYRQTYgiolYS85USCEaJNRai/8C77xw7wS5zUVR8vxtktLN1+h6Q6N7z3aTrq9DZnAHycGLawFc01NQD8hfxjMznY3tFxbUt3qJE6ufH/YWPd+KhNeb7lav/V0zJ6scZzZ+2LEHr3Z8GtvJrDd1zkiPEjjv3jLpT90dr+7IHUOO5fbabYrYQfjdV+ShtSROHi44TkEi4bisp9o1trUpL03BRtXjo71DkxqB9lhHKQ9XWga2CW0ro5MJICu9a/sFkOCpH3c2SeRKcpwRcR/K25Cfc0NvF26HSHM4Sw0a9Hg0HKTGyFm6zHQMb3HSGemkt8xMNNim3UytYzNT7e4ZDjLTjn00im6g010nGTdsYCQzsZ1nhnF6FzQ2mOjVNpi09eVwNl59TW6w3M0cD6eJgbs6eprenr4M3rPI6PSrmhk9iLbbyEyH/4+9L/FuG0fe/Fc4/vXOpGcjhwTvnt6ejXU4TtvuJL4zPU8PJEGLsSTKomRbmZf/fasAHqBEybrSncwqb/qNRRJAoVD4UIXjw4h2BRD345ESRt0uGHXU31fqkGeXjZgoFg98wMe8JOkpyL+/l54HEScguFJQKykUnnEJzulToag6yM4tG6smag0lKnhoBkYgXgrt+vA0LWamEqlW80qYtrOvHMCH0FUwOR0MhvFgGEEGoPAcwqcVmGWXlV03hXpKRQ5RivwLoiSxUHkmuE/7ioeNPsaLULlkHfzZg6EGG11uMFRVMTSlqpJ0Ve1/5UZb2OIeB7geSxJ6iwnRmNKUhR4hE2zSyuEnz/ZYDDjZzyYd9rEPED6DKgQ8KAk47egtKV1FOwcxExKWG6is+vXFrpfELrmamcza+jKn+YHBKNRL4u54xOR6xGn/WKcSmlSJxlzdm19D97OdY1X9gyvz1Oty6fuEhJ8kKe1nEvMTbBw6WRrCQCb/ByX+kD5+kYU2f2mYP+4VajqogBvAr+6415dRZzCRgRa7scI7bUkvj/1lAWilbn5Q6uaLIovVjDNB6fnpQCXNNoNygUirmt6C9tOWt1up751LJnWOg81y40CzYhzgY9WfMQZMfQN2IkYBDv5cz+UxYY7kq1tNXbKa6rBwrcGhubXBoX5QEnBLANWsBKjpiHYVMevzxGxsXczpGHojzLSeSWytgJnNEmY2FnTRNbCzOQ871zX9Rsn0F00brNZ6EmCm2W4CmAsbjyxvoM2isodDBKApqLxIhDbPLk6UMD0GP6vrW5600DiFhpkJGvIW05wqvTdlvc/Omiw7OmUySqVthDnS4NI8KEtYNUWzbo+G7Cq6dNXMzwro06yXBV4A48+odQrGN9bpAuM1nklsrII8SNaChVVMUcsh+VSBGNpfQkzPJxS0bDLjdHbme0rzeU7vWD/I2A5SWrJ2SktWRUA2xeuzFSqYzah01iPM2RopziIun/msPFml//t4kVbj9SlYQabpM2Y4P6b4NKaJ6TIekRInx7IMIHNpPhZQgzzLWrIMScmXBTs+ykR5fwRr2CpUYDn7V4kXbIoKbAUism+Qm24RlVyJ720+ldyS7HElYroS/dx8Krmtc+dhC3xbdIx/CI2iufcsp+JSml+dJ5KD5UJSnW1zbz7DC1TBsiYTRhXsUC9nKZ8ywqiCHar6I0P+SJAVzXxVQSAmUYS9XEh7lRGISRRhzyaQBRfd5ZkEeimB/nwCudatZUow5RJ4H30mgSW30DIJbDmB8ayWyg6L3Cbc8Bfzw001ypG1TAq5VY6cZVLIzXJUavi5SYxSErJMErOUZKnKW6UkS9XeLiVZovpfqhjGltkUu3DLaU7btTQD11oro2vTdi3NwLU9sZak7aralF513nCNg/RVe4af5WVb5czk6vxx0kHZTc7fL9qWjM29qQLTc+rfoAKlg7KbnMCfv0O+Sn3WaurLTqmvr74ld6evrj5pR/0m5+9Xtb9VFZieU/8GFSgRBWxyAn81+1up+xan1L/B7rsR/lVQBHwN/CvOqX+DCtwI/yooApayP2M19WWn1NdX35LHxFZVX4koYJPz96va36oKTM/OVZ2++1MVWDobuMmhu1Xsbw13vPos3fr2uOS5u434hNc8dLdAk/+uPgY658zovDChkoHrjwwTOG3XLkzYhQm7MGEXJuzChF2YsAsTdmHCLkzYhQm7MOEbCRPmMnD9UWFCTtu1TJiw62W7XvbH97JN3d2CJeYbdHc3ihcqKHqqxsstwVQVA9cfCVOctmsHUzuY2sHUDqZU/HwFzSx5VH87NlVhHM+lrSYg+zJ9Fr84EZ+egW93aMLvC9ds33eI6pu+qdoO83Rihw61g9Ajrmt5BtWpboXMt12LEp9poQ4a8V3Pheax+ImbYdztgrBbyxFbKGMBiPrNOSwAxlIsAMTm24eXZQE4h0GC8TNFuqqc0E/xUDlm9HbMlAOaMA+P5Lw4OT74URkx2qviAUikLVDZMZpZUgD8EkJ+l59WhMhVVQZ0gmrkDx6j/GQ/ngNi1O/w8pQXfYkgIMQzi1wM5ZELHUDNFRqOmDisxbNNGE3i/o/7ylncYwpIroS0nwgeADwA7TGfjtPTSV1RUX6Cpgtdq8tPYg7ZbXFEKT1KGYdKL+6zSVo8nqME+bmwCe3SYZRSJExAk5hlTmggvuc/E0AxcVKzFyejNL/HCFTAq589vwWs4JlFqMVxN1AG41GaTziMe0rSw0bp0eEdA8W+4HkDjPShOkkC0j+w/pj9qFA8phpECQ0eaH9Eb1klRYI3UcAxYYKORD4UCjlD5bIjM8mP/BQPP2anHEmNBJmgzhLGlCgsiZaKjJY1K8reQg6Gc2x6jl68TfdmjpXx4xYLDpYJnh1sNTQAIQjIzw3khThMlx7VeI7i4MgoTpTxUvfWP1MGeW3pSJl8ghxylU6UiWrtrX2iDHKrOFCW57o5twEUsK1jwRvqs3QW0mOaIx8nM59JbD5/nOxvlZtD//aXI2MOF4A4y1oY/xy7f72i4b9AuHvW6OUD/0fWlNG/3sTqrW1Z/cFBScQpq29tZPbWVzD7g3pJ3q2Z/WYK/dPM3pLNXlINR+WzdBSdtfnFR4hLHAtg9tloDMNzFGSY/xxVwdHWjg0fbe3UsMxUcFQ+NMwP/W1g69VnhrNcN2csOFp4ZHg1W99Mn3+arTtzqAu4C/zVbB1zf46b4EhTt2bskNWWrL1xUJZQZrzgx1k3MHfIror2Ist2PXtv1MsCb83gN9Tpn2bxmiqbvMQPweH99QMbYpVnLD493rzA6qlIKqx9kjNzlJz654ghjjRSGH1a5EaGT74GOQRmu02ch+y2D/TNelng7Rn+Zjr98wyfyIbfmsL6r2j489C+VTJ8Y7uGv7UQtnVQlnKriF8ZxG6I+K16WeDtGf53GsZqpTj2cArxT2QGzczoT15flww+YCM27EV98bZHn6LeuCdm/lKrL6jM5uH8YcncpcgVCtvI1LcWtx4elCXcKsZXBq4bYvxhvSzw9kz9Ow1dtVLs+mYK40+ifoWpH50uMvWov8DU5yH7m5KpS0ErFLaRqW8tan1zUJZwq6heGbduiOpv6mWBt2fq32nkOk19VX3CXeLdWosHy5JYz3KGrgoerMpVPbHCNb2qx3zHMA2qupTZVA8N3deCILAJYUboWaqreYFPTc/wPU9XfV0NXaL5qmeofmjDm73ZVb1Nc5RX9cbX0WAOt7e7zKqe4aJ6ll7Vy1d6ilWa0koP9y8LxtEcE17mPavqK859oqSLVTxTbOqX2ZNkwHxOei4+fGaR5x2d9Jg8yZ3xkYNaQIJkJNgaB+OhDw2C4lClE/fYvnKFK1584YwvWPVADZ3uBBfkMENkt45Czvg4ondMice4+vSDZpsvwfDg6+HoFt1q9Kd1VZkwOkyUF7qliowSvnJm7BPzf+WS/LMCi+Wq1OU5lXcnm6wR1bc3pyIvLdTLcyp1mXNQ3TdXQ+J69YxKfUXGQSi3eomopM5XGtmarJwoSAzAnCYduoRGNhG6MV/D1gpGsKR+rfVNoTlfUGf7gjrrC9oqC7ot6snNu5U0HIefHOt2y8NxBc/P3/5SL0+qSf35OKZ95XWvvEq4NIDepFTQNIQWDQAbCQAjFfinIF9tgZIpqO4rb+JHpTeGwQQTIrhm+x9EppAsGfdEISmqlkG1ixIvhazySmSrhKyXGwBr63kLSMa+Dw+wyVLaQLlZtRkoqF6ZbJX7V2sDIGhV96/W+kAgL0lOC7rRmDBP1E3GhIPGHEPYcExofc0x4aA5X8MbQO08/a4PtQetsqDbgtqv0dGWB18ynVhfF3xbZfCVOs5pDEAHH38QV2Wsg74d+gCmxlhfuR/H+OmUE5vg+t4PrqmmEJtBaobLPJehEg+jWy6KQNd0AiFRfiAaQW839ZUjsf8uk0wYOmI4d6IRyNO9fJhNFSTLi+V1Iq2lINPvSl1xxt8lm037l/qevGZeEvPvGzqRRFpJof3+GEkyC8zYROJ6WWLZMdM28cxI5dqPyHPNDQmNBaK6X0FUd31Rm/NF5bTHWxaV57mmqK2yqFtzeJ/vV18RhWcSL8G+PscFJmTOVopmGEKtIsDRMg7LiMfyb0SvFciXXk3GMZOjYDy8Y7gJGbxfnMrAiQ29CgYbJRjUC3wRlOabhP2Q21fYSoHZloyfbGL8erXxr+gtadWbKEr61FaQsz9gQ7Htms/+ZMukX1XFjbLc25o03lRE8udEqUSfs/WjNcbLIJVLrORzjlJCH9BJEu7OaBgNlMcOE/0TJ0PH6bV2o86QMTFpV8SxCXpTP9immO1Mu3cfSlN0Kw1A+TEDvkue7NtSAIqeTzaLyCZSmCttz59kDluUfitkhTx9P1uyKQrKLznESlShiLwxpSV7Ka2N4tsNHak5e1Ja5eGztYlT0qoePlsbOCXybpQZUWWnZPUgcZ6wK7olJXev2ZjT9KtGtFWt/9VC2mZzvpI3cafmqXgDd6rZKou6taB24971ZyBzi8zbm6SZNR5Prr8Ic5OFj9IiSz5riMGrrql8wWUU51OFaJFishDAGB8a+xIUr7qwo5np4k1aQhyGC4NYeV9UXbe2tmKjb22jiLwnCrOVXTd9E9dNr9wlIvJcU9T6HGVuimQlWZdDssWBDBdh7sxtq7FA5fpKNVlW6StuVihBcau5QFzjK1iIsb6FtMqibi2yfb6/fc3Idtaa9P31XWfdmrOHTlfnAPRqGJkvcFdg5NzY1/qn8uJdl9GkdEVwlirqo/HQrNPi89/3znm6mqM06Ij+vpfuFKAiCs9iM8k3zg8K7/9YgdTylr7G9pC6sT2klrf0Ncr9sLEZbDSqe+LKe5xKsCFv6GtsE60bfyxaHzYWqH2DAXKu0tcfIA+bC0TdAKnniro+Uh+2yqJuC6mX6G/fDVI39HlbQFOE5gwDdBglsbQZdN5sAp+wSHF6BpZxr3Pm2iJpEKMBOtQZlFe5tvLG0IZR3t+hbxCxY16VbsFsxL7+4rm8Z3RK+MZXEL6xXeHrZeEX9B19pb5jbLiKqm/Sd2YxeO1+Y6hTV6nyr5hU9vQOUk1b7ipVaeohnwB1syfPbCEV2ymntpDaAaHI3uXohmY4rmEGIbVDatia41LKfNPWqOM4dmh6lk2o6YWmEZrMd0OLmIaDdZraQrpxjuUtpHGzegupWrFj1FSJLk0+T+0Y/dfeLbFMqhq+6bqhjep8MvEW0BlVmWrVbluf+sQ1DEqCwLdD1bEDLdRV6tiOr2uh73jwODA9g3mGHhi+GurEcDziEgMsOAzIrKqQN8ohTAuoCoU6TFd9w7Idz3Yt2yc2JZqrB5ZqBKbtO0zzLBqEkJcK6sISNVlV76w3b85WUJVu6fMpczJVmZbrW0boo6qsalUZqqHPqErVA9ALNCdhgRuotm+SkFq6DVagm6Zm6Z5huJrnOQwgitiWFXo2tUz4XkPVGbOqAtVbdujphupTkMdRme0Hng7yeYGrOqYGSTXLMHRCLNWzdd0wPc9Tic9cg4aBW1LVG4LY9ZyqhE7maGjvMI6RFalKIY42oxDP8NRAdXXHVA3ma1Zg6dCquk58TzMsywCtmKCvABpZg+7CbD1UNUY04jLDZsyfVYirh4Tanm1Y1IEybUYIM22TOjoYlemGKnU9SOirPtHBnjXb92gAtgOZE5UEaDtQV/pAoy71om404rfgPkRJ5CFmpRfMir3tYybqB7UDDIF/UL9unDAOU6CrcXZPJ95NOaBJAhFWkP4c97uxf5f+SK/tbPPprz7eJpeiOGc7Q3Ks9AkCGO1GA3GLHMDwuIvNk7ZYWzyQmmjI24BTrCHgenTkIxlZPvYgEQ/UC1sMOdXgeW+Qk4Iblu4YNgxp4147GcVDfldvxsk1Wj9nBF3TJeZszpmJbZCt7s5mK12OnQHoyZtjf8lyIHU7Cp54k1eVqWmuM1tmmcJrKwXpmkrmFyROFWylIJPYFY1THnu2UZAJQDq/Rilyb6Ug3dXU6YL4zYysy/h0BJbTFpMZkPMoQFa79jCORxkH4af71/XR+N7Dc4Sln9mJi6lvUjjSCKC9SX1TY1aoB7bhOdCxAt13AXgMT3ct3wpsagsgY1nXHU0GWGWa9Ea1hOUHbfwORTOGqnTZA+vyv5LRREr3lLD7vZ9qgr0yEN9CKMKxOUUFqLIvosDRkyBSxM9RXuqDqe4xh4YAZzAuuZ7LfObpngUo6lPihoZOqQujvB3qZlpJgDEc2SwY/oPQ1alGnND3QxhvHKi750MaFgYUBjDmEU6YR/tB3Is+sxzl/C5gYxvJ4dJDL19k/xZGITb0xegioEdyGIsn92No9exaZNHj5deZ57wwjzRUy3/DwIIQvdeJwAK/ZAAlD4wO9zKTdHTQcAigwadxMuIzdT/NsPShIL3U4uad7zFtvMvidhiPwYT3jiEyiPsK+UnJLuLlSyby+auoH40ivg8tyMFb1zULmV8xahzmA9Hez4NfjkZ/HSb34/gfGFI8KmgCOCUITYCccXxKbjCMb4f4K53U4w20/9e+lwz+8fOrwS+/D3/v43+Q22ueTEzp4WJRwJLoFhxwzLLDugOxak/Ht2xR1spFvxvdMXhLfU7yB5+BRnvJS/xownPmG+58Hlr38WCRN1EgIB7UvEkN/1+Ra6p4bBKnDHvicBJL/GE0EC8hc5ydCkrHl27H8GhfaT6w4WTUSSnwlD4TVbnjqooFd2D5MBXuOvAw5Bz38xzB+wnEtgB4hmXFSbrqBYHcGJpLgR+4mDaM4A98kGR7FdAGccTfV9CVUrpj/47nwncdhOP+X7ABuG32IoFbBUdmig3gWMRjYX10PIpTc+ZOHHSyNryDarB2woYPoOv2eNjNjBNfJ9BMPl4hnvt63VGE5ayVNgYJOkgNmox7bNi+Y5P8jciKu0BfEKVw+2p22zh0+QGPhxHhBAB6oNS7HDMYTj37rPCL8pkB7IOIMRF2QNdRDewPuq26RJXAp53DapYjWCWXPvfJhC/1n72UO1XjPKdDlGkfuz0nbR0PAtxxJnVeCO2+iC95zMm9tLg7FhXbozkHRJor+ZJXUAxCbcBtUFSb313u3FxFg4+fR4DNGGaUfmPL98WN4GIAkl8KLAO9d2OEwf9p8X/w2BPZ5y9UVW+YOHGBGIWY0w9mXn4pQvaiuytnQmqFE8Cmg4pV9vwBgjTTRa78Ej7/q+yGTTlLUy7NlOMx5R5MBS//rhpeaPcWGmPU6UXcE3ugwwj9BlQ3YnoZIbPxR9RIshI0xFTdCBWgi1stDEwImE0vII6FsSDGshlui+a4OYzvXt+J5h5iZCCex7fam9F1hJ4L7knkUUbWgD6Lh095CvBZ0I2AsNyn8M/D/yEbeA+sT/D6ptlabx9G/vnH2/CmPv26yINT6mZhgeTm8+mBwq2fGoqSSW/QifsoI5u87XiHfvRb9Pbo4vORdhq9dffh4d3N9YfO0aeBfdQ/Nb3rg9gjpnlNXC04PH3wri7D4NAdfrwyMGGXXQzim7vgE71wB2d33Ut2d/d03uv++tuZyd9dnZ+e+YcfRl7joHtJnoZnV4MHenl6QVuDq5Pek35JtN+8w6PPZ58+vKXXweDq/Mg8uTodn/eeOpdaa3BOur+e3bmHXqvTufzcHZ9fXsYnreANJd2T92r8dPP57RW7al1fXHXf0YvBr+fqx4eT3uX9VXcQnbw5eHvRBdmuPn447rc+fWw+XdLrg/G1+vREL55GJ4eX9Pi6pb/XB59p88MZfRMMWNOkpxc3EwjG4zOo78c3J9Fx/e1ndqU90kN3zC7dh+D6wyePaN1r/XLi1Y+so15HDd4cfP4tch5urg8ej3ua+fHqg3ZDWqqnH41viDs61gtdHusHD77+IfT1y8i76n72SffBA+VDORq9eo96fftbq3sNstIbcvng929RBs0nl5PifUzYp48fPXVw9OHKj8L3+8e+Nji9uL9hJ+7Yu7wd9+97Nffs5vgkuP50cNGlw5PoaPwYunf9x73CEPJhYBTfYTA81yw6N/qHQdDrquyqe3f0KY7OzjsfL0n38ap32vX0t8ZR9BhBVTW/f9otVePK7Z9cdNSrw7tlqnHvB8cX0aDfPr6Pjnsq+1i7f6x/TjqND53H6On0o9kiSdx548dBUlUNPortdUajQfLTq1d0MNjvTTB8pxAs7MMXr7IUr8DXA1DIB9w9aTKz0jtTznFjIT+gcXYX4UIoICg4SNw9xNA0x9NZABCs2hgDiPDi1rq/uX1z7X7iQdA4wHmU/C2nxQ4eP3mPWcp5dNxI/z2P/RvfFU8zzvWSaz0dQWfBj4zn02OAZRDV1fnULT8Uzl8Q1bCIpVmWI+Z4ud8+F6pTZ9nvxBEfossjJToQxRzUnqA/j3wYwCdiqiZKBl2KAJZ04iG69sF4mDob6opRIGN167KIAsXPqSgw+yajD3Ah3CPEUQPH8nzDY57JNEIdoum+YfjMJgY1NDInCkxXaKFlthMBVod9KiM2DQjVDTPwVJNRGpqORW3bMG2VGaptOLptGnYp7HNc3fNUFlJVMxwtIJqNk5C2ZhqOb0GMa2iGZRghDlhVQR64KGzYp10YpwJxmqrP9uQoC0YqCGyKQDFrfXTQUu1AxYaTqQWRL6l7LNYLwEnPqt6jT2HE7QlfRH3pB19VyNYTxNZWPuEAPs9Pv/cVDD/YT8rP3vAX/l8QPfwC4c/P4DvE/dtfOEV3hMdlz5tn58rNbxcflLNfj46PzzCwSjv8/s+v0s/Rh4fU6c4KnjV/NO7+8nM3+iU/FpZlP3qMFREnKhSG6N5glOR5pazp3S5EHT7DAw480MqS5tRh6LvmiUAUKCcrqwcBaxHa8OS4GQRDrAn3ILrhS74vBPf28Z17GNlBwMLvFUmKzF5zAna+rMm9CcWDL/BDnudUDV4W5854ZcEOMTBECnGM59L4ThlBCDPEpaQ0jpIDS/BWofwRaoD2eZhIk3SPdpDHkFzyVMZX2G4QvPZf/523ahBHo58UNA78hXH+RX8UdX9S8KeiAFo8nkCzl7hq1JKTCb4jq3INQ82zNJeplBroGiKUZLM6I+gK6Cree6mFTbnuqdOZWnJm56zGEyJKD7oxxWLOoWz8ZDBkD1FcTMcPxh50tE4xW0+Hfgcso/jdB5ujOabjDBuOgO9ToIcyyl5yxYRmCfdTx70C9zV1Hu476veF+x39gQYF7oufU7ifffMd4b4OqG2qmkN0F5rFpn7o+IyqKmPMBDi3PFwhccPydB/BOcHA9HW8OMVjtmPqpmU7Rhj4FAYBC8JujbhO+J3hfkpFlOH+2hBhLA8ROlE9zyf/VRCRLUWUICIN5qsgQrPmQAT6jN8TRHw6HLNJARHi5xREZN98RxBhBK5u29BSus0M5hI9dDUN3DrX1MyAGMwhhk41RksQoXmeRS2fqqbJ/MCywK00iA+18UybEI3pUE3HD7XvDCLSrSZ/JEQY1LQNi/2XQYRYRJyCCD7BVwURZA5E2Kq1OURUbIDBrRZztsVUfcxniTOMuYESvlQnL313GvM1peIBRASNKOD+K+vz+WFwptGvHTG/0+e0e1GSjJnYos3XErp8deif6ZrAXGjzO8y/2wjaesm7m3EBbeLnFLRl32TQFoIHDLGkp7secXTD9kLDV32XEctXAz8MVMN1bH6BmIC2fKKhsPIeq/X8rwBus6qR4M6yQvDZdV01bGrA6Ky7geOEum6ExPZN6I1UtU2TlOCOMs2lJCC+F9geYJuuWix0LcZclwJaqkZgGbYe2EvCXSXUCZCQjHiOKea7dmagb45NzkvwZdtQKhU0O08/jX4zskro1wMjjyBcFcpYFQWFVf2xkJdvZ5AhL1vEqII8vPmvEvK0LUyYVWxkKyBPfmpWPrUqn9qVT50CNMvFlcBQU2pKkyaTwkrLUpQ+JtVfWeWvdMgy41yv/N4uf29Uf+WUvzIh10aGs7MAfpGejEwArZm4pE3DKQtTeaEpHsOXDKopHonfuOKs5ND9ozh4nv+Gv8SQEEZ8QRsnmfJJ4z8A+ONx0DgvgF/8nAL+7JvvHPidUIPGp2YYqpqq2xD+asynhu75Yah7QWjqzPJcvme8AH6bQfximQYxAKfQZgL4Z8JwYJHAJkzXVIeqmml9BeCf6U7PAf9Ml1olgbVqAnvVBM43PhbJsn7fY5HY6Ts1FvGH1WOR4cwZi8jWF2+KafF0mw73gAdxEnHynnio9Nkt5X9nBlCwclBPzFDnnvH+cwCJ5y4mGwHk/eNwpBUAKX5OAWT2TQqQlsvASQw10zCIQ6jmBkx1Qt+zqU8sx2KWZam+7fnPACTfrvY1ITJTTgGRxDFtyzfAIQPQcx3No3Zo6zbE8z4AfaC5OryhVC37xlA1jbqU+gCgju0wA/DSVU1iq57rejSgOjENvpt7bYicmQb4T64oinRPe6UOX5oQmtmhB8bXTlhfWFy2w2j9aYV2l/VvRx1e8KpwVD0vINDIV3XLU6fnBbI2WxWEuDH9ITD0ZW6aM3lhvdtLimVq5270eM3OPr3nM7RyhtObor4ss6o+b22c28VTnqrYprNoLX71BfVb0F8/uwn8bDwYTrBlQtqLupPs8evPHXpHR7jjmfVohOpJqHj2f2ky3mcBhtrZWpqY91q8KyA9ZZCITXj5rrf0IaCtP8JtX8LcvxTL/rtV/t0q/26Vf7fKv1vl/+9f5YcOX+zBBoPih2pw53PVFuMkO3JzXzU83GdvEZazfGDoSb/lQ1P44ZNu1+SEtXzvqWWYyK828/neV9s1V3gfMyUucEa2vNlujgvCz90NBjis5a2bnmqrvElm5uRJ1UkT1TadFW6SyQjB0uPfeOZFnGoYQik4kxWAnzLBO6xYsq+c85MV+E3KKB1mOyQRdcBu2UjBgQLhNGSP+fkH6HUJTXdP5iQx4tjHZF85jfn5kBFS3/CLZrAwKOcpo7xGlJDyEDflJvkJEhgLuvzkx76SX4yTnQFJSic8Rpn8z1xec8YlOJfvuKvH6Z5yrNo0FYE5e73jTCVSreaVMG1nXzmAD5FDEw/rFDfxgMLLzDxyuuIeMcGXZAr1lIocpnSaKe2oksQpL08qeHq+ZcjAXoOcu22ITmmf3wwkNVjVTWWyrqDy2yJIhaw240etvBwHci2R5C4vXUU7VzBOzKp+fbHrJbFzHp8fJJlXpcmQZE7zU5BM3uMnWEoUUHHaP9aphHzJS2Ou7s2vofvZzrGq/iXmjD4hoXwXm/1MYvt55oxsF/lfGuac615yuAH86o57fRl1BhMZaIXvlIhzboVeHivul60GoJW6+UGpm//U0OwC8BF8YZTEU3srGyc/KQhlg3ObZptBuUCkVU1vQftpy9ut1PfOJZM6x8FmuXGgWTEOlG51/yPHgKlvwE7EKMDBn+u5PCbMkXx1q5Fvk2hub3Bobm1wkO+RaG4NoJqVAMVzXFPM+jwxG1sXs7GymAv6nPVMYmsFzGyac+4HmOmia2Bncx52rmv6jZLp/9R8HjCXaz0JMNNsNwHMhY1HljdQiQLvEOPqaajM7so9uzhZcA/6LU9aaJwi6fB00JC3mOZU6V3mXG/KN+dC0SuMTtP0h83t3Zwrk643yzfnihbdoEdX35ybZ7se+sjU683FN+euxBq4uU4XGK/xTOIl7ikpkGf6qtzszdSM0lSBy1CbSSz7uebznApqM5weinFmrT1kYpYAN62Ic9yq2iIcDiUinCxv+DOXFf4GbIdK1s2/13/A2KeZ/vzfHPOb+P3e/4F+8kIYzI98WT7bFotZzfK+4eO6pmLCdyfnL+r2K428rDsv6xbSveKVIfAG7456Udfcl3WoWx2UKW5pqhMd34orVV7Aty81wlPpVp6frr/SzJd13YD/+MtG8bIBL3X1ZQNeNtKXBpcEvqlhJi/xurPs6xYXreW8bHHRWkK01uWLlubyNyBbizd0Wmk8LgC1q74WGVemDK693y5Oz18cGj8d6jrme2TlT1/Ljwvd8hvb+TMhHD4Ud1uLh1yu15fND68Pm6WvDfmFnIIXefL6uvQ1L/Dk6DT/ks8AChtEwJTsr9j5nNUbV5vGvR4d8g3uOD3SzhgNND5zesvaLOAMFa6Vzp+0caIVLd3AaSYc3dqcHDin1Wr3oj7EmegWqHxl4654AmBu58tVQZY3mMwe/tn2GEAda+dLQJo1/XGbT+6lnYWXhgUg1Ub7IYq72TxpugjRY7SPp//jfpBA5qNHBglK1dKQugHn8NrZ7Kc8jQdAFgX5VKrcxdjTAIAsf5ULGfU5ae6YdrMS/rUnul3W93D9a8iQ6CVPnX6J26MTyAjBPO/GmS7Sbiz9RLvlSfNOzX9gffr4F4IMLr48J5KdCwZJ5/T9VaqLOCG6pEAGgQCiK4peL7q36Mfz1YHbVWR1CPwpFFDXtEIBAoLyH7r0gyNJ+qNR+sFhJP0hICT7IefW0slKuhX1R+nma6GlV+sCCpgLRKu0wZEhMIojkoAggTkCYASaCPhYYI+k3AAcCQv9cwiUfjrln7I+BdrJLw35pSn/sOQfq1n10rU287p/ybr/vPn9MsSB/zkADwY3HbbFymzOTmYSxMxi+aE9u+aBvoVY2Zi30pCpu90Ta1TSAM+HZhSDT83gtzj5LnspUBUifdSc95Ehf8RHhtmvyh6BXLYw7zxFBV5AWk1K0FomgSy46C7PJNBLCfTnE8i1bi1TgimXwPvoMwksuYWWSWDLCYxntVR2WOQ24Yafpa0GkKlGObKWSSG3ypGzTAq5WY5KDT83iVFKQpZJYpaSLFV5q5RkqdrbpSRLVB9biPsko/iW4XJ7umArXLGs8Wppx6oVntlcBwRzQwoyjjwi6wJ1NFe3iGHh1hBGhyOP0TQ2QzIk5GQWWRqa6qq+rtVcy7BrhueZNU8P7BqzbdcNLNV3DNz0kftRaQh4AH+jZjlDVl7AVNEYPc6K5ThQolMWy9imWPtP3eRpnmxEtR1NM0EPfMtD7iAKJZabQ+NDwUL1l6tmW45hqjMaXziE5FXgRVih7Ru65dbswIF6q75Xc2wvqDmmA+ZBTNVkHM0WjxMVw8zNXaPTuWmO5yiNLFRaUbM8bR7hF5xS2NybKtDGFvomFdiLzz5+Zt6v6yowrdmsAvEJxixV6rNWU5+jWxayea2vPj3E4/7Uq+mBymqGaYU1aHivFhqEEupbGvHDtdT3iQanx2+uOnPUpz+jvqxmq9rfqgo0iIqUmt+gAntJ6/6N6Vyuq8C0ZqvZ30rdl+CRGtcyv8nuuxH+FTX7qvgHxWiq+o0OIBvhX1Gz1ezPWE19RHNdZyP8U20WOuAe1AzqQvdVLVajhuXXgoAEYeD5gU3XUV9zoo1bnz++bc1zWrRn1JfVbFX7W1WBBNwtUlag/i0osKX1m+/OLz7++m5NBTq6zr2+VexvDXe8rE7HMXV9o+5MNEodV9drhmGQmsF8teapzKt5LDB1mwXMsNz1unOx8bFKneYCTaaVWqDJf7/cy+dbszljVezlx9WoUTvVgHgxL0wA9FT/1DBBN3Zhwi5M2IUJuzBhFybswoRdmLALE3Zhwi5M2IUJ306YQPC6RUM3/rQwQcObL4i9XJiw62W7XvbH97JN3V2iGapt6t+mu7tRvFDUbOF4uSWYsvQ/b9ETYcpRdzC1g6kdTO1gapReD76CZgzftk0/1Gu2ZphgWJ5fcwI/qDHT9D01dDyNc/1tx6YqjOO5tEMmLl0MWNAOu5TvieEbJmcvAxcn4qduKTY12/cdovqmb6q2wzyd2KFD7SD0iOtankF1qlsh823XosRnWqiDRnzXc6F5LH7iZuqW4o1zxBaSr8jMLrxMmQKzyy7Fz+wEgvglDtyIv9MLLvO7hUdPr8fIVPWfPSRYAH1ydYYPTJ1QqvuJPe6Sz0G3P3i8mzwNh/GtniTxZ6jfgA2LOwgFkcA4Ct4JBjfczCS2igaTrGS8FhBUHPmiAcRDwYhQkOyUeBGktiIaMWy829qcYhsSwIw3EBRsQ7zbdOm4jyQc8jcadil8nNk97ktHAoxuyjI2iPzReJj+SEbDaMA3s/rjZBT3UNKUV2EElU/aSGwy4BLiRYt4U+W4Pyrqcebe95AjcwGZ04q0UAs4KeAV6jIl7fhofbZu4rdvmrfwKkJJBbFZaixDhqQYEe3yvcL8/rokZVsq6CvaCW5f+1cZCP49l2PkAlsSMmjHA+lSVvnTfP9sVodys+ebaCua3SRzmt2RSaY4z0xU3OHNL0Qcxe1kwBiaQmb0/Bztw1QRlsVfCLkltpH/7HnjqItyJpwbAhu0j3+0p7MXyk1fDug4YUWR2ZWD8bAixy/5hZuzL7ALsapEeUmAb0nHp5wTCkXgMJddGQ7+XGZdeA1yJ0apMGnAIWJPvgMt2k+TsQckzcLv+VVopaevHrSpB4i1Q34lc8nIID9BO7bnJJM48GqTt6OwUQvdAw9c34sPg4seCvIg+Ln+Jd0z2cRn8K54cjRivezpIVKaZD9OWBDR7MdlxB6zv88EmImf//7C94A/xJGf3tDZY6NOjMrMb5T+8nJF2IiHt7Sf74PfO5k00+vjlDPkDBKMX7xmKQfNnnRY7O9/bz75rPvq7P2xkqd7Ac6zrrTwhGNNeY2kw/QhSn7kw91zjDOz6Il3s3ZoED8WLFtzur0sYAnVOSAswByRQ8r9VcpmAUbURWYypU9SkPpdesOBF01BQ/Pjh9cn7yqhQXdxS2uGADM3uOovixtc3YobXCET03VMzUUAzxrnkI1GeJz3TFybqRRNVXW1XwYUnGyV1+Hq4KnfsUp1aA2Ob2wSPM7UQdeJg7VYUIfiFlqtqgK67hKT6IZUgTqeP+Bn/q8y3p1EeZddtPxO0GdJAl8TN+6UlX542Ric9hOvQmAXYgnHXCAweUZgAwIOyOVL+ewkFUovZD97Xu5L2vfeluR+c3A1bBw8uLNyQ1BqONomijZc8NRs2VLO4iEXml8AGXXBK8BfCyS+8m7j00FZ4vfv4xv7oFUhsWs6rrpIYkM2b6tKaMPAfFQiCc3NWTmgSeQ/c1llLjZ9fZ2MS4p+ehycnT81D++nxXYMG2Jd17CW6pVViobuCPU2SzJ/KM5Do67r6RFxfvh7gbrpx6vJ4FiSm6/o3b5/27jem44FIBIgBnjp6xqIrmq27qqmbckGIg5MKvkZgIXi3tycfnq0SuJCpHh8EbemgQMLM3QocBH4PSeuq2omsW25H86eJFkkb8rAJssrkatNyYv305vOIvWqubzp9eKyyJnjvcHdq9z/fMY9Tf0w4fC3wR+EsiRv8GX2BsNRTfq5uy95d1/yY2EPY5k8MeMpBNtqp9wH7ZT80UMUrsGLmnAwa3hQE2w4/fohYwrYOz4/qmkDPCI1imPkVe0n4x5OhWUzxilBZWCEeqAGbs0MccrK9d2aF4ZuzVGZoxIYUCifgJzOJIyRDRgc0VE7DT5T5tbUl51TaMASH2LkuS5wRTFFlfR9TRwZ4p71AOAAepiYrgpif4z9rQ0e2C0/RBWFQ8q56qs+HzII2vvP3+ksYqlXj8x7NXu9esrC2C5aruCChsIAU6DCOHsivhjFQeZ7t6uCbnCK2+BMJ7EI79s80peD/OkPhN6n4v3pb8bdbp6HUv0hJzeBduSzDqCnSJzYr5p9SCMUCA2F4z5d0Q3AttDneiEPB2OcN2MW1ZgGhmuplmc7jurgfSKmHZg2PAoDl6rEg08COzBIGKp85tjnQ56IeoUP/zoIIk7+I8382bqObiyfMcI5oKlDuul7aGCw2dl3rvlSML62RWTPp43+s948qZjpzgOp4mLKMguDlp7AFsWutVgkQrmcI1uEZpBcDMZIXgJxu5i8E5Sp/6mkY60a293p24uEpkzXkIIFiY+kRB67ozTdUZruKE13lKY7StMdpemO0nRHabqjNN1Rmu4oTXeUpjtK0x2l6Y7SdEdpuqM03VGa7ihNd5SmO0rTHaXpjtJ0R2m6t6M03VGa7ihNeZIdpemO0nRHabrjKtpxFX2/h/p2XEU7rqIdV9F3jH87rqIdV9GOnuD/G3qCHaXpLkzYhQm7MGEXJuzChF2YsAsTdmHCLkzYhQm7MGFHabrrZbtetuMK/EbihR2l6Q6mdjC1g6n/L2FqR2n6HVCaZiwAUb85hwXAWIoFgNh8+/CyLADnMEgwfqZIV5UT+ikeKseM3o4ZEmMxD4/kvDg5PvhRGTHaq+IBSKQtUGFOiTFNCoBfQsjv8tOKELmqyoBOUI38wWOUn+zHc0CM+h1envKiLxEEhHhmkYuhPHKhA6i5QsMRE4e1eLYJo0nc/3FfOYt7TAHJlZD2E8EDgAegPeYjISVP0BUV5SdoutC1uvwk5pDdFkeU0qOUcaj04j6bpMXjOUqQnwub0C4dRilFwgQ0iVnmhAbie/4zARQTJzV7cTJK83uMQAW8+tnzW8AKnlmEWhx3A2UwHqX5hMO4pyQ9bJQeHd4hK9wLnjfASB+qkyQKJ6Mcsx8VisdUkdUxeKD9Eb1llRQJ3kQBx4QJ9jb5UCjkDJXLjswkP/JTPPyYnXIkNRJkgjpLGFOisCRaKjJa1qwoews5GM6x6Tl68TbdmzlWxo9bLDhY1udnbrDV0ACEICA/N5AX4jBdelTjOYqDI6M4UcZL3Vv/TBnktaUjZfIJcshVOlEmqrW39okyyK3iQFme6+bcBlDAto4Fb6jP0llIj2mOfJzMfCax+fxxsr9Vbg7921+OjDlcAOIsa2H8c+z+9YqG/wLh7lmjlw/8H1lTRv96E6u3tmX1BwclEaesvrWR2VtfwewP6iV5t2b2myn0TzN7SzZ7STUclc/SUXTW5hcfIS5xLIDZZ6MxDM9RkGH+c1QFR1s7Nny0tVPDMlPBUfnQMD/0t4GtV58ZznLdnLHgaOGR4dVsfTN9/mm27syhLuAu8Fezdcz9OW6CI03dmrFDVluy9sZBWUKZ8YIfZ93A3CG7KtqLLNv17L1RLwu8NYPfUKd/msVrqmzyEj8Eh/fXD2yIVZ6x+PR48wKrpyKpsPZJzsxRcuqfI4Y40khh9GmRGxk++RrkEJjtNnEests+0DfrZYG3Z/ib6fTPM3wiG35rCuu/ouHPQ/tWyfCN7Rr+1kLY1kFZyq0ifmUQuyHit+plgbdn+N9pGKuV4tjDKcQ/kRk0M6M/eX1dMviA4f1BUV+87dGnqDfuiZm/1OoLKrN5OH9YMncpcoXCNjL1rcWthwdlCbeK8ZWB64YYf1gvC7w9U/9OQ1etFLu+mcL4k6hfYepHp4tMPeovMPV5yP6mZOpS0AqFbWTqW4ta3xyUJdwqqlfGrRui+pt6WeDtmfp3GrlOU19Vn3CXeLfW4sGyJNaznKGrggerclVPrHBNr+ox3zFMg6ouZTbVQ0P3tSAIbEKYEXqW6mpe4FPTM3zP01VfV0OXaL7qGaof2vBmb3ZVb9Mc5VW98XU0mMPt7S6zqme4qJ6lV/XylZ5ilaa00sP9y4JxNMeEl3nPqvqKc58o6WIVzxSb+mX2JBkwn5Oeiw+fWeR5RycpQf4UHzmoBSRIRoKtcTAe+tAg/HIhpRP32L5yhStefOGML1j1QA2d7gQX5DBDZLeOQs74OKJ3TInHuPr0g2abL8Hw4Ovh6BbdavSndVWZMDpMlBe6pYqMEr5yZuwT83/lkvyzAovlqtTlOZV3J5usEdW3N6ciLy3Uy3MqdZlzUN03V0PievWMSn1FxkEot3qJqKTOVxrZmqycKEgMwJwmHboEz31toRvzNWytYARL6tda3xSa8wV1ti+os76grbKg26Ke3LxbScNx+Mmxbrc8HFfw/PztL/XypJrUn49j2lde98qrhEsD6E1KBU1DaNEAsJEAMFKBfwry1RYomYLqvvImflR6YxhMMCGCa7b/QWQKyZJxTxSSomoZVLso8VLIKq9EtkrIerkBsLaet4Bk7PvwAJsspQ2Um1WbgYLqlclWuX+1NgCCVnX/aq0PBPKS5LSgG40J80TdZEw4aMwxhA3HhNbXHBMOmvM1vAHUztPv+lB70CoLui2o/RodbXnwJdOJ9XXBt1UGX6njnMYAdPDxB3FVxjro26EPYGqM9ZX7cYyfTjmxCa7v/eCaagqxGaRmuLwvrpuKh9EtF0WgazqBkCg/EI2gt5v6ypHYf5dJJgwdMZw70Qjk6V4+zKYKkuXF8jqR1lKQ6Xelrjjj75LNpv1LfU9eMy+J+fcNnUgiraTQfn+MJJkFZmwicb0sseyYaZt4ZqRy7UfkueaGhMYCUd2vIKq7vqjN+aJy2uMti8rzXFPUVlnUrTm8z/err4jCM4mXYF+f4wITMmcrRTMMGb9nfQqHZcRj+Tei1wrkS68m45jJUTAe3jHchAzeL05l4MSGXgWDjRIM6gW+CErzTcJ+yO0rbKXAbEvGTzYxfr3a+Ff0lrTqTRQlfWoryNkfsKHYds1nf7Jl0q+q4kZZ7m1NGm8qIvlzolSiz9n60RrjZZDKJVbyOUcpoQ/oJAl3ZzSMBspjh4n+iZOh4/Rau1FnyJiYtCvi2AS9qR9sU8x2pt27D6UpupUGoPyYAd8lT/ZtKQBFzyebRWQTKcyVtudPMoctSr8VskKevp8t2RQF5ZccYiWqUETemNKSvZTWRvHtho7UnD0prfLw2drEKWlVD5+tDZwSeTfKjKiyU7J6kDhP2BXdkpK712zMafpVI9qq1v9qIW2zOV/Jm7hT81S8gTvVbJVF3VpQu3Hv+jOQuUXm7U3SzBqPJ9dfhLnJwkdpkSWfNcTgVddUvuAyivOpQrRIMVkIYIwPjX0Jildd2NHMdPEmLSEOw4VBrLwvqq5bW1ux0be2UUTeE4XZyq6bvonrplfuEhF5rilqfY4yN0WykqzLIdniQIaLMHfmttVYoHJ9pZosq/QVNyuUoLjVXCCu8RUsxFjfQlplUbcW2T7f375mZDtrTfr++q6zbs3ZQ6ercwB6NYzMF7grMHJu7Gv9U3nxrstoUroiOEsV9dF4aNZp8fnve+c8Xc1RGnREf99LdwpQEYVnsZnkG+cHhfd/rEBqeUtfY3tI3dgeUstb+hrlftjYDDYa1T1x5T1OJdiQN/Q1tonWjT8WrQ8bC9S+wQA5V+nrD5CHzQWiboDUc0VdH6kPW2VRt4XUS/S37wapG/q8LaApQnOGATqMkljaDDpvNoFPWKQ4PQPLuNc5c22RNIjRAB3qDMqrXFt5Y2jDKO/v0DeI2DGvSrdgNmJff/Fc3jM6JXzjKwjf2K7w9bLwC/qOvlLfMTZcRdU36TuzGLx2vzHUqatU+VdMKnt6B6mmLXeVqjT1kE+AutmTZ7aQiu2UU1tI7YBQZO9ydEMzHNcwg5DaITVszXEpZb5pa9RxHDs0Pcsm1PRC0whN5ruhRUzDwTpNbSHdOMfyFtK4Wb2FVK3YMWqqRJcmn6d2jP5r75ZYJlUN33Td0EZ1Ppl4C+iMqky1aretT33iGgYlQeDboerYgRbqKnVsx9e10Hc8eByYnsE8Qw8MXw11YjgecYkBFhwGZFZVyBvlEKYFVIVCHaarvmHZjme7lu0TmxLN1QNLNQLT9h2meRYNQshLBXVhiZqsqnfWmzdnK6hKt/T5lDmZqkzL9S0j9FFVVrWqDNXQZ1Sl6gHoBZqTsMANVNs3SUgt3QYr0E1Ts3TPMFzN8xwGEEVsywo9m1omfK+h6oxZVYHqLTv0dEP1KcjjqMz2A08H+bzAVR1Tg6SaZRg6IZbq2bpumJ7nqcRnrkHDwC2p6g1B7HpOVUInczS0dxjHyIpUpRBHm1GIZ3hqoLq6Y6oG8zUrsHRoVV0nvqcZlmWAVkzQVwCNrEF3YbYeqhojGnGZYTPmzyrE1UNCbc82LOpAmTYjhJm2SR0djMp0Q5W6HiT0VZ/oYM+a7Xs0ANuBzIlKArQdqCt9oFGXelE3GvFbcB+iJPIQs9ILZsXe9jET9YPaAYbAP6hfN04YhynQ1Ti7pxPvphzQJIEIK0h/jvvd2L9Lf6TXdrb59Fcfb5NLUZyznSE5VvoEAYx2o4G4RQ5geNzF5klbrC0eSE005G3AKdYQcD068pGMLB97kIgH6oUthpxq8Lw3yEnBDUt3DBuGtHGvnYziIb+rN+PkGq2fM4Ku6RJzNufMxDbIVndns5Uux84A9OTNsb9kOZC6HQVPvMmrytQ015kts0zhtZWCdE0l8wsSpwq2UpBJ7IrGKY892yjIBCCdX6MUubdSkO5q6nRB/GZG1mV8OgLLaYvJDMh5FCCrXXsYx6OMg/DT/ev6aHzv4TnC0s/sxMXUNykcaQTQ3qS+qTEr1APb8BzoWIHuuwA8hqe7lm8FNrUFkLGs644mA6wyTXqjWsLygzZ+h6IZQ1W67IF1+V/JaCKle0rY/d5PNcFeGYhvIRTh2JyiAlTZF1Hg6EkQKeLnKC/1wVT3mENDgDMYl1zPZT7zdM8CFPUpcUNDp9SFUd4OdTOtJMAYjmwWDP9B6OpUI07o+yGMNw7U3fMhDQsDCgMY8wgnzKP9IO5Fn1mOcn4XsLGN5HDpoZcvsn8LoxAb+mJ0EdAjOYzFk/sxtHp2LbLo8fLrzHNemEcaquW/YWBBiN7rRGCBXzKAkgdGh3uZSTo6aDgE0ODTOBnxmbqfZlj6UJBeanHzzveYNt5lcTuMx2DCe8cQGcR9hfykZBfx8iUT+fxV1I9GEd+HFuTgreuahcyvGDUO84Fo7+fBL0ejvw6T+3H8DwwpHhU0AZwShCZAzjg+JTcYxrdD/JVO6vEG2v9r30sG//j51eCX34e/9/E/yO01Tyam9HCxKGBJdAsOOGbZYd2BWLWn41u2KGvlot+N7hi8pT4n+YPPQKO95CV+NOE58w13Pg+t+3iwyJsoEBAPat6khv+vyDVVPDaJU4Y9cTiJJf4wGoiXkDnOTgWl40u3Y3i0rzQf2HAy6qQUeEqfiarccVXFgjuwfJgKdx14GHKO+3mO4P0EYlsAPMOy4iRd9YJAbgzNpcAPXEwbRvAHPkiyvQpogzji7yvoSindsX/Hc+G7DsJx/y/YANw2e5HArYIjM8UGcCzisbA+Oh7FqTlzJw46WRveQTVYO2HDB9B1ezzsZsaJrxNoJh+vEM99ve4ownLWShuDBB2kBk3GPTZs37FJ/kZkxV2gL4hSuH01u20cuvyAx8OIcAIAPVDqXY4ZDKeefVb4RfnMAPZBxJgIO6DrqAb2B91WXaJK4NPOYTXLEaySS5/7ZMKX+s9eyp2qcZ7TIcq0j92ek7aOBwHuOJM6L4R2X8SXPObkXlrcHYuK7dGcAyLNlXzJKygGoTbgNiiqze8ud26uosHHzyPAZgwzSr+x5fviRnAxAMkvBZaB3rsxwuD/tPg/eOyJ7PMXqqo3TJy4QIxCzOkHMy+/FCF70d2VMyG1wglg00HFKnv+AEGa6SJXfgmf/1V2w6acpSmXZsrxmHIPpoKXf1cNL7R7C40x6vQi7ok90GGEfgOqGzG9jJDZ+CNqJFkJGmKqboQK0MWtFgYmBMymFxDHwlgQY9kMt0Vz3BzGd6/vRHMPMTIQz+Nb7c3oOkLPBfck8igja0CfxcOnPAX4LOhGQFjuU/jn4f+QDbwH1id4fdNsrbcPI//84214U59+XeTBKXWzsEBy8/n0QOHWTw1FyaQ36MR9lJFN3na8Qz/6LXp7dPH5SDuN3rr78PDu5vpD5+jTwD7qn5re9UHsEdO8Jq4WHJ4+eFeXYXDoDj9eGZiwyy4G8c1d8IleuIOzu+4lu7t7Ou91f/3tzOTvrs5Pz/zDDyOvcdC9JE/Ds6vBA708vaCtwdVJ70m/JNpv3uHR57NPH97S62BwdX5knlydjs97T51LrTU4J91fz+7cQ6/V6Vx+7o7PLy/jk1bwhpLuyXs1frr5/PaKXbWuL6667+jF4Ndz9ePDSe/y/qo7iE7eHLy96IJsVx8/HPdbnz42ny7p9cH4Wn16ohdPo5PDS3p83dLf64PPtPnhjL4JBqxp0tOLmwkE4/EZ1Pfjm5PouP72M7vSHumhO2aX7kNw/eGTR7TutX458epH1lGvowZvDj7/FjkPN9cHj8c9zfx49UG7IS3V04/GN8QdHeuFLo/1gwdf/xD6+mXkXXU/+6T74IHyoRyNXr1Hvb79rdW9BlnpDbl88Pu3KIPmk8tJ8T4m7NPHj546OPpw5Ufh+/1jXxucXtzfsBN37F3ejvv3vZp7dnN8Elx/Orjo0uFJdDR+DN27/uNeYQj5MDCK7zAYnmsWnRv9wyDodVV21b07+hRHZ+edj5ek+3jVO+16+lvjKHqMoKqa3z/tlqpx5fZPLjrq1eHdMtW494Pji2jQbx/fR8c9lX2s3T/WPyedxofOY/R0+tFskSTuvPHjIKmqBh/F9jqj0SD56dUrOhjs9yYYvlMIFvbhi1dZilfg6wEo5APunjSZWemdKee4sZAf0Di7i3AhFBAUHCTuHmJomuPpLAAIVm2MAUR4cWvd39y+uXY/8SBoHOA8Sv6W02IHj5+8xyzlPDpupP+ex/6N74qnGed6ybWejqCz4EfG8+kxwDKI6up86pYfCucviGpYxNIsyxFzvNxvnwvVqbPsd+KID9HlkRIdiGIOak/Qn0c+DOATMVUTJYMuRQBLOvEQXftgPEydDXXFKJCxunVZRIHi51QUmH2T0Qe4EO4R4qiBY3m+4THPZBqhDtF03zB8ZhODGhqZEwWmK7TQMtuJAKvDPpURmwaE6oYZeKrJKA1Nx6K2bZi2ygzVNhzdNg27FPY5ru55KgupqhmOFhDNxklIWzMNx7cgxjU0wzKMEAesqiAPXBQ27NMujFOBOE3VZ3tylAUjFQQ2RaCYtT46aKl2oGLDydSCyJfUPRbrBeCkZ1Xv0acw4vaEL6K+9IOvKmTrCWJrK59wAJ/np9/7CoYf7CflZ2/4C/8viB5+gfDnZ/Ad4v7tL5yiO8LjsufNs3Pl5reLD8rZr0fHx2cYWKUdfv/nV+nn6MND6nRnBc+aPxp3f/m5G/2SHwvLsh89xoqIExUKQ3RvMEryvFLW9G4Xog6f4QEHHmhlSXPqMPRd80QgCpSTldWDgLUIbXhy3AyCIdaEexDd8CXfF4J7+/jOPYzsIGDh94okRWavOQE7X9bk3oTiwRf4Ic9zqgYvi3NnvLJghxgYIoU4xnNpfKeMIIQZ4lJSGkfJgSV4q1D+CDVA+zxMpEm6RzvIY0gueSrjK2w3CF77r//OWzWIo9FPChoH/sI4/6I/iro/KfhTUQAtHk+g2UtcNWrJyQTfkVW5hqHmWZrLVEoNdA0RSrJZnRF0BXQV773UwqZc99TpTC05s3NW4wkRpQfdmGIx51A2fjIYsocoLqbjB2MPOlqnmK2nQ78DllH87oPN0RzTcYYNR8D3KdBDGWUvuWJCs4T7qeNegfuaOg/3HfX7wv2O/kCDAvfFzyncz775jnBfB9Q2Vc0hugvNYlM/dHxGVZUxZgKcWx6ukLhhebqP4JxgYPo6XpziMdsxddOyHSMMfAqDgAVht0ZcJ/zOcD+lIspwf22IMJaHCJ2onueT/yqIyJYiShCRBvNVEKFZcyACfcbvCSI+HY7ZpIAI8XMKIrJvviOIMAJXt21oKd1mBnOJHrqaBm6da2pmQAzmEEOnGqMliNA8z6KWT1XTZH5gWeBWGsSH2nimTYjGdKim44fadwYR6VaTPxIiDGrahsX+yyBCLCJOQQSf4KuCCDIHImzV2hwiKjbA4FaLOdtiqj7ms8QZxtxACV+qk5e+O435mlLxACKCRhRw/5X1+fwwONPo146Y3+lz2r0oScZMbNHmawldvjr0z3RNYC60+R3m320Ebb3k3c24gDbxcwrasm8yaAvBA4ZY0tNdjzi6YXuh4au+y4jlq4EfBqrhOja/QExAWz7RUFh5j9V6/lcAt1nVSHBnWSH47LquGjY1YHTW3cBxQl03QmL7JvRGqtqmSUpwR5nmUhIQ3wtsD7BNVy0WuhZjrksBLVUjsAxbD+wl4a4S6gRISEY8xxTzXTsz0DfHJucl+LJtKJUKmp2nn0a/GVkl9OuBkUcQrgplrIqCwqr+WMjLtzPIkJctYlRBHt78Vwl52hYmzCo2shWQJz81K59alU/tyqdOAZrl4kpgqCk1pUmTSWGlZSlKH5Pqr6zyVzpkmXGuV35vl783qr9yyl+ZkGsjw9lZAL9IT0YmgNZMXNKm4ZSFqbzQFI/hSwbVFI/Eb1xxVnLo/lEcPM9/w19iSAgjvqCNk0z5pPEfAPzxOGicF8Avfk4Bf/bNdw78TqhB41MzDFVN1W0IfzXmU0P3/DDUvSA0dWZ5Lt8zXgC/zSB+sUyDGIBTaDMB/DNhOLBIYBOma6pDVc20vgLwz3Sn54B/pkutksBaNYG9agLnGx+LZFm/77FI7PSdGov4w+qxyHDmjEVk64s3xbR4uk2He8CDOIk4eU88VPrslvK/MwMoWDmoJ2aoc894/zmAxHMXk40A8v5xONIKgBQ/pwAy+yYFSMtl4CSGmmkYxCFUcwOmOqHv2dQnlmMxy7JU3/b8ZwCSb1f7mhCZKaeASOKYtuUb4JAB6LmO5lE7tHUb4nkfgD7QXB3eUKqWfWOomkZdSn0AUMd2mAF46aomsVXPdT0aUJ2YBt/NvTZEzkwD/CdXFEW6p71Shy9NCM3s0APjayesLywu22G0/rRCu8v6t6MOL3hVOKqeFxBo5Ku65anT8wJZm60KQtyY/hAY+jI3zZm8sN7tJcUytXM3erxmZ5/e8xlaOcPpTVFflllVn7c2zu3iKU9VbNNZtBa/+oL6Leivn90EfjYeDCfYMiHtRd1J9vj15w69oyPc8cx6NEL1JFQ8+780Ge+zAEPtbC1NzHst3hWQnjJIxCa8fNdb+hDQ1h/hti9h7l+KZf/dKv9ulX+3yr9b5d+t8v/3r/JDhy/2YINB8UM1uPO5aotxkh25ua8aHu6ztwjLWT4w9KTf8qEp/PBJt2tywlq+99QyTORXm/l876vtmiu8j5kSFzgjW95sN8cF4efuBgMc1vLWTU+1Vd4kM3PypOqkiWqbzgo3yWSEYOnxbzzzIk41DKEUnMkKwE+Z4B1WLNlXzvnJCvwmZZQOsx2SiDpgt2yk4ECBcBqyx/z8A/S6hKa7J3OSGHHsY7KvnMb8fMgIqW/4RTNYGJTzlFFeI0pIeYibcpP8BAmMBV1+8mNfyS/Gyc6AJKUTHqNM/mcurznjEpzLd9zV43RPOVZtmorAnL3ecaYSqVbzSpi2s68cwIfIoYmHdYqbeEDhZWYeOV1xj5jgSzKFekpFDlM6zZR2VEnilJcnFTw93zJkYK9Bzt02RKe0z28Gkhqs6qYyWVdQ+W0RpEJWm/GjVl6OA7mWSHKXl66inSsYJ2ZVv77Y9ZLYOY/PD5LMq9JkSDKn+SlIJu/xEywlCqg47R/rVEK+5KUxV/fm19D9bOdYVf8Sc0afkFC+i81+JrH9PHNGtov8Lw1zznUvOdwAfnXHvb6MOoOJDLTCd0rEObdCL48V98tWA9BK3fyg1M1/amh2AfgIvjBK4qm9lY2TnxSEssG5TbPNoFwg0qqmt6D9tOXtVup755JJneNgs9w40KwYB0q3uv+RY8DUN2AnYhTg4M/1XB4T5ki+utXIt0k0tzc4NLc2OMj3SDS3BlDNSoDiOa4pZn2emI2ti9lYWcwFfc56JrG1AmY2zTn3A8x00TWwszkPO9c1/UbJ9H9qPg+Yy7WeBJhptpsA5sLGI8sbqESBd4hx9TRUZnflnl2cLLgH/ZYnLTROkXR4OmjIW0xzqvQuc6435ZtzoegVRqdp+sPm9m7OlUnXm+Wbc0WLbtCjq2/OzbNdD31k6vXm4ptzV2IN3FynC4zXeCbxEveUFMgzfVVu9mZqRmmqwGWozSSW/VzzeU4FtRlOD8U4s9YeMjFLgJtWxDluVW0RDocSEU6WN/yZywp/A7ZDJevm3+s/YOzTTH/+b475Tfx+7/9AP3khDOZHviyfbYvFrGZ53/BxXVMx4buT8xd1+5VGXtadl3UL6V7xyhB4g3dHvahr7ss61K0OyhS3NNWJjm/FlSov4NuXGuGpdCvPT9dfaebLum7Af/xlo3jZgJe6+rIBLxvpS4NLAt/UMJOXeN1Z9nWLi9ZyXra4aC0hWuvyRUtz+RuQrcUbOq00HheA2lVfi4wrUwbX3m8Xp+cvDo2fDnUd8z2y8qev5ceFbvmN7fyZEA4firutxUMu1+vL5ofXh83S14b8Qk7Bizx5fV36mhd4cnSaf8lnAIUNImBK9lfsfM7qjatN416PDvkGd5weaWeMBhqfOb1lbRZwhgrXSudP2jjRipZu4DQTjm5tTg6c02q1e1Ef4kx0C1S+snFXPAEwt/PlqiDLG0xmD/9sewygjrXzJSDNmv64zSf30s7CS8MCkGqj/RDF3WyeNF2E6DHax9P/cT9IIPPRI4MEpWppSN2Ac3jtbPZTnsYDIIuCfCpV7mLsaQBAlr/KhYz6nDR3TLtZCf/aE90u63u4/jVkSPSSp06/xO3RCWSEYJ5340wXaTeWfqLd8qR5p+Y/sD59/AtBBhdfnhPJzgWDpHP6/irVRZwQXVIgg0AA0RVFrxfdW/Tj+erA7SqyOgT+FAqoa1qhAAFB+Q9d+sGRJP3RKP3gMJL+EBCS/ZBza+lkJd2K+qN087XQ0qt1AQXMBaJV2uDIEBjFEUlAkMAcATACTQR8LLBHUm4AjoSF/jkESj+d8k9ZnwLt5JeG/NKUf1jyj9Wseulam3ndv2Tdf978fhniwP8cgAeDmw7bYmU2ZyczCWJmsfzQnl3zQN9CrGzMW2nI1N3uiTUqaYDnQzOKwadm8FucfJe9FKgKkT5qzvvIkD/iI8PsV2WPQC5bmHeeogIvIK0mJWgtk0AWXHSXZxLopQT68wnkWreWKcGUS+B99JkEltxCyySw5QTGs1oqOyxym3DDz9JWA8hUoxxZy6SQW+XIWSaF3CxHpYafm8QoJSHLJDFLSZaqvFVKslTt7VKSJaqPLcR9klF8y3C5PV2wFa5Y1ni1tGPVCs9srgOCuSEFGUcekXWBOpqrW8SwcGsIo8ORx2gamyEZEnIyiywNTXVVX9dqrmXYNcPzzJqnB3aN2bbrBpbqOwZu+sj9qDQEPIC/UbOcISsvYKpojB5nxXIcKNEpi2VsU6z9p27yNE82otqOppmgB77lIXcQhRLLzaHxoWCh+stVsy3HMNUZjS8cQvIq8CKs0PYN3XJrduBAvVXfqzm2F9Qc0wHzIKZqMo5mi8eJimHm5q7R6dw0x3OURhYqrahZnjaP8AtOKWzuTRVoYwt9kwrsxWcfPzPv13UVmNZsVoH4BGOWKvVZq6nP0S0L2bzWV58e4nF/6tX0QGU1w7TCGjS8VwsNQgn1LY344Vrq+0SD0+M3V5056tOfUV9Ws1Xtb1UFGkRFSs1vUIG9pHX/xnQu11VgWrPV7G+l7kvwSI1rmd9k990I/4qafVX8g2I0Vf1GB5CN8K+o2Wr2Z6ymPqK5rrMR/qk2Cx1wD2oGdaH7qharUcPya0FAgjDw/MCm66ivOdHGrc8f37bmOS3aM+rLaraq/a2qQALuFikrUP8WFNjS+s135xcff323pgIdXede3yr2t4Y7Xlan45i6vlF3JhqljqvrNcMwSM1gvlrzVObVPBaYus0CZljuet252PhYpU5zgSbTSi3Q5L9f7uXzrdmcsSr28uNq1KidakC8mBcmAHqqf2qYoBu7MGEXJuzChF2YsAsTdmHCLkzYhQm7MGEXJuzChG8nTCB43aKhG39amKDhzRfEXi5M2PWyXS/743vZpu4u0QzVNvVv093dKF4oarZwvNwSTFn6n7foiTDlqDuY2sHUDqZ2MDVKrwdfQTOGb9umH+o1WzNMMCzPrzmBH9SYafqeGjqexrn+tmNTFcbxXNohE5cuBixoh13K98TwDZOzl4GLE/FTtxSbmu37DlF90zdV22GeTuzQoXYQesR1Lc+gOtWtkPm2a1HiMy3UQSO+67nQPBY/cTN1S/HGOWILyVdkZhdepkyB2WWX4md2AkH8EgduxN/pBZf53cKjp9djZKr6zx4SLIA+uTrDB6ZOKNX9xB53yeeg2x883k2ehsP4Vk+S+DPUb8CGxR2EgkhgHAXvBIMbbmYSW0WDSVYyXgsIKo580QDioWBEKEh2SrwIUlsRjRg23m1tTrENCWDGGwgKtiHebbp03EcSDvkbDbsUPs7sHvelIwFGN2UZG0T+aDxMfySjYTTgm1n9cTKKeyhpyqswgsonbSQ2GXAJ8aJFvKly3B8V9Thz73vIkbmAzGlFWqgFnBTwCnWZknZ8tD5bN/HbN81beBWhpILYLDWWIUNSjIh2+V5hfn9dkrItFfQV7QS3r/2rDAT/nssxcoEtCRm044F0Kav8ab5/NqtDudnzTbQVzW6SOc3uyCRTnGcmKu7w5hcijuJ2MmAMTSEzen6O9mGqCMviL4TcEtvIf/a8cdRFORPODYEN2sc/2tPZC+WmLwd0nLCiyOzKwXhYkeOX/MLN2RfYhVhVorwkwLek41POCYUicJjLrgwHfy6zLrwGuROjVJg04BCxJ9+BFu2nydgDkmbh9/wqtNLTVw/a1APE2iG/krlkZJCfoB3bc5JJHHi1ydtR2KiF7oEHru/Fh8FFDwV5EPxc/5LumWziM3hXPDkasV729BApTbIfJyyIaPbjMmKP2d9nAszEz39/4XvAH+LIT2/o7LFRJ0Zl5jdKf3m5ImzEw1vaz/fB751Mmun1ccoZcgYJxi9es5SDZk86LPb3vzeffNZ9dfb+WMnTvQDnWVdaeMKxprxG0mH6ECU/8uHuOcaZWfTEu1k7NIgfC5atOd1eFrCE6hwQFmCOyCHl/iplswAj6iIzmdInKUj9Lr3hwIumoKH58cPrk3eV0KC7uKU1Q4CZG1z1l8UNrm7FDa6Qiek6puYigGeNc8hGIzzOeyauzVSKpqq62i8DCk62yutwdfDU71ilOrQGxzc2CR5n6qDrxMFaLKhDcQutVlUBXXeJSXRDqkAdzx/wM/9XGe9OorzLLlp+J+izJIGviRt3yko/vGwMTvuJVyGwC7GEYy4QmDwjsAEBB+TypXx2kgqlF7KfPS/3Je17b0tyvzm4GjYOHtxZuSEoNRxtE0UbLnhqtmwpZ/GQC80vgIy64BXgrwUSX3m38emgLPH79/GNfdCqkNg1HVddJLEhm7dVJbRhYD4qkYTm5qwc0CTyn7msMhebvr5OxiVFPz0Ozs6fmof302I7hg2xrmtYS/XKKkVDd4R6myWZPxTnoVHX9fSIOD/8vUDd9OPVZHAsyc1X9G7fv21c703HAhAJEAO89HUNRFc1W3dV07ZkAxEHJpX8DMBCcW9uTj89WiVxIVI8vohb08CBhRk6FLgI/J4T11U1k9i23A9nT5IskjdlYJPllcjVpuTF++lNZ5F61Vze9HpxWeTM8d7g7lXufz7jnqZ+mHD42+APQlmSN/gye4PhqCb93N2XvLsv+bGwh7FMnpjxFIJttVPug3ZK/ughCtfgRU04mDU8qAk2nH79kDEF7B2fH9W0AR6RGsUx8qr2k3EPp8KyGeOUoDIwQj1QA7dmhjhl5fpuzQtDt+aozFEJDCiUT0BOZxLGyAYMjuionQafKXNr6svOKTRgiQ8x8lwXuKKYokr6viaODHHPegBwAD1MTFcFsT/G/tYGD+yWH6KKwiHlXPVVnw8ZBO395+90FrHUq0fmvZq9Xj1lYWwXLVdwQUNhgClQYZw9EV+M4iDzvdtVQTc4xW1wppNYhPdtHunLQf70B0LvU/H+9DfjbjfPQ6n+kJObQDvyWQfQUyRO7FfNPqQRCoSGwnGfrugGYFvoc72Qh4Mxzpsxi2pMA8O1VMuzHUd18D4R0w5MGx6FgUtV4sEngR0YJAxVPnPs8yFPRL3Ch38dBBEn/8ln/myiWTitEKQBfyZ5xijMJ5/bpRksPjqlPSMdj1BE6FoM12NC6hJiBKrvUNfzfQe6oqOGphHojuGGoWl5AdHxXs3lRSSalonIp6nK54iz92CD0K1m3znaS0FK2xaTD3xm6z/rTeWm+shiveLuzDJRhJYeEhfFrrWeJaLNnMZbRI/Z3HZGFU8HkZhiFMSukgcy8O79yfjNdOTCdaLZrl0xgchflGaSctYULOEBOhItZpXAQJEHNSeVENPq41T1RDVdAzWBzNhxIpyvAGFolAXVyECdJCmLN/4c96Fx79If6VF90B1yaCP4peE7X+HAdpNmb7NpnsybSgN7gLl24V6l+hOkxBIZTz73gW4VDEwj2htIE+Oma4Ku+mPwbnAqCFdPvvDUw1FBOFwsOKQPMsbZKcZa4V2txMc+Gt976KaXfk7xsWffpJPsGiGmYVLf1JgF46BteBDxQf/zXdv3DE93Ld8KbDqHjx1NqZZyNCONzzY42ROosi9822p6dubQEAyGWrrrucxnHt6zS4hPiRsaOqWub4d2qJcv41UtEgRB6OpUI07o+yEhlgN193xIw8KAanrAPMKXIWYuuqkibJcXFsCgfMGzLBp3r1hOKJ5kNwUk8lJE8TpfjliUR8oDlv9Olyb2kK2bRxkpx7HsUh+cfLogZ5qPnlvX653kz96rbxvHF53z0/Pm5Kiv7r97177u+pPReNTr/Rp2zzqfzqNRo31yFdmD2H4gjvrhNrg9sIML59g4vLh4Pwwb1sde61ePXgbJRftXtf400g5q767uLC3oHOgtPRw3Tmq9q85kcn9l7l91wwPv42m7NSIXsfcr/Ty+GNHH/feXE/232L23Xwe39qQXPdyd+w2vNzk8C07895OgM7xqBeFhckoGD8G7k8fa9fXVpfsxaTnqm0b35m3vyledD+TidHhjXJ41+813x+2H4duzwfjzwzX7OLZuLwajwDg5ffD3L5+anXePpwfx+PBt7fr0TedBt87iz8bx50Hj5M6w7z9+CMdDt/9ef9yb7pl87g4dS35pjkJ+UqpHeZxJ7Ec4aQg2NIWYVjGvLUwBr/I5Gv11mNyP438gi9ejgjbPuSt5ECU4JcHVvB3ir0jQRHOL3P9r30sG/0C6/N+Hv/fxP8itmGATFHngccJAzYISW/wtHd+yRVkrF/1udIf3C6WxbEYh/xI/muR0ebiEg6zTyMKX0tTXvEmN09XLNVU8NolTSk3kOVIkRzjJbjEKMhn4F+ifs32liVe/jTo4TYSS95moyh1XlURFzajfEQlTMuYQYuQ8R/RK8KQ/b6qUPl/QEUaJMobmwkuT4Fvw/uAPfJDkZNvQ6XAQ2VcO4zhQumP/jufCmfrDcf8v6fVJ/J4F3ruLcTcFQxir4rHANDoexWn/5Wtg6IfCO6gG3qczfABdC7c8jehxUpo7mAF3CdKnIuZeK22Mq4pFiMEXHNI3IqtsGntAb6N+QXTPhgNOQafmrPweKPUuB0kGscrQlxZwcjY7Nb0mgK+eaJphw4ijmboBAO5KcNvOB5Li3hUhfj7Oz52uUfedirnqdFR2XEMsCAzTtQzMtztOY7D0VggOwWIy9kteQzHsyldCltj9//1y+mKd/PYDOZrNrgLgzn3GN/c/Lf4PHnsi+/yFquoNE8kCcXhB0OkHMy+leZ2ivytnQmqFbyRIh1Fr9g4a08U9l6UR6V97UxcTZD+jflP+mV5QPnUZ8dRFnaW70v5dNaD+P/a+RLtxHNnyV9iemveyelIuEtzz9TLWZstpO71v3X10QBKUaEukLEq25T7574MAuEqUrC23HtbpqrZIYgsELiKAwMX8y23Y1UR5iIxnXN6ijJaIRZdNOKqriyr1G6ivI0qvaCcF7mjJcD943Hvk3T0Ea3PadWWbcsxynV6O4CmofQeG04w73Kfax+NDomy1w+eRfXnfce9q06/TPHaWsBDjtbJksI+CR+Yaz1s5697J5wOn3xPJTe+x9RB4F5fd+2vUe7npn/Qs+VBpeS/eHTIl2z/p5VZ6bkz/+Kor3uw/LrPS82Q7R1fewG8fPXlHfZHcV55eam9ht37effFeT+7VJgqD7gH1/2BWnGnGu8sPcYo/BgEd2Tl3ZpNlzW92OcZ2b7nIWYy58Zmx6cvLpgq+KS+b2uCyqbWch/srOhxt5BnjpqHrTw0NDzr7d9fSrd3tBB39zb9vObp1eT95GIlXdt8deIe2/ayLo8n1c3148PR4fnwYPu6NH/GRuDcYdpS6TFpX1QfxsNI8Pbg+2710gvbYlQc3e3uPB1i9PrCeHxovu/d1fPXZaXbuzLPXxnHblSTf3be7fX+vfbPX7PU7fk+7br/d6Of47PrzY/ftbAKVaQ+vRnbjeHR93Dm6qGlvqCZ6WB4c31yi9qt8ttuudlunzWD/SawctV9HQ7V3W73RkB0+q7jWkJRh66LRVM4d/fEqtvx2yhu2yhu2yhu2tnkFL7c+pye7yCQtuoJXnDfZGeKvNdl15WfspJMd/zk12cXf/EKTnUynKlWUDCSbtFt0bLuGTbAoEkJUOodplm5bGNb7s5MdgvU9R7VlCC23iG6osqrphuI6NoYoVtMQJWQa7veb7B46d7p9qihPT18uPh9X9nptrXGIFat3cHDnXPes26Zx9Yq0Xv/sdP9z9+bhUaueIK2OxMHDxeXBtX13clCzjrzh2Wexfnd57FYa1+Zdt1pRb83q8/4t2q2Tx/OjC/m1ox25b+LLw/3h8KB1tmsZD3cD7FXVXkM8s58exifhnXx9c1a5fJmInnN/pO59qR0OxYNjs3tkGv3r5uPpY6vqNvedsH+o6g8Pt7qsfLnsH1168hg9d4/9/W5n96pZP6lWH03t+fGqdv788uZoTa335U46bdwqntI7vK209loHzVP/bNPJjm+AJJPd2rioLI+LMhIty0b/UbjI3PBpXIx88yJcBKLvQlwE7+BXwsWH/TGZpLjIf07hYvzNL4SLimPKuk57StaJQkwku6YkUQPeVCXVQQoxkCJjieAcLkqWpWHNxqKqEtuBqyAdBdm0NZYKW5lEps00bFf6frh43DROHtTj9pX02XisfbnoDQ/39fp+qylfSPXr8V09tPeODi4v9iaPxsNZ81QPUOu80bn7co5al/X9UQXdDD5XB4enb8/a000wag7PXpw9Qi4avUBuX5m7w7Z5fH55+LTf9S+fR5/vP2t9FL7s3h4ahjjqfzGvgvorunp9UQbVcK/7cBRU757OO68HL17jUqkd9O6uL/S9m8fRo/R6cH47cTv13sX58dUhvvJuJ9b1kXHtS+2ryuTks9R62XVOHs3zhtbRRoeP5pN4dVK9uO92DMvqtNvVTvWqOr5pfzlyHyxf3NgJYNvB3xUXFazqijZ9M/qvjotBowAX2SJlES6iObioi9rmuBhdQa/YFIFcHTr5FaJ3Zp+qsEha9DFb6Y6B9Y4w1uSi5LnvTgK2E5g+oL5f3XOYp0J8tsZN3SbwYEbE7vqMZNkLwzFhrgvfEOmxLa6/Rxsbc/GcEbVvhOf98PRunOI5/zmF5/E3MZ671NdxLNGSTQsZsqJbrmKLtkmQZkOgiyMqpqGzCAyO5+kd7Ym+9kmlb38DRJ8VTQbjNc2l3pksi4pObUXLlk3HMFxZVlyk2yodjVjUVRXlMB4TycTIQbbl6BYFdFnUiGtqhJgmplOEqDiaosuOviTGb4jv6l1HebpXO+fnx/Uve8/uwQ2dXy5eq76BNGPQr569KK0vqmZJV6btWQedqn1taJcHrbsTR9ROw/BidOo61ZuX19FZ7fRUNe98xbrq2J3nvaenE/tO2600TfX0at8aX3ZHR1enr2bl+brV2T0621duK+e1JlG+DM/750fdA9F/cdvjxuD+4AjZ17f2sXrsHL69Dp+Um8qL6WldfXIstWrDvS93nYNm58G23F7t9Wx8rE964SDsvD0EzX3pxLgaPDzq3YeXzsXoZfTmPjhe7cvYD1uWZ574mnzVmASHw7ebxgvFKPMzGRL7y5eJJJ/c7De93ht+vsdm/1Y7O70Kz60vA2uvLYnn1udzN0DBZbV3Wz2aNHynWhncN8S7ew+dj0QPH+jdQbO2t/um3NSMl5Pjg6H69DJR9kL76suecXlxbZJKz65UH7xAa5+ddZrPL2vML/GUIBZtwExPCTOgkpkS+nTke4Me4TC36tTAh9r3nQf4RtTUPBDvThXNA3A0uHAekLawSB5JV9VMW1NcOz8PZJ+qhU+1wqd64VMjnUnyxeVmCEmoCA0cTtLpJF+L3Meo+Cst/5UMwYjRRmrh93r+e6X4KyP/lQrhjfHkMzurXYXsJIkQwmlUwR0GfUGCFTtV+CAJFoGXhDaTP+K/IZZASOaz33eFg+Al/U3/4vOk67FQBVhjTTaKvsNsGIyd+mU6G/KfU7Nh/M0vPhsarkQ7H6uuC5RvukqHGrGxIlu268qW46oy0SxTNnKzoU6oJ6upClIoToHOOPQflc6RGnJ0RGRJNLAoqdr3mQ33urVm7bjRozh9f3F1r5+fBJ3P4snw9IuyH1jdfVNRRs2jM+Vq2LXs9mH/9fpBPHpr3lpBp3Z83j1Xrs+J+llrTPTa4asXNJ9vW5p2caaErT0bj57Odu9eGreSqQT3dfJ2qr/1RtL5cedlV3k8roqnuKM/1I7xPa4cfrm66gzvD+3w3NXOtP7Zwf7VQcV321ZX7A2pJ/hoOf3704n/0DofTyoTRTv2RiejztuR2djDw89fKpWnVyS9PHQmbwS/vRzun96fj3r3ZxXRGUxGd47eOj1ut68uG52memW1b08qZ91T1b67PO98PtalYeNFuTl5o3PEhVU5Fo+Pr5qj4OZ87+XiydcPGicH+i258O67e/vd/pU/+KLd3SoXn1tdIj/3Gw+Xn7Ub7+qw2T2oqSI62au/PqHKmXcTSK+Hntq6a9xf2lXx4tnQIQDFu6w0rNab4x8/Gocv9xf9ltRwxMmT13jQWoMH+6V51Huom1+axsPN2553V0Ht6tWe6dYHlzWM7OMrpapoyrD62nmaGN5p2/QmE4eq32HVfapNBkFdVuUj4+ZVdQ9OVP05NA4vvOteqNntB0Xv++TI/Xy491klzSb+cn4U3rQ9/KVZCd7k80fy1r8MO+Rl0ne/NIJndI0Ue1cmx2+1p+derXZfPx90rXbVv9nr4ONH/+3m4MY87yknh5fHr6qsGt9lis+C7a89xbPgkukpnj0snuLhurPCKR5tfR883WyL4tqYtzUIQg9Oe0OgmU86mP0dR5FG+0iwMWXxfa/EC9t9b96B8zGTjeadp5fhSErnHf5zat6Jv4nmHc0k1CFxJVVRkIGwZDpENFzb0rFNfQGNaJom2rplvzPvsIDWbznzxMJJZx5kqLpmK9TOpXOJaUgW1l1d1hGdf+j86UimTN9gLOb9MNo0CZsY23ReMnSDKHQaMkUV6aJlmhZ2sIxUhdjfZ+Z57h9WSUt/GN3r9avXy3Gr1jW86ufLi8lZx+19MbqP14MDPBJPnrxa8Hhy0LnAzfDBDw5a+0O5YauP58Hjg31+rqoSEY9GbtVHZnB9e/b4JCrhcLC/S7T9/cljeKMPjx/NB2OsHB/WUWfXJriDehbFz+4VMVX87Ddu78yHs7YqP5+09/HThemq4fmocW5a0vnb2f6eqX451avUQ2yePTtIOm5f1cdmfa9x0OxXpfaXQ6OPnt6O/LO+fPx0r5w9B/2n1rEhtZW7+/3el76Ozk7rr+NWC5P7m4mB2trN293jxZnUfe3cf24P928emki7vKg0tb0Xv9I9v1Hexkftce/u+Iw8t/TjfXVPtPfOzkx3v3Gi7l6MuqPByd1zU3slk97B86l5dXPRvlOsEH/Zf3xWnAq5mTy8oVpj4bZ+u0f8DlDAiKujc/GSHAdnW5Q1S5xekotVeFVMZmPru6Dy17lpLrIhWwt4EbIZTsdUfl0mXmte1FV0pipOlUb5LYryWj1Ua0VWmgX8NnHAQnoZ9xRRU9EhYTNzSDgJJozeK5psyCgXVZiGxupAAhSHuU89zsXv/sRHen7qkxj/TtJCgDK1ASKxcaE6D+NwxLVazDaEj0NOyDVKQmDZ/ZYLAxAjsYU8qptDTfIM7r5mbDpccF9TQZTxhGU8YRlPWMYTlvGEZTzhf2Q8IZwETw4yUYXynFd+eqjomE7I3lJBPRXNiU/xW5iL4nzodDtzmrqSTVhJDgGaugar/0WHr7/RoYTUBJ8pcYFFvuWzDHPscMZLOhjAXD59/vkfc9g74zO5sZUW/Y41PPrJC4t+lAyeJYNnyeBZMniWDJ4lg2fJ4FkyeJYMniWDZ8ngWTJ4/gQMnitRWJRUniWVZ0nlWVJ5llSe/+lUnsnVQr1gGGnjv3e65JWt8TfRXh3cSMgRCJWoXakZYkz/qSvIUSXXQSq2FdNQJNu0dNWWiKLKqmpZkiVajixJom26yCZ2Sf9Z0n+W9J8l/WdJ/1nSf5b0nyX9Z0n/WdJ/lvSfJf1nSf9Z0n+W9J8l/WcZrluG65bhumW4bhmuW4brlvSfJf1nSf9Z0n+W9J8l/WdJ/1nSf5b0nyX950+FiyX9Z0n/+XMSnpX0nyX9Z0n/WdJ/lvSfOyX9Z0n/WdJ/lvSfJf1nSf9Z0n+W9J8l/WdJ/1nSf5b0nyX9Z0n/WdJ/lvSfZTxhGU9YxhOW8YRlPGEZT1jSf5b0nyX9Z0n/WdJ/lvSfOyX9505J/1nSf5b0nyX9Z0n/WdJ/lvSfJf1nSf9Z0n+W9J8l/WdJ/1nSf25E/2lybk2qW5V0lzNlL1OBwIwRa/5j5yQQXvDQBz4tcHzY1phmuI5kUZvcdGh5LnYQHY227iJZQppGRKLrWLR0IhNRcZTZUgNYx6AIMOD7etmSZUkxI0rPmAcpEQJfF13kJbYXLVS2i9bg0hXTdtEyLS3RI07bBqOdLTZQkbEA1yk6URWpsvZObuCkP+Oe5yTL04nVlDVI4AV5pd7wKPku2tZ1KLA43rPnjHGvTRyPryu0AFtaEAfbAsBrSSL7L2L/Ze8k9jKiHqXQ0Eu8eloSzwYhWEDYIHM1LgJ2BSiy+zZTY5r+U7KTy3LK/TTyP2nun1iNokLyL5XsSy37w8j+UOMfMLB8+AtsNOrq098F9t+q4q4xETTZf2sIsf/CrkuT/y2DOOr8v4q4QOIQozg//5okLSilKReWlRd9jUkzFWAzK13IM/NDTn80c2/kjJzruR9KNjda2zQDGS3qgQhhVxV7HRSswf6zWJG1YrFm0+txLnmB1dWcvBpTP7NaBnnMa+PXLK9rchB+0Whng+SvtS9XJ5cf9pVP+7L8ezxW+NO97GOoxl8vro4/NJRPjegZ61r2sK58qscPoR/+unfdON/bb+S+VrIvsilYkcd7t7mvWYHHrZPkS2hifJCVVn/OoOL699fT48sPNf0PCX2sGR9r2u+JJv719PpDk71oGh+b7AXXyr+e7102PtQk82MNiR9rkvH7nyWUqOlfG81mo0bzpJAlod8Tjf1rk2YnmSw/mqxJkyUKzCshy6wWskL/ZQnr6cs6f1mnL+vRS6bgf63LRqUmG2mbJXZuJavGTG/+WlP/XPsNxXpDf/6fupqoDe8v9RPVm2jK59v4YUwWzTfy82TRoDYZFW33+c5tRqOY+NnyF7NtitSLTmGEmVItdgxHWiWFBinQKikMSCGvkkJipHjKSknYMSV1pSSs8dpKSVjr9ZWSGNNDI9dBReMkSVzjgpCWTtDkCdDyJSA00zvvJJBn+mZxldBszywuQdZm+mVhgro82yuLE9BRPDV0830Sj+M0hTor1pmPGuqsZGY/YvrAdr373DX595Q9GcVTthPK+Wcv6MXLNDEvKvapFx3NY7AG2ifYB2LMwHfCtkVGL4TmkPsKSO8hy3bf88cjFjdk7Oof0wk2/s6cftZm1itsIUGEHX1CC3CB1T8JxgN2EVbnJG8TyLtx+BjvHSGJ/4btmeDFh82kr1GaUUB93C7f7duAZj/cSQhmKtFgq6QguthLKLLQMwG3c/2Ehd5F0paEPB6egBx5w5nzxGJ812H856JL3Q3JlDWkwLZQl+DhyCJ4xEPDkmpEO6JV+jdfeAhH7eTbqVzAN9tStQyDJjTy1VLmVGv3tRe+zqsbEnVDklSJx4TCwvioHXXAOIqfTUZK5hkL8koGE5d4UX/fPda73bsG4xnIS3Bu9882VtcMRRU/Tumx5uq2ImtmRXcMKjvRtiqGbjkVQzWoviJVVIlcqDBpxPa0lkvMtyoSIlooxLSKa/vNoBuFAya4uH8j1ufNBKhDR29NgOmI25r4ogpuXXwP2Dk5OrjpbiQ+Q9Y0iAnKi092gTgNWxXZgVVRVXMrVAesiqsgjLCtScguBqxF+qfNEaD8jgDjKm5f/8Lm04FqXG8mQAWJor41Ac7Xv7XFF1Vw6+LbAv4hOMltaupPjH9pFX9G/KO1k0RxixPItvEvreCWxdeYSOPm2/1h09pIfEgy2RUbefGJOnENajlUFGzS4StqpIIVza44DnJcx7IdHa+uf8ocAUrvCDCu4tb1z2+cXl7dfz6dEqC8mgARNe/Q1gQ4X//WFZ8BG+rStxi+qb2/vv4ZhirLM8MXSRgbpixTF0ZBFYXYYsUSiVWxiKPKOnGIopkria/YxykSp7pAklFd15fkv7bqJlBMErflJshK6SaUbkLpJpRuQukmlG5C6SaUbkLpJpRuQukm/OJuAhJNiABX8rLX1nITkCLpmix/IzehHGXlKPu+o+zb+QtIUkRdlbdn7m7fX0ir+NPAlCYb24IpA32r1YwSpkqYKmHq/1eYQqKmy6Y6M/bXgSlYrVGVLdYNbrAxlgxneaduPKuvPD6Yc6o5xAEKgU583htOMJiypLjIVamXLBqaaxq2YVmiotoucR1bpD9sRVddR9EU7KhYLc9NlOcmynMT5bmJ8txEeW6iPDdRnpsoz02U5ybKcxPluYny3ER5bqI8N1EGRJUBUWVAVBkQVQZElQFRZUBUGRBVBkSVe6DlHmh5bqJ0E0o3oXQTSjehdBNKN6F0E0o3oXQTSjehdBPKcxPlKCtH2Y8YZWVA8s8TkFyemyhhqoSpEqZ+cpgqz01s5dyExE8whHDhHNwglrmnNn+MQTPZPafxhatQJrZUDcuy5SDDUBzbcE3FJpqNsGWLjmaq2DQ1F2EVi7Iouyr6kWVGJzX4UOA3WU8VZtD/ROc0+Fdtf9y3yDAZNuzSmqnrSOijvT1IEn8rwR24cBUofAYRalFMbHIZZl0VnnFvTOCq7/j23OwVuztN2lahNoxCsbPphulVZDW0bKLovvtQ+G2dYtQFif4VX/fb7gVwDSNcT7dXzQoDZYUhFQrjU13SBTe53GVIBB5QKKxacC1bsJwtWCsouLFmLzSWF8+8RPWVZVrPNk3JNg0VNg2Csrci00a2YDVbsFJUsGSk2nZxdbycbGiijHB45ZdOuUIfzjYwQk5kyoqiSgg5yHVEHe63w45mY1XUqN2nEJ3CrWWqjiipOjYtY2UUo8BiTqGYrjoOtiTkYiJhwyGqTSRRtiWLYr1DiKJIqm2oIgU22XUcG5coVqJYiWIliv1noNjSZZomnOLMlYk0mbiyRXSTgBUo2paJZM02JI2a5KYOd85qiqGqcLeyrpKfocz4Muc9x/GmSqNuhYYiuO4FNu5NuRHRe+pRPVOnavqdAd4sHtHh0eZXvI+HZMODCMmN2vGZrOkjXFJ0VpEXu5a7xH3D8TA56Njn9zzyW1lhMsIDuAEVSgn7o9wlr9mDzLlLXhEc8DZ1lTXEc73sC02mvmJ6+2vmLCNzXQeHJ8cHRzYDgQ5c8Q5v+Cij2CRmByPoxNeP/KtMAaqua8bHndj55prDLh/00+rvQdeTVzhZcxeMGaDRFg8Cn4ERIJ0wGtJSQDsd7PUmQogpNu0Kl10ijOCqeCHwhVGXpKAIHc1O6wjQbRQkBZe8CIHLvqKZ+SGO7kmE3CdwTSL1IAfYn+wKJwG7WnfUxSP2OSuMlvMq4D4sxbGLFjN5CKNghHsciP1gJLher0eV2vN3hRrNs0dGhBcLB2Xox6ykzFNa/92d6BwNPznChAJSiaDwgtXgEr+mgqrRujPNhqbxVtMSBThsRGcgVkp0HzMpbkQk1aQRqm7sClX6IR0qkBwPBsNgMPRoBlTgCYRPCzDOLi67pnLx5IocQi2SL5AQBlzkccVt7AsWdPo4pIJjNevCzz6daqDTsx0GokqnpkhUGVkV21+J0qa6uMMALrrylf4EZYpSpnKkmUCXFk4/SbZHfMKJfzbw0IcxgNiyCa9gNVfBaUNvydoV9LMTEF7DfAflRb9+tWu5audMzbjO0vp1jvKjCiNgKwx64xHJtiOIxsc6jZAyjajPlb36LWQ/OzhWlT81ZV77PVZ7HyH3IVNL/Z3E7OQfg04SuTA0k79Cjc+jxx9i1+ZPdfX3nVRM1QK4ofjVG/f9LOoMJlmghWEssEGbk8uLvywArTTMq7lhvsizWE05Q6g9O1UpRNnGUM4RaVXVW9B/0vJ6mxl7lxmVuoTJZrl5oFEwD7C56kfMAVPfUD3hswADfybn/Jwwp+ara00tozXFbuFak0Nja5NDrZqr4JYAqlEIUNMe7SrVrM2rZn3r1Zz2oTfCTO2dxNoKmNnIYWZ9wRBdAzsb87BzXdWv51R/0bLBar2XAcwo200Ac2HnoeUVtJE2dn8IADQFlVchl+bF1bHgRvQBs7LusKSpxOH28xmnIekxySiSeyMr99lVk2Vnp7iOmdI2wpzM5NKo5mtYtESz7oim2RUM6aKVnxXQp1HLV3gBjL8j1ikY31imC5RXeSexsgryAMkNFFawRJ11yacKBNf+mvr0bEFBihczTmZXvqckn+R0SnwnZomI2NzaEZtbEW/bFB3SVih0NmMgWo9oaGtkQgsokOaTGcVt/s9jk1qNDiklU5lmHZmhSpmiIZmm84vpV3JUJssSp8xlR1nAqPIu2csy3C5fFwTK5OkFvwfX2ioEaglnWo5NbYpAbQX6tp+Q0W8RAV+OJW8+Ad+SnHs5Or8cad98Ar6tMw5CD/xcJJbfhXxS3XmXiXIpya/OrsnAciEX0bYZS9+hUyogp8vybKWkWh9nmbJinq2UVKv4IyX7Eed4mvmqgHctw6z2cSFbWMy7lmFWezdBtuJ8uLyTQM4lkN9PkG11c5kS1GwJbIy+k0DL9tAyCfRsAuVdKeUNlmyfMMVfTKs31SktbZkU2V5pGcukyHZLK9fxc5MouSRomSRqLslSjddySZZqvZ5LskTzvxYRsy0TS7wwUjdhO1uauGytjdG12c6WJi7bXrWWZDsriuUvOqa5Bv9AUaj1u3R2qxw1XZ12L3O+eBPagkXR3NDdmwowOt7/Ewowc754E+KC+QcLisSnrSa++HD/+uJbMqh/dfFlDiJsQluwqv6tKsDoeP9PKMAMv8ImxAWr6d9Kwzc93P8TDt+N8K+AWeFb4F96vP8nFOBG+FfArLCU/imriS8+3L+++JY8Xbeq+HL8CpvQFqyqf6sKMDpyWHRo8YcKMHekcpOziqvo3xrmePERxPX1ccnjihvRMK95VnGBJP9VfHp2zlHbeW5CIXHZ93QTGNtZ6SaUbkLpJpRuQukmlG5C6SaUbkLpJpRuQukm/CRuwlzisu/lJiRsZ8u4CeUoK0fZ9x9lm5q7KbnOT2jubuQvFDAbFc2XW4KpIuKy7wlTjO2shKkSpkqYKmGqGKbmEZd9N5hK2c6WJi77bnWL2c5W0qglGQ62MxYLBtV7V64X87Z9LaAwiIgEIuqAdheHwD9hUJUxNNlBhqnbruWq2DVMkc4IFp1viI6IYyNRVS3HQBZyHIm4omwZjiw6Kn2gwAgfBr0erezWcoQeiskTPL8xhzxBWYo8wVT1zGGWd8kTLunkSthRLFkUjvFDMBSOCO6MiVDFIbHgJNOH46Pq78KI4H4RfUKYCR2LTx/NcinAl0iUTHbIk3r8ojDAExAje/DiJYQIcHyKYLvLyhM++BleBReOerJqCC+s0g5tuYDdEeFn3Fi2IcFh4P++K1wEfSLQmgsu9kNOnwDnxi1i43F0qKvHG8oOHvUoJPXYAdYh6aQnu6ITqIEr9AOfTKLi4fgprT+rbIh7eOhFzBITKknIMuGB4N+znyGFB37AtR+Eoyi/F4+KgDU/ft6hw5tl5oEUxz1HGIxHUT7uMOgLYR86pY+Hj4QK9gPLm458nzYnDGntn4k/Jr8LGE73Ol6InWfsj3CHFDJLWBOBohHhLC7Zs7Q0Z9q4+KRR+Ds7/MROJwqtTCfRTEBmISGC5+aqFlUZNGu2KjsLqSsuoesZ6rM+3Zk5jceOqSw4j8fpiaDXQAF4RWj9mYJ84GcQoyMu7zFDtJT0IB4rdWf9o3g0ry2dxMsevKe5Zg7i8WbtrH0Qj+ZWcA4vyXVzSghawLZOU28oz9wRUotIRvYUnvpOYvX9U3j/XRhU+99/ailzKBT4EeBU+efo/d6Kiv8B4O5dpc/yJLS0KaXf20TrtW1pfbWaq+KU1jc3UnvtG6h9tZar79bUfjOB/jC117JqnxENQ+WLaBad1fnFJ69z1BRU7ePZmE7PnhNj/nsMD62tnbZube2wdZbgoZU/a80OS26g68VHreNcNyd6aC08ab2arm8mzx+m68YcxgdmAn8zXYfc36N0aEni1pSdZrUlba9X8zXMEoWwY8AbqDvNrogtJM52PX2v1/IV3prCbyjTH6bxkphV+QytBoP3vWcyhCbPaHx0LHyB1mOelGv7JCE0yRn17/FptCSUKn1U5EaKj74FpwZku02cp9ltH+gbtXyFt6f4m8n0xyk+yip+cwrrv6Hiz0P7Zk7xle0q/tZc2GY1X8utIn6hE7sh4jdr+QpvT/F/UTdWyvmx+1OIf5wlHo2V/njvNqfwDhmRYd/z+ds+fvX64z5f+Yu0PmWAm4fz+zl1z3iutLCNVH1rfut+NV/DrWJ8oeO6Icbv1/IV3p6q/6Kuq5TzXQ+mMP7Y8wtUvXWySNU9f4Gqz0P2g5yqZ5xWWthGqr41r/Wgmq/hVlG90G/dENUPavkKb0/Vf1HPdZoxrJgZIENXthZ9mJYhi0uIzQrowwp39fgO19SunkRs1XQtXbGRoTtIcVzNwaJCbN0SkSE7kqU7kmIZimMQ3XB02dKxLolItHTXsQlsMkzt6m2cY3ZXb3zrDYp39WRziV09DYnmKpToyU5PukuT2+lh9mVK1JpgwsdkZBV9xThjhGizimUKXf0xfhIOiM244vmH72zynOJJn2QXuWMadyoWWoNwxEkuB+OhTTsEqoOFbtAnu8IN7HixjTO2YdWnYuj2JrAhBxkCKbjnMqLMEX4kQjCG3affJF39SBWPfj0cdcCsBntaFoUJwcNQ+CBrIs8oZDtnyi5S/3dSk78XYHG2KbXsmsrp8SZ7RLXtralktxZq+TWVWpaqUdxVV0PiWvGKSm1FokZabvEWUU6cf0hoa3VlBEt8Ambs8nRISGiTStfnS1hbQQmWlK+2vio05lfU2H5FjfUr2sxXdFuMnZsPq8x07D4YWmfL03EBP9J//6mWX1TLjOejAPvCXj+/S7g0gN5FDNrYpT3qUGxEFBgxxz8BaH5TlIxAdVc4CF6E/phOJpAQwDWOf+CZ0mThuM8LiVA1D6o9qPFSyJrdiWzmkPV6A2Btvq8B4di26QPosohucZ2dyWZ+fDU3AIJm8fhqrg8E2S3J6YpuNCfMq+omc0K1PkcRNpwTmt9yTqg25kt4A6idJ9/1obbazFd0W1D7LQbajwDfZh58MwPnJKBARz8+5zeMrIO+XfxMVY0QX3gaB/DplBEbwv7eb6YqRhAbQ2qMyyyXoRAMvQ6rCkfXaAEhFH5DEgJrN7KVPR5/F9eMKzpgODOiAcijWD7IpgiSs5vlNZTZSwGC5JWG4oy9izZb9s+Nveyeea6af97QiESZnRTs+2MgF00xY5Ma1/I1zhpm0iaWGSrc++F5rhmQUF9QVfMbVNVcv6qN+VVldNFbrirLc82qNvNV3ZrB+/64WozC0ozeroDCM4mXIK2fYwIjNCeUouG6tFUexdE8DmcRjyTf8FHLkS+60Y1hJkPBYPhIIAiZWr+wlAELG3IRDNZzMCin+MKZ4Ddx+2lu3yCUArLNKT/aRPnlYuVf0VqSioMocvKUVqinPyBDHnbNVn/ibdJvKuJ6vt7bWjTetIrox3ipSJ4T+tEcwx2awjU08j1DKcTPYCRxc2c09AbCS5fw8QmLoePoNsBRd0gIX7RL/dgQrKnfdJWvdkbD26elCbIWOaDsmAGLkke7esYBBcsnXkUkk4ybmwnPn8QGmxd9y+tK87TteMsmLSi5GxIaUYQi2cCUZtZKaW7k325oSM2JSWnmp8/mJkZJs3j6bG5glGSjUWaqmjVKVncS51V2RbMkZ+416nO6flWPtqj3v5lL22jMF/Im5tQ8EW9gTjWa+apuzandeHT9EBcWzYtNktQK8yfX34S5i93HzCZLsmoIzqssiWzDZRQkS4WgkXyxkIIxPFR2M1C86saOpEabN1EJgesudGKzcVE1Wdvajo28tUCRbEwUZJs13eRNTDe5MEqE57lmVWtzhLkpkuXquhySrbiclMO2Zn2ByOWVWrKs0FcMVshXt7Gguso30BBlfQ1p5qu6Nc/2/fH2S6wv0nbMiZ+TxTngvBo+JpvbBfg41+/V/i58OO0RHOZuVY5TeT4oDo4HLDz/584lS1cxhDoe4X/uRFECmHvgsV+WsYuTQ8K7vxegdDacr749lK5vD6Wz4Xz1/BisbwYZ9eJRuHJ8Uw4yssF89W0idf37IvV+fYHYN5gc5wp9/clxv7Ggqhug9Nyqro/S+818VbeF0kuMt18CpevyvNDPCJ0ZswAeemGQCQKdt4rAFioijJ6BZIhxjk1aYAgh2AFDOobxIpM2GxBaV/JxHfIGnjrkVWgOzHrq62+aZ2NFpypf/waVr2+38rV85ReMG3mlcaNse/dU/jHjRhGnbp5lX5FM2dORo9JyF89mVhySJprxk8WRo1EU5VTkKBIVVVMcx0Sm5GqSLmPZxKZpWoZh2UiWHWxqRNc0rEiK4RiabduOgl1iubqp2S5w4UxFjm6cYz5yNGgUR46KBYGisipr8wNF/7HTQZqKRcVWTdPVQZyvKlyaOiMqWdUNdUZUNraRqSgYOY6tu6KhO5Iri9jQDVuWXNuw6GNHtRRiKbKj2KIrI8WwkIkUqsCug2ZFBTRbBiKSg0UkqgaRRVvRdMOigtBtpGMkmbKjiYqj6rZBJEvDjkvzEl2VQIk5UZ1qBwcXK4gKmcC7/Y6oVM20NcW1QVR6sahkKvQZUZmSgkXD1lRLwlTcFnINomHVkBRHM3QJSxoyTKI5kiJKFjERchECljNDMRRbc8isqHRHJlQ0LlaISZCC6GeWbtP/Vwxd0wmh3alTNaJZYtMSRZf2kO6YVKKSLEtEdXKiOkAAXe+JistkjoR2sGB5YPlFZF3CYBhYPcLpbnz6Cy4+p8BLXile7MKF8bOh3JKqzIrOkHTRkA1XtR3TllyqBxbWVGQ6juZKumJRTaKqoMuGLdERRvULa5g4VGOB8cx18azoDFNzDBGbBh1iBpC70fHmmpZm08xMhA3bMkRHtHRM1QybVG1lU3Uk20QSLcIWdSo6KhX8jL0etryeN2LXCz97oWcBuEU39/Lg9zHh7aPqbCqAWLR9vSAkHOCIM44vQIVLPwc4DKkb5kQ/x34vsB+jH9F9qG22PubDNX0R3DOeMWDPip4A1OGeN+DX81G8HvegI6O+bfMH0c19AMUWHtlA65bMSkDNQxsCFHVAX0af9wcZfjXVVCkU+ON+OxwFQ3br8VeWesg6c818dSQbSCnIN6GHWztnTaYAPJtzrNUbZKuJs9lmbi+PMfv44Mheshyauu05r0x3Csqk4Cih2TLzZGFbKcg0RWl+Qfz8wjYK0pACrKLzC4LpbhsFyaqqzS8omiy2UpBMp5L5BXGo3UofSXSCmC6IXdJJKO4Sn4/6Nl+joTmPHDBO2sMgGMV0lA9Pe7XR+MmCo5G5n/Ehkqlv4rMwCKmKim1VIporOxSEDclUHNk2ddtSLJmaLZqjY51DL4nnitFkAE3GYX9UCUlydsjuYhgvtJE98kx67K9wNMmkew3J086nCicydfi31Mti8040KdEm29xkHb1y0kX4HOqLbTomdoiBXQrAWJNNyyQ2sWRLIwjZGJmuImNswvzoymrUSAq8YI5o1LRxXFPGEjJc26aTsmbQtls2TUNcB0uyQywEfTXEvhP0vTeS4LLdo2jeBr676BzP16zpTmdYMrT5zMkxLmMLp0+exrTX4xuyObRkX8dOwcI8Ii80+U2nQphUdroe1cCvMRJmJ32TWdBhNJ9JMGlh52EcjtgC5KcZ4kGoSD/SuLlHlkyw8DvDYExVeOeIOj2BL6BPQnwnM9sFyh4p83xv5LHQukw2ks5uBwCHeJhMnTt/GfytNfqvYfg0Dv4HvKUXAVQAVjppFwANHltppAZJZwi/orVK1kG7/+Vb4eB//vLH4G//HP7Th39pbnssGV+phP0vh4RehzoXkGWX9AY8EAGPO2RR1sKV3/MeSWr7xCbRR/hownJmMYQ2WzXw4ayUNRGorz+oWJMK/L+QbalgkUkQkQby81YktIfegL+kmcOim5M7kdUZ00e7QuOZDCejbsTqJ/iEN+WRiSrgdIj582EQSGGBNz32kxypvebwSAf6DMoKwmgjj/qoY9pdAv0B+4NDj/4BD8I4/AJ0EGyUXWE/CByhN7YfWS4skMId+3+CDmC62fc4bqW0nxE2UFMoGHPtw+NREKkzM1DpIGvTd7QZpB2S4TOVdXs87MXKCa9D2k023Caf2LG9kQflrJU2oDXoAttpOO6TYfuRTJI3PCtmtH0FlIKI3PjieTrkB8zVB4TjAGhRoT4mmEFgRd0mqSWXLHrAGASM8WAASpKiUwCWVFmheGZm0Ked4GqcJVVLVv3EjIzNv4hHFzHu1iFUatdUIu7Y8cCBKLqsrSPJX/mXzKFmhmXQG/OW7eCE1yLO9WvSQj4LtSlwU0m12T32xt2NN7h/G1FwBh8q9xu63ue3w/MZKPuSgxkVfC8AHPxfTfYPfWzx7JMXoijXVViUAZAC0PGdmZdf0+WIdLwLF7zWAiO1jWYVLe+sSJooqSb1S/QcQP8jb/BNmWVTxtOUiTNliEyZC/8qml9wr0M7Y9Tte8zme8ZDDwwHEDeAeh4i4wmItyijJaCJkbgBK6gsOpLrqK4uqpaDDA0cXXDUY+Dm3XG3HzzuPfLuHoIzw58HHelgdOuB6QJxlswxijvQJsHwNUlBjRawI6iTamP6jwX/AzbfPtU+zvEcZasdPo/sy/uOe1ebfp3msZN1QDIOhSTlHIipuSic9AfdwJ8kw38UPILbtkMmh11r3/a+eIetq7eWdOIdmrvw8E4+Hzj9nkhueo+th8C7uOzeX6Pey03/pGfJh0rLe/HukCnZ/kkP35xBBodfmr1bfGP6x1dd8Wb/0TuqHUo2up6k7wNEHu7vLXHQOr+xPfds98l2jq68gd8+evKO+iK5rzy91N7Cbv28++K9ntyrTRQG3QM7cGCenGkGQ6+d7mg0CD/98QceDHb7E3A0MTUSd+kXf8Qp/qBzPNWFBGh3MutzhbOycAkxcuyswcWjB/t6dODQiZGZBeD7JMNott85QTTYftys7GhPd52DW/OBGb9jBzz+5C1jh3ZeHqyXOOU8Zmlgsp5HZA3v0qcx7XrOpJp20WKjNzuMp4e+piDRlNlyJDvfzF4gUdGQJmngY8C6JbPX5o7QyEiyu4HHkDkPkDBxpOsqO5wB3bMpbk/4ooIXDnoYxlbYDYZg0jnjYTTJiCta/4TUtOvU+uc/p6z/+JvI+qe+oW4jZIiOoVm2YhFLJRLC1DWVbUWxiY4UrEhojvUfbTjSntmO5V9s7osE6dhBWFZUxxJVgrGrGhrWdUXVRaKIumLIdArVc+a+YcqWJRIXi5JiSA6SdNcWDV1SFcPWqG+jUIdLUVzAqSLjns5MZOjjHoUnhx8M8slO1rqmAEUN2tRBiHsf5uVIOrRhw8nUGv/XyCzia+DUOIub3sevrsf0CV54fuYHWymP18h5lCZzNOlU9+mfvgBmJ/kk/MUa/o3963jPf6Nm71/olBH4nb8xtmkPTn5eNi4uhbsvV+fCxefW0dEFGNTRgN/9yx/R52C70dRRoADLmj0a9/72l573t+SEU5z96CUQuH8gYIrM/cEoTPKKCMB7PWpt2gRi9ZmBHSdNWLDAZEkS0arQcuKy+tRRSU1alhxiG8C0nrCJo+d+ZGEOEKbGgtDAoqeGKrtaJEwz22Nc4mynjk0igkW/gA9ZnlMt+JgeoWKNpXoIDgGwYYMdH9n1woiarkPYHYns56xDQY0UWv4IJIB95h7gMAo3dtLlVKh5VMc/oN+o0+Lv/Zn1qhN4o08CKAf8Av/uyh95vU8C/BQEihYvx7Tbc7QrYs62oCYDKbIIXMnSJJOIGCtgEQCUxN78iA4FsBCerEjDpiy2yNaINDnWc1JhCQGlB70AQzGXtGz4ZDAkz16QLjEPxhYdaN10BRoP7S7VjPS3T3UOJ5gOKyswA55FQE/LyBtHBStmOdyP7LUC3JfEebhviL8W7nflZ+ykuM9/TuF+/M0vhPsyRW1VlAwkm7RbdGy7hk2wKBJCVArnsEViYdPNL/MgWAtyVFuGu1MsohuqrGq6obiOjekkoJmGKCHTcH8x3I9YdWLcXxsilOUhQkaiZdnoPwoi4rXuHEREPlwRREjaHIgAm/FXgoiH/TGZpBDBf05BRPzNLwQRimPKuk57StaJQkwku6YkUbPOVCXVQQoxkCJjieAcREiWpWHNxqKqEtvRNGpWKsimrbFUuFWHyLSZBt/9/5UgIgqf+J4QoWBVVzTyHwYRfJdqCiLYuk4RRKA5EKGL2uYQURDUAQGBc0I9ij5mi4MxxtzREr4WJ899dxKwvYT0AfUI6p7D7Ffis2VBakyDXTsidtdnDHJeGI4Jjzhma8g9tivw92gteC602V1iP24Ebf3w9G6cQhv/OQVt8TcxtLnUAqa+pCWbFjJkRbdcxRZtkyDNFh3bdUTFNHQsJdCWLDSkWt4nlb79DcBtVjQZuNM0l9rssiwqOlbo7CybjmG4sqy4SLdVOhqxqKsqysEdJpKJkYNsy9Etim2yqBHX1AgxTUzRUlQcTdFlR18S7gqhjoNERonnqGISiTIDfXN0cl6Cr9uG0kxBs8uz0+g3U9cM+vWpknvUXeXCWBUFuVZ9X8hL9suzkBevXRdBHlz+Vwh50hYWzAqCs1LIyz5VC59qhU/1wqdGCpr54nJgKAkVoYHDSaql+VrkPkbFX2n5r2SaZUwfXvi9nv9eKf7KyH+l0lzrMc7OAvhVdMgvpGhN+H1jEixZqMIHSbAIvCS0mfwR/w07jUIC3b/zM9TJb/oXnxJcj21kwiJTsmj8HYA/GDv1yxT4+c8p4I+/+cWB33Al2vlYdV1REmWdur8SsbEiW7brypbjqjLRLJOFQafArxPqv2iqghSKU6AzDv1HpdOBhhwdEVkSDSxKqvYNgH9mOL0H/DNDapUE2qoJ9FUTGD/5XJSt6689F8UhVbm5iD0snosUY85chLa+eZMui0fhGcwCHgShx3hogqHgkw5mf8cKkBJMYIuvUCeW8e57AAlHCSYbAeTTy3AkpQDJf04BZPxNBJCaSaiR6EqqoiADYcl0iGi4tqVjG2mGRjRNE23dst8BSBam9C0hMhZOCpHIUHXNVqhBRkHPNCQL664u69SftynQO5Ip0zcYi3nbmDZNwibGNgVQQzeIQvHSFFWki5ZpWtjBMlIVYm8CkTPLAP9OBIWBuWgnN+BzC0IzkVlU+doh8bnGxZEl6y8rtHvE74y6rOBV4ah4XYCjkS3KmiVOrwvEfbYqCDFl+i4w9HVumovsxnqvH6bb1Mbj6OWWXDycsRXabIbTsTBfl9lVn7c3zvTiNUmVRmcs2otffUO9Q+Xnx/dQX4wHwwn0jIv7Xm8SP9576+JHPIJIV9LHHognxPzZ/8XheJc44GrHe2npmbapi6LzRwbo+JQl1dRT0M4HgUimosmGjIqCQEQNroOeiVOMH+firn7iSP9fJKDU2DSg9Csg1uIwkUhsIY/GS6Lfood0+rVHEP7FJfc1lUQZ9lGGfZRhH2XYRxn28Z8f9kEHfBqMTRWKna6BINGiUOMwPnvzVDQ9PMVvAZbjfOjUk5gtA+vJnowPrEo2YSWNqDZ0WEWZ+Xznm4VRpuboTIkLrNMtR1/OsUnZSb/BAKa1pHejc3RFp1LRjMVQcOQELLlVbsmJyc6iI+5gq/DjDUNaCixtOtQMnMD9XCTcFS7ZEQv4JmLLduOQWUAdqrdkJMBEAXDqkpfkIAQddSGOwmkTEhx+/mOyK5wE7KDICKh92CU6UBgt5zWm8waUyOTBbwEOk6MkdC7osSMgu0Jy6U98GCTMHfUYxfV/52KeC1aDy+z9fbUgii2Hpk3TLaizV1fONCKSatIIVTd2hSr9EPhB4dROessQFXieeSibLr0jjXNBqVw8uSKHEVVoRKkqhEHEOxRVPDroMiRUX52El24IXorPbj3KdFjRLWxZWdHGb4v8lWa1Gfdr4cU/NNccAfDytSvo5wJWjVnRr1/tWq7aCU/Rb5k6r0oFkqlzlJ8ARPkWO8mSo7gKovGxTiOyF9jU58pe/Raynx0cq8o/ww7iI+Rm75nT30msv88OEh8r+FNdnXOVTQI3FL96476fRZ3BJAu03HYK+YG3VC4vBXfnFgPQSsO8mhvmn+qSngI+gC+dJeH43srKyY4M0rKpcRtlG0M5R6RVVW9B/0nL621m7F1mVOoSJpvl5oFGwTyQu7H+e84BU99QPeGzAAN/Juf8nDCn5qtrTfamjMb2JofG1iaH7B0Zja0BVKMQoFiOa1azNq+a9a1Xs75yNReMOe2dxNoKmNlQ59x9MDNE18DOxjzsXFf16znV/9R4HzCX670MYEbZbgKYCzsPLa+gGYq/ffCrp6Eyvgf44up4wR3vHZY0lTgGQuVppyHpMckoknuWT76RvRWYFr3C7DRN79jY3q3AWUL5Rv5WYN6jG4zo4luBk2zXQ58srXxj8a3AK7Eibi7TBcqrvJN4iTtYUuSZvgY4fjO1ojRV4DL8bZkbBBLJJzml/G2wPBTAylp7SPgqAUQx8fPcothEDA4z1Dtx3vTPpK70b4rttJE19c+138D3aUQ//w/D/AZ8v/NXOk4+cIX5nW1mxHHSkNUstx08rkkiJDw9vvxQ0/+Q0Mea8bGmAZ0tXIdC38C9WB9qkvmxRttWo8LkN1DVkAxv+XUxH+i3HyXEUslakp8sswxlhf7LXtbTl3X+sk5f1qOXCqtJXTYqnJ2xGVXt+kOT1axpfGyymjV5zZr0hWSyN7RqTdbPUZvh+AhtXPGNz7BTqTDhfbk6ufywr3zal2XIt6UlT/eyj1PRssvo2TNeN3jIr+3mD1m99q4b53v7jdzXSvZFNgUr8njvNvc1K/C4dZJ8yRYAuQoCXmbUL42Ej9sNm03jfh8P2X4frI60Y2IDiS2cdkibOIypwtSi5ZM2rLOCoiuwygSTW5txHyfbhO2+51M3E9KIbGPjMX1CsVxPdqucOG+qMTvwZ9siFOlIO9kBkrTpj9tsbS8aK6w0KAA2C9vPXtCLl0mjPYg+wT6QAAS+E9LMRy+EJsg1SwIGB1jCa8eLn9lVPIpjnpOspGZHGHkdUBxLXiWV9HzGCTzGvbiEf+zwURcPPdj+GhIgfElSR19CuHxIMwIsT0ZxLItoFGd+gt6ypMmYZj+gPT78BRgDey/vVUlPKkaTzhn6qzQXYIKPSA4MHAD4UOSDno9uPozniwPCl7Li4PCTCqAmSakAOAIlP+TMDwYk0Y967gdDkegHR5D4Rza3poxWki1vP9RuvhSacrEsaAFzgWiVPmgpHKMYInEI4pjDAYajCYePBfqI8h3AkDCVP4PAzE8j/zMrT4522ZdK9qWa/aFlf6ym1Uu3Wk3a/jUe/vOW9/MQR83PATVgIAi1zTdmk1V4pMpadvehPbvlwTb32cbGvI2GWNztPt+iyszvbGaGarCVGfgW1t6zRgptCsp81Jj3kZL9iM0Ms1/lDYJs2Vy9kxQFeEHTSpkEzWUSZCvOh8s7CeRcAvn9BNlWN5cpQc2WwMboOwm0bA8tk0DPJlDelVLeYMn2CVP8OG0xgEx1SktbJkW2V1rGMimy3dLKdfzcJEouCVomiZpLslTjtVySpVqv55Is0XzoIWaTjIIOgd32aL+Wm2Jx51WigVVJLbO5BgjkBlRkDHl41inqSKasIUWDyBCChyOL4Mg1A04koJ3mWSqSaIq2LFVMTdErimWpFUt29ArRddN0NNE2FNgbTeyoyAOs0r9BsowoKylgqmhwHmerZRi0RCNfLWWb1dp97YWv8+qGRN2QJJXKgUU8JAYiF2K+OyQ2FSwUf75pumYoqjgj8YVTSNIEVoTm6rYia2ZFdwzabtG2KoZuORVDNah6IFVUCUOzxfNEwTRz91jvdu8a4zlCQwuFlrYsSZs4+GlUIXT3pgLUoYd+SgH2g4v7N2J9XleAUctmBQhPwGcpEp+2mvgMWdMgcHN98cku0D9gqyI7IqkoquZWaMdbFVcBImlbk5DtriW+B+ycHB3cdOeIT35HfHHLVtW/VQWoIFHUf0oB9sPm04FqXK8rwKhlq+nfSsMXwRErU1N/yuG7Ef6lLfum+EeLkUTxJ51ANsK/tGWr6Z+ymviQZDJm3PXFJ+rENah5UFGwSYevqJEKVjS74jjIcR3LdnS8jvgaE2ncfLs/bM4zWqR3xBe3bFX9W1WAiJpbKC9A+WcQYFPyG6eXV/efT9cUoAGnJKTV9G8NczwvTsNQZXmj4YwkjA1TliuKoqCKQmyxYonEqljEUWWdOHA9xnrDOT1PUiROdYEko0YtkOS/Pu4k663xmrHIQ/nZtRjtSAL8xTw3gaKn+EPdBFkp3YTSTSjdhNJNKN2E0k0o3YTSTSjdhNJNKN2En8dNQKIp6Yqs5GWnfT83ASmSrsnycm5COcrKUfb9R9mm5i6SFFFX5Z/T3N3IX0hbtnC+3BJMabLxQ2HKQEuuZpQwVcJUCVP/P8IUEjVdNtWZsfzdYApWb1SluG5AMW58y3CWd+rGywcxr6BRiq3rqu3KFV1SVDogLbtiOLZTIapqW6JrWBLjzNzOWCwYVItDDiG2k3MMOcRpuz3MYolYoOnsvdScSGD6XmqqMoYmO8gwddu1XBW7hinSGcGi8w3REXFsJKqq5RjIQo4jEVeULcORRUelDxQY4dP3Um+aI/RQlhEq5neKGDdjbif+Mz64wX/xc0r874jPKblNevS6NwbGt3/vAC8FlScTp/tMxAnGsh3q4x56c3r+4OVx8jocBh05DIM32r4BGaZ3OHL+hbHnnHImRAgC4yG2ziQuGa5VpCL2bN4B/CEnkki5iXJ0Epm+QhJS4FJcpE6RNPEJDW7ySEmamKb38NgH7pLsNxKMAngc4wXE8wNvSC9i6xt49mg8jH6Eo6E3YEHA9jgcBX2oaURHMaKND9vABzNgNYSLKuGmz7E/SttxYT71gWt2ASnaivRqC6g86CuQZcR1cq+9aXfB4UGjQ195UFNOEBgpy5AAl4iHeyzGml3/F0YkVSnrRzuEsL9/5IHgX3OpWa6gJ2kG7WCQ4SDLfprEHcdtyHd7Enxc0O0qmtPtRpabi9HzeCmXG7tPchS0wwEhoAqx0rPjx89TRWgae8HrnSFp+feONfZ6UM+QUWpAh/rwR3s6ey7c6OUAj0OSFhnf2BgMC3L8mlxYOvsChhApSpSURPEt7NqYUWlBFRjMxZfEUzs41i64RrobQK0gqcMgYid7l6C3GyUjz8A1Bt+zKwVzT/94lqYeANYO2ZXWOSWj+XG2th0jnASOVZkcjtx6xTWrFnUZrs4HV32oyDOnNftH5prOBjyj79InrRHpx0/3gQkm/nFMHA/HP6498hL/fcHBjP/811cWO/8ceHZ0wWmfjLoBCDO5kfvrxxVhIxh2sJ+cH9g5njSiaxiFC6Ba4kRprGURdc9O5ozdn//ceLVJ74+LsyMhSfeBOh2y0ISDoRVhD8i78bMX/s6mu/eIembRE+627WIneEnJyeYM+2wFc6jOAGEB5vAcIsq0XDYLMKLGM8syIYUpOea1NRxY3hQ0NO7P945PC6FBNiEUOEaAmQtw5Y+ZC3DN2QtwaSaqaaiSCQAed84+GY3gFPQFJ5wU0q4quiIzBgpGWszacFN99btarg3NwdGdjpyXmTbIMjKgFQvaICVtkIoaIMsmUpGsZBpQg3MbjCrhJqYrCoXT+KLqU846lqnwLTKDbl7o+9f1wYkfWgUVNqkPZqgLKozeqbBCHTWay9f8kVPMhZ7W/eL9el9j3zrM1fugejOsV5/N2XpTZ14xpE0ErZjINPWsplwEQ1ZpdpGq16NWAfxaUOMbqxOcDPI1PjsL7vRqs6DGpkpNxEU1VrLqrRVVWlEgHxFlKs3UWaji0LPfufQ1qTbeuw3HOUG/vgwuLl8b+0/T1TYUXUKiqWhLjcoiQdPhSNut5up8nh4jB1nXopP17Mz8AnHj+5vJ4ChTb7YT2jk7rN/uTPsCoiYiRZX0dRVEFiXqZIqqrmUVhB80FZKzEwure3d38vCi5apLPeyjq6A5DRxQmCLTAheB33vVNUVJRbqeHYezJ3AW1TcirvuU5/ONOemK+HyN5cQr7hoFYB1x+Bqm8nX2tPoqlxkzQ/QdOzUyyLjl36aGIS0rYxZ+jN+AXyplfkbXL+/Mv2n68e72vNt6GOgt/0S1bquBhVSVQrDk7J88WzfXrrNvDu9vFEjYI1eD4O7RecBX5uDisXdNHh9fL/u9z18uVPbu5vLkwt4/H1n1au8avQ4vbgbP+PrkCjcHN8f9V/kaSV+s/dbbxcP5Ib51BjeXLfX45mR82X/tXkvNwSXqfb54NPetZrd7/dYbX15fB8dN5wCj3vGZGLzevR3ekJvm7dVN7xRfDT5fivfPx/3rp5vewDs+qB5e9Wjdbu7Pj/zmw33j9RrfVse34usrvnodHe9f46PbpnwmD95w4/wCHzgD0lDxydXdxKZTzgVt7/3BMdya/UZupBe8b47Jtfns3J4/WEjq3crXE6vW0lr9rugcVN++eMbz3W315agvqfc359IdaoqW3BrfIXN0JKeyPJKrz7Z87trytWfd9N5s1Hu2qPDhdu7czd23VXyHrp9tv7PMzd1HtjQ4uXq6I8fm2LrujP2nfsW8uDs6dm4fqlc9PDz2WuMX13z0X1J9GGfJJ2OeR6pb7Yg7oh2RZ1oAxxX6osItzQqcdKU6HH39HDMt7BxdtirSAM6YjYIAeGn9cNyHtcR4vSgi+HQUV3ZEx6yoLqz5mbZZsVzXrBgiMUREZxbMVnCnM3EDYFMGPut25IVGzLeRUTunUIeENnWW59rCBcWkTZJ3JX7mipnYA4oLdITx9T4nsMcw3trUFOuwU2ieO8Ts8oeiz4eEeu/++5ekc6fqjxdi/TF7TX3EYtlOey4lV6eFUUyhDYZlFP7FKHBiI7xd5H1T67hNreow4H5+m7n8WW9/+gMu9ynHf/qbca+X5CEUf8jIYWg/suUHKiePUx4ULUNErgr1EbkFP93QDcA2led6vg8DY1hAo7aXgg1gX5exbhk2snVLxJYpEVs0wM4hRKLegEPfSrZsKGzp3WazCnd/uTG/5zgeI09KlwA1RdeozeqwpSNYDJpaoI3e0w6mOjvzzoANAEZ82+YuPls/+vd6C6Z8qyDxqNKbXvM0FlJ0hJ0Xu9ZSMffpEo5x7qPR5HxWBvIX6sDzVTxOOfvvQjrbmfVUSTf1gjU6IMUVtczsn+FzyZHvlpSwJSVsSQlbUsKWlLAlJWxJCVtSwpaUsCUlbEkJW1LClpSwJSVsSQlbUsKWlLAlJexOSQlbUsKWlLAlJWxJCVtSwpaUsCUlbEkJ+6mkhC0pYUtK2JLr6UdznZRcTyXXU8n19MviX8n1VHI9lVxPJb1DSe9QUsKWbkLpJpRuQukmlG5C6SaUbkLpJpRuQukmlG5CSQlbci2Wo+ynHGUl1+Jc8ZWUsCVMlTBVwlQJUyUlbEkJ+x9ECRuTJ3h+Yw55grIUeYKp6pnDLO+SJ1zSyZWwo1iyKBzjh2AoHBHcGRMgFiMWnGT6cHxU/V0YEdwvok8IM6FjbsIkMs2lAF8iUTLZIU/q8YvCAE9AjOzBi5cQIsDxKYLtLitP+OBneBVcOOrJqiG8sEo7tOUCdkeEn3Fj2YYEh4H/+65wEfSJQGsuuNgPOX0CnBu3iA2EnixBjzeUHTzqUUjqsQOsQ9JJT3ZFJ1ADV+gHPplExcPxU1p/VtkQ9/DQi5glJlSSkGXCA8G/Zz9DCg/8gGs/CEdRfi8eFQFrfvy8Q4c3y8wDKY57jjAYj6J83GHQF8I+dEofDx+BVe8Dy5uOfJ82JwwFRuY5Jr8LGE73Aium84z9Ee6QQmYJayJQNCKc/S57lpbmTBsXnzQKf2eHn9jpRKGV6SSaCcgsJETw3FzVoiqDZs1WZWchdcUldD1DfdanOzOn8dgxlQXn8Xx2VAl6DRSAV4TWnynIB34GMTri8h4zREtJD+KxUnfWP4pH89rSSbzswXuaa+YgHm/WztoH8WhuBefwklw3p4SgBWzrNPWG8swdIbWIZGRP4anvJFbfP4X334VBtf/9p5Yyh0KBHwFOlX+O3u+tqPgfAO7eVfosT0JLm1L6vU20XtuW1leruSpOaX1zI7XXvoHaV2u5+m5N7TcT6A9Tey2r9hnRMFS+iGbRWZ1ffPI6R01B1T6ejen07Dkx5r/H8NDa2mnr1tYOW2cJHlr5s9bssOQGul581DrOdXOih9bCk9ar6fpm8vxhum7MYXxgJvA303XI/T1Kh5Ykbk3ZaVZb0vZ6NV/DLFEIOwa8gbrT7IrYQuJs19P3ei1f4a0p/IYy/WEaL4lZlc/QajB433smQ2jyjMZHx8IXaD3mSbm2TxJCk5xR/x6fRktCqdJHRW6k+OhbcGpAttvEeZrd9oG+UctXeHuKv5lMf5zio6ziN6ew/hsq/jy0b+YUX9mu4m/NhW1W87XcKuIXOrEbIn6zlq/w9hT/F3VjpZwfuz+F+MdZ4tFY6Y/3bnMK7xC4f8nz+ds+fvX64z5f+Yu0PmWAm4fz+zl1z3iutLCNVH1rfut+NV/DrWJ8oeO6Icbv1/IV3p6q/6Kuq5TzXQ+mMP7Y8wtUvXWySNU9f4Gqz0P2g5yqZ5xWWthGqr41r/Wgmq/hVlG90G/dENUPavkKb0/Vf1HPdZoxrJgZIENXthZ9mJYhi0uIzQrowwp39fgO19SunkRs1XQtXbGRoTtIcVzNwaJCgFweGbIjWbojKZahOAbRDUeXLR3rkohES3cdm8Amw9Su3sY5Znf1xrfeoHhXD66MendXT0OiuQolerLTk+7S5HZ6mH2ZErUmmPAxGVlFXzHOGCHarGKZQld/jJ+EA2Izrnj+4TubPKd4Et0rMEXjTsVCaxCOOMnlYDy0aYewy5mEbtAnu8IN7HixjTO2YdWnYuj2JrAhBxkCKbjnMqLMEX4kQjCG3affJF39SBWPfj0cdcCsBntaFoUJwcNQ+CBrIs8oZDtnyi5S/3dSk78XYHG2KbXsmsrp8SZ7RLXtralktxZq+TWVWpaqUdxVV0PiWvGKSm1FokZabvEWUU6cf0hoa3VlBEt8Ambs8nRIsNzXrnR9voS1FZRgSflq66tCY35Fje1X1Fi/os18RbfF2Ln5sMpMx+6DoXW2PB0X8CP9959q+UW1zHg+CrAv7PXzu4RLA+hdxKCNXdqjDsVGRIERc/wTgOY3RckIVHeFg+BF6I/pZAIJAVzj+AeeKU0Wjvu8kAhV86DagxovhazZnchmDlmvNwDW5vsaEI5tmz6ALovoFtfZmWzmx1dzAyBoFo+v5vpAkN2SnK7oRnPCvKpuMidU63MUYcM5ofkt54RqY76EN4DaefJdH2qrzXxFtwW132Kg/QjwbebBNzNwTgIKdPTjc37DyDro28XPVNUI8YWncQCfThmxIezv/WaqYgSxMaTGuLzLb+kKhl6HVYWja7SAEAq/IQmBtRvZyh6Pv4trxhUdMJwZ0QDkUSwfZFMEydnN8hrK7KUAQfJKQ3HG3kWbLfvnxl52zzxXzT9vaESizE4K9v0xkIummLFJjWv5GmcNM2kTywwV7v3wPNcMSKgvqKr5Dapqrl/VxvyqMrroLVeV5blmVZv5qm7N4H1/XC1GYWlGb1dA4ZnES5DWzzGBEZoTStFwXcLuqZ/C4SzikeQbPmo58kU3ujHMZCgYDB8JBCFT6xeWMmBhQy6CwXoOBuUUXzgT/CZuP83tG4RSQLY55UebKL9crPwrWktScRBFTp7SCvX0B2TIw67Z6k+8TfpNRVzP13tbi8abVhH9GC8VyXNCP5pjuENTuIZGvmcohfgZjCRu7oyG3kB46RI+PmExdBzdBjjqDgnhi3apHxuCNfWbrvLVzmh4+7Q0QdYiB5QdM2BR8mhXzzigYPnEq4hkknFzM+H5k9hg86JveV1pnrYdb9mkBSV3Q0IjilAkG5jSzFopzY382w0NqTkxKc389NncxChpFk+fzQ2Mkmw0ykxVs0bJ6k7ivMquaJbkzL1GfU7Xr+rRFvX+N3NpG435Qt7EnJon4g3MqUYzX9WtObUbj64f4sKiebFJklph/uT6mzB3sfuY2WRJVg3BeZUlkW24jIJkqRA0ki8WUjCGh8puBopX3diR1GjzJiohcN2FTmw2Lqoma1vbsZG3FiiSjYmCbLOmm7yJ6SYXRonwPNesam2OMDdFslxdl0OyFZeTctjWrC8QubxSS5YV+orBCvnqNhZUV/kGGqKsryHNfFW35tm+P95+ifVF2o458XOyOAecV8PHZHO7AB/n+r3a34UPpz2Cw9ytynEqzwfFwfGAhef/3Llk6SqGUMcj/M+dKEoAcw889ssydnFySHj39wKUzobz1beH0vXtoXQ2nK+eH4P1zSCjXjwKV45vykFGNpivvk2krn9fpN6vLxD7BpPjXKGvPznuNxZUdQOUnlvV9VF6v5mv6rZQeonx9kugdF2eF/oZoTNjFsBDLwwyQaDzVhHYQkWE0TOQDDHOsUkLDCEEO2BIxzBeZNJmA0LrSj6uQ97AU4e8Cs2BWU99/U3zbKzoVOXr36Dy9e1Wvpav/IJxI680bpRt757KP2bcKOLUzbPsK5IpezpyVFru4tnMikPSRDN+sjhyNIqinIocRaKiaorjmMiUXE3SZSyb2DRNyzAsG8myg02N6JqGFUkxHEOzbdtRsEssVzc12wUunKnI0Y1zzEeOBo3iyFGxIFBUVmVtfqDoP3Y6SFOxqNiqabo6iPNVhUtTZ0Qlq7qhzojKxjYyFQUjx7F1VzR0R3JlERu6YcuSaxsWfeyolkIsRXYUW3RlpBgWMpFCFdh10KyogGbLQERysIhE1SCyaCuablhUELqNdIwkU3Y0UXFU3TaIZGnYcWleoqsSKDEnqlPt4OBiBVEhE3i33xGVqpm2prg2iEovFpVMhT4jKlNSsGjYmmpJmIrbQq5BNKwakuJohi5hSUOGSTRHUkTJIiZCLkLAcmYohmJrDpkVle7IhIrGxQoxCVIQ/czSbfr/iqFrOiG0O3WqRjRLbFqi6NIe0h2TSlSSZYmoTk5UBwig6z1RcZnMkdAOFiwPLL+IrEsYDAOrRzjdjU9/wcXnFHjJK8WLXbgwfjaUW1KVWdEZki4asuGqtmPakkv1wMKaikzH0VxJVyyqSVQVdNmwJTrCqH5hDROHaiwwnrkunhWdYWqOIWLToEPMAHI3Ot5c09JsmpmJsGFbhuiIlo6pmmGTqq1sqo5km0iiRdiiTkVHpYKfsdfDltfzRux64Wcv9CwAt+jmXh78Pia8fVSdTQUQi7avF4SEAxxxxvEFqHDp5wCHIXXDnOjn2O8F9mP0I7oPtc3Wx3y4pi+Ce8YzBuxZ0ROAOtzzBvx6PorX4x50ZNS3bf4gurkPoNjCIxto3ZJZCah5aEOAog7oy+jz/iDDr6aaKoUCf9xvh6NgyG49/spSD1lnrpmvjmQDKQX5JvRwa+esyRSAZ3OOtXqDbDVxNtvM7eUxZh8fHNlLlkNTtz3nlelOQZkUHCU0W2aeLGwrBZmmKM0viJ9f2EZBGlKAVXR+QTDdbaMgWVW1+QVFk8VWCpLpVDK/IA61W+kjiU4Q0wWxSzoJxV3i81Hf5ms0NOeRA8ZJexgEo5iO8uFprzYaP1lwNDL3Mz5EMvVNfBYGIVVRsa1KRHNlh4KwIZmKI9umbluKJVOzRXN0rHPoJfFcMZoMoMk47I8qIUnODtldDOOFNrJHnkmP/RWOJpl0ryF52vlU4USmDv+Wells3okmJdpkm5uso1dOugifQ32xTcfEDjGwSwEYa7JpmcQmlmxpBCEbI9NVZIxNmB9dWY0aSYEXzBGNmjaOa8pYQoZr23RS1gzadsumaYjrYEl2iIWgr4bYd4K+90YSXLZ7FM3bwHcXneP5mjXd6QxLhjafOTnGZWzh9MnTmPZ6fEM2h5bs69gpWJhH5IUmv+lUCJPKTtejGvg1RsLspG8yCzqM5jMJJi3sPIzDEVuA/DRDPAgV6UcaN/fIkgkWfmcYjKkK7xxRpyfwBfRJiO9kZrtA2SNlnu+NPBZal8lG0tntAOAQD5Opc+cvg7+1Rv81DJ/Gwf+At/QigArASiftAqDBYyuN1CDpDOFXtFbJOmj3v3wrHPzPX/4Y/O2fw3/68C/NbY8l4yuVsP/lkNDrUOcCsuyS3oAHIuBxhyzKWrjye94jSW2f2CT6CB9NWM4shtBmqwY+nJWyJgL19QcVa1KB/xeyLRUsMgki0kB+3oqE9tAb8Jc0c1h0c3Insjpj+mhXaDyT4WTUjVj9BJ/wpjwyUQWcDjF/PgwCKSzwpsd+kiO11xwe6UCfQVlBGG3kUR91TLtLoD9gf3Do0T/gQRiHX4AOgo2yK+wHgSP0xvYjy4UFUrhj/0/QAUw3+x7HrZT2M8IGagoFY659eDwKInVmBiodZG36jjaDtEMyfKaybo+HvVg54XVIu8mG2+QTO7Y38qCctdIGtAZdYDsNx30ybD+SSfKGZ8WMtq+AUhCRG188T4f8gLn6gHAcAC0q1McEMwisqNskteSSRQ8Yg4AxHgxASVJ0CsCSKisUz8wM+rQTXI2zpGrJqp+YkbH5F/HoIsbdOoRK7ZpKxB07HjgQRZe1dST5K/+SOdTMsAx6Y96yHZzwWsS5fk1ayGehNgVuKqk2u8feuLvxBvdvIwrO4EPlfkPX+/x2eD4DZV9yMKOC7wWAg/+ryf6hjy2effJCFOW6CosyAFIAOr4z8/JruhyRjnfhgtdaYKS20ayi5Z0VSRMl1aR+iZ4D6H/kDb4ps2zKeJoycaYMkSlz4V9F8wvudWhnjLp9j9l8z3jogeEA4gZQz0NkPAHxFmW0BDQxEjdgBZVFR3Id1dVF1XKQoYGjC456DNy8O+72g8e9R97dQ3Bm+POgIx2Mbj0wXSDOkjlGcQfaJBi+Jimo0QJ2BHVSbUz/seB/wObbp9rHOZ6jbLXD55F9ed9x72rTr9M8drIOSMahkKScAzE1F4WT/qAb+JNk+I+CR3DbdsjksGvt294X77B19daSTrxDcxce3snnA6ffE8lN77H1EHgXl937a9R7uemf9Cz5UGl5L94dMiXbP+nhmzPI4PBLs3eLb0z/+Kor3uw/eke1Q8lG15P0fYDIw/29JQ5a5ze2557tPtnO0ZU38NtHT95RXyT3laeX2lvYrZ93X7zXk3u1icKge2AHDsyTM81g6LXTHY0G4ac//sCDwW5/Ao4mpkbiLv3ijzjFH3SOp7qQAO1OZn2ucFYWLiFGjp01uHj0YF+PDhw6MTKzAHyfZBjN9jsniAbbj5uVHe3prnNwaz4w43fsgMefvGXs0M7Lg/USp5zHLA1M1vOIrOFd+jSmXc+ZVNMuWmz0Zofx9NDXFCSaMluOZOeb2QskKhrSJA18DFi3ZPba3BEaGUl2N/AYMucBEiaOdF1lhzOgezbF7QlfVPDCQQ/D2Aq7wRBMOmc8jCYZcUXrn5Cadp1a//znlPUffxNZ/9Q31G2EDNExNMtWLGKpREKYuqayrSg20ZGCFQnNsf6jDUfaM9ux/IvNffH/tXelzW3jTPqvaF3vh8xslJAAeKVmZze2JceJ7UksW7YzO6UCSdBWLImKKPma8n/fboAHKFGX7eRNZu0qV4kkjkYDeNANNLoFcXhIOGVW6BuW4DyyXJs7DrMcQzDDYS6FJdQpifuuR33fEBE3TOaaITGdKDBcx7SYG9ig2zBQuBiLEKeqhHtYmcRowHsAT6G6GDQQG7p0DQAFAm2hIGS9j+tyyh1o2Oh2ao//PhWL1B44CGdZ0/v8JurK8YQfugPtQe6UZ3vkykpTKpqw1L3530ENxU7xpvabP/pd/ofdq99B7P0Nlox4cP679DbdxZufR43WUe3sj+PDWuvD7t5eCwXqdMK/+u11mhxlN8idGgrIouWrSe/333rd3/MbTlnx4+u4pvSDGgdk7g/HSV5W6gC81wNpMxBoqy8F7Cxr7gULRZY8E5AC9WR19UFRKURamR1tG1C0vpULRy96Kc0c0ExNGqGhRA+CqgwtkhSFvZW+xOVJnVxEaj6kwISyzKkWvCyuUMnGwjhEhQC9YaMcn8r1tTGIriM8HUnlZ12hACEF6h8jB/hAqgc8Sc2Nw2I7FSlPaXyN/QZKy+Dtr7JXw7g7flPDwYFPqN8dD8bd3psaPtZqgBbX+9DtJbcrRkm2AJFBVEkEkenbpicMzhlKBAglmTY/hqmAEsJXPx1hUxJbKmukIzkb56IuMyJKD3sxx2qOoG5MMhyJq25cbDEPJz5MtItiB5qPggsYGcXzAMYczzEdd1ZwBfyUAj3UURaOKnbMSrifymsVuG8a83DfNX4u3L+gVzwscF89TuF+luYnwn0KqG0ZpkuoB93i8CByA8ENQwhhAZzjEYnPvai8zUNwLyi0AoqxU3zhuBa1bMdlURhwWARszzVM4rnRT4b7qVedDPcfDBFsdYigxPD9gPyjICLb6y5BRKrDVUGEac+BCJQZfyaI+LIzEbcFRKjHKYjI0vxEEMFCjzoO9BR1BBMeoZFnmiDWeZZphYQJlzDKTcFLEGH6vs3tgBuWJYLQtkGsZCSA1vgWRtURFJrpqtP/nwkiUvOJ7wkRjFsOs8U/DCLUKdUURMh9nSqIIHMgwjHsx0NEhVEHGgTOMfWoSiw3BzOMOYMa7quzl9IdxPIsoXgBGsF2N5TyqxjIbUEQplGuHYvgYiA9yHWTZCKUxbHcQ+7JU4H/TveC50JbcCGCy0dBWz/5eDYpoE09TkFbliaDtggkYNAlfer5xKXM8SMWGIEniB0YYRCFBvNch5s5tOUbDcUo74t6P/gG4DbLGg3ubDsCmZ1SgzmcwepMvdB1I0pZRJzAgtnIDceySAnuuDA9TkIS+KHjA7ZRwxaRZwvheRzQ0mChzRwaOivCXSXUKZDQBvGcoZhbosxA35wxOS/D/VNDqVbR7PbsNPrN0KqhXx8GeRfUVcWMdVFQjarvC3n5ebkOednedRXkYfC/Ssgzn2DDrMI4q4A8/a1V+daufOtUvnUL0CxXVwJDs1avNXhyW4zSMhWlxKQ6lV1ORaHIzH14ZXqnnJ5Vp3LLqSwodTvD2VkAP04v+SWA1kLFGzNxy8KqvTBrvsCPApqpXqlnPGms5dD9i7pDnT/DL7UkRF15kImbTPmm8XcA/ngSbh8VwK8ep4A/S/OTA78bmdD53IoiwzSoA+qvKQLOqB9EEfXDyKLC9j1pBl0AvyNAf7EtRhjgFI6ZEP4sWA5sEjpEUNNwuWFa9jcA/pnptAz4Z6bUOhnsdTM462Zwf/C1SKf1516LMpOq0lokX1avRcydsxaRJz+8KbbFU/MMKQEP46Qr/dDEo9pAnHP5OxsAhYMJ7qsd6lwyfrUMIPEqwe2jAPLr9WhsFgCpHqcAMkuTAqTtCRASI9NijLiEm14oDDcKfIcHxHZtYdu2ETh+sAQgpZnSt4TIjDkFRBLXcuyAgUAGoOe5ps+dyKEO6PMBAH1oehS+cG6UZWNomsk9zgMAUNdxBQO89AyLOIbveT4POSUWE8FjIHJmG+DvnFEcPRdtlCZ8aUNoxjILBl8nEQM14jLLkodvK3R6YnA+vpAVrwtH1fsCCo0Cg9q+Mb0vkPXZuiAkB9N3gaH7uXla+sF6r58Ux9Tu5fj6VLS+fJI7tHqB07Yw96ucqs87G5fj4ibPVVhnLDqLX/9A/Rz4N8jiULcmw9Et9kzE+93ebfb67d0Fv+RjtHQVfd5F9iRcvfsfnkxeiRBV7ewsrbjTNhUounxlAOYnNS3PKUC7bARiesymLiVVRiCGjeGgZ+wUs9clu6sf2NL/JzEodR9rUHqPiLXYTCRlW6Ks8XLrt/QlLL/BGM2/FOfuC048m308m308m308m308m338880+YMIXxtgwoOTtGjQSrTI1TrK7N1+rloev2VeE5awcWHpysWXofw1uJ+/8up6xXlhUuw7uoswk3/hmZpSFODpT4wLp9ImtL+fIpPKm33CIy1reu+k9uqpbqWRGYqi4coKS3DpRcjJnZ+kVd5RV1PWGEdSCW5shiIG3GJ9LJK9qR/KKBaZJvWVHmcksog6MWzGu4UKBcBqJ6/wiBMy6hKfmtLkTHHX/4/ZV7SCWF0XG6NpHBtHByqCem8ydN6KEVoaKApzkV0lgLejJKyCvannQn+wySFK66jHO6F8SmKclKTjS4/dtxaltOTZt2t2CNRu6cqYRKVfzRliO+6q2CQnRPyje2imiDAHDy56H9HxFjDTlC8pS7ClVOUpdhaYuVWtJnPodSglPL7qMBIzXMPdLN0ItZSCjHmkdVhWFTecVNP6pnL9CUY/z/VoZ+AdKLTkAXp26in6u8Koxy/qHk71VIjv3U/QvjeZ1XYFoNKfl1dBRvi9vspRcXMXp/HhII/QANttzeW99C97PTo51+a95BxkQEulx5pwlmZ3l3kGyawX/sW3NCWWTww3gV2/SH+ioM7zVgVbJTom68Fbw5boidm41AK01zTdL0/zNtukUgI/gC6skXt9be3DKK4NQNwi3abEZlCtEWnfoLeg/c/Vxq829I21IHeFis9o60KhYB0oR67/nGjCVBsaJWgUk+Es+l9eEOZSvP2r0SBmNp1scGk+2OOgxMhpPBlCNSoCSJT6QzK15ZG4/OZnba5O5YM7ZSzLba2Bmw5oT+2Bmij4AOxvzsPOhQ3+7NPTfNJYD5mq9pwFmWuxjAHNh55HVB6jm4m8H9eppqMziALeO9xfEeD+XWQuOc3SoPK005D1mulV81/3JN/SowFD1GqvTtHvHxtNFBdYdyjfKUYFVjz5iRldHBc6LfRj66G7lG4ujAq/lFfHxPF0weNmSzCvEYCmQZzoMcPZlakdpqsJV/LdpEQRyzuclFf7bcHsoxp21zkioXQK0YlL3uQ2jSSQcaq53srLhZ04r/AZsh0ZuWb9u/Qt1n0b6+J8S8xuYfuO/YJ68UAPmF3mYkdlJY1Gzvu3w9ZZpYMaP+0cvtpzXJnm55b7cstGdLYZDgS8YF+vFlum93IK2bQEzVQSqLULxqwoX8wLSvjSJzEXtvDxKZYGUwb/8uF183FYft+HjdvqRSUq2qVtX3hmbKWntF01JWdN92ZSUNRVlTfhgevILkNaU/Zy2Ga+PQOOqIz7jSSWTzPvj+ODoxQ57s0Mplrtr52/f6q8L1spg9PKdog1fqrDd6qWk6227cfh2p1FKzfQPeg5Z5f7b01JqWeH+7kGeUm4AqiGIeKkNv8ISPms3HjZN+n0+kud9uDvSyRwbmHLj9Fx0RCg9VXh2un3SwX1WHOgMd5lwcetI38f5MWGn3x2Amol5DHmwcVm8ASx38tOqMCsbRswG/uz4ApBOdPITINOeTtyRe3vpXJG1YQV4WNi56sa9bJs0PYPoCz5AJwDxIEyg8PG1gAylZpnowQG38DrZ5qe+iwc41g3znVR9hombIeBY/iknsjuQPoEnvJfV8OeGmnXZ1MPjr5FAhy957jQlmssnUBBieT6LM16ks1h7xHErs+ZzWj5gewb4CzEGz16WkeTkhEHWOVN/neYiTKgZqYBBAYCaimrSq9mtpvF8dqD5ks4OBT8FA7ZMs2CAQqD8gWoPEkjSh+3Sg0SR9EEhSPagl9akZC3eqvYjdfO50KTVvIAK5gLROn2wyxRGSURSEKQwRwGMQhMFHwvGIyl3gETCgv8SArVHt/yo81Ohnf6R6R8t/cHWH9Yb1Su32srbfp9N/3nb+2WIA/FzCAIMGqF21MFsvgtPLGrrpw+d2SMPebgvDzbmHTRk7O701RGVtr7LlRnJkDszmBb33nUhBZpCtESNeYmYnkiuDLOpygKBXrca3nmOCryAvKaWoblKBp1wNV2WZKClDHR5Br3VzVVqsPQa5BxdksHWe2iVDI6egS3lUllg0ftEDvwsbzWATHXKrr1KDr1Xdt1Vcujdslvq+LlZWCkLWSWLVcqyUuPtUpaVWu+UsqzQfOwhKZOM43OBp+3pea0SxbLOq6cTq15IZnMFECwNXZFJ5FFFF6hjetQmzEbLEMFHY1/wVDVDn0jodloVyUzDMwJq1j2bOXXm+1bdp6FTF47jeaFtBC7Ds9Fcjko1wE34jZyVjrLyCqaqRuVxlizXhRrdMlnsKcl6ddNLbubRRgzHNU0L+CAtHnIBUTGx3B2mXAoWsr/cNMd2mWXMcHzhEpI3QVZhR07AqO3VndCFdhuBX3cdP6y7lgvDg1iGJSSaLV4nKpaZs8vti4uzxmQO08hCphUty/PmCn5hVYjd/VgGOthDPyQD+3Hr853wPzyUgWnLZhmIb1BnqWKfvR77XGrbaLj5cPbRCN0/cL9OQ0PUmWVHdeh4vx4xdCQd2CYJogex7wsPD/benVzMYR9dwr6sZeuOv3UZyIhhOD8kA/tJ8+s7y20/lIFpy9Ybf2tNX4JXrDzb+iGn76Pwr2jZN8U/qMY0jB90AXkU/hUtW2/8sfXYR0xPesZ9OPsMR0QuiAd1xj2YvoYt6pzZQT0MSRiFfhA6/CHsa9yak+bd5/fNeUKLuYR9WcvWHX/rMpCAuEXKDKQ/AgOb5qDx8ej484ePD2Sgi7ckzPXG3wPE8TI7Xdei9FHTmZicux6ldcYYqTMRGHXfEH7dF6FFHRFieIyHTefiPkkVO60FnEwbtYCTf73cyPdbsz1jQ5nyy7AYnZQD6sM8NQHQ0/i3qgmUPasJz2rCs5rwrCY8qwnPasKzmvCsJjyrCc9qwrOa8OOoCcTwTIdRVuad/f3UBMJMx6Z0NTXheZY9z7LvP8seK+4SkxmORX9McfdR+kLRsoXr5RPBlE3dfytMuWTF3YxnmHqGqWeY+v8IU8SwHepZM3P5u8EU7t5YrJo2dDHufktzliW0qfqRzWuMKBY4jhVEtO6YzIIJ6Qd1NwzCurCswDci1zelz8ynmYsVk2qxySHadiofQ6EIO1GPS1siaWg6G5daORKYjksNQ8a1aUhczwkiP7J45HoGrAg+rDfCISIMiGFZfugSn4ShKSKD+m5IjdCCFwxn+HRc6seWiD2ke4TK/DulHjcz307qMbu4oZ7UPSX1O/XnlEeTHt+8naDHt7830C8F8FOyM7oSxi3nNEicSY/chb3B8Pry9mY0is9pksR30L6hGBUxHJX/hUk3/Kg8IaIRmDKxDW+zmjGsIrC4G6gOUC+VI4nCN1HJnYTWV8QkDIPiEmvKSZNa0DCSR+GkSY70Hp8M0HeJnsbEWYCvM7xAe370G9JLvfUNu8F4MkofkvGoO5RGwMEkGcd9pDR1RzGGxicd9AczlBRioEqM9DkZjIt2tLyvffQ1u8Ap2pru1Ra48oBPyMvU18ln+84+i9+/a5zDpy5SqhwEpoNlJNCXSJf3pI21DP+XpE6qCq8fnQTN/v4sA8Ffc12zHGNPQgGdeKj5INOT5nbHWRvK3Z4bH1d0u0XmdLur++aS7nm6hS83GU9yHHeSoRA4FLJBL68fX01VYdvyg6Jbc9Ly94Y/6faQzkS61MAOHeCPznTxirnpxyGfJKKoMovYGI8qSrzPA5bOfsApJKoy5TUBviUXAZeutJAECXNZkHiQg7PRhWGkL2KkCrOGEiI29FiC3VdpNnGFvsYwvQwpWHr7+sqceoFYO5IhrUuDDMpT3to23OQ2Dv367ftxtF2PvE0fVIbjw+FxHwm5Um7N/tTCdDbwHXwr3uyORT97u4OeYLKHfRF2efbQ7orr7HdLgZl6/Ote2s5fxd0gDXDaF+OLGJmZR+S+f7kmbMSjcz7I7w9s7N820jCMtRa6WlKO0mTLUtc9G9odu19/bdwEove69Wmvlud7AUoHrTXxYmi99hadd/OrbvKLXO6WOeqZRU+MbXvBw/i6cE42Z9rrBJZQXQLCAsxRJaQu00rFLMCILVWY7gkpKZxjtv3R0O9OQUPj8+Hb/Y+V0EA9NAXOEGAmAC59qQXA9WYD4EIhludapocAnnXOjhiP8RZ0SzmcrBVdVRUiMwMK6bRYtuFk82ZwYZfa0BzunTkkvJ5pA6XExVYsaIOZt8GsagClHrEIZVoDtvDehnSVcJK5K0pqH7NA1R+V1zGN4FPixRdlpu+0t4cHg8SvINgDHcy1FhBMlhDMQFGDUu7LV065YnpBe2s53W0+8N+X6H63eTLa3rzyZukGZZ655mMYzTzieY4+UlrxSBItA6l2eyAV4NMCik/88/hgWKb406f4zNlsVlDsWSAiLqKY6cPbriKaMSzHIBrRcjjXNnnSDZYEfc3J5m9Pk0mJ0TfXw9bRTWPn6zTZLnNMYnjMXmlWVjEapiO02yrRfFhcI0deb6U36+Wd+QXs5p9Pbod7Gt3yJPT80/vt041pXcCwDcIs03noAKGGCUqmYTm2PkDURdNafndiIblnZwdfru0SuaBh7x3HzWngwMoYhQoXgd8ycj3DtIjj6PNw9gbOInpTx3Vvyv58M590Vf583dXYa7xyK8A69eHreux+9rb6OsGMpSC6RE5NBTIl+XdAMIS6NLHwZfYF9VJTe0zDL2/MjzR9eXZ6eLH7ZejsDg4s/3Qz9ollAQSb4c7BlX/SjsIdb/T5hGHGnjgexmeX4Rd+7A1bl722uLy8Oer3PvzRsuS3k6ODVrBzOPa3N3ttcjNqnQyvePvgmDeHJ/v9G9om5h/+zu5d68vhe34aDk+Odq39k4PJUf/mom02h0ek96F16e34zYuL9l1vctRux/vN8B0nvf1PRnxzdvf+RJw0T49Peh/58fDDkfH5ar/f/nrSG3b3322+P+4BbSefD/cGzS+fGzdtfro5OTVubvjxzXh/p833Tpv0Ex3e8cZhi78Lh6Jh8YPjs9sAlpwWtPfzu32Mmn0nTsxrvuNNRNu7Ck8Pv/jE7J3S9q2/tWvv9i+M8N3m3R9d9+rsdPN6r29an08OzTPSNHy6Ozkj3niPFrzco5tXAT2MAtru+ie9u4D0rnxgPkbnLkXuPt3kZ6R9FQzOV4ncvReYw4Pjr2di35v47fPJ4Gu/7rXO9vbD0y+bxz0+2u/uTq4j73JwXYyHie58MvPzCGOrk/qO6KTOM32E4zp8qCtJs443XWEMp6mvMk8LG3tHu3VziHfMxnGMfmkHyaSPe4nZflHq4DNkEQ2N0KtbEe75eYFX96PIq7uGcA0CKwuXO7jThUQxelNGf9adVAtNPd+mQu2cSkORBKAsz5WFK6opmkRfmerOlRSxh4ALMMPUfl8YBxOcbx0Qxc7lLbRuNOIy+ENV8pEA7X2wPEi6UqpeXwv/9WyY+tSLZafoucK5OlQGmAINxm0UlWIch5kQ3qnSvkE67oBUncRKz+9IlV/X9qcTKL5PKf7TaSa9Xl5GrTqhdA4D/Si3H4BPXeXyoGobIlVVQEdUEvx0Qx8BtgU/H6b7SDDGDTSQvRh30fs65Y7vBiRwfIP7nikCw0U5RwgTtIEQvpoBddnG/V/3/weY8FSUM48IAA==</properties>
</file>

<file path=customXml/itemProps1.xml><?xml version="1.0" encoding="utf-8"?>
<ds:datastoreItem xmlns:ds="http://schemas.openxmlformats.org/officeDocument/2006/customXml" ds:itemID="{0DC0CD82-7853-854C-ACE2-322905DF65DB}">
  <ds:schemaRefs>
    <ds:schemaRef ds:uri="http://schemas.myeducator.com/properties/myeducator/atlas_meta"/>
  </ds:schemaRefs>
</ds:datastoreItem>
</file>

<file path=customXml/itemProps2.xml><?xml version="1.0" encoding="utf-8"?>
<ds:datastoreItem xmlns:ds="http://schemas.openxmlformats.org/officeDocument/2006/customXml" ds:itemID="{60D2E99D-4B33-1D4C-85A3-A0989551A28F}">
  <ds:schemaRefs>
    <ds:schemaRef ds:uri="http://schemas.myeducator.com/symphony/msoffice/properties/officeprops"/>
  </ds:schemaRefs>
</ds:datastoreItem>
</file>

<file path=customXml/itemProps3.xml><?xml version="1.0" encoding="utf-8"?>
<ds:datastoreItem xmlns:ds="http://schemas.openxmlformats.org/officeDocument/2006/customXml" ds:itemID="{691F2F91-ED82-084C-AE76-854A6049FE63}">
  <ds:schemaRefs>
    <ds:schemaRef ds:uri="http://schemas.myeducator.com/symphony/msoffice/properties/submission"/>
  </ds:schemaRefs>
</ds:datastoreItem>
</file>

<file path=customXml/itemProps4.xml><?xml version="1.0" encoding="utf-8"?>
<ds:datastoreItem xmlns:ds="http://schemas.openxmlformats.org/officeDocument/2006/customXml" ds:itemID="{EFF685DF-C04B-8141-9C37-E5BCECD87A3F}">
  <ds:schemaRefs>
    <ds:schemaRef ds:uri="http://schemas.myeducator.com/properties/myeducator/atlas_meta_I9EcYpJNMHLc"/>
  </ds:schemaRefs>
</ds:datastoreItem>
</file>

<file path=customXml/itemProps5.xml><?xml version="1.0" encoding="utf-8"?>
<ds:datastoreItem xmlns:ds="http://schemas.openxmlformats.org/officeDocument/2006/customXml" ds:itemID="{CA7ADAB3-A943-F448-A986-007A39C68590}">
  <ds:schemaRefs>
    <ds:schemaRef ds:uri="http://schemas.myeducator.com/properties/myeducator/atlas_meta_I9EcYpJNinEc"/>
  </ds:schemaRefs>
</ds:datastoreItem>
</file>

<file path=customXml/itemProps6.xml><?xml version="1.0" encoding="utf-8"?>
<ds:datastoreItem xmlns:ds="http://schemas.openxmlformats.org/officeDocument/2006/customXml" ds:itemID="{034F221A-DC98-9C41-ADE9-91E3C0A0EF37}">
  <ds:schemaRefs>
    <ds:schemaRef ds:uri="http://schemas.myeducator.com/properties/myeducator/atlas_meta_I9EcYpJNuXip"/>
  </ds:schemaRefs>
</ds:datastoreItem>
</file>

<file path=customXml/itemProps7.xml><?xml version="1.0" encoding="utf-8"?>
<ds:datastoreItem xmlns:ds="http://schemas.openxmlformats.org/officeDocument/2006/customXml" ds:itemID="{361C2407-3108-F24A-A90C-5992F4A1552E}">
  <ds:schemaRefs>
    <ds:schemaRef ds:uri="http://schemas.myeducator.com/properties/myeducator/atlas_integrity"/>
  </ds:schemaRefs>
</ds:datastoreItem>
</file>

<file path=customXml/itemProps8.xml><?xml version="1.0" encoding="utf-8"?>
<ds:datastoreItem xmlns:ds="http://schemas.openxmlformats.org/officeDocument/2006/customXml" ds:itemID="{BF1BA6D1-57B5-794E-9374-3C4967BBA984}">
  <ds:schemaRefs>
    <ds:schemaRef ds:uri="http://schemas.myeducator.com/properties/myeducator/atlas_log_comm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Statistical Functions</vt:lpstr>
      <vt:lpstr>Financial Functions</vt:lpstr>
      <vt:lpstr>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2023-08-26T03:09:01Z</dcterms:created>
  <dcterms:modified xsi:type="dcterms:W3CDTF">2023-08-26T04:06:44Z</dcterms:modified>
</cp:coreProperties>
</file>