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ya/Downloads/"/>
    </mc:Choice>
  </mc:AlternateContent>
  <xr:revisionPtr revIDLastSave="0" documentId="13_ncr:1_{0A6C66C2-F673-DA4A-A5B5-33C0DF889501}" xr6:coauthVersionLast="47" xr6:coauthVersionMax="47" xr10:uidLastSave="{00000000-0000-0000-0000-000000000000}"/>
  <bookViews>
    <workbookView xWindow="760" yWindow="500" windowWidth="28040" windowHeight="16320" xr2:uid="{835B2B38-DE35-314B-A88E-8D6B11600F32}"/>
  </bookViews>
  <sheets>
    <sheet name="IF Func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7" i="2" l="1"/>
  <c r="K37" i="2" s="1"/>
  <c r="J33" i="2"/>
  <c r="K33" i="2" s="1"/>
  <c r="J29" i="2"/>
  <c r="K29" i="2" s="1"/>
  <c r="J25" i="2"/>
  <c r="K25" i="2" s="1"/>
  <c r="J21" i="2"/>
  <c r="K21" i="2" s="1"/>
  <c r="J17" i="2"/>
  <c r="K17" i="2" s="1"/>
  <c r="J13" i="2"/>
  <c r="K13" i="2" s="1"/>
  <c r="I34" i="2"/>
  <c r="I30" i="2"/>
  <c r="I26" i="2"/>
  <c r="I22" i="2"/>
  <c r="I18" i="2"/>
  <c r="I14" i="2"/>
  <c r="I10" i="2"/>
  <c r="H38" i="2"/>
  <c r="H37" i="2"/>
  <c r="H36" i="2"/>
  <c r="H35" i="2"/>
  <c r="H34" i="2"/>
  <c r="L34" i="2" s="1"/>
  <c r="N34" i="2" s="1"/>
  <c r="H33" i="2"/>
  <c r="H32" i="2"/>
  <c r="H31" i="2"/>
  <c r="H30" i="2"/>
  <c r="L30" i="2" s="1"/>
  <c r="N30" i="2" s="1"/>
  <c r="H29" i="2"/>
  <c r="H28" i="2"/>
  <c r="H27" i="2"/>
  <c r="H26" i="2"/>
  <c r="L26" i="2" s="1"/>
  <c r="N26" i="2" s="1"/>
  <c r="H25" i="2"/>
  <c r="H24" i="2"/>
  <c r="H23" i="2"/>
  <c r="H22" i="2"/>
  <c r="L22" i="2" s="1"/>
  <c r="N22" i="2" s="1"/>
  <c r="H21" i="2"/>
  <c r="H20" i="2"/>
  <c r="H19" i="2"/>
  <c r="H18" i="2"/>
  <c r="L18" i="2" s="1"/>
  <c r="N18" i="2" s="1"/>
  <c r="H17" i="2"/>
  <c r="H16" i="2"/>
  <c r="H15" i="2"/>
  <c r="H14" i="2"/>
  <c r="L14" i="2" s="1"/>
  <c r="N14" i="2" s="1"/>
  <c r="H13" i="2"/>
  <c r="H12" i="2"/>
  <c r="H11" i="2"/>
  <c r="H10" i="2"/>
  <c r="L10" i="2" s="1"/>
  <c r="N10" i="2" s="1"/>
  <c r="H9" i="2"/>
  <c r="G37" i="2"/>
  <c r="I37" i="2" s="1"/>
  <c r="G36" i="2"/>
  <c r="J36" i="2" s="1"/>
  <c r="K36" i="2" s="1"/>
  <c r="G35" i="2"/>
  <c r="J35" i="2" s="1"/>
  <c r="K35" i="2" s="1"/>
  <c r="G34" i="2"/>
  <c r="J34" i="2" s="1"/>
  <c r="K34" i="2" s="1"/>
  <c r="G33" i="2"/>
  <c r="I33" i="2" s="1"/>
  <c r="G32" i="2"/>
  <c r="J32" i="2" s="1"/>
  <c r="K32" i="2" s="1"/>
  <c r="G31" i="2"/>
  <c r="J31" i="2" s="1"/>
  <c r="K31" i="2" s="1"/>
  <c r="G30" i="2"/>
  <c r="J30" i="2" s="1"/>
  <c r="K30" i="2" s="1"/>
  <c r="G29" i="2"/>
  <c r="I29" i="2" s="1"/>
  <c r="G28" i="2"/>
  <c r="J28" i="2" s="1"/>
  <c r="K28" i="2" s="1"/>
  <c r="G27" i="2"/>
  <c r="J27" i="2" s="1"/>
  <c r="K27" i="2" s="1"/>
  <c r="G26" i="2"/>
  <c r="J26" i="2" s="1"/>
  <c r="K26" i="2" s="1"/>
  <c r="G25" i="2"/>
  <c r="I25" i="2" s="1"/>
  <c r="G24" i="2"/>
  <c r="J24" i="2" s="1"/>
  <c r="K24" i="2" s="1"/>
  <c r="G23" i="2"/>
  <c r="J23" i="2" s="1"/>
  <c r="K23" i="2" s="1"/>
  <c r="G22" i="2"/>
  <c r="J22" i="2" s="1"/>
  <c r="K22" i="2" s="1"/>
  <c r="G21" i="2"/>
  <c r="I21" i="2" s="1"/>
  <c r="G20" i="2"/>
  <c r="J20" i="2" s="1"/>
  <c r="K20" i="2" s="1"/>
  <c r="G19" i="2"/>
  <c r="J19" i="2" s="1"/>
  <c r="K19" i="2" s="1"/>
  <c r="G18" i="2"/>
  <c r="J18" i="2" s="1"/>
  <c r="K18" i="2" s="1"/>
  <c r="G17" i="2"/>
  <c r="I17" i="2" s="1"/>
  <c r="G16" i="2"/>
  <c r="J16" i="2" s="1"/>
  <c r="K16" i="2" s="1"/>
  <c r="G15" i="2"/>
  <c r="J15" i="2" s="1"/>
  <c r="K15" i="2" s="1"/>
  <c r="G14" i="2"/>
  <c r="J14" i="2" s="1"/>
  <c r="K14" i="2" s="1"/>
  <c r="G13" i="2"/>
  <c r="I13" i="2" s="1"/>
  <c r="G12" i="2"/>
  <c r="J12" i="2" s="1"/>
  <c r="K12" i="2" s="1"/>
  <c r="G11" i="2"/>
  <c r="J11" i="2" s="1"/>
  <c r="K11" i="2" s="1"/>
  <c r="G10" i="2"/>
  <c r="J10" i="2" s="1"/>
  <c r="K10" i="2" s="1"/>
  <c r="G9" i="2"/>
  <c r="J9" i="2" s="1"/>
  <c r="K9" i="2" s="1"/>
  <c r="F38" i="2"/>
  <c r="G38" i="2" s="1"/>
  <c r="J38" i="2" l="1"/>
  <c r="K38" i="2" s="1"/>
  <c r="I38" i="2"/>
  <c r="L38" i="2" s="1"/>
  <c r="N38" i="2" s="1"/>
  <c r="L9" i="2"/>
  <c r="N9" i="2" s="1"/>
  <c r="L13" i="2"/>
  <c r="N13" i="2" s="1"/>
  <c r="L17" i="2"/>
  <c r="N17" i="2" s="1"/>
  <c r="L21" i="2"/>
  <c r="N21" i="2" s="1"/>
  <c r="L25" i="2"/>
  <c r="N25" i="2" s="1"/>
  <c r="L29" i="2"/>
  <c r="N29" i="2" s="1"/>
  <c r="L33" i="2"/>
  <c r="N33" i="2" s="1"/>
  <c r="L37" i="2"/>
  <c r="N37" i="2" s="1"/>
  <c r="L12" i="2"/>
  <c r="N12" i="2" s="1"/>
  <c r="L24" i="2"/>
  <c r="N24" i="2" s="1"/>
  <c r="L28" i="2"/>
  <c r="N28" i="2" s="1"/>
  <c r="I9" i="2"/>
  <c r="I11" i="2"/>
  <c r="L11" i="2" s="1"/>
  <c r="N11" i="2" s="1"/>
  <c r="I15" i="2"/>
  <c r="L15" i="2" s="1"/>
  <c r="N15" i="2" s="1"/>
  <c r="I19" i="2"/>
  <c r="L19" i="2" s="1"/>
  <c r="N19" i="2" s="1"/>
  <c r="I23" i="2"/>
  <c r="L23" i="2" s="1"/>
  <c r="N23" i="2" s="1"/>
  <c r="I27" i="2"/>
  <c r="L27" i="2" s="1"/>
  <c r="N27" i="2" s="1"/>
  <c r="I31" i="2"/>
  <c r="L31" i="2" s="1"/>
  <c r="N31" i="2" s="1"/>
  <c r="I35" i="2"/>
  <c r="L35" i="2" s="1"/>
  <c r="N35" i="2" s="1"/>
  <c r="I12" i="2"/>
  <c r="I16" i="2"/>
  <c r="L16" i="2" s="1"/>
  <c r="N16" i="2" s="1"/>
  <c r="I20" i="2"/>
  <c r="L20" i="2" s="1"/>
  <c r="N20" i="2" s="1"/>
  <c r="I24" i="2"/>
  <c r="I28" i="2"/>
  <c r="I32" i="2"/>
  <c r="L32" i="2" s="1"/>
  <c r="N32" i="2" s="1"/>
  <c r="I36" i="2"/>
  <c r="L36" i="2" s="1"/>
  <c r="N36" i="2" s="1"/>
</calcChain>
</file>

<file path=xl/sharedStrings.xml><?xml version="1.0" encoding="utf-8"?>
<sst xmlns="http://schemas.openxmlformats.org/spreadsheetml/2006/main" count="48" uniqueCount="19">
  <si>
    <t>Threshold Credit Score</t>
  </si>
  <si>
    <t>Maximum PMT/Income %</t>
  </si>
  <si>
    <t>Applicant #</t>
  </si>
  <si>
    <t>Income</t>
  </si>
  <si>
    <t>Credit Score</t>
  </si>
  <si>
    <t>Loan Amount</t>
  </si>
  <si>
    <t>Yearly Payment</t>
  </si>
  <si>
    <t>PMT/Income</t>
  </si>
  <si>
    <t>Credit Score OK?</t>
  </si>
  <si>
    <t>Payment Amount OK?</t>
  </si>
  <si>
    <t>Down Required Percent</t>
  </si>
  <si>
    <t>Down Amount</t>
  </si>
  <si>
    <t>Approved?</t>
  </si>
  <si>
    <t>Savings Account</t>
  </si>
  <si>
    <t>Follow Up</t>
  </si>
  <si>
    <t>Yes</t>
  </si>
  <si>
    <t>No</t>
  </si>
  <si>
    <t>Down Percentage</t>
  </si>
  <si>
    <t>&lt; 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</si>
</sst>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_(&quot;$&quot;* #,##0_);_(&quot;$&quot;* \(#,##0\);_(&quot;$&quot;* &quot;-&quot;??_);_(@_)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0000"/>
        <bgColor rgb="FF00F2AD"/>
      </patternFill>
    </fill>
    <fill>
      <patternFill patternType="solid">
        <fgColor rgb="FFF0E68C"/>
        <bgColor rgb="FF000000"/>
      </patternFill>
    </fill>
  </fills>
  <borders count="1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  <border>
      <left style="thin">
        <color rgb="FFBBBBBB"/>
      </left>
      <right style="thin">
        <color rgb="FFBBBBBB"/>
      </right>
      <top/>
      <bottom style="thin">
        <color rgb="FFBBBBBB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000000"/>
      </bottom>
      <diagonal/>
    </border>
    <border>
      <left style="thin">
        <color rgb="FFBBBBBB"/>
      </left>
      <right style="thin">
        <color rgb="FF000000"/>
      </right>
      <top style="thin">
        <color rgb="FFBBBBBB"/>
      </top>
      <bottom style="thin">
        <color rgb="FFBBBBBB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0" borderId="2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4" xfId="0" applyFont="1" applyFill="1" applyBorder="1"/>
    <xf numFmtId="0" fontId="2" fillId="2" borderId="5" xfId="0" applyFont="1" applyFill="1" applyBorder="1"/>
    <xf numFmtId="0" fontId="1" fillId="0" borderId="6" xfId="0" applyFont="1" applyBorder="1" applyAlignment="1">
      <alignment horizontal="center"/>
    </xf>
    <xf numFmtId="0" fontId="2" fillId="2" borderId="7" xfId="0" applyFont="1" applyFill="1" applyBorder="1"/>
    <xf numFmtId="0" fontId="2" fillId="2" borderId="3" xfId="0" applyFont="1" applyFill="1" applyBorder="1"/>
    <xf numFmtId="0" fontId="1" fillId="0" borderId="8" xfId="0" applyFont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2" borderId="7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1" fillId="0" borderId="5" xfId="0" applyFont="1" applyBorder="1"/>
    <xf numFmtId="9" fontId="1" fillId="0" borderId="9" xfId="0" applyNumberFormat="1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9" fontId="1" fillId="0" borderId="12" xfId="0" applyNumberFormat="1" applyFont="1" applyBorder="1" applyAlignment="1">
      <alignment horizontal="center"/>
    </xf>
    <xf numFmtId="9" fontId="1" fillId="0" borderId="6" xfId="0" applyNumberFormat="1" applyFont="1" applyBorder="1" applyAlignment="1">
      <alignment horizontal="center"/>
    </xf>
    <xf numFmtId="9" fontId="2" fillId="2" borderId="7" xfId="0" applyNumberFormat="1" applyFont="1" applyFill="1" applyBorder="1" applyAlignment="1">
      <alignment horizontal="center"/>
    </xf>
    <xf numFmtId="9" fontId="2" fillId="2" borderId="8" xfId="0" applyNumberFormat="1" applyFont="1" applyFill="1" applyBorder="1" applyAlignment="1">
      <alignment horizontal="center"/>
    </xf>
    <xf numFmtId="10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9" fontId="1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B85DE91-2A83-E64F-8E8B-26E96828E1BE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5D68-36B0-314D-AAC2-C1009C6935F2}">
  <dimension ref="A2:N5029"/>
  <sheetViews>
    <sheetView tabSelected="1" topLeftCell="F7" workbookViewId="0">
      <selection activeCell="L10" sqref="L10:L38"/>
    </sheetView>
  </sheetViews>
  <sheetFormatPr baseColWidth="10" defaultRowHeight="16" x14ac:dyDescent="0.2"/>
  <cols>
    <col min="1" max="1" width="3.33203125" customWidth="1"/>
    <col min="2" max="4" width="12.5" customWidth="1"/>
    <col min="5" max="5" width="14.1640625" customWidth="1"/>
    <col min="6" max="6" width="12.5" customWidth="1"/>
    <col min="7" max="7" width="15" customWidth="1"/>
    <col min="8" max="8" width="12.5" customWidth="1"/>
    <col min="9" max="9" width="15.83203125" customWidth="1"/>
    <col min="10" max="10" width="11.6640625" customWidth="1"/>
    <col min="11" max="11" width="12.5" customWidth="1"/>
    <col min="12" max="12" width="13.33203125" customWidth="1"/>
    <col min="13" max="13" width="14.1640625" customWidth="1"/>
    <col min="14" max="14" width="25.83203125" customWidth="1"/>
  </cols>
  <sheetData>
    <row r="2" spans="2:14" x14ac:dyDescent="0.2">
      <c r="B2" s="1"/>
      <c r="C2" s="10" t="s">
        <v>0</v>
      </c>
      <c r="D2" s="11"/>
      <c r="E2" s="12">
        <v>650</v>
      </c>
      <c r="F2" s="1"/>
      <c r="G2" s="1"/>
      <c r="H2" s="31" t="s">
        <v>7</v>
      </c>
      <c r="I2" s="32" t="s">
        <v>17</v>
      </c>
      <c r="J2" s="1"/>
      <c r="K2" s="1"/>
      <c r="L2" s="1"/>
      <c r="M2" s="1"/>
      <c r="N2" s="1"/>
    </row>
    <row r="3" spans="2:14" x14ac:dyDescent="0.2">
      <c r="B3" s="1"/>
      <c r="C3" s="7" t="s">
        <v>1</v>
      </c>
      <c r="D3" s="8"/>
      <c r="E3" s="9">
        <v>0.43</v>
      </c>
      <c r="F3" s="1"/>
      <c r="G3" s="1"/>
      <c r="H3" s="27">
        <v>0.5</v>
      </c>
      <c r="I3" s="29">
        <v>0.45</v>
      </c>
      <c r="J3" s="1"/>
      <c r="K3" s="2"/>
      <c r="L3" s="1"/>
      <c r="M3" s="1"/>
      <c r="N3" s="1"/>
    </row>
    <row r="4" spans="2:14" x14ac:dyDescent="0.2">
      <c r="B4" s="1"/>
      <c r="C4" s="1"/>
      <c r="D4" s="1"/>
      <c r="E4" s="1"/>
      <c r="F4" s="1"/>
      <c r="G4" s="1"/>
      <c r="H4" s="27">
        <v>0.4</v>
      </c>
      <c r="I4" s="29">
        <v>0.35</v>
      </c>
      <c r="J4" s="1"/>
      <c r="K4" s="2"/>
      <c r="L4" s="1"/>
      <c r="M4" s="1"/>
      <c r="N4" s="1"/>
    </row>
    <row r="5" spans="2:14" x14ac:dyDescent="0.2">
      <c r="B5" s="1"/>
      <c r="C5" s="1"/>
      <c r="D5" s="1"/>
      <c r="E5" s="1"/>
      <c r="F5" s="1"/>
      <c r="G5" s="1"/>
      <c r="H5" s="27">
        <v>0.3</v>
      </c>
      <c r="I5" s="29">
        <v>0.25</v>
      </c>
      <c r="J5" s="1"/>
      <c r="K5" s="2"/>
      <c r="L5" s="1"/>
      <c r="M5" s="2"/>
      <c r="N5" s="1"/>
    </row>
    <row r="6" spans="2:14" x14ac:dyDescent="0.2">
      <c r="B6" s="1"/>
      <c r="C6" s="1"/>
      <c r="D6" s="1"/>
      <c r="E6" s="1"/>
      <c r="F6" s="1"/>
      <c r="G6" s="1"/>
      <c r="H6" s="28" t="s">
        <v>18</v>
      </c>
      <c r="I6" s="30">
        <v>0.15</v>
      </c>
      <c r="J6" s="1"/>
      <c r="K6" s="2"/>
      <c r="L6" s="1"/>
      <c r="M6" s="2"/>
      <c r="N6" s="1"/>
    </row>
    <row r="7" spans="2:14" x14ac:dyDescent="0.2">
      <c r="B7" s="1"/>
      <c r="C7" s="1"/>
      <c r="D7" s="1"/>
      <c r="E7" s="1"/>
      <c r="F7" s="1"/>
      <c r="G7" s="1"/>
      <c r="H7" s="26"/>
      <c r="I7" s="26"/>
      <c r="J7" s="1"/>
      <c r="K7" s="2"/>
      <c r="L7" s="1"/>
      <c r="M7" s="2"/>
      <c r="N7" s="1"/>
    </row>
    <row r="8" spans="2:14" ht="48" x14ac:dyDescent="0.2">
      <c r="B8" s="22" t="s">
        <v>2</v>
      </c>
      <c r="C8" s="23" t="s">
        <v>3</v>
      </c>
      <c r="D8" s="23" t="s">
        <v>4</v>
      </c>
      <c r="E8" s="23" t="s">
        <v>5</v>
      </c>
      <c r="F8" s="23" t="s">
        <v>6</v>
      </c>
      <c r="G8" s="23" t="s">
        <v>7</v>
      </c>
      <c r="H8" s="13" t="s">
        <v>8</v>
      </c>
      <c r="I8" s="13" t="s">
        <v>9</v>
      </c>
      <c r="J8" s="23" t="s">
        <v>10</v>
      </c>
      <c r="K8" s="24" t="s">
        <v>11</v>
      </c>
      <c r="L8" s="23" t="s">
        <v>12</v>
      </c>
      <c r="M8" s="24" t="s">
        <v>13</v>
      </c>
      <c r="N8" s="25" t="s">
        <v>14</v>
      </c>
    </row>
    <row r="9" spans="2:14" x14ac:dyDescent="0.2">
      <c r="B9" s="16">
        <v>110896</v>
      </c>
      <c r="C9" s="14">
        <v>73477</v>
      </c>
      <c r="D9" s="6">
        <v>658</v>
      </c>
      <c r="E9" s="15">
        <v>337000</v>
      </c>
      <c r="F9" s="15">
        <v>21922.3336220532</v>
      </c>
      <c r="G9" s="33">
        <f>F9/C9</f>
        <v>0.29835640570591071</v>
      </c>
      <c r="H9" s="34" t="str">
        <f>IF(D9&gt;=$E$2,"Yes","No")</f>
        <v>Yes</v>
      </c>
      <c r="I9" s="34" t="str">
        <f>IF(G9&lt;=$E$3,"Yes","No")</f>
        <v>Yes</v>
      </c>
      <c r="J9" s="35">
        <f>IF(G9&gt;$H$3,$I$3,IF(G9&gt;$H$4,$I$4,IF(G9&gt;$H$5,$I$5,$I$6)))</f>
        <v>0.15</v>
      </c>
      <c r="K9" s="36">
        <f>E9*J9</f>
        <v>50550</v>
      </c>
      <c r="L9" s="34" t="str">
        <f>IF(AND(H9="Yes", I9="Yes"),"Approved", "Not Approved")</f>
        <v>Approved</v>
      </c>
      <c r="M9" s="3" t="s">
        <v>15</v>
      </c>
      <c r="N9" s="37" t="str">
        <f>IF(OR(L9="Approved",M9="Yes"),"Schedule Appointment", "Recommend Savings Account")</f>
        <v>Schedule Appointment</v>
      </c>
    </row>
    <row r="10" spans="2:14" x14ac:dyDescent="0.2">
      <c r="B10" s="16">
        <v>142779</v>
      </c>
      <c r="C10" s="14">
        <v>53355</v>
      </c>
      <c r="D10" s="6">
        <v>693</v>
      </c>
      <c r="E10" s="15">
        <v>256300</v>
      </c>
      <c r="F10" s="15">
        <v>16672.682811074901</v>
      </c>
      <c r="G10" s="33">
        <f t="shared" ref="G10:G38" si="0">F10/C10</f>
        <v>0.31248585532892703</v>
      </c>
      <c r="H10" s="34" t="str">
        <f t="shared" ref="H10:H38" si="1">IF(D10&gt;=$E$2,"Yes","No")</f>
        <v>Yes</v>
      </c>
      <c r="I10" s="34" t="str">
        <f t="shared" ref="I10:I38" si="2">IF(G10&lt;=$E$3,"Yes","No")</f>
        <v>Yes</v>
      </c>
      <c r="J10" s="35">
        <f t="shared" ref="J10:J38" si="3">IF(G10&gt;$H$3,$I$3,IF(G10&gt;$H$4,$I$4,IF(G10&gt;$H$5,$I$5,$I$6)))</f>
        <v>0.25</v>
      </c>
      <c r="K10" s="36">
        <f t="shared" ref="K10:K38" si="4">E10*J10</f>
        <v>64075</v>
      </c>
      <c r="L10" s="34" t="str">
        <f t="shared" ref="L10:L38" si="5">IF(AND(H10="Yes", I10="Yes"),"Approved", "Not Approved")</f>
        <v>Approved</v>
      </c>
      <c r="M10" s="4" t="s">
        <v>16</v>
      </c>
      <c r="N10" s="37" t="str">
        <f t="shared" ref="N10:N38" si="6">IF(OR(L10="Approved",M10="Yes"),"Schedule Appointment", "Recommend Savings Account")</f>
        <v>Schedule Appointment</v>
      </c>
    </row>
    <row r="11" spans="2:14" x14ac:dyDescent="0.2">
      <c r="B11" s="16">
        <v>166330</v>
      </c>
      <c r="C11" s="14">
        <v>44720</v>
      </c>
      <c r="D11" s="6">
        <v>689</v>
      </c>
      <c r="E11" s="15">
        <v>392700</v>
      </c>
      <c r="F11" s="15">
        <v>25545.698556024599</v>
      </c>
      <c r="G11" s="33">
        <f t="shared" si="0"/>
        <v>0.57123655089500447</v>
      </c>
      <c r="H11" s="34" t="str">
        <f t="shared" si="1"/>
        <v>Yes</v>
      </c>
      <c r="I11" s="34" t="str">
        <f t="shared" si="2"/>
        <v>No</v>
      </c>
      <c r="J11" s="35">
        <f t="shared" si="3"/>
        <v>0.45</v>
      </c>
      <c r="K11" s="36">
        <f t="shared" si="4"/>
        <v>176715</v>
      </c>
      <c r="L11" s="34" t="str">
        <f t="shared" si="5"/>
        <v>Not Approved</v>
      </c>
      <c r="M11" s="4" t="s">
        <v>16</v>
      </c>
      <c r="N11" s="37" t="str">
        <f t="shared" si="6"/>
        <v>Recommend Savings Account</v>
      </c>
    </row>
    <row r="12" spans="2:14" x14ac:dyDescent="0.2">
      <c r="B12" s="16">
        <v>196576</v>
      </c>
      <c r="C12" s="14">
        <v>42592</v>
      </c>
      <c r="D12" s="6">
        <v>697</v>
      </c>
      <c r="E12" s="15">
        <v>278600</v>
      </c>
      <c r="F12" s="15">
        <v>18123.329813365101</v>
      </c>
      <c r="G12" s="33">
        <f t="shared" si="0"/>
        <v>0.42551018532506341</v>
      </c>
      <c r="H12" s="34" t="str">
        <f t="shared" si="1"/>
        <v>Yes</v>
      </c>
      <c r="I12" s="34" t="str">
        <f t="shared" si="2"/>
        <v>Yes</v>
      </c>
      <c r="J12" s="35">
        <f t="shared" si="3"/>
        <v>0.35</v>
      </c>
      <c r="K12" s="36">
        <f t="shared" si="4"/>
        <v>97510</v>
      </c>
      <c r="L12" s="34" t="str">
        <f t="shared" si="5"/>
        <v>Approved</v>
      </c>
      <c r="M12" s="4" t="s">
        <v>15</v>
      </c>
      <c r="N12" s="37" t="str">
        <f t="shared" si="6"/>
        <v>Schedule Appointment</v>
      </c>
    </row>
    <row r="13" spans="2:14" x14ac:dyDescent="0.2">
      <c r="B13" s="16">
        <v>195432</v>
      </c>
      <c r="C13" s="14">
        <v>52977</v>
      </c>
      <c r="D13" s="6">
        <v>718</v>
      </c>
      <c r="E13" s="15">
        <v>347100</v>
      </c>
      <c r="F13" s="15">
        <v>22579.353116364</v>
      </c>
      <c r="G13" s="33">
        <f t="shared" si="0"/>
        <v>0.42621048976657794</v>
      </c>
      <c r="H13" s="34" t="str">
        <f t="shared" si="1"/>
        <v>Yes</v>
      </c>
      <c r="I13" s="34" t="str">
        <f t="shared" si="2"/>
        <v>Yes</v>
      </c>
      <c r="J13" s="35">
        <f t="shared" si="3"/>
        <v>0.35</v>
      </c>
      <c r="K13" s="36">
        <f t="shared" si="4"/>
        <v>121484.99999999999</v>
      </c>
      <c r="L13" s="34" t="str">
        <f t="shared" si="5"/>
        <v>Approved</v>
      </c>
      <c r="M13" s="4" t="s">
        <v>15</v>
      </c>
      <c r="N13" s="37" t="str">
        <f t="shared" si="6"/>
        <v>Schedule Appointment</v>
      </c>
    </row>
    <row r="14" spans="2:14" x14ac:dyDescent="0.2">
      <c r="B14" s="16">
        <v>195051</v>
      </c>
      <c r="C14" s="14">
        <v>71354</v>
      </c>
      <c r="D14" s="6">
        <v>581</v>
      </c>
      <c r="E14" s="15">
        <v>297900</v>
      </c>
      <c r="F14" s="15">
        <v>19378.8225104144</v>
      </c>
      <c r="G14" s="33">
        <f t="shared" si="0"/>
        <v>0.27158705202811895</v>
      </c>
      <c r="H14" s="34" t="str">
        <f t="shared" si="1"/>
        <v>No</v>
      </c>
      <c r="I14" s="34" t="str">
        <f t="shared" si="2"/>
        <v>Yes</v>
      </c>
      <c r="J14" s="35">
        <f t="shared" si="3"/>
        <v>0.15</v>
      </c>
      <c r="K14" s="36">
        <f t="shared" si="4"/>
        <v>44685</v>
      </c>
      <c r="L14" s="34" t="str">
        <f t="shared" si="5"/>
        <v>Not Approved</v>
      </c>
      <c r="M14" s="4" t="s">
        <v>16</v>
      </c>
      <c r="N14" s="37" t="str">
        <f t="shared" si="6"/>
        <v>Recommend Savings Account</v>
      </c>
    </row>
    <row r="15" spans="2:14" x14ac:dyDescent="0.2">
      <c r="B15" s="16">
        <v>139933</v>
      </c>
      <c r="C15" s="14">
        <v>86485</v>
      </c>
      <c r="D15" s="6">
        <v>704</v>
      </c>
      <c r="E15" s="15">
        <v>281700</v>
      </c>
      <c r="F15" s="15">
        <v>18324.989262113901</v>
      </c>
      <c r="G15" s="33">
        <f t="shared" si="0"/>
        <v>0.21188633013949124</v>
      </c>
      <c r="H15" s="34" t="str">
        <f t="shared" si="1"/>
        <v>Yes</v>
      </c>
      <c r="I15" s="34" t="str">
        <f t="shared" si="2"/>
        <v>Yes</v>
      </c>
      <c r="J15" s="35">
        <f t="shared" si="3"/>
        <v>0.15</v>
      </c>
      <c r="K15" s="36">
        <f t="shared" si="4"/>
        <v>42255</v>
      </c>
      <c r="L15" s="34" t="str">
        <f t="shared" si="5"/>
        <v>Approved</v>
      </c>
      <c r="M15" s="4" t="s">
        <v>15</v>
      </c>
      <c r="N15" s="37" t="str">
        <f t="shared" si="6"/>
        <v>Schedule Appointment</v>
      </c>
    </row>
    <row r="16" spans="2:14" x14ac:dyDescent="0.2">
      <c r="B16" s="16">
        <v>148666</v>
      </c>
      <c r="C16" s="14">
        <v>86238</v>
      </c>
      <c r="D16" s="6">
        <v>662</v>
      </c>
      <c r="E16" s="15">
        <v>369700</v>
      </c>
      <c r="F16" s="15">
        <v>24049.515549178301</v>
      </c>
      <c r="G16" s="33">
        <f t="shared" si="0"/>
        <v>0.27887376271688002</v>
      </c>
      <c r="H16" s="34" t="str">
        <f t="shared" si="1"/>
        <v>Yes</v>
      </c>
      <c r="I16" s="34" t="str">
        <f t="shared" si="2"/>
        <v>Yes</v>
      </c>
      <c r="J16" s="35">
        <f t="shared" si="3"/>
        <v>0.15</v>
      </c>
      <c r="K16" s="36">
        <f t="shared" si="4"/>
        <v>55455</v>
      </c>
      <c r="L16" s="34" t="str">
        <f t="shared" si="5"/>
        <v>Approved</v>
      </c>
      <c r="M16" s="4" t="s">
        <v>16</v>
      </c>
      <c r="N16" s="37" t="str">
        <f t="shared" si="6"/>
        <v>Schedule Appointment</v>
      </c>
    </row>
    <row r="17" spans="2:14" x14ac:dyDescent="0.2">
      <c r="B17" s="16">
        <v>162790</v>
      </c>
      <c r="C17" s="14">
        <v>78564</v>
      </c>
      <c r="D17" s="6">
        <v>567</v>
      </c>
      <c r="E17" s="15">
        <v>302600</v>
      </c>
      <c r="F17" s="15">
        <v>19684.564255291702</v>
      </c>
      <c r="G17" s="33">
        <f t="shared" si="0"/>
        <v>0.25055450658433509</v>
      </c>
      <c r="H17" s="34" t="str">
        <f t="shared" si="1"/>
        <v>No</v>
      </c>
      <c r="I17" s="34" t="str">
        <f t="shared" si="2"/>
        <v>Yes</v>
      </c>
      <c r="J17" s="35">
        <f t="shared" si="3"/>
        <v>0.15</v>
      </c>
      <c r="K17" s="36">
        <f t="shared" si="4"/>
        <v>45390</v>
      </c>
      <c r="L17" s="34" t="str">
        <f t="shared" si="5"/>
        <v>Not Approved</v>
      </c>
      <c r="M17" s="4" t="s">
        <v>15</v>
      </c>
      <c r="N17" s="37" t="str">
        <f t="shared" si="6"/>
        <v>Schedule Appointment</v>
      </c>
    </row>
    <row r="18" spans="2:14" x14ac:dyDescent="0.2">
      <c r="B18" s="16">
        <v>144496</v>
      </c>
      <c r="C18" s="14">
        <v>79832</v>
      </c>
      <c r="D18" s="6">
        <v>642</v>
      </c>
      <c r="E18" s="15">
        <v>212200</v>
      </c>
      <c r="F18" s="15">
        <v>13803.914524034701</v>
      </c>
      <c r="G18" s="33">
        <f t="shared" si="0"/>
        <v>0.17291204684881628</v>
      </c>
      <c r="H18" s="34" t="str">
        <f t="shared" si="1"/>
        <v>No</v>
      </c>
      <c r="I18" s="34" t="str">
        <f t="shared" si="2"/>
        <v>Yes</v>
      </c>
      <c r="J18" s="35">
        <f t="shared" si="3"/>
        <v>0.15</v>
      </c>
      <c r="K18" s="36">
        <f t="shared" si="4"/>
        <v>31830</v>
      </c>
      <c r="L18" s="34" t="str">
        <f t="shared" si="5"/>
        <v>Not Approved</v>
      </c>
      <c r="M18" s="4" t="s">
        <v>15</v>
      </c>
      <c r="N18" s="37" t="str">
        <f t="shared" si="6"/>
        <v>Schedule Appointment</v>
      </c>
    </row>
    <row r="19" spans="2:14" x14ac:dyDescent="0.2">
      <c r="B19" s="16">
        <v>144892</v>
      </c>
      <c r="C19" s="14">
        <v>43645</v>
      </c>
      <c r="D19" s="6">
        <v>633</v>
      </c>
      <c r="E19" s="15">
        <v>237700</v>
      </c>
      <c r="F19" s="15">
        <v>15462.726118581701</v>
      </c>
      <c r="G19" s="33">
        <f t="shared" si="0"/>
        <v>0.35428402150490779</v>
      </c>
      <c r="H19" s="34" t="str">
        <f t="shared" si="1"/>
        <v>No</v>
      </c>
      <c r="I19" s="34" t="str">
        <f t="shared" si="2"/>
        <v>Yes</v>
      </c>
      <c r="J19" s="35">
        <f t="shared" si="3"/>
        <v>0.25</v>
      </c>
      <c r="K19" s="36">
        <f t="shared" si="4"/>
        <v>59425</v>
      </c>
      <c r="L19" s="34" t="str">
        <f t="shared" si="5"/>
        <v>Not Approved</v>
      </c>
      <c r="M19" s="4" t="s">
        <v>16</v>
      </c>
      <c r="N19" s="37" t="str">
        <f t="shared" si="6"/>
        <v>Recommend Savings Account</v>
      </c>
    </row>
    <row r="20" spans="2:14" x14ac:dyDescent="0.2">
      <c r="B20" s="16">
        <v>182962</v>
      </c>
      <c r="C20" s="14">
        <v>45056</v>
      </c>
      <c r="D20" s="6">
        <v>600</v>
      </c>
      <c r="E20" s="15">
        <v>244600</v>
      </c>
      <c r="F20" s="15">
        <v>15911.5810206357</v>
      </c>
      <c r="G20" s="33">
        <f t="shared" si="0"/>
        <v>0.35315121228328522</v>
      </c>
      <c r="H20" s="34" t="str">
        <f t="shared" si="1"/>
        <v>No</v>
      </c>
      <c r="I20" s="34" t="str">
        <f t="shared" si="2"/>
        <v>Yes</v>
      </c>
      <c r="J20" s="35">
        <f t="shared" si="3"/>
        <v>0.25</v>
      </c>
      <c r="K20" s="36">
        <f t="shared" si="4"/>
        <v>61150</v>
      </c>
      <c r="L20" s="34" t="str">
        <f t="shared" si="5"/>
        <v>Not Approved</v>
      </c>
      <c r="M20" s="4" t="s">
        <v>15</v>
      </c>
      <c r="N20" s="37" t="str">
        <f t="shared" si="6"/>
        <v>Schedule Appointment</v>
      </c>
    </row>
    <row r="21" spans="2:14" x14ac:dyDescent="0.2">
      <c r="B21" s="16">
        <v>185182</v>
      </c>
      <c r="C21" s="14">
        <v>54957</v>
      </c>
      <c r="D21" s="6">
        <v>697</v>
      </c>
      <c r="E21" s="15">
        <v>390900</v>
      </c>
      <c r="F21" s="15">
        <v>25428.605972880101</v>
      </c>
      <c r="G21" s="33">
        <f t="shared" si="0"/>
        <v>0.46270003771821788</v>
      </c>
      <c r="H21" s="34" t="str">
        <f t="shared" si="1"/>
        <v>Yes</v>
      </c>
      <c r="I21" s="34" t="str">
        <f t="shared" si="2"/>
        <v>No</v>
      </c>
      <c r="J21" s="35">
        <f t="shared" si="3"/>
        <v>0.35</v>
      </c>
      <c r="K21" s="36">
        <f t="shared" si="4"/>
        <v>136815</v>
      </c>
      <c r="L21" s="34" t="str">
        <f t="shared" si="5"/>
        <v>Not Approved</v>
      </c>
      <c r="M21" s="4" t="s">
        <v>16</v>
      </c>
      <c r="N21" s="37" t="str">
        <f t="shared" si="6"/>
        <v>Recommend Savings Account</v>
      </c>
    </row>
    <row r="22" spans="2:14" x14ac:dyDescent="0.2">
      <c r="B22" s="16">
        <v>131853</v>
      </c>
      <c r="C22" s="14">
        <v>71721</v>
      </c>
      <c r="D22" s="6">
        <v>659</v>
      </c>
      <c r="E22" s="15">
        <v>330700</v>
      </c>
      <c r="F22" s="15">
        <v>21512.5095810475</v>
      </c>
      <c r="G22" s="33">
        <f t="shared" si="0"/>
        <v>0.2999471505005159</v>
      </c>
      <c r="H22" s="34" t="str">
        <f t="shared" si="1"/>
        <v>Yes</v>
      </c>
      <c r="I22" s="34" t="str">
        <f t="shared" si="2"/>
        <v>Yes</v>
      </c>
      <c r="J22" s="35">
        <f t="shared" si="3"/>
        <v>0.15</v>
      </c>
      <c r="K22" s="36">
        <f t="shared" si="4"/>
        <v>49605</v>
      </c>
      <c r="L22" s="34" t="str">
        <f t="shared" si="5"/>
        <v>Approved</v>
      </c>
      <c r="M22" s="4" t="s">
        <v>15</v>
      </c>
      <c r="N22" s="37" t="str">
        <f t="shared" si="6"/>
        <v>Schedule Appointment</v>
      </c>
    </row>
    <row r="23" spans="2:14" x14ac:dyDescent="0.2">
      <c r="B23" s="16">
        <v>171832</v>
      </c>
      <c r="C23" s="14">
        <v>70098</v>
      </c>
      <c r="D23" s="6">
        <v>638</v>
      </c>
      <c r="E23" s="15">
        <v>269700</v>
      </c>
      <c r="F23" s="15">
        <v>17544.3720411506</v>
      </c>
      <c r="G23" s="33">
        <f t="shared" si="0"/>
        <v>0.25028348941696765</v>
      </c>
      <c r="H23" s="34" t="str">
        <f t="shared" si="1"/>
        <v>No</v>
      </c>
      <c r="I23" s="34" t="str">
        <f t="shared" si="2"/>
        <v>Yes</v>
      </c>
      <c r="J23" s="35">
        <f t="shared" si="3"/>
        <v>0.15</v>
      </c>
      <c r="K23" s="36">
        <f t="shared" si="4"/>
        <v>40455</v>
      </c>
      <c r="L23" s="34" t="str">
        <f t="shared" si="5"/>
        <v>Not Approved</v>
      </c>
      <c r="M23" s="4" t="s">
        <v>15</v>
      </c>
      <c r="N23" s="37" t="str">
        <f t="shared" si="6"/>
        <v>Schedule Appointment</v>
      </c>
    </row>
    <row r="24" spans="2:14" x14ac:dyDescent="0.2">
      <c r="B24" s="16">
        <v>186322</v>
      </c>
      <c r="C24" s="14">
        <v>50263</v>
      </c>
      <c r="D24" s="6">
        <v>636</v>
      </c>
      <c r="E24" s="15">
        <v>284800</v>
      </c>
      <c r="F24" s="15">
        <v>18526.648710862799</v>
      </c>
      <c r="G24" s="33">
        <f t="shared" si="0"/>
        <v>0.36859416888890034</v>
      </c>
      <c r="H24" s="34" t="str">
        <f t="shared" si="1"/>
        <v>No</v>
      </c>
      <c r="I24" s="34" t="str">
        <f t="shared" si="2"/>
        <v>Yes</v>
      </c>
      <c r="J24" s="35">
        <f t="shared" si="3"/>
        <v>0.25</v>
      </c>
      <c r="K24" s="36">
        <f t="shared" si="4"/>
        <v>71200</v>
      </c>
      <c r="L24" s="34" t="str">
        <f t="shared" si="5"/>
        <v>Not Approved</v>
      </c>
      <c r="M24" s="4" t="s">
        <v>15</v>
      </c>
      <c r="N24" s="37" t="str">
        <f t="shared" si="6"/>
        <v>Schedule Appointment</v>
      </c>
    </row>
    <row r="25" spans="2:14" x14ac:dyDescent="0.2">
      <c r="B25" s="16">
        <v>151614</v>
      </c>
      <c r="C25" s="14">
        <v>93476</v>
      </c>
      <c r="D25" s="6">
        <v>714</v>
      </c>
      <c r="E25" s="15">
        <v>384200</v>
      </c>
      <c r="F25" s="15">
        <v>24992.761357842301</v>
      </c>
      <c r="G25" s="33">
        <f t="shared" si="0"/>
        <v>0.26737089047287327</v>
      </c>
      <c r="H25" s="34" t="str">
        <f t="shared" si="1"/>
        <v>Yes</v>
      </c>
      <c r="I25" s="34" t="str">
        <f t="shared" si="2"/>
        <v>Yes</v>
      </c>
      <c r="J25" s="35">
        <f t="shared" si="3"/>
        <v>0.15</v>
      </c>
      <c r="K25" s="36">
        <f t="shared" si="4"/>
        <v>57630</v>
      </c>
      <c r="L25" s="34" t="str">
        <f t="shared" si="5"/>
        <v>Approved</v>
      </c>
      <c r="M25" s="4" t="s">
        <v>16</v>
      </c>
      <c r="N25" s="37" t="str">
        <f t="shared" si="6"/>
        <v>Schedule Appointment</v>
      </c>
    </row>
    <row r="26" spans="2:14" x14ac:dyDescent="0.2">
      <c r="B26" s="16">
        <v>111495</v>
      </c>
      <c r="C26" s="14">
        <v>92863</v>
      </c>
      <c r="D26" s="6">
        <v>635</v>
      </c>
      <c r="E26" s="15">
        <v>364500</v>
      </c>
      <c r="F26" s="15">
        <v>23711.248086760799</v>
      </c>
      <c r="G26" s="33">
        <f t="shared" si="0"/>
        <v>0.25533579667640288</v>
      </c>
      <c r="H26" s="34" t="str">
        <f t="shared" si="1"/>
        <v>No</v>
      </c>
      <c r="I26" s="34" t="str">
        <f t="shared" si="2"/>
        <v>Yes</v>
      </c>
      <c r="J26" s="35">
        <f t="shared" si="3"/>
        <v>0.15</v>
      </c>
      <c r="K26" s="36">
        <f t="shared" si="4"/>
        <v>54675</v>
      </c>
      <c r="L26" s="34" t="str">
        <f t="shared" si="5"/>
        <v>Not Approved</v>
      </c>
      <c r="M26" s="4" t="s">
        <v>16</v>
      </c>
      <c r="N26" s="37" t="str">
        <f t="shared" si="6"/>
        <v>Recommend Savings Account</v>
      </c>
    </row>
    <row r="27" spans="2:14" x14ac:dyDescent="0.2">
      <c r="B27" s="16">
        <v>132596</v>
      </c>
      <c r="C27" s="14">
        <v>75127</v>
      </c>
      <c r="D27" s="6">
        <v>730</v>
      </c>
      <c r="E27" s="15">
        <v>224100</v>
      </c>
      <c r="F27" s="15">
        <v>14578.026601490001</v>
      </c>
      <c r="G27" s="33">
        <f t="shared" si="0"/>
        <v>0.19404510497544158</v>
      </c>
      <c r="H27" s="34" t="str">
        <f t="shared" si="1"/>
        <v>Yes</v>
      </c>
      <c r="I27" s="34" t="str">
        <f t="shared" si="2"/>
        <v>Yes</v>
      </c>
      <c r="J27" s="35">
        <f t="shared" si="3"/>
        <v>0.15</v>
      </c>
      <c r="K27" s="36">
        <f t="shared" si="4"/>
        <v>33615</v>
      </c>
      <c r="L27" s="34" t="str">
        <f t="shared" si="5"/>
        <v>Approved</v>
      </c>
      <c r="M27" s="4" t="s">
        <v>15</v>
      </c>
      <c r="N27" s="37" t="str">
        <f t="shared" si="6"/>
        <v>Schedule Appointment</v>
      </c>
    </row>
    <row r="28" spans="2:14" x14ac:dyDescent="0.2">
      <c r="B28" s="16">
        <v>169615</v>
      </c>
      <c r="C28" s="14">
        <v>38711</v>
      </c>
      <c r="D28" s="6">
        <v>730</v>
      </c>
      <c r="E28" s="15">
        <v>195100</v>
      </c>
      <c r="F28" s="15">
        <v>12691.534984161999</v>
      </c>
      <c r="G28" s="33">
        <f t="shared" si="0"/>
        <v>0.32785345209790495</v>
      </c>
      <c r="H28" s="34" t="str">
        <f t="shared" si="1"/>
        <v>Yes</v>
      </c>
      <c r="I28" s="34" t="str">
        <f t="shared" si="2"/>
        <v>Yes</v>
      </c>
      <c r="J28" s="35">
        <f t="shared" si="3"/>
        <v>0.25</v>
      </c>
      <c r="K28" s="36">
        <f t="shared" si="4"/>
        <v>48775</v>
      </c>
      <c r="L28" s="34" t="str">
        <f t="shared" si="5"/>
        <v>Approved</v>
      </c>
      <c r="M28" s="4" t="s">
        <v>15</v>
      </c>
      <c r="N28" s="37" t="str">
        <f t="shared" si="6"/>
        <v>Schedule Appointment</v>
      </c>
    </row>
    <row r="29" spans="2:14" x14ac:dyDescent="0.2">
      <c r="B29" s="16">
        <v>129225</v>
      </c>
      <c r="C29" s="14">
        <v>39924</v>
      </c>
      <c r="D29" s="6">
        <v>715</v>
      </c>
      <c r="E29" s="15">
        <v>217500</v>
      </c>
      <c r="F29" s="15">
        <v>14148.687129960201</v>
      </c>
      <c r="G29" s="33">
        <f t="shared" si="0"/>
        <v>0.35439052023745621</v>
      </c>
      <c r="H29" s="34" t="str">
        <f t="shared" si="1"/>
        <v>Yes</v>
      </c>
      <c r="I29" s="34" t="str">
        <f t="shared" si="2"/>
        <v>Yes</v>
      </c>
      <c r="J29" s="35">
        <f t="shared" si="3"/>
        <v>0.25</v>
      </c>
      <c r="K29" s="36">
        <f t="shared" si="4"/>
        <v>54375</v>
      </c>
      <c r="L29" s="34" t="str">
        <f t="shared" si="5"/>
        <v>Approved</v>
      </c>
      <c r="M29" s="4" t="s">
        <v>16</v>
      </c>
      <c r="N29" s="37" t="str">
        <f t="shared" si="6"/>
        <v>Schedule Appointment</v>
      </c>
    </row>
    <row r="30" spans="2:14" x14ac:dyDescent="0.2">
      <c r="B30" s="16">
        <v>160068</v>
      </c>
      <c r="C30" s="14">
        <v>84329</v>
      </c>
      <c r="D30" s="6">
        <v>595</v>
      </c>
      <c r="E30" s="15">
        <v>279100</v>
      </c>
      <c r="F30" s="15">
        <v>18155.855530905199</v>
      </c>
      <c r="G30" s="33">
        <f t="shared" si="0"/>
        <v>0.21529788721442444</v>
      </c>
      <c r="H30" s="34" t="str">
        <f t="shared" si="1"/>
        <v>No</v>
      </c>
      <c r="I30" s="34" t="str">
        <f t="shared" si="2"/>
        <v>Yes</v>
      </c>
      <c r="J30" s="35">
        <f t="shared" si="3"/>
        <v>0.15</v>
      </c>
      <c r="K30" s="36">
        <f t="shared" si="4"/>
        <v>41865</v>
      </c>
      <c r="L30" s="34" t="str">
        <f t="shared" si="5"/>
        <v>Not Approved</v>
      </c>
      <c r="M30" s="4" t="s">
        <v>16</v>
      </c>
      <c r="N30" s="37" t="str">
        <f t="shared" si="6"/>
        <v>Recommend Savings Account</v>
      </c>
    </row>
    <row r="31" spans="2:14" x14ac:dyDescent="0.2">
      <c r="B31" s="16">
        <v>116992</v>
      </c>
      <c r="C31" s="14">
        <v>61077</v>
      </c>
      <c r="D31" s="6">
        <v>676</v>
      </c>
      <c r="E31" s="15">
        <v>307200</v>
      </c>
      <c r="F31" s="15">
        <v>19983.800856661001</v>
      </c>
      <c r="G31" s="33">
        <f t="shared" si="0"/>
        <v>0.32719028204825057</v>
      </c>
      <c r="H31" s="34" t="str">
        <f t="shared" si="1"/>
        <v>Yes</v>
      </c>
      <c r="I31" s="34" t="str">
        <f t="shared" si="2"/>
        <v>Yes</v>
      </c>
      <c r="J31" s="35">
        <f t="shared" si="3"/>
        <v>0.25</v>
      </c>
      <c r="K31" s="36">
        <f t="shared" si="4"/>
        <v>76800</v>
      </c>
      <c r="L31" s="34" t="str">
        <f t="shared" si="5"/>
        <v>Approved</v>
      </c>
      <c r="M31" s="4" t="s">
        <v>15</v>
      </c>
      <c r="N31" s="37" t="str">
        <f t="shared" si="6"/>
        <v>Schedule Appointment</v>
      </c>
    </row>
    <row r="32" spans="2:14" x14ac:dyDescent="0.2">
      <c r="B32" s="16">
        <v>158635</v>
      </c>
      <c r="C32" s="14">
        <v>89792</v>
      </c>
      <c r="D32" s="6">
        <v>601</v>
      </c>
      <c r="E32" s="15">
        <v>236500</v>
      </c>
      <c r="F32" s="15">
        <v>15384.664396485399</v>
      </c>
      <c r="G32" s="33">
        <f t="shared" si="0"/>
        <v>0.17133669365294679</v>
      </c>
      <c r="H32" s="34" t="str">
        <f t="shared" si="1"/>
        <v>No</v>
      </c>
      <c r="I32" s="34" t="str">
        <f t="shared" si="2"/>
        <v>Yes</v>
      </c>
      <c r="J32" s="35">
        <f t="shared" si="3"/>
        <v>0.15</v>
      </c>
      <c r="K32" s="36">
        <f t="shared" si="4"/>
        <v>35475</v>
      </c>
      <c r="L32" s="34" t="str">
        <f t="shared" si="5"/>
        <v>Not Approved</v>
      </c>
      <c r="M32" s="4" t="s">
        <v>15</v>
      </c>
      <c r="N32" s="37" t="str">
        <f t="shared" si="6"/>
        <v>Schedule Appointment</v>
      </c>
    </row>
    <row r="33" spans="2:14" x14ac:dyDescent="0.2">
      <c r="B33" s="16">
        <v>126376</v>
      </c>
      <c r="C33" s="14">
        <v>49401</v>
      </c>
      <c r="D33" s="6">
        <v>676</v>
      </c>
      <c r="E33" s="15">
        <v>340400</v>
      </c>
      <c r="F33" s="15">
        <v>22143.508501326101</v>
      </c>
      <c r="G33" s="33">
        <f t="shared" si="0"/>
        <v>0.44824008625991579</v>
      </c>
      <c r="H33" s="34" t="str">
        <f t="shared" si="1"/>
        <v>Yes</v>
      </c>
      <c r="I33" s="34" t="str">
        <f t="shared" si="2"/>
        <v>No</v>
      </c>
      <c r="J33" s="35">
        <f t="shared" si="3"/>
        <v>0.35</v>
      </c>
      <c r="K33" s="36">
        <f t="shared" si="4"/>
        <v>119139.99999999999</v>
      </c>
      <c r="L33" s="34" t="str">
        <f t="shared" si="5"/>
        <v>Not Approved</v>
      </c>
      <c r="M33" s="4" t="s">
        <v>15</v>
      </c>
      <c r="N33" s="37" t="str">
        <f t="shared" si="6"/>
        <v>Schedule Appointment</v>
      </c>
    </row>
    <row r="34" spans="2:14" x14ac:dyDescent="0.2">
      <c r="B34" s="16">
        <v>164729</v>
      </c>
      <c r="C34" s="14">
        <v>75151</v>
      </c>
      <c r="D34" s="6">
        <v>683</v>
      </c>
      <c r="E34" s="15">
        <v>222900</v>
      </c>
      <c r="F34" s="15">
        <v>14499.964879393699</v>
      </c>
      <c r="G34" s="33">
        <f t="shared" si="0"/>
        <v>0.19294440365921545</v>
      </c>
      <c r="H34" s="34" t="str">
        <f t="shared" si="1"/>
        <v>Yes</v>
      </c>
      <c r="I34" s="34" t="str">
        <f t="shared" si="2"/>
        <v>Yes</v>
      </c>
      <c r="J34" s="35">
        <f t="shared" si="3"/>
        <v>0.15</v>
      </c>
      <c r="K34" s="36">
        <f t="shared" si="4"/>
        <v>33435</v>
      </c>
      <c r="L34" s="34" t="str">
        <f t="shared" si="5"/>
        <v>Approved</v>
      </c>
      <c r="M34" s="4" t="s">
        <v>16</v>
      </c>
      <c r="N34" s="37" t="str">
        <f t="shared" si="6"/>
        <v>Schedule Appointment</v>
      </c>
    </row>
    <row r="35" spans="2:14" x14ac:dyDescent="0.2">
      <c r="B35" s="16">
        <v>174099</v>
      </c>
      <c r="C35" s="14">
        <v>81308</v>
      </c>
      <c r="D35" s="6">
        <v>716</v>
      </c>
      <c r="E35" s="15">
        <v>368000</v>
      </c>
      <c r="F35" s="15">
        <v>23938.928109541801</v>
      </c>
      <c r="G35" s="33">
        <f t="shared" si="0"/>
        <v>0.29442278877283662</v>
      </c>
      <c r="H35" s="34" t="str">
        <f t="shared" si="1"/>
        <v>Yes</v>
      </c>
      <c r="I35" s="34" t="str">
        <f t="shared" si="2"/>
        <v>Yes</v>
      </c>
      <c r="J35" s="35">
        <f t="shared" si="3"/>
        <v>0.15</v>
      </c>
      <c r="K35" s="36">
        <f t="shared" si="4"/>
        <v>55200</v>
      </c>
      <c r="L35" s="34" t="str">
        <f t="shared" si="5"/>
        <v>Approved</v>
      </c>
      <c r="M35" s="5" t="s">
        <v>15</v>
      </c>
      <c r="N35" s="37" t="str">
        <f t="shared" si="6"/>
        <v>Schedule Appointment</v>
      </c>
    </row>
    <row r="36" spans="2:14" x14ac:dyDescent="0.2">
      <c r="B36" s="16">
        <v>134646</v>
      </c>
      <c r="C36" s="14">
        <v>52077</v>
      </c>
      <c r="D36" s="6">
        <v>690</v>
      </c>
      <c r="E36" s="15">
        <v>195700</v>
      </c>
      <c r="F36" s="15">
        <v>12730.5658452101</v>
      </c>
      <c r="G36" s="33">
        <f t="shared" si="0"/>
        <v>0.24445659014939608</v>
      </c>
      <c r="H36" s="34" t="str">
        <f t="shared" si="1"/>
        <v>Yes</v>
      </c>
      <c r="I36" s="34" t="str">
        <f t="shared" si="2"/>
        <v>Yes</v>
      </c>
      <c r="J36" s="35">
        <f t="shared" si="3"/>
        <v>0.15</v>
      </c>
      <c r="K36" s="36">
        <f t="shared" si="4"/>
        <v>29355</v>
      </c>
      <c r="L36" s="34" t="str">
        <f t="shared" si="5"/>
        <v>Approved</v>
      </c>
      <c r="M36" s="5" t="s">
        <v>15</v>
      </c>
      <c r="N36" s="37" t="str">
        <f t="shared" si="6"/>
        <v>Schedule Appointment</v>
      </c>
    </row>
    <row r="37" spans="2:14" x14ac:dyDescent="0.2">
      <c r="B37" s="16">
        <v>111481</v>
      </c>
      <c r="C37" s="14">
        <v>52593</v>
      </c>
      <c r="D37" s="6">
        <v>593</v>
      </c>
      <c r="E37" s="15">
        <v>400300</v>
      </c>
      <c r="F37" s="15">
        <v>26040.0894626347</v>
      </c>
      <c r="G37" s="33">
        <f t="shared" si="0"/>
        <v>0.49512462614102065</v>
      </c>
      <c r="H37" s="34" t="str">
        <f t="shared" si="1"/>
        <v>No</v>
      </c>
      <c r="I37" s="34" t="str">
        <f t="shared" si="2"/>
        <v>No</v>
      </c>
      <c r="J37" s="35">
        <f t="shared" si="3"/>
        <v>0.35</v>
      </c>
      <c r="K37" s="36">
        <f t="shared" si="4"/>
        <v>140105</v>
      </c>
      <c r="L37" s="34" t="str">
        <f t="shared" si="5"/>
        <v>Not Approved</v>
      </c>
      <c r="M37" s="5" t="s">
        <v>15</v>
      </c>
      <c r="N37" s="37" t="str">
        <f t="shared" si="6"/>
        <v>Schedule Appointment</v>
      </c>
    </row>
    <row r="38" spans="2:14" x14ac:dyDescent="0.2">
      <c r="B38" s="17">
        <v>171378</v>
      </c>
      <c r="C38" s="18">
        <v>96016</v>
      </c>
      <c r="D38" s="19">
        <v>734</v>
      </c>
      <c r="E38" s="20">
        <v>421700</v>
      </c>
      <c r="F38" s="20">
        <f>-PMT(0.05,30,E38)</f>
        <v>27432.190173352632</v>
      </c>
      <c r="G38" s="33">
        <f t="shared" si="0"/>
        <v>0.28570436357849349</v>
      </c>
      <c r="H38" s="34" t="str">
        <f t="shared" si="1"/>
        <v>Yes</v>
      </c>
      <c r="I38" s="34" t="str">
        <f t="shared" si="2"/>
        <v>Yes</v>
      </c>
      <c r="J38" s="35">
        <f t="shared" si="3"/>
        <v>0.15</v>
      </c>
      <c r="K38" s="36">
        <f t="shared" si="4"/>
        <v>63255</v>
      </c>
      <c r="L38" s="34" t="str">
        <f t="shared" si="5"/>
        <v>Approved</v>
      </c>
      <c r="M38" s="21" t="s">
        <v>15</v>
      </c>
      <c r="N38" s="37" t="str">
        <f t="shared" si="6"/>
        <v>Schedule Appointment</v>
      </c>
    </row>
    <row r="5000" spans="1:1" x14ac:dyDescent="0.2">
      <c r="A5000" s="38"/>
    </row>
    <row r="5001" spans="1:1" x14ac:dyDescent="0.2">
      <c r="A5001" s="38"/>
    </row>
    <row r="5002" spans="1:1" x14ac:dyDescent="0.2">
      <c r="A5002" s="38"/>
    </row>
    <row r="5003" spans="1:1" x14ac:dyDescent="0.2">
      <c r="A5003" s="38"/>
    </row>
    <row r="5004" spans="1:1" x14ac:dyDescent="0.2">
      <c r="A5004" s="38"/>
    </row>
    <row r="5005" spans="1:1" x14ac:dyDescent="0.2">
      <c r="A5005" s="38"/>
    </row>
    <row r="5006" spans="1:1" x14ac:dyDescent="0.2">
      <c r="A5006" s="38"/>
    </row>
    <row r="5007" spans="1:1" x14ac:dyDescent="0.2">
      <c r="A5007" s="38"/>
    </row>
    <row r="5008" spans="1:1" x14ac:dyDescent="0.2">
      <c r="A5008" s="38"/>
    </row>
    <row r="5009" spans="1:1" x14ac:dyDescent="0.2">
      <c r="A5009" s="38"/>
    </row>
    <row r="5010" spans="1:1" x14ac:dyDescent="0.2">
      <c r="A5010" s="38"/>
    </row>
    <row r="5011" spans="1:1" x14ac:dyDescent="0.2">
      <c r="A5011" s="38"/>
    </row>
    <row r="5012" spans="1:1" x14ac:dyDescent="0.2">
      <c r="A5012" s="38"/>
    </row>
    <row r="5013" spans="1:1" x14ac:dyDescent="0.2">
      <c r="A5013" s="38"/>
    </row>
    <row r="5014" spans="1:1" x14ac:dyDescent="0.2">
      <c r="A5014" s="38"/>
    </row>
    <row r="5015" spans="1:1" x14ac:dyDescent="0.2">
      <c r="A5015" s="38"/>
    </row>
    <row r="5016" spans="1:1" x14ac:dyDescent="0.2">
      <c r="A5016" s="38"/>
    </row>
    <row r="5017" spans="1:1" x14ac:dyDescent="0.2">
      <c r="A5017" s="38"/>
    </row>
    <row r="5018" spans="1:1" x14ac:dyDescent="0.2">
      <c r="A5018" s="38"/>
    </row>
    <row r="5019" spans="1:1" x14ac:dyDescent="0.2">
      <c r="A5019" s="38"/>
    </row>
    <row r="5020" spans="1:1" x14ac:dyDescent="0.2">
      <c r="A5020" s="38"/>
    </row>
    <row r="5021" spans="1:1" x14ac:dyDescent="0.2">
      <c r="A5021" s="38"/>
    </row>
    <row r="5022" spans="1:1" x14ac:dyDescent="0.2">
      <c r="A5022" s="38"/>
    </row>
    <row r="5023" spans="1:1" x14ac:dyDescent="0.2">
      <c r="A5023" s="38"/>
    </row>
    <row r="5024" spans="1:1" x14ac:dyDescent="0.2">
      <c r="A5024" s="38"/>
    </row>
    <row r="5025" spans="1:1" x14ac:dyDescent="0.2">
      <c r="A5025" s="38"/>
    </row>
    <row r="5026" spans="1:1" x14ac:dyDescent="0.2">
      <c r="A5026" s="38"/>
    </row>
    <row r="5027" spans="1:1" x14ac:dyDescent="0.2">
      <c r="A5027" s="38"/>
    </row>
    <row r="5028" spans="1:1" x14ac:dyDescent="0.2">
      <c r="A5028" s="38"/>
    </row>
    <row r="5029" spans="1:1" x14ac:dyDescent="0.2">
      <c r="A5029" s="3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properties/myeducator/atlas_meta">H4sIAAAAAAAAAw3BXQqEIBQG0L18zyNcs8jcSoSo1yByEPyhh3DvM+e8cC25amsrPbReIsyLJ5fb53zbi2GgTydJ0SQiTSRm9kps7KMIMsxMiw5KL/jgm7mnaNNVG8wO+pPrhmOMHzrWHENkAAAA</properties>
</file>

<file path=customXml/item2.xml><?xml version="1.0" encoding="utf-8"?>
<properties xmlns="http://schemas.myeducator.com/properties/myeducator/atlas_log_common">H4sIAAAAAAAAA+x9CXPjNrLwX9HT21cvSY08BMALU9m8z/ft8X0lUyqQBC1alMgRKflI+b9/DfAQReuwx57dSRZbm7FI4mg0Go3uRjf6z2YY3TQ//f5n021+Qh+avPmpuR95w5A3NPgfsmhjux+kAQuDR+41PzRTKGZSggzdorZh6R+aXvNTfxiGH5odqGvbum9TU8cO0hyXGYhy30WU6digmg+vDV83bB27WHN1hmnz6cOUrleGQZjWO7MRkp392ezJUuNf7f6w5/AB1M9hFlWDVBRpbm80NoZ9Nw2ifuNwwOCHy+FH5IS8lzSfnjKwfcsjxDUp8h3KHM1zqecgi7i27VHMsEdsZtnY8g1N9zFCZDrYCmMvxhi0F/NBGvCkcRZ7LK1hytYQxiQH/uuQJwIa8TvwBIR0/fbg/vH89NHsQjV3wGUDojLWkG3ahkbxBzHUwA+KDxbSbYwoFfhnKRONsfAmGgRppxe44nHEBgGDUSbZ9MBA3U4Eg0/Ex3Y7Gnh80G7DYvkiPkX9lPcB4iZAAP34gTsM04fmJ008JnHI4Dc0wF0BojccsGwI8JkDIqFq1qwfDXpMNJN6CAq2B1GUFoMc9Zc3bynZT+DDxGMFEdUyHZaIqTEotVyMbc2zTcfVHe4YHGEGoyeurrvcwjrTEbagxiASU54RY/oQi5kRA2NBH4hDjJ8NEglzyEc8lL+S9KFS5z7hX5ufWjCrd4CfrGzMBhIzRZE06PGsjACQua6AkSDkMUHbDOaME407jsMtapmmQ7FOGTNdx+c4H1UYiUq6wQxYQsyziY8NnXODmMxmHPm+yWBgpkV8xIkjIA9ZkrTDIMnhEGTL71M+6LOw7UYezybuZsDkT/6w03E23eBzsLOyf3uGT5Ab7K3uhE5vv3x3pO2s7Z11Tg9O1x+2+9qS3Vk5uU+H7MC43uhcH30dHPhHq3R7pdO+OIl9S992j3vh4R7ZaHmPayj1V7qXF6G/37u6NvadHe3yWrtYv93k/tb11dqde+9vt/r8AQ13qfZ4sbKyMVqiB/ZRdLR8s+n4vZt9YtqbxIjvlh5W+GBnHeuPkb5z3328DdLt5Kt37RuRsXzorx9aDz128Li/OTq5OrW/9g+iXXdbv9j2kvQuannnJ72Hzxc725v3O9rWmXFxubd+u7Z9ebeUPq6sXJ/e9mA9nJ9spsvR2tHZbnfd317/fO3vOhz3+DH9zEfWqQuICwMoKFdzjyXdYq577N4P5AISH4J+5SFnQBV+E7PUFeS6/OmPfqPRj1L+qfGrM/hN/ucFo99+jX/7NUkHUf/mt9NOkDTg/6wRFxwpzjjS0q8f8zK/foxFlcOQs4Rn7clXw/C3X8Pgt6to2OiwEW8UbQ77chDca7A05b04TcqmGqzvNe6CMGwMuMsDqPQQDQdlzU5w0wGW1EjcaMDLSgAJdCO62ogGWQU/GECxvPkPjXTwkL13RG3RR8J5467DUvG64bJ+w4ug37QTDcX3h0aHh/FSY9kHwpVFkqEDIE9tXHyWIMtBwirjSdJIo0aS8rjhPGR/02EKHI+FjVHg8Uh+F13IysM+8LckFWCJrmERs0R+6DCvwHYioctH+lFM0h/9P/rLv8gp9KIg/dQQlCCeOtDDWT8Nwk8N8dhoJJ3obh/mWLC5OAokA0Qa8IsBdBn1YLdsfkoHQw4sps9iweNuhpLL3WCXMUM3kWXqyAXyuRdN5OyKpbDSBZv46uT0tG1fPZLjvdNkMwrgfcLdjPM2YQsqanHekhXh+zAOIya6OYW+RZF4wEdBNEwKoo6HDvCRDi93bTZwO0AT4+c+EJtk70m+wwpW2Twqtq0P1Z3lzyfBioA5BTf9XoVN5vsyIN17KPEg6CvnVvmOJAbomj6jhuZj3eNUMxzPMG2qGxpst4j7voV8zDlybO45mkk4qm29JykbCKpf9rygX991LYvmuy6wXGCVGe+ufU/4YARbYe0bJrbxIZuPNiyJoZsOB1LkgJ2h60RRty1n0/YZ0oiGW1zDWkv3HNIC0YG3XOTqnmbYLjTTLPGRcfDfS7Yhtt6si6AvaNXlWas60qjmEtQCScpq6Y5jtBziWS0OAFPP1Fxbl9tCBDzpptyMs8mC6nJdwZzI2WJxIOZJzFIvrey1G+QRD7d2RqudmtAhxS2LajqtCR2ZHGaC5FEROvrJHR8keQ8jFoTMCcJAiA4gggRJ4Ag+CcsCBKRMXvCGOZptpFm6wITY36KEyyn1uDd0c+L7/Ytgq0mS78XiEbhc5HbzhwH/OgyApGDxwU7IYXA+CxOe9dUWc5S/EQIOCLCxEBH/hGoJyDaSuOWG2c5eFKSbZARVPkoeVXkh61RWSzl+uSm/RhjqD1BwPRaGsseaMFSUyYUhkCMNkBtcA3HTB4rQHRtR3SMuyEiO7hBquqZnsRnCkKCAVs5BkncSiBIYspvKD9NlI9s0LRvIhnAPJHiQh1ymwVo3NVMITBo1TJ1rHrUmZSPb9Tzd85FjQRlDwxZlhmb4QIEM2T5UIbbNXDnOMb/Np3+atORz4B8MpFfAL9CBmwm72eRWOPj4TSGmJ2Mqr34GXjaQ457XRgoyWvU5DPqCdptiM5Gqx1sEtsABsYrzm9Xo6/3d3Tq69Nfd287G3vVuW+9v7t3fbNPPcWSdrK62wk7r9PrcC7jTXjnsox5a6URbt6cnq8Pe0edtWxuFR+aZhvfis/P+Xve0tYdujbWlw11v+2r5ljxsn1mHdHjhruP9dHmJfx4Or4bHd8uP/HQQmqMNPdHW+E7/oZ30Dulq1O1c3/k3n1u33upBsmGvtN3O2ShED4c3Z0erlyvHB/byIBqs7br71z3vIgl3P1vk8w7e3z2/X17+ig5uH/dReHGwFpvu0tXaw97J1kh7+HzS8W6X3dayf9tiztbV8uUjvej1/PXwHqTVPjbvmvWVeTOIhrDvNvdAcgDdj3xqrESwJEAq2YtuAlcKLBXlUKyHoKLpVjmhicS3bBfISKJZCI2SPMb8Nl9NwKNA5pG/GcgoOQF80p5EraQN39yox9ti5wHhrz0chAXU4nMC8pDLPbkV5G/TQG5i31I3Agg6sO32k2EPtrkufyi/ZE0luQ4Ys5ugX24lsEjgRca7c5bhwCbRLVcZ7wN/c/mYxT6TggKxxkxY4ATUN2KYlmVUlmu7ZERFi8CHJfQle8/YMuz20bCfYVPKEOV4WZK2h1LfLiUKUSDo3+R8PgqHubQkysplm7X0VA7qmTo8KXEBHBPPYrZzeS5j05PimVjxgOswEszivzfk/+C1kzVfftA0c2OFiA/AkgSh9r1nH5/GNozlJAEiFhtL4ySDWoqdBetF04wGOkLWBBf7fdLQ8GUa55xtQvhTsKvJNVCw1gyMynRqs2Re4mAXe1jIvLg5XqGAw4sgZo+3Os/naJDw4n10g7bSS4FboSmNpGSRY33nwe7zvbJGf9gTO6SladAZY474v5CSQKVLJfKLZs2dUeqeXt/4V6v1z+M2BP4XiQLJQy/uRP2HSQ6+ffa4jQ6CHboEL7tXl8ed7dvY2u4fGM7lSuRgw7jEFHmbByPn4tz3Nung+kIXFUN+FkdXXe+WndH4pBue8273/rQHHPLEkN8uTg9O3M3j1FlbCc/x/eDkIh6x84MzthGHrGucnmFjcLC5k5530Q679OKL021j/+JgeNq775yjjfgUh7snXbrpbHQ654/h8PT8PNrf8LYYDvePtOj+6nHngl9sXJ5dhIfsLN491a5H+73zrxdhHOxvreychQDbxfXxXi9dYb2rRxYeHPHb672j3vG1219Z97S063TPdNY7OGSbB4l3ed493dTvvM30K+8fd08v5bb2yC/QHdukQ35OR97l8a2DUXhJzh+c1W1zu9fRvK2Vx8+BPbq6XLnb6yHj+uIYXeENzSHbwytM0z0yxuUeWRm55Nh3yXngXISPLg5HDiAf+kHs4kjgdefzRmjuo51dftoZXp/dCRiQi88fxt8jDOO4drR4+/jCDfyjpd7l/eBrgM486zw4c+MWebzdWjNsNDx17DV8tryB41US95eTW605JoSSO6dRV4i7M8mic0WOY68Xavwi7G7fRsHJaeea3x6cnPS7utM7398O7gIYKnL7B2FlGJfsgvb3zzraxWb3JcPoLt/65Pbk8NHcXfGuBvHa3a7XX7dv3c8dNxwOvb0+TNntY+rt300bhtxcmp00jZNPHz+yOF7qPQgBnYHevQQlPhY1PsYR8OIJvaNgXgf8TuyzddtrM9Mbc772fE0DI495O9NZBOfq3fD7++OrYE18S4ceVBp/lbrMRjzqXRY1M9Uoq+pefb0Pdp3LSOjHsG9Wv/WswLwyIuLn38ZvTzf3dry6IDjBQpUBVxlwlQFXGXCVAVcZcP/KBtynmXVOqht62EvGO6fdTe8u+cntEbJqDdb1paeXbPSztmu5rd2nz5WBeeLB6/f4G8Bfv91nPWlRHsaDBwZvfdYLwofi9fJjh3VZKqylvMcCgZ6EZe/+H0uGSyAXCSUlX7uZCjtfUMntl0mmk2e0Vr4DCndToRBm6vXTB3VwrOQOJXcouUPJHUru+HvIHdJQPjY4sxseePdymSTTbKuJ/AqI+jpt9/tafBW7TtEObKzPTjtb1Yqt4rzXgN3SFEcAUw5Hv5OZYixbPetxjqj1ztaNGQKWMH4O4zgapOPZzQ86hVxTPU0rzsaKw7fiYCx/Lkg8f8w6yx/y87DyjDa9Xx6CgCVs7FxiJqP7dJT0Q2cU9gJKu4O7ML19uKUhT0d3/teICdKI+WB8AJPBC2vmcBCJ9T3IDqcnfBHEmQhMTeBmElP2MsPQWKaYwFNVuEJYtwykY2PaAbllGqYxFq7kIUXIhn2xKCtlDEscYIjX7fxQAqNsQYT5phwHuc9BU9LSIIil/4E7TNKoJyDNpTNgir2kLThdLCEUhxvwlDVajOOEfu2dzhddXykEz6FR+CRwmS/ia/PRvIp2ttZvxPoSkKbQU4F0QKxYJMCM8xP5aBgXJ1Jjcm4nPM2PMMY0/WUmzzkTMwkNtKO4coZbLSrZT3W5TE57sWimTbtRl6mLKbVRRaaWG08w9oWQJ0Np1E5izgUpFETPYthTRrUuTFN+yOCucJ8/m84wCAWcsEEJzwpxDCd+tOvNZ8jNP8ZsmFQO6opjnGgwpcWn8rTx+QexhPi0SmVPPpB7x2VSBBYgPFVdL37/s1lQF/TNYXdPsqqeZBITluZgKa8GAjfwD1FeGpwn3n4codoLYD0gfxeHRSWRQXuZktW0k4fIc1oPO6m/1vLpimMS++w4PusJQEaZOvJ75cBtXbyDb+M32yBoFG83hdxcPOxzL2DFw3nA74rfJxkzyx6/PH0RMzACjSo/p+xxEHQEMmHnEkj05By8im1EgxvWDx7zvbS5/7CeG+kbJ0KGyBQcObJ8TxJrpzDQ//LL+r3Lw48nR3uNst5PWMOkscFAkGo1luG/NTYKkp+bTy/YgZ5zT3EwDeJTdDfeJmYs+yqAE1xdMoQ5PCdrofSwqjQzh0esZo1Vt/jChHERxOfOIHaCGmtYvz5e3j+cyhoINSsc4NnxNSmPr7UlSmvH11kjQq1DVKsc/W7yNAU6aRRubuOpOhXC85WQgE+6IO8mjTGJSt+SbAwXK/f9jjkxho1478rC3t2zMRCCbTGKOWNA5RjQtAEQQrGBiV4ZwCoXsAlp+iIadEF+5Gky5TCoBPgS06gzifTN87X4oJ84UwCmlEg/vZkA4wUA6zqsLUorAG9IS4RE+hj2k8Vwn7O+szMB99bKxWBtZUSfw61bWLfRWxCtU0ypVaWUExDWBNAC3I0gBKlAPM2B+MK5iQ7iSYiPjqIra2VjCsTUsKk2D2K9St7mNKB1XbSj4QrQkpwbKywJ3GQqRRd+pWOw2fJlMpxA9P1dfHJ6v775tQ62rVsIa1Q3X7QqpyEaliOM25iA+Zj7sN/0YX+XuF5loTsMM/4yD93s+uIh3qs6YKKr7trN0c7aZQ1uommmhnVDOHB8G4EQDVmEaoZlVglk2OsxUL1PBDMElcydC+7V1cHtnTkB7i3z9s6ijTrjEJ3pBDqcx/wWgUs1ZGDLqq7DoM/6rlDSSxetefBeuzwa3E/A2zvc8u5unSnwAteAeZ2HXlylZn0ayBhbJjRFaqwDSCGjizHUL6Nrh5nEmkA4ufd7+zG9eKgPABmEgPaB5jG++QgX0gSi1LYr0BfucYvRPVaAa+7EhW47zZ2Y2HOgfYlr10KHAinTLxD5c9k2U6LaIGML28l44/xQfBE+fqjyqDx9lKePNqaHYcVAVdqCgLbaPaAkdgP6WGZgc8TO1oIPrUxob4nzHS5dEUXpER/kBqC90+0WikUPKSzDsbtmGReQGwE93See5tGW4Wu8pVOXthzfpy1b47aGYZNmyJ7SiB+JAyXhWt/OFfrc+J/rBzM69XjiDoJ4ploxpZvxkMgS0pulthLDmocVJldj24vcoVhvbZBqb4Rm3wz8gVANpxcf8HQ46C/2Rsr004933Pn43A0wt3S1i5mrniYWnqdtYZHKSqSRV+gz7WmGDOFsCwpKEmUmk7a0nlQNJ/UCGd5rNpR6GeB0ZRuN6QXlwRTMo7TkAJ4CsalPt+jkWh+o25kyVB/oIo46Rtq36YqFjSXzbc1J7s9mh9/LE5ANvCzMpFy0CFsFAjnctLUiJFczGbMMblJENMtFlom5r7s65ZYNoiRlxDO47pkOt7nODayrkFx1sqpOVtXJqjpZVSer6mRVheSqkFwVkqtCclVIrgrJVSG5KiRXheSqkFwVkqsM9f8xhnoVkqtCcpUBVxlwlQFXGXCVAVcZcP9aBlwVkqtCcpXcoeQOJXcouUPJHUruUCG5KiRXheSqkFwVkqtCcpsqJFeF5KqQXBWSq0JyVUiuCslVIbkqJFeF5KqQXOXp8x/q6aNCclVIrgrJ/ZFDcmkWF/Q55n3Ql07FscxEVBAoWUSv5fatpvKFCoUpWfzOLRaH+6cft/vCKU5iJQxZnIgNrrCpCIgt1zFM3wGK07hnUgs7vmfahJkgOVsg+IKuQQwdBDsPmzawsb88xCed6K7V441zcYpSg9mCXT+H+b4XyhXUJxbxXgjws3HmENsWRT6n0LrQR0xkI6Z7Ggft24dSHtI58TxObGJg1/S5/9eFGGcQH7P+DYe1FjwLKjdg2RUAS71aMKlxQIMwGou3Gff6c3VlecVYM+0WMVe0FkH6Wmt5eRW3VpGm0VVo0tjAT8IS4nnAJATX2BTE5ecibfPT7783/7lBP67S5pcv4ignHEqL0u/aEqbCu18HdUMzKEJfvuQjpwQEZBBTXUd3Nd92Lc/HxNV9S/d97nGf+hY1mO8zi2u6xq0Xj9zWbBt/z5Ej7dMmsZ8PH2kfoVbzywf5gOABFQ8YHnDxQOCBFA86POjFgwEPRvFgwoNZPFjwYBUPNjzYxQMgHdH8AQMEuIAAAwS4gAADBLiAAAMEuIAAAwS4gAADBLiAAAMEuIAAAwS4gAADBLiAAAMEuICAAASkgIAABKSAgAAEpICAAASkgIAABKSAgAAEpICAAASkgIAABKSAgAAEMAd1YiMIA+nbhkGwTbEFZbUlA9R8YhqGJlR1TZfvQD8ykIZsKGdoJsnfmRhpui3cKwzLlu+wJTRBTSwmGyGavUPItk0itDuqU5SXs20LFDQob9p5VUMzYFVrpmHrhBjyHbJA4seabtpApsiU7wQLtXUNI0MDnmrn74CSEUYiMgbbWV0dGgfeQSwLwRaX90EpBVUNetI0I28P+oVaMAwdFoSZt2fahni24X/5IEwAFzCi6RYGyPOaoDkaFjVNC9Zr9g5RXdMBVbpgUTrOWoPRGkQHpFDQ3IxiFMKkIPZ6SzdySEBppwIxwriD9aIuaPPYBiTAzoVyrCBCTFhqJpTXs0nT4bOuabYJ2xvNR4YofNYBMtOg0HaOAWhaYh/GQbK6GAoZUEYDQYDQrK5OAZ+AQhPpCHCdlbOBJ+nAhmC2oWTJmQyfYxiYz23fRJgxw3dtIW9wF+maYxkeSBUu/AM7n8U4eQVnEqYyxZkUZ1KcSXGmb+FMxKcusyzqEIyAKQl8O5g4FjcM0zE9zdA1C1Qiw+C2YyHdeClnooTo5vfkTFvPpcXAr62R5n8fLO+v/1+zHK3JLM+0mOTFgCSfW6blMJcBQWnMQtwhLrYZKIHYtX3o+cWjBX3QIP/a0W5v/LRGf/vnOv3wR/OBJ3804W8/+qP5cx0J/WiMAM4NV7c0xGAPcrHmmLYL61vj1LQ8lzmM6NTRQDfTXQfIBGsvRoBlE1P7tyDgH+v/wDD0qxwFB9NQAB/HOGC26yLMqet6lmEAWVPGuU9M4eZqYYMDHhDzuGn4vmt4mvliHIgjJ/MvQASwSVieZwDBU8Yck3i2Bj8dzj2ELA4dmxoB7m3rnsmAW9kvRwAwI/uvQQS6zlzPNWGLYprru4QyUAtNj7i+ySl3PN+1mOc4yPWBAdr6S7VkQwOOq6PviQOQyLamSGQCEUibhYkPRQm0sAReWIIsLKEvLGEsLGEuLGEtLGEvLDGTdooSeCFO8UKc4oU4xQtxihfiFC/EKV6IU7wQp3ghTvFCnJKFOCULcUoW4pQsxClZiFOyEKdkIU7JQpySmTidwsE+zP57EM17PfXP/LILGp7xeUHpacUKtuyBLOqbmo4pt2B39nRdeMwQ36Yut2wH+5zZvm5ypEEhNjbCL2bLIIkbii0rtqzYsmLLii2/ki37HrFtzJjlmNg2bQ9ZOrZt7rugRHsm6Aum8OTE3Pd8RDT+Uo3B0GxgzN9TZdqeqjFs0l/FxJJXaQwecZBJqOlZ3GS+b7mG5jmEOJrlCruK7migRHiaZzgUu7pPXooDZCJsf0/VeWcGDn7bIh+2yYf6qLWxtcS1TQtj2+OOzi3L4a7PNWw4PoFX2Meer4uDclCdNMy57r54xLZNre+pIy0Ysfylf9jWf3424/99vrx3tv5f41l3XCaC3zC1qI8czzMd3/INwzc8w+W+RR3D8RAlJtcpR4bpvRgHVDe1vwoOmGY5nm75xEI2AowQ5DGOGaLillTDJ0w3XZM5ngZfKXqpjdDApgaY+/fhIP89FQvSa2G89n0XJp5anNiWzlwRcWUygm1fYxTpjkF94UpPbd3WLM1wXmoyMrBtEPRvWfv/2AL294/tfxRYgGddPC/ChBgq9Ynhaw62GMOOQw2NO7ARANuDB6rZXPOI6+jA2Al/MRckhOr/nvUwExPjZ0M8Gz8vQA31TIIwMzRmYGpqmmP6pks5Nj1QXzwb3gnffwODNuPrNmEvRo2NTPxjo0b8Yz7Hj7aEjBI9mudR1/FMz0SIGy5Frg2KnMc03zCJabmO47iOYXumq1Nkay9Gj44MnXxPq+Puc/Ss01926n4p4ghsvHci4G6uZxjADhEzGWwYLqwSg2ALNk6MxdW0rk00ZlOdEAu/WGISRw34e/LMvWejre8P441BuMsRzwRWiDTHs5CFxGEKgwl2Tc0xLM40ZnGdUA7T7rsv1tYNW8foezrcvGaQ3KQg+wKVugxjZBEQg3VgeTZB1MKa6WiOq9kE1rYH/FDTXzyTpgZ0+6+dSbGslw/Wftqi/ywk30Yu+oIIvJxHhhZv08b4zTMhofg0xhMxCHOoRw2dGUDoDLsg22PNgKn3XOz6jqbZgCLP9D2QAJ0XE4NpEM36nqabbaR92p5uutlE2ixN4UNRAi0sgReWIAtL6AtLGAtLmAtLWAtL2AtLzNStihJ4IU7xQpzihTjFC3GKF+IUL8QpXohTvBCneCFO8UKckoU4JQtxShbilCzEKVmIU7IQp2QhTslCnJKZOJ1uunmhbeSlf9+5uVc2P82CYwk5i3uaxoFL+9gS0ofOQAzRdctCIM2bhs6JhnxqeMR0nBdzZ9OwyXcVToE778zkzjURNXtRkVGzF3Uhdcy76/VRvT6aWx/X6+N6fTy3PqnXJ/X6ZG59vV5fr9fX59Y36vWNen1jbn2zXt+s1zfn1rfq9a16fWtufbte367Xt+fWr6s4qK7joKlKzngnq9XHdfrDc+kP1+kP1+kPz6U/XKc/XKc/PJf+cJ3+cJ3+8Fz6w3X6w3X6w3PpD9fpD9fpD8+lP1ynP1ynPzyX/nCd/nCd/vBc+sN1+sN1+sNz6Q/X6Q/X6Q/PpT9Spz9Spz8yl/5Inf5Inf7IXPojdfojdfojc+mP1OmP1OmPzKU/Uqc/Uqc/Mpf+SJ3+SJ3+yFz6I3X6I3X6I3Ppj9Tpj9Tpj8ylP1KnP1KnPzKV/urxNLnTbeHdWv2DFv/BE3+m1sMvrj61wjxYxt9K1y7OEfGwR3zHI1yzfcp1l5omsl3OsYGEiur7yCM6cYmOXi7qWDpF39PJcxdEnd0pos460n7ZKZzt1xGCB1Q8YHjAxQOBB1I86PCgFw8GPBjFgwkPZvFgwYNVPNjwYBcPFB5yV/d1DBAUzvbrGCAonO3XMUBQONuvY4CgcLZfxwBB4Wy/jgGCwtl+HQMEhbP9OgYICmf7dQwQFM726xggKJzt1wlAUDjbrxOAoHC2XycAQeFsv04AgsLZfp0ABIWz/ToBCApn+3UCEBTO9usEICic7dcJQPDM2d7UNUvQGbJMS9IdtQykiRcY6dJnXdfN7C/Ghvgr3OHls0GoKEiQTcRfg+qStk2EDNkAMW3Zok5N6V4uXNDFX3GTiKwgbn0Qf3VTgkCImZW3Lfls6ET+1ZFtynqmLesRQ89ARhTp8gXQewZZ1jAGCpQFdA3Jnk0iQC8P/4iGNcxc3XIIQdjg3DFMwyC6ZXOCCXdNw3JdCutIN6njvvjwz7QJxd/VtgeraG+6wiBtX0j7BuPXh2oD6K0N4Lc2QN7agP7WBoy3NmC+tQHrrQ3Yb23gW6yo1QbwWykRv5US8VspEb+VEvFbKRG/lRLxWykRv5US8VspEb+VEslbKZG8lRLJWymRvJUSyVspkbyVEslbKZG8lRLJt1DirIOhDy9+qDb52qLf8OItrX9ry/+CVl/aSBkHxYlFbUdHnu9oDvMcpPvco7rPPOHshS1fOF1jrhumRhHFL5fwTE2jSsJTEp6S8JSEpyQ8JeEpCU9JeErC+9dLeMI5nVGLcdvCxNc9AzmmCG8mLmI+49Q2TN/VdYd4rqfrxouddW1N0+3veRXYwVTXtc/HP+0JPlih1v2SLwoyPnE7XFyKJvAibvgXVz5mJH3M3agHj17jmCdTSz0j82mNVbzdONWp69i2wSkIzrrhexbXNGwSyzc4ohxZtscZcn1HXCX4Yp94G2OQt/+aqD1ho6B/kzSWs2Qgr8apTR3HAR2E2LZmUA9rHDviuiRDhBhQwzWZyzVuMUI102bOS29JApza1PieHoQHoJAcTFdIBGKlPlLF7FhBeQtqP1R6QPUe0Hv3gOs94PfugdR7IO/dg17vQX/vHox6D8Z792DWezDfuwer3oP13j3Y9R7s9+6hzsvQuzCzSg+4vqbxe69pXF/T+L3XNK6vafzeaxrX1zR+7zWN62sav/eaxvU1jd97TeP6msbvvaZxfU3j917TuL6m8XuvaVxf0/i91zSpr2ny3mua1Nc0ee81Teprmrz3mib1NU3ee02T+pom772mSX1Nk/de06S+psl7r2lSX9Pkvdc0qa9p8i5r+iUqwYd3/TATnvfu6AeG4AeG+a+InFd+KAPJLc/hSBNKrsZ0bhPT85nGHdvSuGebyMeubiNxQR/C2KNa7Tr5eMBbWS7iSQWX6JqWeSYKu1Djjg36Ao8AUGYHEneSMmQLk49pMsRt3zI0RHwRmKdRDRNT51TH3DVcyjT7Wa+RSC7ZGnCZoLXWMzGKsz6ZdaFZybSQJaudl7qvPS97bHtaYtRxGtvi80QmW+gx4F7bFZnUZAZIQJnMBt/O0qGXcBMiried29pTxqkCr8wZXDUawCO/j7mbll9FrpVgAL0HfS8YBd6QhW3uBVmKR3m7vbzAUN5JImOuZWSxDNM8oM0vWcLLsEyrCO1nlYkmMjh+S5MiDfPXocgdJpqD8jLpYxyyh6zmJ9lF1kD5e6fye7fye6/y+6D8LVJu9HlmdBFJE0U6jTJ3759lcoLnyJPQ5Df858CIjWfmbY45kNLxeVY8XA58VuYbwtfzAefx3fmQS9v5N5zB5Jj6niY2ifEsGYSkigLjlclv97LE3pXJ0GbbwsTaacp0DNAwWlhuS5bDC8tty3JkYbkdWU5fWG5XljMWltuT5cyF5WCiJCqTLG1dxtCqzARWIbCzfvsuGnSdKOq2R0EUFtm+8jSjA2GDbFfWbY+zfjsR6Uu9pO3w9I5DC5OlgHGLJtu9oD9MxRwic4l8GHOTvJxVf9WWnEvkdIV+xBto348GvF0s8U9mDvG4ZSPLJ1LkcrWyR5EtNbqDVYme8hppdMPTTpZ7txyv5JC2z5BGNNziGtZauueQFoU9reUiV/c0w3aJbTQrBFlJHDN/O1jA2GduCHO3kRL2BNi0yC0v3wikZQOVu6TYJsoUVLILHcGu6BLUoqZutXTHMVoO8awWtyxKPVNzbd1pFqiq7Cu6DXupyA/a4WyQOpyJidMrYOSJXFbgt0xcLdLOlWXL3cnSsGmKKy0CX6Z+TNv5IIvcdSXlVd5FYr5K4sxGNQ2n937v0Dq82m9OQmnMQfGzcRJCkaWRDzXaMCzPtX1EWy71vZauIb1FiWW0sIMsm2KHMtdeMCk1usGoOR175kzs6QZF1LLeIH0I6ecVmEOvwZxuYWSKNDrvhLlMGsxOPN4BdwV03467L0+ZIJPvWMCs/JDdFAmVs/u3bZO7JvMxs0wHEeJj30KGYyDbNW2YOyRoy/EcQ3M9W3vx9dMqQZFKA6LSgHxRaUC+qDQgKkGR4kyKMynO9NfnTCpBkUpQpBIUqQRFKkGRSlCUlVCZMCZKqEwYKhOGyoShEhQptqzYsmLLii3/R7JllaBIJShSCYpUgiKVoEglKFIJilSCIpWgSCUoaqoERSpBkUpQpBIU1UqoBEWTJVSCoskSKkHR925eJSgaJ5hRCYpUgiKVoGhWfZWgSCUoUgmKKvVVgiKVoEglKMoeVIIilaBIJShS19er6+vV9fXq+np1fb26vn5BA+r6enV9/V/o+nqVoEhJeErCUxKekvCUhKckPCXhKQnv7ybhqQRFKkGRSlCkEhSpBEUqQZFKUPSuPagERSpBkUpQVOlBJShSCYpUgqJxDypBkUpQ9CNB8APD/FdEjkpQpBIUqQRFKkHRAtO5SlCkEhSpBEUqQZFKUKQSFKkERW9LUIQyaRSGPkiBWBrjKaqJpJZtZBHJ/WEYZn1ihrHGDaKZtuYi7BATeoB1jRlHHAjGtGXmApd64hBvfFz37+gzl7qz2WzATAz4ZGc6wVoRh5SVaveHPYcPJrhtGqQhn9zsGocDBj9cDj8iJ+S9BMotL4t2igZgEHEEA3REXQSsa5DLFVAko6B1obyzlDfkLtbYpEWCEM49h7ldKLIBOGisDjL58ItoEcSZpB1GiWBVQAbLK9U+8Wv73KLFXauv6XO12id5bZ/btLgk5DV9rlX71F/b5w4tQt9f0+d6tU/jtX3u0iIG7TV9blT7NCf6NBb3uUdzf86JhvESmoCi8Wv821U0HDSSKBxKcr5jSaMPEnfMBz4oYkuN0w5v3AyYxwcNHzZGrwF7IvwKw+hOrF4+GESD5BO009KWzMbnfvjQwFYj8mU5ojUyu1Qj6E8A1mAD3oBlOBB9iMpoyZBd5ae9oryQEaF4w4t4BhMTYn48CGCU0MuAy43cFXTUAMhFf9WFKdi0lE6XniMY8CBQvFlFsfVaFB/Q4oT6xdNahFNaPtOobvqa7/muuA+ROL7DmOH5lulyjF3H9nXddX2QBR1CFRtTbEyxMcXG/iZsLJcAT4QEyL3GsucFNdlPN1B5h2cYuSysmRrz7yAzj0Bsrn8zKfANloI8DkL9YOimwwF/o9bdDgMx9Iop6Kno4pvU3EzSHw5KuyR0I3Ay4MkwTAXzZXEA70UvSS8VJaaaZgegaQgrYaFrWFTTqQQ68IPxB8CKSHMFGGUpE41VzImga9we3D+enz6aXUkmcpmIL9msw7ZjLdEqeQh5HACT5apdYEtcKlfoUZnUDgNNhbm+GMCymGh+L0xGsF62YC08NLaiHiyNjNwaZ31B9UnM3UAYbrM1J8x7gScWai8apDcMyDaMYAzZuk4ZEHuxdv6obmt/NMfrp+HxlAWhaE+sTon5BnOiIazIRrZ6xHqHpQzwyubFSg0DN7NHVbsSxJDI3vISUCFr4QO0DmoafMhZjJuNSu7VonnO3M641lJjG3oPk6gETjbaExaIgvlISISZiiditRQNZ4ZyePEAGifwkZg9COvm0h99wCuACt0J5pTeRQBDkHLgN1CPpY3eMEkbDogPMK5EEIlgVoAC2U8aiU8st6cuNTaCQZJ+kB3Cq9usxx7MaQe6LOciB7hoGfiNGAg0p5P/KYZRjvl/k7KBmwFwqhxjS40TadLLOvOiu34xpHrzMIaQg67dQMb/TCApL+fAjALKg6QBjMMFLixgdlgC/+Y0crh/+nE7mye5Akuk5fMrZySb5LuONNrVJtsdDoQNCYbQgY2GAS4zGzLLbMiNuyDtVKd/KIh66deP8W/Qz2rUi0MO/DeVHSbdRKAdCIAPekGfN4KcSuokKEZUzIwkg6CG2UbSiYahBzCN4G2+uzWGsShRWL+B4qBR4O4uICT5UNl+8m1JbAzSOivBbebWzMygJxewWMH5TjLG43hVT4zuj0oRWIsubM89SWTlzACCmdym5aqD2czXD4x1KGYMyvZYN2stp4dkqVnd1XKoKmDNkkMLfiaEndLaI80OwH8SIGR4nNwHy0p72c5XPK6zQV+yPl3sjve9UALRJxbxav0sqC7MOkkM7IVvZBKDONkQ6D/OX//0vxV29r//tUl/lrtoNuiV8ZhPJIP5vPt/M2ci569lwYn5mKC+CaJKJlkYzEsnuOk0eD8awp9JflHhJNPmaGX2HJVy+99gjrYm5mi1slxyfrac8al5k/W86PzpqnC0Yi3BTI0ZsSjTY/dBb9grCzDBHgRrfHjOqqbM3urs2Ss1oO89e13T6rrfd/a2J2ZvbTzmNbElHefHRY3DDIkzJ3Bq6Yk59IN8J4d5lPMysecV51JTZ0eKIs+nXG7F0GjWUPkukYJAAhLQlLayCtnpFvQW9PNdSWyDufKSNLbwp21zGk2szaaJUkP9G6zonQmaWK/RRLZG51NCVmbGFpgTwfAZEUh5bXKLv5M7fJ9nW2PCQRLhhfDmD6Lei5by+uxpK5X8v8G07U5M28Z4zIW/wGz+W5aYZLvZOmnwQMqEVceDRjR45qswKXTmql0hsda341Kwf876cwimyj0bs6eyZjvJrAEvm8r/DHuKOCB3XRi1IK/c26BKgtLMVCNCvETnbkjGi5p4LSXvTVDy5njKNzIZ/+xwTMmnr1UJchkiGGRcpKplAFFnHx8mVB7ZVl3nyVnV5EbVqK2rAt54/rqa7reTrbE5njvTFsjm7AVSWr5ev0AW8jrjNVQypfprKeRAUMiXl9v2S1A0bQrFCjPROR/IQ1lhrsuMYAfPjxImwc4MRdm7Q5ihwpMm93Zs596O0/walX/bD+LfNnbVqnk1PfPDmnRzqvuJatMcpV7olDXL82qOs9ZCN7KXeI09zXE7+VG8Vv/V3qff6icraWyuI9l7+xUv8IVb4Lg5dtH8MNWpsXDcHLtoziyHK+W255QjlXI7c8rplXK7c8oZlXJ7c8qZlXIHM8s9TXNcnOaDONdTq/QGfLFj3zedp3yjN+A0B79pLl/f4MY3zRFwoUvlaxzXXu/6WXG2+0b/v9luhkI6fRvmSke5aY6Af1nMPfNNnOJmKIMiprifzvBVFcVfgZQXnnO+yZN4Hl0sqjvdr/Hp2eFmecCYHym2OyyRtypz6nmEi2yamm0wzSG+6bkG8l2sm9wgPrZd3zZ97PjY03xDo66JKNMdEyFPw0IuH4BWAsC+W4vSX5ONWBAyJwiDVIpToyA/lM+llWyKhzn920izdLFsYHxhlHBJ+oCSoZuLMWInjlmSAGK9/HHYDyO3mz/kMgeIHCkHaTwtBR+50MTk5G8EZkG4iDOGXhw4f8rPfdvZi+L4NsnO6Csn1A5LXTFt5UyD/CGshfJ+EFjO8L4Xj3k81hCBOesPe0AbIM8lmUf8mPi/sWV5oi3yHNdbLk6l39AsJs+bnXlg/qJ+oDbQ/r2c8ml9EpPa9T7lBsxBXeP9bH7a2bE1tJx6grW2B1GUFqx11F/e7A9QcC1Fssrj2HNgokxO6ghj4O4MiJubPuyrumMjqnvEpZbr6A6hpiuS8FnZIuEFWaQPsRiycE1ogUydkSjQVYcNMtE/5CMeyl9J+lCpdw9iWPNTC0mW4WVlYzaQHgI5xcGQ3Yz/pffZ/iCKC3iZ6wp+ZpqWbVGTcJHx0XSoyzSsgyhgMsfwNWqYOtc8auWDhCUixAjb9Tzd85FjQRlDwxZlhmb4QKIM2T5UIbbNXDlO1veiXvDIyxXkAm9Pcg8Q6fvwVLUFgNyanwUUPL2iXo/fyPP7bCkX7hfVz7nRa34buYWnfAamJZZ/sxMABT4VxP/cdaPiECQYDPNuh0kWRSnQPOnYIUDp5TQ3y9FDR2JLuxlEw1iImqDaR/0G+dSAvTAENauxF90ErjRoViRKQSBBP0gzt45JnxUTZXLfoGR3TTm8XpCR/ngLyckL+F40zMBnwzTKMSI9zmCe2vBNHIy0hYNQAKLkcBAWoxOfk2gIM+bJ7Sh/mwbS1+hb6kYAQUfsnKA7w67c5Q/ll6ypwlM/ZjdBv9TpgGpiaVqSSp0ctwM7XrckOy78VFw+ZtsTNhtBpoGYQRMonmBsE8OU22NJv+1yZZahVDyDvtwyMlYvzDFStEBSDBDOUtoStWgu1Axj0Hv5xPTb5lNWVKrfchfJLcUwc6KSpOhcXCmHl3GxNix8QFNbqJHb9tUjOd47TTajQFgfJp7FvPczZS3jYNWP2WJoF3ak/96Q/4PXTtZ8+UHTzI0VIj4AiQuS7XvPPj6N7WbLSQLkLM2iJxnUDdQccyU0KZbA7mabto6QNbHAf5/cI75MYyosvAH0pZ1e4ErpgA0CsVsIHImVPLkaCq6TgVGZWEE7OY5uhhJLN9hlzNCJg13sYRDD73FzvFYBhxdBzB5vdZ7P0SDhxfvoBm2llwK3wl44knJLjvWdB7vP98oasFOJzcPSNOiMMUf8X6hhPZj6TFLNmzV3Rql7en3jX63WP4/bkEJiIWhUBAesTQgKNfaTPPTiTtQXMPKHnY6z6Qafg53ts8dtdBDs0CV42b26PO5s38bWdv/AcC5XIgcbxiWmyNs8GDkX5763SQfXF7qoGPKzOLrqerfsjMYn3fCcd7v3p71w9/OJIb9dnB6cuJvHqbO2Ep7j+8HJRTxi5wdnbCMOWdc4PcPG4GBzJz3voh126cUXp9vG/sXB8LR33zlHG/EpDndPunTT2eh0zh/D4en5ebS/4W0xHO4fadH91ePOBb/YuDy7CA/ZWbx7ql2P9nvnXy/CONjfWtk5CwG2i+vjvV66wnpXjyw8OOK313tHveNrt7+y7mlp1+me6ax3cMg2DxLv8rx7uqnfeZvpV94/7p5eusHe6s4jv0B3bJMO+TkdeZfHtw5G4SU5f3BWt83tXkfztlYePwf26Opy5W6vh4zri2N0hTdACt4eXmGa7pExLvfIysglx75LzgPnInx0cThyAPnQD2IXRwKvO583QnMf7ezy087w+uxOwIBcfP4w/h5hGMe1o8Xbxxdu4B8t9S7vB18DdOZZ58GZG7fI4+3WmmGj4aljr+Gz5Q0cr5K4v5zcas0xIZScO426QryeSRadK3Ice71Q4xdhd/s2Ck5OO9f89uDkpN/Vnd75/nZwF8BQkds/CCvDuGQXtL9/1tEuNrsvGUZ3+dYntyeHj+buinc1iNfudr3+un3rfu644XDo7fVhym4fU2//btow5MbT7KRpnHz6+JHF8VLvQSgEDETEJSjxsajxEfZ3YAoTcVQ5Ozvgd2IPrp8ANKVfacHpnq/yTBnMPE+ldnnD7++PrwJ5A0E69IT6VX6V2txGPOpdFjXnBbnNu53guZVgQmqqC96FXDt+OY07g3qGax6x2ELAYBClesUjdiY/zqUgtxMFcuuc3MPExl46uQqpRWjtgQsb60OuxOf266a0bYoCpduv9koB/5aS/WQs4GePNQG/KJML+AYFSR6kA82zTcfVHe4YHGEGoyeurovL6HUm+Ol0AV8MjAV9mJn3Ee6nS/QGAb1ZCO86gznjROOO43CLWiZI91injJmu43M8KdEbzKCgnXs26OOGzkEvN5nNOPJ9k8HATIv4iBPpbD1FfgfhAdRkFsJm5OXHe2PhWUQmsnAs/5cz/zR5CPiUy6iVM7LJ0zGpEoJQ8emPfkOcVfNPjV+dwW/yPy8YCW/QX2Gfj/o3v512gkSevTbiYrHG2WJd+vVjXiZ3ID0U7q88a0++Goa//RoG4sg+O5wt2hz2JXjCXRS20F6cJmVTUjq/C8JQOjwHUOlBHPgXNYWPH6y8zOmvrASQQDeiq41okFXwhYNw0fyHRjp4yN47orboI+G5jye8brigHHiRdI+Vftf9h0aHh/FSY9mH6ZBFsg1/auPiswQ5O4F2XeneFjVAqIiFb5P8m4I6AEs3bIxAKYrkd9GFrAyyH+jwqQBLdA2kyRL5ocO8AtuJhC4f6UcxSX/0/+gv/yKn0IuC9FND0JB4EmrXWT8Nwk8N8dgQh+13+zDHqH7AWhH/QKrjs4Q2E1mmjlwhtIkmCi1bhBkI4v/q5PRUk4RzcTCnyLwW5y1ZUbDWOIyY6OYU+hZF4gEfBdHYST8eOrA6OrxUadjA7QSjynMfiI2VjFhYPMTedJRzZ3k8VpVfsxtLptY5qW5TYS8Z7wd2N7275Ce3R8iqNVjXC55esn3N2oQks75Pnwu98za91+9cN4C/fmEkPhnGgwcGb33WC8KH4vXyY4d1WSqsRrzHAoGehGXv/h9Lhkuw2wthPF+7mdI2f/vNrYBJpoWWal/+UpzDp0LzyTTKp/H+qrZTtZ2q7VRtp2o7/SG3U2nxHFsO2Q2XpwnCXjfNNJYUZw1fp/H0r8VXwUuLdmC/eHY416pWbFUOSDSBzmlned9JpxyLDM96nCNBvLMqOkNukIdZcebXVsxuflSkYilVLKWKpVSxlCqW8ocMD1GxlD/+HKlYShVLqWIpVSyliqVUsZQqllLFUqpYShVLqWIpVSyliqVUsZQqllLFUqpYShVL+ReLCFSxlCqWUsVSviKWcjLYqgidyg7+y7Cp7LGQxLOnTInLfuehUmUEZHq/PEw7MsaES3xmjgPpKOmHzijsBZR2B3dhevtwS0HnGt35XyMmztZjYSwuQpGyc9lh4B3KQ1XJ1zOJw3soehbRQYBicfAkJiB7mR0xj12NJg6aqz5XCOuWgXRsPL/UV7cs0zCNsc+VXDYhg12nM1HGsMSSEq8Lusco8ygIc20sDvJLksVDkg6CWMpE7jBJo56AND+mFpbypC1cRWIJoQjuyXXW8ThO6NfeaXOuS9srnePmHPLDJ4HL3Avi2nw0r6KdrXWR9yYQkKbQU0ksIEaKmWBhHu8aDeMiNmvsDwCCbZqH8IwZwZeZThtnYiahgXYUV8L7qkVL6a0Yw+S0lyLclGk36q52xZTaqOJqJz13gnGksYyMSqN2EnMuSKEg+sIUMdGFacoPGdwV940/m84wCAWcibRgiwntix/tevMZcvOPMRsmlZC1IowpGkxp8amMu3v+QSwhPq1S2RPwt6TjMukZJ0B4qgY2j287PxEBtZ1IQCWqepJFNKtxFcFSXo2PxImoKC/DKybefhyh2gvBawcyuHeCyKC9zPmyaScPkee0HnZSf63l0xXHJPbZcXzWE4CMMi/F3ysBZ+uj7BBk/GY75b3i7aYwEBYP+6A8sOLhPOB3xe+TjJllj1+epMYxigI3j9PrgfAZec1KbPLTh1eyjWhww/qlOtXcf1jPQ1IaJ8IJK/N7lCPLnXqaFUvKL7+s34Ow/PHkaK9R1vsJg/Da2BAH6a3GMvy3Blp28nPz6QUuPM+5pwjR7DAvuhv7G85Y9lUAJ7i6ZAhzeE7WQnklfKWZOTxiNWus6iNVuDZfBPG5M4idoMYa1q+Pl/cPp7IGQs0KB3gWyEmqgZxT4jihEeHtiahWCX3c5KlMyFTcyz+eqlPhfSiN2CfdQBxijUlUhh1nY7hYue93zIkxbMR7Vxb27p6NgRBsi1HMGcM4GBVNGwAoB9jARK8MYFUesAnb/0VhmE6mhD6VAF9iGnUmkb55vhYf9BNnCsCUEqlizQQYLwBY12FtUVoBeEP6Tkmkj2E/WQz3Oes7OxNwb61cDNZWRvQ53CA16zZ6C6J1iim1qpRyEmWpuwS4G0EoHKLgaQ7EF85NdBBPQnx0FF1ZKxtTIKaGTbV5EOtV8janAa3roh0NV4CW5NxYYUngJlMpOrjp1yiaLV8mwwlE39/FJ6f365tf62DbuoWwSIbxolU5DdGwHGHcxgTMx8UBTEYaq/kxp+Av89DNri8e4r0K3Bvoqrt2c7SzdlmDm2iaqWHdQNa3EgjRkEWoZlhmlUAyy6dgJSlwSYHxOeBeXR3c3pkT4N4yb+8s2qgzDtGZTqDDecxvEbhUQwZoP9V1GPRZX/hIji8rmAfvtcujwf0EvL3DLe/u1pkCL3ANmNd56MVVatangYyxZUJTpMY6gBQyuhhD/TK6dphJrAmEC618P6YXD/UBCCsMaB9oHuObj3AhTSBKbbsCfXFRxGJ0jz2Iq9BWnIOnpUAh9hxotRLa/FKHKsCFnrMofFbK9AtE/ly2zZSoNsjYzU9VCftD8UWo+KjyqOLaVVy7NqaHYcXDv3SmB9pq5+ep7TxCwRE7Wws+tDKhvZX7OeelR8URZHPvdLuFYtFDCstwfHFJaSzOoyg83See5tGW4Wu8pVOXthzfpy1b47aGYZNmyJ7SiB+JODNxcVU7V+jzmKBcP5jRqccTdxDEM9WKKd2Mh0SWkN4stZUY1rxw15ImQC9yh2K9tUGqvZGW+cAfMOllO634gKfDQX9x7H2mn368487H59dg5KEC7WLmqlGGxR0sbWGRykqkkVemgJ1myBDXzoCCkkSZyaQtrSdVw0m9QIb3mg2lXmYYhmUbjekFZbwazKO05ACeguw4c5pFJ9f6QN3OlKH6QBdx1DHSvk1XfCqSktmeZ/sMRG1k68gzbAf5zNex78K+b+kMaTYW+WMpcw3LYyZSSclUUjIVSKMCaVQgjQqkUYE0KpBGBdLMXjYqkEYF0qhAmh9kRatAmr/ktKlAGhVIowJpVCCNCqRRgTQqkEYF0qhAGhVIowJpVCCNCqRRgTQqkEYF0qikZCopmUpKppKSqaRkKimZSko24V2skpKppGQqKZly3v4rOG+rpGQqKZnKoqKyqKgsKiqLisqi8mNkUXlSSclUUjK1nartVG2najtV26lKSqaSkqlYShVLqWIpVSyliqX8QcJDVCzljz9HKpZSxVKqWEoVS6liKVUspYqlVLGUKpZSxVKqWEoVS6liKVUspYqlVLGUKpZSxVL+xSICVSyliqVUsZQqKZlKSqaSkqmkZCopmUpKppKSqaRkKimZSkqmkpKppGRNlZRMJSVTSclUXLuKa1dJyVRSMpWU7IdJSkZtSkRuLS+3lBTbar6N5HnCJkx/cp/JyT/fWeSlWzrBDkOm5niEepZnMt22HQMkQAe5FmG663DD4NzVHGoQZL4GREvctiZBnJI3rfg+LW8ahW1T1/6qedMmLr+YmTpNRysn1vpOx3ouNwBuTMucYmWVH+jU1Gl//Uv+3nBJnhDBn93qV1zik1/lNr67J3tRRDnV4qT+VFfdqavuvvGqu6qMvLJ/e4ZPkBQHQ6e3X7470nbW9s46pwen6w/bfW0JU3YIcm63M7r/GjwaIOfgRzuwL/te0I35+lmcrvS1oyg5jA7S24eH1Dwd6QH56vtnew8H3o3ptNv7K5rWPSQ9d+UzWVk9ON0I93buTwf0aE0/vVxq7zzuBeuke3W0+7DautIG/vXO16OloU8O6EU0WNvh16cHa1fry9Ht6cXt8mWvc/x4c8miDu4/9g6N9ZXr3vn2+vB02+1pwc2au95q4fCrFbd3043+59H62fH2nnlu966NTQ/37nRrPf1qL5PeKB1dXN/btzvakmMcf74b2jfHm+fn/P5oFVsj4/z69vFW3zrnl9tu9+KMbODB7rahNesr831u9pOcU5x0q5v9vu1mP0JsSzc0QqluCnOvutlP3ez3F77Zb4ZQoOwdyt6h7vFT9/ipi4fUxUPvefHQN2kG5i65/3rl7px2P+89bqFu194Kez2Nt28ONi6PlikP1+N70++4m7fWXd/RRvfLpwwfbob76U643NcO7u/29/UwudTXrI39483uxeVgq3XTHzy0053PHXvpMyYJ/3xkrN0uf77mIaZah+0cLbU6N8PLbu9ycyNGd97DTrD3EOtbJ156mx4+3NKj1ub97k13b6O7d3Jhe/3+4MR1AKc9eumN2OPByXD7nJ9/tbo2cnifPW4+Qo/doyVkb3Yjl23Yd+srNDkhfW/r8yHb31r/umGdOJfLj91T6wGRz8m+XUjlWYwKS8rrwHvs3g/kAhIfgn7lQV3RpK5oUlc0NdWNh9/vxsPJQ9/Cz3naoa9e8Rh5/W3iM3IcTND0D2zs/aFtdO+ajuLp6ZWXYGbsR92BqURRJYoqUVSJokoU/buLov/S20LLM/Wpt4VS29bkapx2BP+vuS202uMPfVvojEC34mS2kMgmLlcpH7PO8gcV7KaC3VSwmwp2U8FuKthNBbupYDcV7KaC3VSwmwp2U8Fu/2nBbq/z+1Nhb8oN7N/uBqbC3lTYmwp7e3HYW3l/WRgNcpL7s9nh983KhbBctAjsHoFEbtpaESqna47NXM23HMwcnTuuY9mO49g6zKvtEBc51HZNDtU03cSuo0LlVKicCpVToXIqVE6FyqlQORUqp0LlVKicCpVToXLKRqJC5VSonAqVU/7Jyj9Z+Scr/2Tln6z8k1WonAqV+zGNvT+0jU6FyilRVImiShRVoqgSRZUoqkLlVKicCpVToXIqVE6FyqlQORUqp0LlVKicCpVToXIqVE6FyqlQORUqp0LllBvYf7IbmAqVU6FyKlTuRw6Vo1kcGhBQa3wWXAkkswBYGYT2e/MgatyxQR8k5kSojKJX6hHHJ8SjBjeQ7mk2ty3LM0G9YZqFuEdd03ZtrPnME5Kx9qzXSFiAYJlLK2qtZ1ifefhb4QleIiGzKM/Tr9vzTLztadbLsa25Pc3ADT0G3Gu7Qt2RZhpAmTyyrYfegcCjL2hNmDdGLAy80rBficAQj/w+5m5afs0PvD3gGV4wCrwhC9vcCzI7zKbQnbaoPPeFf3bEP7vinz3xz0EWpgdrPSxtH9B+VtnUhJnlW5oUZyXAmvuuJFEo/6k8yZY1P8kusgbK3zuV37uV33uV3wflb7Ea+uKXkJF+/5J75RRhZuXh4HPkSWj+uUE/rtICmH9ub/y0Rn/75z/W/4E//NG84skfTfh7EP3R/LkAUpTZpL+KMmRKmZ1xmd/+sQVF/rEN/5TPunjWx8+GeJb/mD///HMx4H+u0192aDFk0drywdpPW/SfRX+N7fL3z9D5cm74FF8EKGlj/ObnAluimc/HP+2JmpUK+xMtnQCtimNV0YAwJIr9JGv1mGdeGaDAAyOCxd1YzgzjoguJ9exANpkI/RwTQLuXncBVJkSTxxPCHCAovzI7sIy45NkwR9AwWlhuS5bDC8tty3JkYbkdWU5fWG5XljMWltuT5cyF5WCiJCqTTL/MmFqVoeRuR+0yPncURGEhjBeBQawPslJl7fZAFRFhJlHfS9oOT+84tDBRCpnS26Lb7gX9YSoP2M0l8mHMUfJyVv1VW3IvYXwVXijwBtr3RQR06bBi5hCPWwZ2nbKkWxhdrexRmDWju34WVSprpBFIMZ3MSP6GeOSkWXURmL8lTGHHVR+0mZvC3K2khL2MtBVvBNKygcqdUrq9fUt4dIaqyt6ig8gqDXkdzgapA9pjIi1KJRj5wQHoqF15wiTUw7JsuUPBjm6aduaIJGw0oEJmgyySj5eUV3kXifkqiTMb1TScgjZ+aB1e7TcnoTTmoPjZOAmhII+SDzXaMCzPtX1EWy71vZauIb1FiWW0sIMsm2KHMtdeMCk1usGoOR175kzs6QZFVMRBfrMEIiSgV2AOvQZzuoWRKVwd3wlzYxfLd8FdAd234+6LwN77rCbD1g1TuP7VsP3K1ZS18o5gFXc3vA2srJWnTPTL93dg7X7IbopzIiG/a5ZmEp+YiDs6MpFHPIdhy6PEsS3GdcOhPjSEDMw41qluKK1BaQ1Ka1Bag9IalNagtAalNSitQWkNSmtQWsPLtIb8zjsZ0Cf8biZvR6hAYetmpj5kbsqiT2JS3TUI4xZmhu9ijZmabxrIMjyEdYDI9T3XcRHQGOcaIv/OPnM9JaP9LPKj2pmpAZaRnmsp+d16/WHP4YOJvak4RaqIBs8OnURUwvKyaKdoAE3E5EEvg1wKKx1L10GJGLKUN+Se39iknzaJWMljh/XmBuCgsTrIJOovhYN6O4yS/K6g5ZVqn/i1fW7RT1uv73O12id5bZ/b9NP26/tcq/apv7bPHfpp5/V9rlf7NF7b5y79tPv6PjeqfZoTfRqL+9yjn/Ze3+dmtU/rtX0e0E8Hr+wz51+EwWbsUuR6PsOOZTgYmC73Xc+gPnc1anvYhz3HwJ5HiEs9ta7Vulbr+u+7rhfdxQsL28CWOfMu3vL7lLt4xTdbiP5/zbt4i9tm3/kiXsCKrlddjismuskbpX7/8/nNAzISdPJqgaf6rQ/QA8w+Gt+CW1xAkIfi5/AvN8urD36Nf9ticfzQ2BKXQebU1jjrC/acxNzNbsRMGkFfRLiOAk+Ik71okN4woNowgiEsNU47vCHDfRpQC7Tfxh9VNv9Hs3FXOPg3PJ6yIBTtZXH9oh/myGjeRrZ4GpEvg4r7qWy+AdCFQRYMOtGVoIVE9paXgApZCx+gdXFvmXS2FQXcbFRy7xLNc+Z2xrWWGtvQe5hEJXCy0Z5Q6EVp8SQhyf3yRDx03nBme4YXD6BVhA+NmD0IY+HSH33AK4AK3TH4L72LAIZAON4zqMfSRm+YpA0HtlPhcC1opAHoABTIftJIfCrCv5YaGyKO+YPsEF7dZj32YE470GU5FznARcuhjG7uQHM6+Z9iGOWY/zcpG7gZAKPKMbYkLpaM+l7WmRfd9Ysh1ZuHMYgw8rSBjP+ZQFJezoEZBZQHScPNveABZocl8G9OI4f7px+3s3mSC7BEWj6/ckaySb7rSBtYbbLd4UCYZGAIHeFYDbjMTLJ5hKMMxK5O/1AQ9VIeBL8a9eKQA/tNZYdJV4Z6AwGIyKI+bwQ5ldRJUMbY5zMjySCoYVZEcQ9DLw8yh2kNw+iuMYxFicKYDBQHjQJzdwEhyQcgrDxuIGs6Hoh9QRo7JbjN3Dg4vkxmWazgfCMZ43G8qidG90elCKxFNwqHPUlk5cxkEfb5rStiNvP1A2MdihmDsj3WzVrL6SFZalY3tRyqCliz5LKSnemVu7qlXpq7xTZlVGtlGywr7WUbX/G4zgZ9yfp0sTne90IJRJ9YxKv1s6C6dHmMgb3w3E1fHBQI9B/nr3/63wo7+9//2qQ/y000G/TKeMwnksF83v2/mTOR89ey4MR8TFDfBFElkywM5kXcsNDg/WgIfyb5RYWTTJujldlzVMqxf4M52pqYo9XKcsn52XLGp+ZN1vOi86erwtGKtQQzNWbEokyP3Qe9Ya8swAR7EKzx4TmrmjJ7q7Nnr9QIvvfsdU2r637f2duemL218ZjXxJZ0nJ++NA7ze6JmTeDU0hNz6Af5Tg7zKOdlYs8rjnmmzo4URZ5PudyKodGsofJdIgWBBCSgKW1lFbLDIugt6Oe7ktgG4UHuBI0t/GnbnEYTa7NpotTY/gYremeCJtZrNJGt0fmUkJWZsQXmRDB8RgRSXpvc4u/kDt/n2daYcJBEeCG8+YOo96KlvD572kql928wbbsT07YxHnNx/D6b/5YlJtlutk4aPJAyYfUcvxENnh39TwqduWZXSKz17bgU7J+z/hyCqXLPxuypLG0JJYqNV0xlMnRdeCEwP3FpyqzZMebyaWNh9ddO7t7E5G6OsbCRib1nh+PJPX2tlJxvq8EgW1hVwRvmOfv4MKEFyLbqakC+eid5d6NGagW88XxSm+4ZkpHdHN+QaTSzOZtmSlvQN9HMj0UhB4JCvrzc/Dth7ajBIswm50XoWHll2sFzW3MN6HFTh1wkpsgcNXKHunbuUDfNdU65UP1ALlRjb6Ca48wzV59JT5q6O6I2zRfnhX4/s5x75vgDLfRUeolj0tMcz4YfxTnyX+3k+K3umNWIw+m+Su/tvrrA3WqBb+DYC/DDVL+5wjdw7AU4sxyulNueU45Uyu3MKadXyu3OKWdUyu3NKWdWyh3MLPc0zTdumpvbXGeg0uHsxb5j33TE8I0OZ9N8yKZ5FX2Dp9g0X7OFXnuv8Y16vXdhxZ/rG13MZnuyCfH0bZgrfbGm+Zr9ZTH3zP1tiieb9L2f4uE4wx1SoPrFvmP/itU0djh7se/YvwKswuHsVST0woPSN7n2zltFi2I+prvOPT07HS2PKPNDyXZ+Jzf2fc+zPNv0LFeQp040x3Bd19FdhrBvuZ5t2A51LZPYXCeYeb7pwQwT2+MG0cXyGYASB8C+W4vSJfAHvjL/35kf9RvbpRTb4nalZ+2O0xp8W8vybJ3oz1suDsjf0KyOnzc78+j+Rf1A7XZxK/G0PoltPetTpZhVKWbfnL4it4W8IXvFFJcT4J1UpVz9+6VcnXtDZsEc5QWIKt2qSrf6/ulWKzKDRaakPipZj7p5T928pxKwqgSsKuuVynr1nlmvROqZgZBQx6J/OfNP41Q5/XTwUDuGfVIJoFQCKJUASuUiVblIVS7Sv1Mu0tJ0oJKRKrFMiWVKLFNi2X+QWPbj5OU0NVOHfaOp8nK+IC+niiZW0cQqmlhFE6to4h8wQEpFE//4c6SiiVU0sYomVtHEKppYRROraGIVTayiiVU0sYomVtHEKppYRROraOKmiiZW0cSJiiZW0cQqmlhFE6to4lnRxJOOZYWbWOY5ULqIZY+F4pI9ZTpv9jt3CytjgNP75WHakW56XOIz8zxIR0k/dEZhL6C0O7gL09uHWwoq6ujO/xoxcTgfC3NzEUSXnewOA+9QHsvKXTCTz7yHomcR1wYoFkdXYgKyl9kZ9djBaeKkuurphbBuGUjHU+7F1i3LNMSF2YWnl6T0kMEe3ZkoY1hiFYjXBZfAKHNJCHPlNQ7ye8alvSMdBLGUIN1hkkY9AWl+0C1s7Ulb+JrEEkIRmpar+ONxnNCvvdPmXN/KV3ppzvESgE8Cl7kbxbX5aF5FO1vrIhVTICBNoaeSWEDoFjPBwiSL+I6GcRFVOHYoADUgzQPQxozgy0yvjzMxk9BAO4orrozVoqWsW4xhctpLgXfKtBt1B79iSm1UcfCTrj/B2CVUxvWlUTuJORekUBB9YbmZ6MI05YcM7or/x59NZxiEAs5E2sDFhPbFj3a9+Qy5+ceYDZNKsGURhBcNprT4VEaMPv8glhCfVqnsCfhb0nGZ9McTIDxVQ/vHCQNORCR4JxJQiaqeZBHNalRQsJRX4yNxpirKy+CgibcfR6j2QvDagYxKnyAyaC9z+WzayUPkOa2HndRfa/l0xQEWd3Ycn/UEIKPMN/L3Srjk+ig7Rhm/2U55r3i7KXxMiod9ULVY8XAe8Lvi90nGzLLHL09SPxtFgZtHmfZAVI+8ZiWo/unDK9lGNLhh/VL5bO4/rOcBVY0T4cWVeVvKkeVeQc2K4emXX9bvQbX4eHK01yjr/YRB1G9siKP4VmMZ/ltjoyD5ufn0Ah+g59xTBBd3mBfdjb0cZyz7KoATXF0yhDk8J2uhzKpQaWYOj1jNGqs6WRU+9hdBfO4MYieosYb16+Pl/cOprIFQs8IBnoUgkzIEWVui9HkUMjQifEwR1SqBu5s8lVmvitQW46k6Fe6LV8IH8aQbiGOwMYlKF+tsDBcr9/2OOTGGjXjvysLe3bMxEIJtMYo5Y0DzwqhFCxQbmOiVAazKIzpxenBRuDolUwL3SoAvMY06k0jfPF+LD/qJMwVgSolUSGcCPDfuG1rQdVhblFYA3pDeVxLpY9hPFsN9zvrOzgTcWysXg7WVEX0ON+gYuo3egmidYpGkuQL3SZTlRxPgbgShcKmCpzkQXzg30UE8CfHRUXRlrWxMgZgaIpPzHIj1Knmb04DWddGODLIvgJbk3FhhSeAmUyk6uOnXKJotXybDCUTf38Unp/frm1/rYNu6hbBGq2lK5qzKaYiG5QjjNiZgPi58kjLSWM0PSgV/mYdudn3xEO9V4N5AV921m6Odtcsa3ETTTA3rhgi//zYCIRqyCNUMy6wSSGYnFqwkBS4pMD4H3Kurg9s7cwLcW+btnUUbdcYhOtMJdDiP+S0CFxQfA1tWdR0GfVA3hZt0ec3GPHivXR4N7ifg7R1ueXe3zhR4gWvAvM5DL65Ssz4NZIxBPdIQqbEOIIWMLsZQv4yuHWYSawLhwoaxH9OLh/oAhM0KtA80j/HNR7iQJhCltl2BvrjiZDG6xy7InyajsArv4mlRWMR+EbSAbmvK5liEXtlVip4ZBi6l+wXCfy7lZupUG6Tt5qeqrP2h+CKUfVR5VPczqPsZtDE9DCvBAqVfPtBWOz+IbufBDo7Y41rwoZWJ763cZzovPSpOb5t7p9stFIseUliQ48t3SvtbHpDh6T7xNI+2DF/jLZ26tOX4Pm3ZGrc1DNs1Q/aURvxIxLmJWMN2rtrnMUm5pjCjU48n7iCIZyoYU7oZD4ksIb1Z6i0xrH7h+iVNp17kDsV6a4N8eyNPNAJ/wKTH7rTiA54OB/3Fd0hkmurHO+58fH6dSx510C5mrhr4Wtwj1Ba2qaxEGnllfuJpJg1xdRKoKkmUGU/a0o5SNaHUC2R4r1lT6mWGYVi20ZheUMbLwTxKmw7gKciOgafZdnL9DxTvTC2qD3QRRx0j7du0xqciw5/vYMYpiL+6Z9m6g20XUc9yianDboqQ7mFsU2Jzwg3L0Wk9C7DK8Kcy/KmYHBWTo2JyVEyOislRMTl/kzlSMTkqJkfF5KiYHBWTo2JyVEyOislRMTkqJuf/t3eHNgCAQBAEe7m+qAL9vaMxOBI+TA2YC2EZTY4mR5OjydHkRJOjydHkaHI0OZocTQ7hj/BH+CP8Ef4If4Q/wh/hj/DnBXnDF+SEP8IfSgYlg5JByaBkGlMyRfgj/BH+zpc5hD+zzCwzy8wys4zwR/gj/KmJ1cRqYjVxGgVSauL3z0hNrCZWE6uJ1cRqYjWxmlhNrCZWE6uJ1cRqYjVx1MRq4qkmVhOridXEamLCH+GP8LcdO+GP8Ef4I/wR/gh/hD/CH+GP8Ef4I/z5n+Gr/xkIf4Q/wt994W/UAjuBsMRboAMA</properties>
</file>

<file path=customXml/item3.xml><?xml version="1.0" encoding="utf-8"?>
<properties xmlns="http://schemas.myeducator.com/properties/myeducator/atlas_integrity">H4sIAAAAAAAAA61WXXPaOBT9K4wmD2HH3pW/EbN0Jm1CgNBsp9mHzTSMx5Zl8MS2qGWTtBn+e68ENiZlw6QND0LSPTq6Orr3yk+I8pQXqI8wHppn50hDgvIl8ynP42QO82NyQW+/PiZX4X8crJVgxZ4x8xL31uFWXBuTaGf493I6iSRnFWaJEAnPa/PQNt7feBeThQdm2DFhkU9ZmgrU//KElgWjC0bv/TLJGOobLrEMxyHEtbB9hG0909AqSJMoKAGA+k9oPOwMq5zWQ/a4ZLRsrAX7WiUF7J7kUbJKoipIfRYlpXQEXRLwbiSbsWwmsrmSzVQ21wTN1howwHbfG8LtYhdr6Nco4YDgE8spk3SA76MoEcs0+LZZ2VdbbAia/qTVv2r1p63+ddMHr6tc9hjo92W2XsNEkIsHVgi5J4af4ZED4ilvBkPy1wdSOzMYD0/PybvBycWJqd2hWybuEPxf8zvUrZ2UmEvyt8RYBzCTHebdyQggJ2NomrEtx/Zu7Mixatxut1sfeHBB/piQ+siS7ez6/HREBvV+nXHT78LmZ8tlwVcskhbpStnZzXRrtSTNP59Pp3Jla8HHPaYbiNWoSpkk4EleZiwvN6yfGeUZDKPOTbBK8rnonFHKK2nuIqV6xuVKFRm16q0A8LNg+exCsGzEgrFSRn7rdiCNIH9gEu4IiI2juJHCmUdxY4WzjuImCmcfxV0pnHMUN1U49ygOLkpJKaosC4pvEr9fUCAToaTl/gMv7kPO7/1VwlOVr2CMg1QwSOIgnzO/lbsZC3JfwP3lkfBDVj4wYNhDGa6GJKWfJXlVMjXzp6XtKsoW5z2f8lX1yufKMzkD/DEvmF+ned/derxjdjRUBuLeV9GjOOVQ+GLBHyAzjfV2RcnnrFywQqrQnFdVyV4cGNjCps6wiXU7Ci2dRCHTqUHtCDs9avUc1ArIJuiOPQkHyrH13axGk9WHxUuPwotPSeO7gFJdSXfkjBRtc1CZTOqpSHJAyFRRW9gGJphahk5c29PtMHT00Io8nXkeIZGLac8OUS1V622xe9iE82towYKiDFkgL85uuZEHEozeQ1++WGkgSr/BNi+Uh03X7WlQr+OYFVAG/O0h1aXBbTeR15rj8r6a4Nyc6pCmj3H2yft0+xHte+m8IPFP57QsYnjY0p7FhuNFtBcbRKckjnQbG7ZOLM/RzdDwesQMSUB7Ry7lWdyYBjqsnvu/6tkOMYjn/cYXyFp7lXLGa5SzPdNwTe/NlFN+lvIBfhPtau9+XbuZVO9tssnp2Y5LzJ/UfmU2bVje0C1CsGXj33Vrw7LefPpt33co7XEaqJI0W/8AUCVN61ULAAA=</properties>
</file>

<file path=customXml/item4.xml><?xml version="1.0" encoding="utf-8"?>
<properties xmlns="http://schemas.myeducator.com/properties/myeducator/atlas_meta_I9EjNxzVTz6k">H4sIAAAAAAAAA+1ba0/bShP+K3sstQUpJySEWyLgiNJyaSlFhX6oDlW0sTfJvthen10byNuX/35m9uILmBJeAsoHKlU4zu7seC7PMzvr/PKoUnwURyxOvV6chWHDi0SQhczr/bJX/TiLBkx6Pa8F/9rrXa/hJZIL2adpyqIkVV6v1fAkDIWrv2EaU4qOQIK3x8OQBWQwIcMs9lMuYpgb0wi/Ox0zlhJ2zVWqCI0D4rMwhCvJiC+iJGQpg8EqZYmRmkvoeQqn9mFOX89BfaikkUKdJY1HrE+lpBOY5u13e0edDRhx3O0dw8XPhp1ttTjcI3tO8M3Nzxv4PqXqwiwZsJRykN/zNrNwezPk22djRk6+nC0dxqAjKEpDPwspziZckRS+nTAqwwlJ6ARtSgJ+yQNjgtK3XE9vglqB4LnhxxydUFbpf/tobB7A3Z2dwnSFBvjoAqaBju0V8AFTiYgV2xMyAr1g6BZa6Ju9vfCuJPvdH/vdRa/sN7sOLlS4sFj14yUNM5oyok1MwLL72rJlBVRK0wwNpj09ZCwYUP/CiDHjjoRKdbyYjx+pjFmAk7Xp2TVaYNf6X5vsvPS45x7ERphFMUlFbnxGrsY0JQmTPlpcDK150SOZAtvD2IheGGnWLwptj54R1tHKlzyx4XUGAUBOYR0bsEPuLJTAckOwLfpgF77JZAiX4zRNVG9piaYhVc1owoLMp6mQTdBi6ZJHTDTHaRT+xYOtjdW1lfbG+tr6W7CUTLda8FckW+3O24CFdLLVbq6+HQrQj/+XbS2/TXkasi3U581y628MzD9NMv58i6baMrf0qJ/eTaOi4Bfqz7mGX+OQx2zulMQ4nCRM44y40p+vo1AnR9xZ7wQeZmrAvscpDxFxcNQXGN6+gYkoI89nFibuOhAxw0wf0lCxhueLeMhH7stYpBhg5gMY55QWQhIphgclQYDJfDhxn6r5plia5QNHGQ9o7OeCFL1kX2OXWrkmD2Vlow4GvyuTTQAnDpYh6TSCk4NuE4d8A11kTH4wRfjQJvKuZAFPyakvJKbygh7/obuImQoZHDKqUrKwvbVox5+NAdDGIgxI7cyPy4t6qa8wWl5x0EmaRY+Fvr8rkgmZiEwWSgbiymBHFWHK4snXz38VOANzcEhKByHTQt8zojIYBUJoAs4BJgQIAkzP9PpIBpdM8xkdKMQQZswi2ZBJBv5QU8D+QQH770uM6dR7Euof1KL++ylR/6DbO3gZ1L/fJ2B6CEkmI0APF1zgi5D7FGQT30xUeiJE1piPxoTFIoM/MHXAjOMugRkg1wgloaDxnPBBe8Ug2cr8EsJzqjg7Rpitlq+U8CRKOLyfEiq1nS3hAIIswu8bboB0w+KaxmRhc5G0misdxwCdWTHAia3XdyKRwZ854IDDggN2S6X/HT2fRAaHtWSwOyUZHHZ7hy+0BfiNe+rooLRHc/uCShzhmIhe8yiL8gE0DMVVsVWzNJLFYKg5YYcVC2rrrbllh+dUcXbsMFstf8MOF2vrF/4rO2h2oCRmKoUEK1MEgmQOizrvAppSZA68tjVnp3e4hmk+5DBa7+ILooDtvoZ013CR7J+MS1vb4Vhd3aEOgIiEXVN8HPKnLfvIFU/HcN1pN5dX39TABi5xJTLYggxYIdt1FCjBWZX1B8ynSANWIqDOSDKATGmAp9N6o5U5AKuBFj9EBioANcQMxcJ+RzMoeomZPsWL8c2ngm8+FIj/AZ/tm3vuE2OUJ1HOp1rK+TAl5Xzq9j69DOXUPnmFdfJwBObRTFIfiHV8Qs5qSQqjDd1oBOX3TFcUkrVOlpnAFQAlQKDLHF2suAJMkYNlSKE5YbH1tuvWzO8m51l1nB2PzVjN123Og0SGeauRwVaiNScAmleo+RrwMOVJyAsY0KmdY4PN8Sng+XMBzx9vwbNR5Umg/LkWlD9OCcqfu73PLwjK5nnvOQuweJzdweMUDwkqrSJL7IZ6BeCrjyRrC4OhFNG87gPaHVu/tlfW5hZCn1fJGXaKZqznK4hOtxuIK/sAU4dDbh9/KG0OFGSv1Ed6JhM51NGc5qX9kEsF+3Y5yiJ78ndfB+qo2ySlFtS5t2NbwHiYgGuLzIDDPxkacxH7CLUt6AV7xrGoy657GhMLtuu1qOu2gYBH+wE1eFWDYwGzHtYC3D6GzQNwy6N7Wk560SuZgmeOCp7ZKwA/F1UG+dXHssxRLcvsTckyR+4ov6zArQjOfB/QHGPPxudjeGf1ft65a0rddjJVt/NRJaqEvOvjAcXjaNtOBNNBcaBc1N6ONR1fupV1J8KsBvNyht1eWbcAurE6v2z0rErO8txitnq+9qbK+f1YNvr67TnI6Pg2GZ36Y4ZvWiFWoMqR6TQ8QAlVVFqwPLdokOeUXvJ4pMiO79ti2Qz4YkkplRkrt5mqCn1jEKnwRUBq5NyjlX3aXOY7BYX0CArtkMAQ3X/XXtIkRqZnsT2BfXnyPXkMix0XLLZfEIoTdfIkFjuuZbH9KVnMvof2Oxb7fznrrLK5gUzG3c2YYmsQolQ/epbgCBdj1m1cmi0PvoXhTsYhiMyXEwK7IgmDw4mTpWxMUBMTxO6rqg0usvuQG2sZ9J5U0DH9m6icFyrcWDPovby8Mb9U+KxKzpAKZ6znKxXWw8Zmsn0AeT8hBwLwyxWi33VvWSXM5zQEcyukLwQHHkDqkUjIdITtakQOZfrZpudsy9vzMh5DBl8JeaHfvCWWgUEehoxpndEBMgolxn1InpLpQ1nTTDOghiMrS4X63eFqT8dIaLh3QF0VXXkpCMQz6o+LWU1yiOe/SuTKaaGm4rZMrjXBxp05xHKC2TWYCG9UX/xtnsdgV1AVO0rIt1eiKBl0KyrKFJ4WAZqmXA155W2kW+8pNckeFhcNc/YlxX/MihFkwhiWzH2RNx2N5OK4e6Xzxj1G/szAz07ASAql3EvJ5BRgNg4aRbfSddBuic/f2GuvvqkYyY4bgEe55v28OxdUt0ClAxCJ3s2NZv2rPWKcfDVmmiGqzi5Tk6phJl3H3eGmzaVkG9apEJR+6fvOqwQ6Sm6HYIUnMQxuv4I2DfVCxMX4xgHYRjHVKJ2B2hM+ag/xlFbXyyGonFbkRFK4gEknUoDBInwVPhRg7n7ALnOAKKOH/tCnQQA0mkXurg+OjLN7sCiRbCRpUCCXfdfefnJlTKulQc2HoOtDyQMgZfjXDIMSK5XcL9+6DWSIlghHA7mt/wf8Et20CRNFPIKwALuj6SED7FMn5qnBQnaM9ewJxiUjKLCnb9lKH09btVOczAzIKuI6ne1PGXJR2rP6aBaRCM9XdbXqZuJLhVjVakDJJ4EmsIw7bDblrdkWGPGQVNKWvQOcjWsoZl9gh9sQDVgHE1di0xgiG0iiSXaGeISMQ1Q2AJVrhU/cabKJPN/XACAI/ogCzx/03zQD+gVMJ7pe0t/jEnpyFgcMJOqTZFgagAvSaqKtFjhrK62dfdIldFJeasOFg8O+PRPtm99jYPZBkKy7eDmB8INMLVHTfUzVat24n6T0QZ0AwhL3LhDJaPm+L4rA1DkMd8KQJgon//JabnTbXSy7i467WHEXq+5izVzcOJFDeBbgLpR4c/MvYXmojzMzAAA=</properties>
</file>

<file path=customXml/item5.xml><?xml version="1.0" encoding="utf-8"?>
<properties xmlns="http://schemas.myeducator.com/symphony/msoffice/properties/officeprops">[obf3]C3Y.eP7TXvoeDvY_5_7KmvSBm~u.Q0beZPJt4_Sps_ITehNTpPJHpvu_5_7wkwITDPo.JPo8pLVeUhIwZwopHxSeZvb6JwJvGPJtp_I8K</properties>
</file>

<file path=customXml/item6.xml><?xml version="1.0" encoding="utf-8"?>
<properties xmlns="http://schemas.myeducator.com/symphony/msoffice/properties/submission">[obf3]6A9dwV3tI6Mw769EYE38x6Paxc5d2zRw4VDKhEPniEjtqz3qnCXtnVDGn65EYEhhG.P_p_waX.BnWt9E4EjtwCXtnVDGn65EYE31Z1jt7VMdDVMqno~wSCj141MnGFPw46R.D1D6pVDKnEx2xzjTnVM_xoxdU1MKxVMBxbRZ</properties>
</file>

<file path=customXml/itemProps1.xml><?xml version="1.0" encoding="utf-8"?>
<ds:datastoreItem xmlns:ds="http://schemas.openxmlformats.org/officeDocument/2006/customXml" ds:itemID="{530A9366-6BBE-9649-90FE-63B4818D6C6E}">
  <ds:schemaRefs>
    <ds:schemaRef ds:uri="http://schemas.myeducator.com/properties/myeducator/atlas_meta"/>
  </ds:schemaRefs>
</ds:datastoreItem>
</file>

<file path=customXml/itemProps2.xml><?xml version="1.0" encoding="utf-8"?>
<ds:datastoreItem xmlns:ds="http://schemas.openxmlformats.org/officeDocument/2006/customXml" ds:itemID="{3521DB78-60C5-8741-87DA-7DBC5AF28358}">
  <ds:schemaRefs>
    <ds:schemaRef ds:uri="http://schemas.myeducator.com/properties/myeducator/atlas_log_common"/>
  </ds:schemaRefs>
</ds:datastoreItem>
</file>

<file path=customXml/itemProps3.xml><?xml version="1.0" encoding="utf-8"?>
<ds:datastoreItem xmlns:ds="http://schemas.openxmlformats.org/officeDocument/2006/customXml" ds:itemID="{F633FD8C-381B-5A48-976C-24938C8125F9}">
  <ds:schemaRefs>
    <ds:schemaRef ds:uri="http://schemas.myeducator.com/properties/myeducator/atlas_integrity"/>
  </ds:schemaRefs>
</ds:datastoreItem>
</file>

<file path=customXml/itemProps4.xml><?xml version="1.0" encoding="utf-8"?>
<ds:datastoreItem xmlns:ds="http://schemas.openxmlformats.org/officeDocument/2006/customXml" ds:itemID="{DBA0846C-FF82-4A47-914F-290E8F7A2BA2}">
  <ds:schemaRefs>
    <ds:schemaRef ds:uri="http://schemas.myeducator.com/properties/myeducator/atlas_meta_I9EjNxzVTz6k"/>
  </ds:schemaRefs>
</ds:datastoreItem>
</file>

<file path=customXml/itemProps5.xml><?xml version="1.0" encoding="utf-8"?>
<ds:datastoreItem xmlns:ds="http://schemas.openxmlformats.org/officeDocument/2006/customXml" ds:itemID="{C0778114-6E21-D743-8ACA-1C7892EDEB73}">
  <ds:schemaRefs>
    <ds:schemaRef ds:uri="http://schemas.myeducator.com/symphony/msoffice/properties/officeprops"/>
  </ds:schemaRefs>
</ds:datastoreItem>
</file>

<file path=customXml/itemProps6.xml><?xml version="1.0" encoding="utf-8"?>
<ds:datastoreItem xmlns:ds="http://schemas.openxmlformats.org/officeDocument/2006/customXml" ds:itemID="{B80B84BA-958E-3F43-8C1F-BC1913D00C1C}">
  <ds:schemaRefs>
    <ds:schemaRef ds:uri="http://schemas.myeducator.com/symphony/msoffice/properties/submis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2023-08-27T16:46:26Z</dcterms:created>
  <dcterms:modified xsi:type="dcterms:W3CDTF">2023-08-27T20:48:32Z</dcterms:modified>
</cp:coreProperties>
</file>