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prya/Downloads/"/>
    </mc:Choice>
  </mc:AlternateContent>
  <xr:revisionPtr revIDLastSave="0" documentId="8_{0BFC486E-9E23-6948-8EEC-84612FADC35B}" xr6:coauthVersionLast="47" xr6:coauthVersionMax="47" xr10:uidLastSave="{00000000-0000-0000-0000-000000000000}"/>
  <bookViews>
    <workbookView xWindow="380" yWindow="500" windowWidth="28040" windowHeight="16320" xr2:uid="{11DFAA8A-FBC3-CE4C-88F7-87A8088E9723}"/>
  </bookViews>
  <sheets>
    <sheet name="IF Function" sheetId="2" r:id="rId1"/>
    <sheet name="Boolean Functions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G10" i="2"/>
  <c r="H4" i="3"/>
  <c r="I4" i="3"/>
  <c r="J4" i="3"/>
  <c r="G4" i="3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H12" i="2"/>
  <c r="H11" i="2"/>
  <c r="I12" i="2"/>
  <c r="I11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E10" i="2"/>
  <c r="F10" i="2" s="1"/>
  <c r="E59" i="2"/>
  <c r="E58" i="2"/>
  <c r="E57" i="2"/>
  <c r="F57" i="2" s="1"/>
  <c r="G57" i="2" s="1"/>
  <c r="I57" i="2" s="1"/>
  <c r="E56" i="2"/>
  <c r="F56" i="2" s="1"/>
  <c r="G56" i="2" s="1"/>
  <c r="E55" i="2"/>
  <c r="E54" i="2"/>
  <c r="E53" i="2"/>
  <c r="E52" i="2"/>
  <c r="F52" i="2" s="1"/>
  <c r="G52" i="2" s="1"/>
  <c r="E51" i="2"/>
  <c r="E50" i="2"/>
  <c r="E49" i="2"/>
  <c r="F49" i="2" s="1"/>
  <c r="G49" i="2" s="1"/>
  <c r="I49" i="2" s="1"/>
  <c r="E48" i="2"/>
  <c r="F48" i="2" s="1"/>
  <c r="G48" i="2" s="1"/>
  <c r="E47" i="2"/>
  <c r="E46" i="2"/>
  <c r="E45" i="2"/>
  <c r="F45" i="2" s="1"/>
  <c r="G45" i="2" s="1"/>
  <c r="I45" i="2" s="1"/>
  <c r="E44" i="2"/>
  <c r="F44" i="2" s="1"/>
  <c r="G44" i="2" s="1"/>
  <c r="E43" i="2"/>
  <c r="E42" i="2"/>
  <c r="E41" i="2"/>
  <c r="E40" i="2"/>
  <c r="F40" i="2" s="1"/>
  <c r="G40" i="2" s="1"/>
  <c r="E39" i="2"/>
  <c r="E38" i="2"/>
  <c r="E37" i="2"/>
  <c r="F37" i="2" s="1"/>
  <c r="G37" i="2" s="1"/>
  <c r="I37" i="2" s="1"/>
  <c r="E36" i="2"/>
  <c r="F36" i="2" s="1"/>
  <c r="G36" i="2" s="1"/>
  <c r="E35" i="2"/>
  <c r="E34" i="2"/>
  <c r="E33" i="2"/>
  <c r="F33" i="2" s="1"/>
  <c r="G33" i="2" s="1"/>
  <c r="I33" i="2" s="1"/>
  <c r="E32" i="2"/>
  <c r="F32" i="2" s="1"/>
  <c r="G32" i="2" s="1"/>
  <c r="E31" i="2"/>
  <c r="E30" i="2"/>
  <c r="E29" i="2"/>
  <c r="E28" i="2"/>
  <c r="F28" i="2" s="1"/>
  <c r="G28" i="2" s="1"/>
  <c r="E27" i="2"/>
  <c r="E26" i="2"/>
  <c r="E25" i="2"/>
  <c r="E24" i="2"/>
  <c r="F24" i="2" s="1"/>
  <c r="G24" i="2" s="1"/>
  <c r="E23" i="2"/>
  <c r="E22" i="2"/>
  <c r="E21" i="2"/>
  <c r="E20" i="2"/>
  <c r="F20" i="2" s="1"/>
  <c r="G20" i="2" s="1"/>
  <c r="E19" i="2"/>
  <c r="E18" i="2"/>
  <c r="E17" i="2"/>
  <c r="F17" i="2" s="1"/>
  <c r="G17" i="2" s="1"/>
  <c r="I17" i="2" s="1"/>
  <c r="E16" i="2"/>
  <c r="F16" i="2" s="1"/>
  <c r="G16" i="2" s="1"/>
  <c r="E15" i="2"/>
  <c r="E14" i="2"/>
  <c r="E13" i="2"/>
  <c r="F13" i="2" s="1"/>
  <c r="G13" i="2" s="1"/>
  <c r="I13" i="2" s="1"/>
  <c r="E12" i="2"/>
  <c r="F12" i="2" s="1"/>
  <c r="G12" i="2" s="1"/>
  <c r="E11" i="2"/>
  <c r="F59" i="2"/>
  <c r="G59" i="2" s="1"/>
  <c r="I59" i="2" s="1"/>
  <c r="K59" i="2" s="1"/>
  <c r="F51" i="2"/>
  <c r="G51" i="2" s="1"/>
  <c r="I51" i="2" s="1"/>
  <c r="K51" i="2" s="1"/>
  <c r="F47" i="2"/>
  <c r="G47" i="2" s="1"/>
  <c r="I47" i="2" s="1"/>
  <c r="K47" i="2" s="1"/>
  <c r="F43" i="2"/>
  <c r="G43" i="2" s="1"/>
  <c r="I43" i="2" s="1"/>
  <c r="K43" i="2" s="1"/>
  <c r="F35" i="2"/>
  <c r="G35" i="2" s="1"/>
  <c r="I35" i="2" s="1"/>
  <c r="K35" i="2" s="1"/>
  <c r="F31" i="2"/>
  <c r="G31" i="2" s="1"/>
  <c r="I31" i="2" s="1"/>
  <c r="K31" i="2" s="1"/>
  <c r="F27" i="2"/>
  <c r="G27" i="2" s="1"/>
  <c r="I27" i="2" s="1"/>
  <c r="K27" i="2" s="1"/>
  <c r="F19" i="2"/>
  <c r="G19" i="2" s="1"/>
  <c r="I19" i="2" s="1"/>
  <c r="K19" i="2" s="1"/>
  <c r="F15" i="2"/>
  <c r="G15" i="2" s="1"/>
  <c r="I15" i="2" s="1"/>
  <c r="K15" i="2" s="1"/>
  <c r="F11" i="2"/>
  <c r="G11" i="2" s="1"/>
  <c r="K11" i="2" s="1"/>
  <c r="F58" i="2"/>
  <c r="G58" i="2" s="1"/>
  <c r="I58" i="2" s="1"/>
  <c r="K58" i="2" s="1"/>
  <c r="F42" i="2"/>
  <c r="G42" i="2" s="1"/>
  <c r="I42" i="2" s="1"/>
  <c r="K42" i="2" s="1"/>
  <c r="F34" i="2"/>
  <c r="G34" i="2" s="1"/>
  <c r="I34" i="2" s="1"/>
  <c r="K34" i="2" s="1"/>
  <c r="F26" i="2"/>
  <c r="G26" i="2" s="1"/>
  <c r="I26" i="2" s="1"/>
  <c r="K26" i="2" s="1"/>
  <c r="F21" i="2"/>
  <c r="G21" i="2" s="1"/>
  <c r="F18" i="2"/>
  <c r="G18" i="2" s="1"/>
  <c r="F14" i="2"/>
  <c r="G14" i="2" s="1"/>
  <c r="I14" i="2" s="1"/>
  <c r="K14" i="2" s="1"/>
  <c r="F22" i="2"/>
  <c r="G22" i="2" s="1"/>
  <c r="I22" i="2" s="1"/>
  <c r="K22" i="2" s="1"/>
  <c r="F25" i="2"/>
  <c r="G25" i="2" s="1"/>
  <c r="F30" i="2"/>
  <c r="G30" i="2" s="1"/>
  <c r="I30" i="2" s="1"/>
  <c r="K30" i="2" s="1"/>
  <c r="F38" i="2"/>
  <c r="G38" i="2" s="1"/>
  <c r="I38" i="2" s="1"/>
  <c r="K38" i="2" s="1"/>
  <c r="F41" i="2"/>
  <c r="G41" i="2" s="1"/>
  <c r="I41" i="2" s="1"/>
  <c r="F46" i="2"/>
  <c r="G46" i="2" s="1"/>
  <c r="I46" i="2" s="1"/>
  <c r="K46" i="2" s="1"/>
  <c r="F54" i="2"/>
  <c r="G54" i="2" s="1"/>
  <c r="I54" i="2" s="1"/>
  <c r="K54" i="2" s="1"/>
  <c r="F29" i="2"/>
  <c r="G29" i="2" s="1"/>
  <c r="I29" i="2" s="1"/>
  <c r="K29" i="2" s="1"/>
  <c r="F55" i="2"/>
  <c r="G55" i="2" s="1"/>
  <c r="I55" i="2" s="1"/>
  <c r="K55" i="2" s="1"/>
  <c r="F39" i="2"/>
  <c r="G39" i="2" s="1"/>
  <c r="I39" i="2" s="1"/>
  <c r="K39" i="2" s="1"/>
  <c r="F23" i="2"/>
  <c r="G23" i="2" s="1"/>
  <c r="I23" i="2" s="1"/>
  <c r="K23" i="2" s="1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F50" i="2"/>
  <c r="G50" i="2" s="1"/>
  <c r="I50" i="2" s="1"/>
  <c r="K50" i="2" s="1"/>
  <c r="F53" i="2"/>
  <c r="G53" i="2" s="1"/>
  <c r="I53" i="2" s="1"/>
  <c r="K53" i="2" s="1"/>
  <c r="J10" i="2" l="1"/>
  <c r="H10" i="2"/>
  <c r="I10" i="2" s="1"/>
  <c r="K10" i="2" s="1"/>
  <c r="K4" i="3"/>
  <c r="K41" i="2"/>
  <c r="K13" i="2"/>
  <c r="K17" i="2"/>
  <c r="K33" i="2"/>
  <c r="K37" i="2"/>
  <c r="K45" i="2"/>
  <c r="K49" i="2"/>
  <c r="K57" i="2"/>
  <c r="I25" i="2"/>
  <c r="K25" i="2" s="1"/>
  <c r="I21" i="2"/>
  <c r="K21" i="2" s="1"/>
  <c r="I40" i="2"/>
  <c r="K40" i="2" s="1"/>
  <c r="I32" i="2"/>
  <c r="K32" i="2" s="1"/>
  <c r="K12" i="2"/>
  <c r="I52" i="2"/>
  <c r="K52" i="2" s="1"/>
  <c r="I18" i="2"/>
  <c r="K18" i="2" s="1"/>
  <c r="I16" i="2"/>
  <c r="K16" i="2" s="1"/>
  <c r="I20" i="2"/>
  <c r="K20" i="2" s="1"/>
  <c r="I24" i="2"/>
  <c r="K24" i="2" s="1"/>
  <c r="I28" i="2"/>
  <c r="K28" i="2" s="1"/>
  <c r="I36" i="2"/>
  <c r="K36" i="2" s="1"/>
  <c r="I44" i="2"/>
  <c r="K44" i="2" s="1"/>
  <c r="I48" i="2"/>
  <c r="K48" i="2" s="1"/>
  <c r="I56" i="2"/>
  <c r="K56" i="2" s="1"/>
  <c r="K2" i="2"/>
  <c r="K5" i="2" l="1"/>
</calcChain>
</file>

<file path=xl/sharedStrings.xml><?xml version="1.0" encoding="utf-8"?>
<sst xmlns="http://schemas.openxmlformats.org/spreadsheetml/2006/main" count="156" uniqueCount="34">
  <si>
    <t>Price Per Donut</t>
  </si>
  <si>
    <t>Commission Rates</t>
  </si>
  <si>
    <t>Total Sales</t>
  </si>
  <si>
    <t>0 - 11</t>
  </si>
  <si>
    <t>Type</t>
  </si>
  <si>
    <t>Threshold</t>
  </si>
  <si>
    <t>Rate</t>
  </si>
  <si>
    <t>Total Commission</t>
  </si>
  <si>
    <t>Beverage</t>
  </si>
  <si>
    <t>Sales &gt; $5</t>
  </si>
  <si>
    <t>Buy a donut?</t>
  </si>
  <si>
    <t>Sales &gt; $10</t>
  </si>
  <si>
    <t>Donut Threshold</t>
  </si>
  <si>
    <t>Sales Amount</t>
  </si>
  <si>
    <t>Commissions</t>
  </si>
  <si>
    <t>Order #</t>
  </si>
  <si>
    <t># Donuts</t>
  </si>
  <si>
    <t>Price/Donut</t>
  </si>
  <si>
    <t>Donuts</t>
  </si>
  <si>
    <t>Total</t>
  </si>
  <si>
    <t>Sales</t>
  </si>
  <si>
    <t>Scenario</t>
  </si>
  <si>
    <t>Runner on 1st</t>
  </si>
  <si>
    <t>Runner on 2nd</t>
  </si>
  <si>
    <t>Catchable Fly Ball Hit to...</t>
  </si>
  <si>
    <t>Outs</t>
  </si>
  <si>
    <t>Force at Third</t>
  </si>
  <si>
    <t>Fly Ball</t>
  </si>
  <si>
    <t>Not 2 Outs</t>
  </si>
  <si>
    <t>Infield Fly</t>
  </si>
  <si>
    <t>Infield</t>
  </si>
  <si>
    <t>Shallow Outfield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</si>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</sst>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0E68C"/>
        <bgColor rgb="FF00F2AD"/>
      </patternFill>
    </fill>
    <fill>
      <patternFill patternType="solid">
        <fgColor rgb="FF800000"/>
        <bgColor rgb="FF00F2AD"/>
      </patternFill>
    </fill>
  </fills>
  <borders count="33">
    <border>
      <left/>
      <right/>
      <top/>
      <bottom/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/>
      <top/>
      <bottom style="thin">
        <color rgb="FFBBBBBB"/>
      </bottom>
      <diagonal/>
    </border>
    <border>
      <left/>
      <right style="thin">
        <color rgb="FFBBBBBB"/>
      </right>
      <top style="thin">
        <color rgb="FFBBBBBB"/>
      </top>
      <bottom style="thin">
        <color rgb="FFBBBBBB"/>
      </bottom>
      <diagonal/>
    </border>
    <border>
      <left style="thin">
        <color rgb="FFBBBBBB"/>
      </left>
      <right style="thin">
        <color rgb="FFBBBBBB"/>
      </right>
      <top style="thin">
        <color rgb="FFBBBBBB"/>
      </top>
      <bottom style="thin">
        <color rgb="FFBBBBBB"/>
      </bottom>
      <diagonal/>
    </border>
    <border>
      <left style="thin">
        <color rgb="FFBBBBBB"/>
      </left>
      <right/>
      <top style="thin">
        <color rgb="FFBBBBBB"/>
      </top>
      <bottom style="thin">
        <color rgb="FFBBBBBB"/>
      </bottom>
      <diagonal/>
    </border>
    <border>
      <left style="thin">
        <color rgb="FFBBBBBB"/>
      </left>
      <right style="thin">
        <color rgb="FFBBBBBB"/>
      </right>
      <top style="thin">
        <color rgb="FFBBBBBB"/>
      </top>
      <bottom/>
      <diagonal/>
    </border>
    <border>
      <left/>
      <right/>
      <top/>
      <bottom style="thin">
        <color rgb="FFBBBBBB"/>
      </bottom>
      <diagonal/>
    </border>
    <border>
      <left/>
      <right/>
      <top style="thin">
        <color rgb="FFBBBBBB"/>
      </top>
      <bottom style="thin">
        <color rgb="FFBBBBBB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BBBBBB"/>
      </right>
      <top/>
      <bottom style="thin">
        <color rgb="FFBBBBBB"/>
      </bottom>
      <diagonal/>
    </border>
    <border>
      <left style="thin">
        <color rgb="FF000000"/>
      </left>
      <right style="thin">
        <color rgb="FFBBBBBB"/>
      </right>
      <top style="thin">
        <color rgb="FFBBBBBB"/>
      </top>
      <bottom style="thin">
        <color rgb="FFBBBBBB"/>
      </bottom>
      <diagonal/>
    </border>
    <border>
      <left style="thin">
        <color rgb="FF000000"/>
      </left>
      <right style="thin">
        <color rgb="FFBBBBBB"/>
      </right>
      <top style="thin">
        <color rgb="FFBBBBBB"/>
      </top>
      <bottom style="thin">
        <color rgb="FF000000"/>
      </bottom>
      <diagonal/>
    </border>
    <border>
      <left style="thin">
        <color rgb="FFBBBBBB"/>
      </left>
      <right style="thin">
        <color rgb="FFBBBBBB"/>
      </right>
      <top style="thin">
        <color rgb="FFBBBBBB"/>
      </top>
      <bottom style="thin">
        <color rgb="FF000000"/>
      </bottom>
      <diagonal/>
    </border>
    <border>
      <left style="thin">
        <color rgb="FFBBBBBB"/>
      </left>
      <right/>
      <top style="thin">
        <color rgb="FFBBBBBB"/>
      </top>
      <bottom style="thin">
        <color rgb="FF000000"/>
      </bottom>
      <diagonal/>
    </border>
    <border>
      <left/>
      <right style="thin">
        <color rgb="FFBBBBBB"/>
      </right>
      <top style="thin">
        <color rgb="FFBBBBBB"/>
      </top>
      <bottom style="thin">
        <color rgb="FF000000"/>
      </bottom>
      <diagonal/>
    </border>
    <border>
      <left/>
      <right/>
      <top style="thin">
        <color rgb="FFBBBBBB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BBBBBB"/>
      </bottom>
      <diagonal/>
    </border>
    <border>
      <left/>
      <right style="thin">
        <color rgb="FF000000"/>
      </right>
      <top style="thin">
        <color rgb="FFBBBBBB"/>
      </top>
      <bottom style="thin">
        <color rgb="FFBBBBBB"/>
      </bottom>
      <diagonal/>
    </border>
    <border>
      <left/>
      <right style="thin">
        <color rgb="FF000000"/>
      </right>
      <top style="thin">
        <color rgb="FFBBBBBB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BBBBBB"/>
      </right>
      <top style="thin">
        <color rgb="FF000000"/>
      </top>
      <bottom style="thin">
        <color rgb="FFBBBBBB"/>
      </bottom>
      <diagonal/>
    </border>
    <border>
      <left style="thin">
        <color rgb="FFBBBBBB"/>
      </left>
      <right style="thin">
        <color rgb="FFBBBBBB"/>
      </right>
      <top style="thin">
        <color rgb="FF000000"/>
      </top>
      <bottom style="thin">
        <color rgb="FFBBBBBB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BBBBB"/>
      </left>
      <right style="thin">
        <color rgb="FF000000"/>
      </right>
      <top/>
      <bottom style="thin">
        <color rgb="FFBBBBBB"/>
      </bottom>
      <diagonal/>
    </border>
    <border>
      <left style="thin">
        <color rgb="FFBBBBBB"/>
      </left>
      <right style="thin">
        <color rgb="FF000000"/>
      </right>
      <top style="thin">
        <color rgb="FF000000"/>
      </top>
      <bottom style="thin">
        <color rgb="FFBBBBBB"/>
      </bottom>
      <diagonal/>
    </border>
    <border>
      <left style="thin">
        <color rgb="FF000000"/>
      </left>
      <right style="thin">
        <color rgb="FFBBBBBB"/>
      </right>
      <top style="thin">
        <color rgb="FFBBBBBB"/>
      </top>
      <bottom/>
      <diagonal/>
    </border>
    <border>
      <left style="thin">
        <color rgb="FFBBBBBB"/>
      </left>
      <right style="thin">
        <color rgb="FF000000"/>
      </right>
      <top style="thin">
        <color rgb="FFBBBBBB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9" fontId="0" fillId="2" borderId="2" xfId="0" applyNumberForma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0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164" fontId="0" fillId="0" borderId="0" xfId="0" applyNumberFormat="1" applyBorder="1"/>
    <xf numFmtId="0" fontId="0" fillId="2" borderId="5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2" xfId="0" applyFill="1" applyBorder="1"/>
    <xf numFmtId="0" fontId="0" fillId="2" borderId="29" xfId="0" applyFill="1" applyBorder="1"/>
    <xf numFmtId="0" fontId="1" fillId="3" borderId="24" xfId="0" applyFont="1" applyFill="1" applyBorder="1" applyAlignment="1">
      <alignment horizontal="center" wrapText="1"/>
    </xf>
    <xf numFmtId="0" fontId="1" fillId="3" borderId="25" xfId="0" applyFont="1" applyFill="1" applyBorder="1" applyAlignment="1">
      <alignment horizontal="center" wrapText="1"/>
    </xf>
    <xf numFmtId="4" fontId="1" fillId="3" borderId="25" xfId="0" applyNumberFormat="1" applyFont="1" applyFill="1" applyBorder="1" applyAlignment="1">
      <alignment horizontal="center" wrapText="1"/>
    </xf>
    <xf numFmtId="0" fontId="1" fillId="3" borderId="30" xfId="0" applyFont="1" applyFill="1" applyBorder="1" applyAlignment="1">
      <alignment horizontal="center" wrapText="1"/>
    </xf>
    <xf numFmtId="0" fontId="1" fillId="3" borderId="31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4" fontId="1" fillId="3" borderId="7" xfId="0" applyNumberFormat="1" applyFont="1" applyFill="1" applyBorder="1" applyAlignment="1">
      <alignment horizontal="center" wrapText="1"/>
    </xf>
    <xf numFmtId="0" fontId="1" fillId="3" borderId="3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13" Type="http://schemas.openxmlformats.org/officeDocument/2006/relationships/customXml" Target="../customXml/item7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FF5E000-7D80-D446-9192-12C6A1E48F05}">
  <we:reference id="8db4248b-3b9d-4fb7-989c-eae74deb6253" version="2.0.1.0" store="developer" storeType="Registry"/>
  <we:alternateReferences/>
  <we:properties>
    <we:property name="Office.AutoShowTaskpaneWithDocument" value="true"/>
  </we:properties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936FA-DD84-B14E-84D6-A896DB973E98}">
  <dimension ref="B2:K60"/>
  <sheetViews>
    <sheetView tabSelected="1" workbookViewId="0">
      <selection activeCell="H11" sqref="H11"/>
    </sheetView>
  </sheetViews>
  <sheetFormatPr baseColWidth="10" defaultRowHeight="16" x14ac:dyDescent="0.2"/>
  <cols>
    <col min="1" max="1" width="3.33203125" customWidth="1"/>
    <col min="2" max="2" width="7.5" customWidth="1"/>
    <col min="3" max="4" width="9.1640625" customWidth="1"/>
    <col min="6" max="7" width="9.1640625" customWidth="1"/>
    <col min="8" max="10" width="8.33203125" customWidth="1"/>
    <col min="11" max="11" width="15.83203125" customWidth="1"/>
  </cols>
  <sheetData>
    <row r="2" spans="2:11" x14ac:dyDescent="0.2">
      <c r="B2" s="4" t="s">
        <v>0</v>
      </c>
      <c r="C2" s="4"/>
      <c r="E2" s="4" t="s">
        <v>1</v>
      </c>
      <c r="F2" s="4"/>
      <c r="G2" s="4"/>
      <c r="I2" s="6" t="s">
        <v>2</v>
      </c>
      <c r="J2" s="6"/>
      <c r="K2" s="1">
        <f>SUM(G10:G59)</f>
        <v>669.75</v>
      </c>
    </row>
    <row r="3" spans="2:11" x14ac:dyDescent="0.2">
      <c r="B3" t="s">
        <v>3</v>
      </c>
      <c r="C3" s="1">
        <v>0.5</v>
      </c>
      <c r="E3" s="5" t="s">
        <v>4</v>
      </c>
      <c r="F3" s="5" t="s">
        <v>5</v>
      </c>
      <c r="G3" s="5" t="s">
        <v>6</v>
      </c>
      <c r="I3" s="6" t="s">
        <v>7</v>
      </c>
      <c r="J3" s="6"/>
      <c r="K3" s="1">
        <f>SUM(K10:K59)</f>
        <v>39.714899999999957</v>
      </c>
    </row>
    <row r="4" spans="2:11" x14ac:dyDescent="0.2">
      <c r="B4">
        <v>12</v>
      </c>
      <c r="C4" s="1">
        <v>0.4</v>
      </c>
      <c r="E4" t="s">
        <v>8</v>
      </c>
      <c r="G4" s="2">
        <v>0.1</v>
      </c>
    </row>
    <row r="5" spans="2:11" x14ac:dyDescent="0.2">
      <c r="E5" t="s">
        <v>9</v>
      </c>
      <c r="F5" s="3">
        <v>5</v>
      </c>
      <c r="G5" s="2">
        <v>0.01</v>
      </c>
      <c r="I5" s="6" t="s">
        <v>10</v>
      </c>
      <c r="J5" s="6"/>
      <c r="K5" s="36" t="str">
        <f>IF(K3 &gt; K6, "Yes", "No")</f>
        <v>No</v>
      </c>
    </row>
    <row r="6" spans="2:11" x14ac:dyDescent="0.2">
      <c r="E6" t="s">
        <v>11</v>
      </c>
      <c r="F6" s="3">
        <v>10</v>
      </c>
      <c r="G6" s="2">
        <v>0.02</v>
      </c>
      <c r="I6" s="6" t="s">
        <v>12</v>
      </c>
      <c r="J6" s="6"/>
      <c r="K6" s="35">
        <v>40</v>
      </c>
    </row>
    <row r="8" spans="2:11" x14ac:dyDescent="0.2">
      <c r="B8" s="29" t="s">
        <v>13</v>
      </c>
      <c r="C8" s="30"/>
      <c r="D8" s="30"/>
      <c r="E8" s="30"/>
      <c r="F8" s="30"/>
      <c r="G8" s="30"/>
      <c r="H8" s="30" t="s">
        <v>14</v>
      </c>
      <c r="I8" s="30"/>
      <c r="J8" s="30"/>
      <c r="K8" s="31"/>
    </row>
    <row r="9" spans="2:11" x14ac:dyDescent="0.2">
      <c r="B9" s="32" t="s">
        <v>15</v>
      </c>
      <c r="C9" s="33" t="s">
        <v>16</v>
      </c>
      <c r="D9" s="33" t="s">
        <v>8</v>
      </c>
      <c r="E9" s="33" t="s">
        <v>17</v>
      </c>
      <c r="F9" s="33" t="s">
        <v>18</v>
      </c>
      <c r="G9" s="33" t="s">
        <v>19</v>
      </c>
      <c r="H9" s="33" t="s">
        <v>6</v>
      </c>
      <c r="I9" s="33" t="s">
        <v>20</v>
      </c>
      <c r="J9" s="33" t="s">
        <v>8</v>
      </c>
      <c r="K9" s="34" t="s">
        <v>7</v>
      </c>
    </row>
    <row r="10" spans="2:11" x14ac:dyDescent="0.2">
      <c r="B10" s="19">
        <v>1</v>
      </c>
      <c r="C10" s="8">
        <v>60</v>
      </c>
      <c r="D10" s="11">
        <v>0</v>
      </c>
      <c r="E10" s="9">
        <f>IF(C10&gt;=12,$C$4, $C$3)</f>
        <v>0.4</v>
      </c>
      <c r="F10" s="14">
        <f>C10*E10</f>
        <v>24</v>
      </c>
      <c r="G10" s="11">
        <f>D10+F10</f>
        <v>24</v>
      </c>
      <c r="H10" s="10">
        <f>IF(G10 &lt;= $F$5, 0, IF(G120&lt;= $F$6, 0.01, 0.02))</f>
        <v>0.01</v>
      </c>
      <c r="I10" s="16">
        <f>H10*G10</f>
        <v>0.24</v>
      </c>
      <c r="J10" s="9">
        <f>IF(D10 &gt; 0, G10 * $G$4, 0)</f>
        <v>0</v>
      </c>
      <c r="K10" s="26">
        <f>I10+J10</f>
        <v>0.24</v>
      </c>
    </row>
    <row r="11" spans="2:11" x14ac:dyDescent="0.2">
      <c r="B11" s="19">
        <v>2</v>
      </c>
      <c r="C11" s="8">
        <v>12</v>
      </c>
      <c r="D11" s="11">
        <v>0</v>
      </c>
      <c r="E11" s="9">
        <f t="shared" ref="E11:E59" si="0">IF(C11&gt;=12,$C$4, $C$3)</f>
        <v>0.4</v>
      </c>
      <c r="F11" s="14">
        <f>C11*E11</f>
        <v>4.8000000000000007</v>
      </c>
      <c r="G11" s="11">
        <f>D11+F11</f>
        <v>4.8000000000000007</v>
      </c>
      <c r="H11" s="10">
        <f>IF(G11 &lt;= $F$5, 0, IF(G11 &lt;= $F$6, 0.01, 0.02))</f>
        <v>0</v>
      </c>
      <c r="I11" s="16">
        <f>H11*G11</f>
        <v>0</v>
      </c>
      <c r="J11" s="9">
        <f t="shared" ref="J11:J59" si="1">IF(D11 &gt; 0, G11 * $G$4, 0)</f>
        <v>0</v>
      </c>
      <c r="K11" s="26">
        <f>I11+J11</f>
        <v>0</v>
      </c>
    </row>
    <row r="12" spans="2:11" x14ac:dyDescent="0.2">
      <c r="B12" s="20">
        <v>3</v>
      </c>
      <c r="C12" s="12">
        <v>48</v>
      </c>
      <c r="D12" s="13">
        <v>66.239999999999995</v>
      </c>
      <c r="E12" s="9">
        <f t="shared" si="0"/>
        <v>0.4</v>
      </c>
      <c r="F12" s="15">
        <f>C12*E12</f>
        <v>19.200000000000003</v>
      </c>
      <c r="G12" s="13">
        <f>D12+F12</f>
        <v>85.44</v>
      </c>
      <c r="H12" s="10">
        <f>IF(G12 &lt;= $F$5, 0, IF(G12 &lt;= $F$6, 0.01, 0.02))</f>
        <v>0.02</v>
      </c>
      <c r="I12" s="17">
        <f>H12*G12</f>
        <v>1.7088000000000001</v>
      </c>
      <c r="J12" s="9">
        <f t="shared" si="1"/>
        <v>8.5440000000000005</v>
      </c>
      <c r="K12" s="27">
        <f>I12+J12</f>
        <v>10.252800000000001</v>
      </c>
    </row>
    <row r="13" spans="2:11" x14ac:dyDescent="0.2">
      <c r="B13" s="20">
        <v>4</v>
      </c>
      <c r="C13" s="12">
        <v>24</v>
      </c>
      <c r="D13" s="13">
        <v>37.200000000000003</v>
      </c>
      <c r="E13" s="9">
        <f t="shared" si="0"/>
        <v>0.4</v>
      </c>
      <c r="F13" s="15">
        <f>C13*E13</f>
        <v>9.6000000000000014</v>
      </c>
      <c r="G13" s="13">
        <f>D13+F13</f>
        <v>46.800000000000004</v>
      </c>
      <c r="H13" s="10">
        <f t="shared" ref="H11:H59" si="2">IF(G13 &lt;= $F$5, 0, IF(G13 &lt;= $F$6, 0.01, 0.02))</f>
        <v>0.02</v>
      </c>
      <c r="I13" s="17">
        <f>H13*G13</f>
        <v>0.93600000000000005</v>
      </c>
      <c r="J13" s="9">
        <f t="shared" si="1"/>
        <v>4.6800000000000006</v>
      </c>
      <c r="K13" s="27">
        <f>I13+J13</f>
        <v>5.6160000000000005</v>
      </c>
    </row>
    <row r="14" spans="2:11" x14ac:dyDescent="0.2">
      <c r="B14" s="20">
        <v>5</v>
      </c>
      <c r="C14" s="12">
        <v>10</v>
      </c>
      <c r="D14" s="13">
        <v>0</v>
      </c>
      <c r="E14" s="9">
        <f t="shared" si="0"/>
        <v>0.5</v>
      </c>
      <c r="F14" s="15">
        <f>C14*E14</f>
        <v>5</v>
      </c>
      <c r="G14" s="13">
        <f>D14+F14</f>
        <v>5</v>
      </c>
      <c r="H14" s="10">
        <f t="shared" si="2"/>
        <v>0</v>
      </c>
      <c r="I14" s="17">
        <f>H14*G14</f>
        <v>0</v>
      </c>
      <c r="J14" s="9">
        <f t="shared" si="1"/>
        <v>0</v>
      </c>
      <c r="K14" s="27">
        <f>I14+J14</f>
        <v>0</v>
      </c>
    </row>
    <row r="15" spans="2:11" x14ac:dyDescent="0.2">
      <c r="B15" s="20">
        <v>6</v>
      </c>
      <c r="C15" s="12">
        <v>3</v>
      </c>
      <c r="D15" s="13">
        <v>0</v>
      </c>
      <c r="E15" s="9">
        <f t="shared" si="0"/>
        <v>0.5</v>
      </c>
      <c r="F15" s="15">
        <f>C15*E15</f>
        <v>1.5</v>
      </c>
      <c r="G15" s="13">
        <f>D15+F15</f>
        <v>1.5</v>
      </c>
      <c r="H15" s="10">
        <f t="shared" si="2"/>
        <v>0</v>
      </c>
      <c r="I15" s="17">
        <f>H15*G15</f>
        <v>0</v>
      </c>
      <c r="J15" s="9">
        <f t="shared" si="1"/>
        <v>0</v>
      </c>
      <c r="K15" s="27">
        <f>I15+J15</f>
        <v>0</v>
      </c>
    </row>
    <row r="16" spans="2:11" x14ac:dyDescent="0.2">
      <c r="B16" s="20">
        <v>7</v>
      </c>
      <c r="C16" s="12">
        <v>6</v>
      </c>
      <c r="D16" s="13">
        <v>7.5</v>
      </c>
      <c r="E16" s="9">
        <f t="shared" si="0"/>
        <v>0.5</v>
      </c>
      <c r="F16" s="15">
        <f>C16*E16</f>
        <v>3</v>
      </c>
      <c r="G16" s="13">
        <f>D16+F16</f>
        <v>10.5</v>
      </c>
      <c r="H16" s="10">
        <f t="shared" si="2"/>
        <v>0.02</v>
      </c>
      <c r="I16" s="17">
        <f>H16*G16</f>
        <v>0.21</v>
      </c>
      <c r="J16" s="9">
        <f t="shared" si="1"/>
        <v>1.05</v>
      </c>
      <c r="K16" s="27">
        <f>I16+J16</f>
        <v>1.26</v>
      </c>
    </row>
    <row r="17" spans="2:11" x14ac:dyDescent="0.2">
      <c r="B17" s="20">
        <v>8</v>
      </c>
      <c r="C17" s="12">
        <v>48</v>
      </c>
      <c r="D17" s="13">
        <v>0</v>
      </c>
      <c r="E17" s="9">
        <f t="shared" si="0"/>
        <v>0.4</v>
      </c>
      <c r="F17" s="15">
        <f>C17*E17</f>
        <v>19.200000000000003</v>
      </c>
      <c r="G17" s="13">
        <f>D17+F17</f>
        <v>19.200000000000003</v>
      </c>
      <c r="H17" s="10">
        <f t="shared" si="2"/>
        <v>0.02</v>
      </c>
      <c r="I17" s="17">
        <f>H17*G17</f>
        <v>0.38400000000000006</v>
      </c>
      <c r="J17" s="9">
        <f t="shared" si="1"/>
        <v>0</v>
      </c>
      <c r="K17" s="27">
        <f>I17+J17</f>
        <v>0.38400000000000006</v>
      </c>
    </row>
    <row r="18" spans="2:11" x14ac:dyDescent="0.2">
      <c r="B18" s="20">
        <v>9</v>
      </c>
      <c r="C18" s="12">
        <v>36</v>
      </c>
      <c r="D18" s="13">
        <v>56.88</v>
      </c>
      <c r="E18" s="9">
        <f t="shared" si="0"/>
        <v>0.4</v>
      </c>
      <c r="F18" s="15">
        <f>C18*E18</f>
        <v>14.4</v>
      </c>
      <c r="G18" s="13">
        <f>D18+F18</f>
        <v>71.28</v>
      </c>
      <c r="H18" s="10">
        <f t="shared" si="2"/>
        <v>0.02</v>
      </c>
      <c r="I18" s="17">
        <f>H18*G18</f>
        <v>1.4256</v>
      </c>
      <c r="J18" s="9">
        <f t="shared" si="1"/>
        <v>7.1280000000000001</v>
      </c>
      <c r="K18" s="27">
        <f>I18+J18</f>
        <v>8.5535999999999994</v>
      </c>
    </row>
    <row r="19" spans="2:11" x14ac:dyDescent="0.2">
      <c r="B19" s="20">
        <v>10</v>
      </c>
      <c r="C19" s="12">
        <v>6</v>
      </c>
      <c r="D19" s="13">
        <v>0</v>
      </c>
      <c r="E19" s="9">
        <f t="shared" si="0"/>
        <v>0.5</v>
      </c>
      <c r="F19" s="15">
        <f>C19*E19</f>
        <v>3</v>
      </c>
      <c r="G19" s="13">
        <f>D19+F19</f>
        <v>3</v>
      </c>
      <c r="H19" s="10">
        <f t="shared" si="2"/>
        <v>0</v>
      </c>
      <c r="I19" s="17">
        <f>H19*G19</f>
        <v>0</v>
      </c>
      <c r="J19" s="9">
        <f t="shared" si="1"/>
        <v>0</v>
      </c>
      <c r="K19" s="27">
        <f>I19+J19</f>
        <v>0</v>
      </c>
    </row>
    <row r="20" spans="2:11" x14ac:dyDescent="0.2">
      <c r="B20" s="20">
        <v>11</v>
      </c>
      <c r="C20" s="12">
        <v>4</v>
      </c>
      <c r="D20" s="13">
        <v>0</v>
      </c>
      <c r="E20" s="9">
        <f t="shared" si="0"/>
        <v>0.5</v>
      </c>
      <c r="F20" s="15">
        <f>C20*E20</f>
        <v>2</v>
      </c>
      <c r="G20" s="13">
        <f>D20+F20</f>
        <v>2</v>
      </c>
      <c r="H20" s="10">
        <f t="shared" si="2"/>
        <v>0</v>
      </c>
      <c r="I20" s="17">
        <f>H20*G20</f>
        <v>0</v>
      </c>
      <c r="J20" s="9">
        <f t="shared" si="1"/>
        <v>0</v>
      </c>
      <c r="K20" s="27">
        <f>I20+J20</f>
        <v>0</v>
      </c>
    </row>
    <row r="21" spans="2:11" x14ac:dyDescent="0.2">
      <c r="B21" s="20">
        <v>12</v>
      </c>
      <c r="C21" s="12">
        <v>3</v>
      </c>
      <c r="D21" s="13">
        <v>0</v>
      </c>
      <c r="E21" s="9">
        <f t="shared" si="0"/>
        <v>0.5</v>
      </c>
      <c r="F21" s="15">
        <f>C21*E21</f>
        <v>1.5</v>
      </c>
      <c r="G21" s="13">
        <f>D21+F21</f>
        <v>1.5</v>
      </c>
      <c r="H21" s="10">
        <f t="shared" si="2"/>
        <v>0</v>
      </c>
      <c r="I21" s="17">
        <f>H21*G21</f>
        <v>0</v>
      </c>
      <c r="J21" s="9">
        <f t="shared" si="1"/>
        <v>0</v>
      </c>
      <c r="K21" s="27">
        <f>I21+J21</f>
        <v>0</v>
      </c>
    </row>
    <row r="22" spans="2:11" x14ac:dyDescent="0.2">
      <c r="B22" s="20">
        <v>13</v>
      </c>
      <c r="C22" s="12">
        <v>9</v>
      </c>
      <c r="D22" s="13">
        <v>11.61</v>
      </c>
      <c r="E22" s="9">
        <f t="shared" si="0"/>
        <v>0.5</v>
      </c>
      <c r="F22" s="15">
        <f>C22*E22</f>
        <v>4.5</v>
      </c>
      <c r="G22" s="13">
        <f>D22+F22</f>
        <v>16.11</v>
      </c>
      <c r="H22" s="10">
        <f t="shared" si="2"/>
        <v>0.02</v>
      </c>
      <c r="I22" s="17">
        <f>H22*G22</f>
        <v>0.32219999999999999</v>
      </c>
      <c r="J22" s="9">
        <f t="shared" si="1"/>
        <v>1.611</v>
      </c>
      <c r="K22" s="27">
        <f>I22+J22</f>
        <v>1.9332</v>
      </c>
    </row>
    <row r="23" spans="2:11" x14ac:dyDescent="0.2">
      <c r="B23" s="20">
        <v>14</v>
      </c>
      <c r="C23" s="12">
        <v>24</v>
      </c>
      <c r="D23" s="13">
        <v>0</v>
      </c>
      <c r="E23" s="9">
        <f t="shared" si="0"/>
        <v>0.4</v>
      </c>
      <c r="F23" s="15">
        <f>C23*E23</f>
        <v>9.6000000000000014</v>
      </c>
      <c r="G23" s="13">
        <f>D23+F23</f>
        <v>9.6000000000000014</v>
      </c>
      <c r="H23" s="10">
        <f t="shared" si="2"/>
        <v>0.01</v>
      </c>
      <c r="I23" s="17">
        <f>H23*G23</f>
        <v>9.6000000000000016E-2</v>
      </c>
      <c r="J23" s="9">
        <f t="shared" si="1"/>
        <v>0</v>
      </c>
      <c r="K23" s="27">
        <f>I23+J23</f>
        <v>9.6000000000000016E-2</v>
      </c>
    </row>
    <row r="24" spans="2:11" x14ac:dyDescent="0.2">
      <c r="B24" s="20">
        <v>15</v>
      </c>
      <c r="C24" s="12">
        <v>7</v>
      </c>
      <c r="D24" s="13">
        <v>0</v>
      </c>
      <c r="E24" s="9">
        <f t="shared" si="0"/>
        <v>0.5</v>
      </c>
      <c r="F24" s="15">
        <f>C24*E24</f>
        <v>3.5</v>
      </c>
      <c r="G24" s="13">
        <f>D24+F24</f>
        <v>3.5</v>
      </c>
      <c r="H24" s="10">
        <f t="shared" si="2"/>
        <v>0</v>
      </c>
      <c r="I24" s="17">
        <f>H24*G24</f>
        <v>0</v>
      </c>
      <c r="J24" s="9">
        <f t="shared" si="1"/>
        <v>0</v>
      </c>
      <c r="K24" s="27">
        <f>I24+J24</f>
        <v>0</v>
      </c>
    </row>
    <row r="25" spans="2:11" x14ac:dyDescent="0.2">
      <c r="B25" s="20">
        <v>16</v>
      </c>
      <c r="C25" s="12">
        <v>10</v>
      </c>
      <c r="D25" s="13">
        <v>0</v>
      </c>
      <c r="E25" s="9">
        <f t="shared" si="0"/>
        <v>0.5</v>
      </c>
      <c r="F25" s="15">
        <f>C25*E25</f>
        <v>5</v>
      </c>
      <c r="G25" s="13">
        <f>D25+F25</f>
        <v>5</v>
      </c>
      <c r="H25" s="10">
        <f t="shared" si="2"/>
        <v>0</v>
      </c>
      <c r="I25" s="17">
        <f>H25*G25</f>
        <v>0</v>
      </c>
      <c r="J25" s="9">
        <f t="shared" si="1"/>
        <v>0</v>
      </c>
      <c r="K25" s="27">
        <f>I25+J25</f>
        <v>0</v>
      </c>
    </row>
    <row r="26" spans="2:11" x14ac:dyDescent="0.2">
      <c r="B26" s="20">
        <v>17</v>
      </c>
      <c r="C26" s="12">
        <v>2</v>
      </c>
      <c r="D26" s="13">
        <v>0</v>
      </c>
      <c r="E26" s="9">
        <f t="shared" si="0"/>
        <v>0.5</v>
      </c>
      <c r="F26" s="15">
        <f>C26*E26</f>
        <v>1</v>
      </c>
      <c r="G26" s="13">
        <f>D26+F26</f>
        <v>1</v>
      </c>
      <c r="H26" s="10">
        <f t="shared" si="2"/>
        <v>0</v>
      </c>
      <c r="I26" s="17">
        <f>H26*G26</f>
        <v>0</v>
      </c>
      <c r="J26" s="9">
        <f t="shared" si="1"/>
        <v>0</v>
      </c>
      <c r="K26" s="27">
        <f>I26+J26</f>
        <v>0</v>
      </c>
    </row>
    <row r="27" spans="2:11" x14ac:dyDescent="0.2">
      <c r="B27" s="20">
        <v>18</v>
      </c>
      <c r="C27" s="12">
        <v>60</v>
      </c>
      <c r="D27" s="13">
        <v>0</v>
      </c>
      <c r="E27" s="9">
        <f t="shared" si="0"/>
        <v>0.4</v>
      </c>
      <c r="F27" s="15">
        <f>C27*E27</f>
        <v>24</v>
      </c>
      <c r="G27" s="13">
        <f>D27+F27</f>
        <v>24</v>
      </c>
      <c r="H27" s="10">
        <f t="shared" si="2"/>
        <v>0.02</v>
      </c>
      <c r="I27" s="17">
        <f>H27*G27</f>
        <v>0.48</v>
      </c>
      <c r="J27" s="9">
        <f t="shared" si="1"/>
        <v>0</v>
      </c>
      <c r="K27" s="27">
        <f>I27+J27</f>
        <v>0.48</v>
      </c>
    </row>
    <row r="28" spans="2:11" x14ac:dyDescent="0.2">
      <c r="B28" s="20">
        <v>19</v>
      </c>
      <c r="C28" s="12">
        <v>12</v>
      </c>
      <c r="D28" s="13">
        <v>0</v>
      </c>
      <c r="E28" s="9">
        <f t="shared" si="0"/>
        <v>0.4</v>
      </c>
      <c r="F28" s="15">
        <f>C28*E28</f>
        <v>4.8000000000000007</v>
      </c>
      <c r="G28" s="13">
        <f>D28+F28</f>
        <v>4.8000000000000007</v>
      </c>
      <c r="H28" s="10">
        <f t="shared" si="2"/>
        <v>0</v>
      </c>
      <c r="I28" s="17">
        <f>H28*G28</f>
        <v>0</v>
      </c>
      <c r="J28" s="9">
        <f t="shared" si="1"/>
        <v>0</v>
      </c>
      <c r="K28" s="27">
        <f>I28+J28</f>
        <v>0</v>
      </c>
    </row>
    <row r="29" spans="2:11" x14ac:dyDescent="0.2">
      <c r="B29" s="20">
        <v>20</v>
      </c>
      <c r="C29" s="12">
        <v>3</v>
      </c>
      <c r="D29" s="13">
        <v>0</v>
      </c>
      <c r="E29" s="9">
        <f t="shared" si="0"/>
        <v>0.5</v>
      </c>
      <c r="F29" s="15">
        <f>C29*E29</f>
        <v>1.5</v>
      </c>
      <c r="G29" s="13">
        <f>D29+F29</f>
        <v>1.5</v>
      </c>
      <c r="H29" s="10">
        <f t="shared" si="2"/>
        <v>0</v>
      </c>
      <c r="I29" s="17">
        <f>H29*G29</f>
        <v>0</v>
      </c>
      <c r="J29" s="9">
        <f t="shared" si="1"/>
        <v>0</v>
      </c>
      <c r="K29" s="27">
        <f>I29+J29</f>
        <v>0</v>
      </c>
    </row>
    <row r="30" spans="2:11" x14ac:dyDescent="0.2">
      <c r="B30" s="20">
        <v>21</v>
      </c>
      <c r="C30" s="12">
        <v>24</v>
      </c>
      <c r="D30" s="13">
        <v>0</v>
      </c>
      <c r="E30" s="9">
        <f t="shared" si="0"/>
        <v>0.4</v>
      </c>
      <c r="F30" s="15">
        <f>C30*E30</f>
        <v>9.6000000000000014</v>
      </c>
      <c r="G30" s="13">
        <f>D30+F30</f>
        <v>9.6000000000000014</v>
      </c>
      <c r="H30" s="10">
        <f t="shared" si="2"/>
        <v>0.01</v>
      </c>
      <c r="I30" s="17">
        <f>H30*G30</f>
        <v>9.6000000000000016E-2</v>
      </c>
      <c r="J30" s="9">
        <f t="shared" si="1"/>
        <v>0</v>
      </c>
      <c r="K30" s="27">
        <f>I30+J30</f>
        <v>9.6000000000000016E-2</v>
      </c>
    </row>
    <row r="31" spans="2:11" x14ac:dyDescent="0.2">
      <c r="B31" s="20">
        <v>22</v>
      </c>
      <c r="C31" s="12">
        <v>4</v>
      </c>
      <c r="D31" s="13">
        <v>5.76</v>
      </c>
      <c r="E31" s="9">
        <f t="shared" si="0"/>
        <v>0.5</v>
      </c>
      <c r="F31" s="15">
        <f>C31*E31</f>
        <v>2</v>
      </c>
      <c r="G31" s="13">
        <f>D31+F31</f>
        <v>7.76</v>
      </c>
      <c r="H31" s="10">
        <f t="shared" si="2"/>
        <v>0.01</v>
      </c>
      <c r="I31" s="17">
        <f>H31*G31</f>
        <v>7.7600000000000002E-2</v>
      </c>
      <c r="J31" s="9">
        <f t="shared" si="1"/>
        <v>0.77600000000000002</v>
      </c>
      <c r="K31" s="27">
        <f>I31+J31</f>
        <v>0.85360000000000003</v>
      </c>
    </row>
    <row r="32" spans="2:11" x14ac:dyDescent="0.2">
      <c r="B32" s="20">
        <v>23</v>
      </c>
      <c r="C32" s="12">
        <v>24</v>
      </c>
      <c r="D32" s="13">
        <v>0</v>
      </c>
      <c r="E32" s="9">
        <f t="shared" si="0"/>
        <v>0.4</v>
      </c>
      <c r="F32" s="15">
        <f>C32*E32</f>
        <v>9.6000000000000014</v>
      </c>
      <c r="G32" s="13">
        <f>D32+F32</f>
        <v>9.6000000000000014</v>
      </c>
      <c r="H32" s="10">
        <f t="shared" si="2"/>
        <v>0.01</v>
      </c>
      <c r="I32" s="17">
        <f>H32*G32</f>
        <v>9.6000000000000016E-2</v>
      </c>
      <c r="J32" s="9">
        <f t="shared" si="1"/>
        <v>0</v>
      </c>
      <c r="K32" s="27">
        <f>I32+J32</f>
        <v>9.6000000000000016E-2</v>
      </c>
    </row>
    <row r="33" spans="2:11" x14ac:dyDescent="0.2">
      <c r="B33" s="20">
        <v>24</v>
      </c>
      <c r="C33" s="12">
        <v>8</v>
      </c>
      <c r="D33" s="13">
        <v>10.4</v>
      </c>
      <c r="E33" s="9">
        <f t="shared" si="0"/>
        <v>0.5</v>
      </c>
      <c r="F33" s="15">
        <f>C33*E33</f>
        <v>4</v>
      </c>
      <c r="G33" s="13">
        <f>D33+F33</f>
        <v>14.4</v>
      </c>
      <c r="H33" s="10">
        <f t="shared" si="2"/>
        <v>0.02</v>
      </c>
      <c r="I33" s="17">
        <f>H33*G33</f>
        <v>0.28800000000000003</v>
      </c>
      <c r="J33" s="9">
        <f t="shared" si="1"/>
        <v>1.4400000000000002</v>
      </c>
      <c r="K33" s="27">
        <f>I33+J33</f>
        <v>1.7280000000000002</v>
      </c>
    </row>
    <row r="34" spans="2:11" x14ac:dyDescent="0.2">
      <c r="B34" s="20">
        <v>25</v>
      </c>
      <c r="C34" s="12">
        <v>60</v>
      </c>
      <c r="D34" s="13">
        <v>0</v>
      </c>
      <c r="E34" s="9">
        <f t="shared" si="0"/>
        <v>0.4</v>
      </c>
      <c r="F34" s="15">
        <f>C34*E34</f>
        <v>24</v>
      </c>
      <c r="G34" s="13">
        <f>D34+F34</f>
        <v>24</v>
      </c>
      <c r="H34" s="10">
        <f t="shared" si="2"/>
        <v>0.02</v>
      </c>
      <c r="I34" s="17">
        <f>H34*G34</f>
        <v>0.48</v>
      </c>
      <c r="J34" s="9">
        <f t="shared" si="1"/>
        <v>0</v>
      </c>
      <c r="K34" s="27">
        <f>I34+J34</f>
        <v>0.48</v>
      </c>
    </row>
    <row r="35" spans="2:11" x14ac:dyDescent="0.2">
      <c r="B35" s="20">
        <v>26</v>
      </c>
      <c r="C35" s="12">
        <v>36</v>
      </c>
      <c r="D35" s="13">
        <v>0</v>
      </c>
      <c r="E35" s="9">
        <f t="shared" si="0"/>
        <v>0.4</v>
      </c>
      <c r="F35" s="15">
        <f>C35*E35</f>
        <v>14.4</v>
      </c>
      <c r="G35" s="13">
        <f>D35+F35</f>
        <v>14.4</v>
      </c>
      <c r="H35" s="10">
        <f t="shared" si="2"/>
        <v>0.02</v>
      </c>
      <c r="I35" s="17">
        <f>H35*G35</f>
        <v>0.28800000000000003</v>
      </c>
      <c r="J35" s="9">
        <f t="shared" si="1"/>
        <v>0</v>
      </c>
      <c r="K35" s="27">
        <f>I35+J35</f>
        <v>0.28800000000000003</v>
      </c>
    </row>
    <row r="36" spans="2:11" x14ac:dyDescent="0.2">
      <c r="B36" s="20">
        <v>27</v>
      </c>
      <c r="C36" s="12">
        <v>9</v>
      </c>
      <c r="D36" s="13">
        <v>0</v>
      </c>
      <c r="E36" s="9">
        <f t="shared" si="0"/>
        <v>0.5</v>
      </c>
      <c r="F36" s="15">
        <f>C36*E36</f>
        <v>4.5</v>
      </c>
      <c r="G36" s="13">
        <f>D36+F36</f>
        <v>4.5</v>
      </c>
      <c r="H36" s="10">
        <f t="shared" si="2"/>
        <v>0</v>
      </c>
      <c r="I36" s="17">
        <f>H36*G36</f>
        <v>0</v>
      </c>
      <c r="J36" s="9">
        <f t="shared" si="1"/>
        <v>0</v>
      </c>
      <c r="K36" s="27">
        <f>I36+J36</f>
        <v>0</v>
      </c>
    </row>
    <row r="37" spans="2:11" x14ac:dyDescent="0.2">
      <c r="B37" s="20">
        <v>28</v>
      </c>
      <c r="C37" s="12">
        <v>7</v>
      </c>
      <c r="D37" s="13">
        <v>0</v>
      </c>
      <c r="E37" s="9">
        <f t="shared" si="0"/>
        <v>0.5</v>
      </c>
      <c r="F37" s="15">
        <f>C37*E37</f>
        <v>3.5</v>
      </c>
      <c r="G37" s="13">
        <f>D37+F37</f>
        <v>3.5</v>
      </c>
      <c r="H37" s="10">
        <f t="shared" si="2"/>
        <v>0</v>
      </c>
      <c r="I37" s="17">
        <f>H37*G37</f>
        <v>0</v>
      </c>
      <c r="J37" s="9">
        <f t="shared" si="1"/>
        <v>0</v>
      </c>
      <c r="K37" s="27">
        <f>I37+J37</f>
        <v>0</v>
      </c>
    </row>
    <row r="38" spans="2:11" x14ac:dyDescent="0.2">
      <c r="B38" s="20">
        <v>29</v>
      </c>
      <c r="C38" s="12">
        <v>8</v>
      </c>
      <c r="D38" s="13">
        <v>0</v>
      </c>
      <c r="E38" s="9">
        <f t="shared" si="0"/>
        <v>0.5</v>
      </c>
      <c r="F38" s="15">
        <f>C38*E38</f>
        <v>4</v>
      </c>
      <c r="G38" s="13">
        <f>D38+F38</f>
        <v>4</v>
      </c>
      <c r="H38" s="10">
        <f t="shared" si="2"/>
        <v>0</v>
      </c>
      <c r="I38" s="17">
        <f>H38*G38</f>
        <v>0</v>
      </c>
      <c r="J38" s="9">
        <f t="shared" si="1"/>
        <v>0</v>
      </c>
      <c r="K38" s="27">
        <f>I38+J38</f>
        <v>0</v>
      </c>
    </row>
    <row r="39" spans="2:11" x14ac:dyDescent="0.2">
      <c r="B39" s="20">
        <v>30</v>
      </c>
      <c r="C39" s="12">
        <v>36</v>
      </c>
      <c r="D39" s="13">
        <v>0</v>
      </c>
      <c r="E39" s="9">
        <f t="shared" si="0"/>
        <v>0.4</v>
      </c>
      <c r="F39" s="15">
        <f>C39*E39</f>
        <v>14.4</v>
      </c>
      <c r="G39" s="13">
        <f>D39+F39</f>
        <v>14.4</v>
      </c>
      <c r="H39" s="10">
        <f t="shared" si="2"/>
        <v>0.02</v>
      </c>
      <c r="I39" s="17">
        <f>H39*G39</f>
        <v>0.28800000000000003</v>
      </c>
      <c r="J39" s="9">
        <f t="shared" si="1"/>
        <v>0</v>
      </c>
      <c r="K39" s="27">
        <f>I39+J39</f>
        <v>0.28800000000000003</v>
      </c>
    </row>
    <row r="40" spans="2:11" x14ac:dyDescent="0.2">
      <c r="B40" s="20">
        <v>31</v>
      </c>
      <c r="C40" s="12">
        <v>3</v>
      </c>
      <c r="D40" s="13">
        <v>0</v>
      </c>
      <c r="E40" s="9">
        <f t="shared" si="0"/>
        <v>0.5</v>
      </c>
      <c r="F40" s="15">
        <f>C40*E40</f>
        <v>1.5</v>
      </c>
      <c r="G40" s="13">
        <f>D40+F40</f>
        <v>1.5</v>
      </c>
      <c r="H40" s="10">
        <f t="shared" si="2"/>
        <v>0</v>
      </c>
      <c r="I40" s="17">
        <f>H40*G40</f>
        <v>0</v>
      </c>
      <c r="J40" s="9">
        <f t="shared" si="1"/>
        <v>0</v>
      </c>
      <c r="K40" s="27">
        <f>I40+J40</f>
        <v>0</v>
      </c>
    </row>
    <row r="41" spans="2:11" x14ac:dyDescent="0.2">
      <c r="B41" s="20">
        <v>32</v>
      </c>
      <c r="C41" s="12">
        <v>11</v>
      </c>
      <c r="D41" s="13">
        <v>0</v>
      </c>
      <c r="E41" s="9">
        <f t="shared" si="0"/>
        <v>0.5</v>
      </c>
      <c r="F41" s="15">
        <f>C41*E41</f>
        <v>5.5</v>
      </c>
      <c r="G41" s="13">
        <f>D41+F41</f>
        <v>5.5</v>
      </c>
      <c r="H41" s="10">
        <f t="shared" si="2"/>
        <v>0.01</v>
      </c>
      <c r="I41" s="17">
        <f>H41*G41</f>
        <v>5.5E-2</v>
      </c>
      <c r="J41" s="9">
        <f t="shared" si="1"/>
        <v>0</v>
      </c>
      <c r="K41" s="27">
        <f>I41+J41</f>
        <v>5.5E-2</v>
      </c>
    </row>
    <row r="42" spans="2:11" x14ac:dyDescent="0.2">
      <c r="B42" s="20">
        <v>33</v>
      </c>
      <c r="C42" s="12">
        <v>12</v>
      </c>
      <c r="D42" s="13">
        <v>1.49</v>
      </c>
      <c r="E42" s="9">
        <f t="shared" si="0"/>
        <v>0.4</v>
      </c>
      <c r="F42" s="15">
        <f>C42*E42</f>
        <v>4.8000000000000007</v>
      </c>
      <c r="G42" s="13">
        <f>D42+F42</f>
        <v>6.2900000000000009</v>
      </c>
      <c r="H42" s="10">
        <f t="shared" si="2"/>
        <v>0.01</v>
      </c>
      <c r="I42" s="17">
        <f>H42*G42</f>
        <v>6.2900000000000011E-2</v>
      </c>
      <c r="J42" s="9">
        <f t="shared" si="1"/>
        <v>0.62900000000000011</v>
      </c>
      <c r="K42" s="27">
        <f>I42+J42</f>
        <v>0.69190000000000018</v>
      </c>
    </row>
    <row r="43" spans="2:11" x14ac:dyDescent="0.2">
      <c r="B43" s="20">
        <v>34</v>
      </c>
      <c r="C43" s="12">
        <v>3</v>
      </c>
      <c r="D43" s="13">
        <v>0</v>
      </c>
      <c r="E43" s="9">
        <f t="shared" si="0"/>
        <v>0.5</v>
      </c>
      <c r="F43" s="15">
        <f>C43*E43</f>
        <v>1.5</v>
      </c>
      <c r="G43" s="13">
        <f>D43+F43</f>
        <v>1.5</v>
      </c>
      <c r="H43" s="10">
        <f t="shared" si="2"/>
        <v>0</v>
      </c>
      <c r="I43" s="17">
        <f>H43*G43</f>
        <v>0</v>
      </c>
      <c r="J43" s="9">
        <f t="shared" si="1"/>
        <v>0</v>
      </c>
      <c r="K43" s="27">
        <f>I43+J43</f>
        <v>0</v>
      </c>
    </row>
    <row r="44" spans="2:11" x14ac:dyDescent="0.2">
      <c r="B44" s="20">
        <v>35</v>
      </c>
      <c r="C44" s="12">
        <v>60</v>
      </c>
      <c r="D44" s="13">
        <v>0</v>
      </c>
      <c r="E44" s="9">
        <f t="shared" si="0"/>
        <v>0.4</v>
      </c>
      <c r="F44" s="15">
        <f>C44*E44</f>
        <v>24</v>
      </c>
      <c r="G44" s="13">
        <f>D44+F44</f>
        <v>24</v>
      </c>
      <c r="H44" s="10">
        <f t="shared" si="2"/>
        <v>0.02</v>
      </c>
      <c r="I44" s="17">
        <f>H44*G44</f>
        <v>0.48</v>
      </c>
      <c r="J44" s="9">
        <f t="shared" si="1"/>
        <v>0</v>
      </c>
      <c r="K44" s="27">
        <f>I44+J44</f>
        <v>0.48</v>
      </c>
    </row>
    <row r="45" spans="2:11" x14ac:dyDescent="0.2">
      <c r="B45" s="20">
        <v>36</v>
      </c>
      <c r="C45" s="12">
        <v>36</v>
      </c>
      <c r="D45" s="13">
        <v>0</v>
      </c>
      <c r="E45" s="9">
        <f t="shared" si="0"/>
        <v>0.4</v>
      </c>
      <c r="F45" s="15">
        <f>C45*E45</f>
        <v>14.4</v>
      </c>
      <c r="G45" s="13">
        <f>D45+F45</f>
        <v>14.4</v>
      </c>
      <c r="H45" s="10">
        <f t="shared" si="2"/>
        <v>0.02</v>
      </c>
      <c r="I45" s="17">
        <f>H45*G45</f>
        <v>0.28800000000000003</v>
      </c>
      <c r="J45" s="9">
        <f t="shared" si="1"/>
        <v>0</v>
      </c>
      <c r="K45" s="27">
        <f>I45+J45</f>
        <v>0.28800000000000003</v>
      </c>
    </row>
    <row r="46" spans="2:11" x14ac:dyDescent="0.2">
      <c r="B46" s="20">
        <v>37</v>
      </c>
      <c r="C46" s="12">
        <v>36</v>
      </c>
      <c r="D46" s="13">
        <v>0</v>
      </c>
      <c r="E46" s="9">
        <f t="shared" si="0"/>
        <v>0.4</v>
      </c>
      <c r="F46" s="15">
        <f>C46*E46</f>
        <v>14.4</v>
      </c>
      <c r="G46" s="13">
        <f>D46+F46</f>
        <v>14.4</v>
      </c>
      <c r="H46" s="10">
        <f t="shared" si="2"/>
        <v>0.02</v>
      </c>
      <c r="I46" s="17">
        <f>H46*G46</f>
        <v>0.28800000000000003</v>
      </c>
      <c r="J46" s="9">
        <f t="shared" si="1"/>
        <v>0</v>
      </c>
      <c r="K46" s="27">
        <f>I46+J46</f>
        <v>0.28800000000000003</v>
      </c>
    </row>
    <row r="47" spans="2:11" x14ac:dyDescent="0.2">
      <c r="B47" s="20">
        <v>38</v>
      </c>
      <c r="C47" s="12">
        <v>36</v>
      </c>
      <c r="D47" s="13">
        <v>0</v>
      </c>
      <c r="E47" s="9">
        <f t="shared" si="0"/>
        <v>0.4</v>
      </c>
      <c r="F47" s="15">
        <f>C47*E47</f>
        <v>14.4</v>
      </c>
      <c r="G47" s="13">
        <f>D47+F47</f>
        <v>14.4</v>
      </c>
      <c r="H47" s="10">
        <f t="shared" si="2"/>
        <v>0.02</v>
      </c>
      <c r="I47" s="17">
        <f>H47*G47</f>
        <v>0.28800000000000003</v>
      </c>
      <c r="J47" s="9">
        <f t="shared" si="1"/>
        <v>0</v>
      </c>
      <c r="K47" s="27">
        <f>I47+J47</f>
        <v>0.28800000000000003</v>
      </c>
    </row>
    <row r="48" spans="2:11" x14ac:dyDescent="0.2">
      <c r="B48" s="20">
        <v>39</v>
      </c>
      <c r="C48" s="12">
        <v>48</v>
      </c>
      <c r="D48" s="13">
        <v>0</v>
      </c>
      <c r="E48" s="9">
        <f t="shared" si="0"/>
        <v>0.4</v>
      </c>
      <c r="F48" s="15">
        <f>C48*E48</f>
        <v>19.200000000000003</v>
      </c>
      <c r="G48" s="13">
        <f>D48+F48</f>
        <v>19.200000000000003</v>
      </c>
      <c r="H48" s="10">
        <f t="shared" si="2"/>
        <v>0.02</v>
      </c>
      <c r="I48" s="17">
        <f>H48*G48</f>
        <v>0.38400000000000006</v>
      </c>
      <c r="J48" s="9">
        <f t="shared" si="1"/>
        <v>0</v>
      </c>
      <c r="K48" s="27">
        <f>I48+J48</f>
        <v>0.38400000000000006</v>
      </c>
    </row>
    <row r="49" spans="2:11" x14ac:dyDescent="0.2">
      <c r="B49" s="20">
        <v>40</v>
      </c>
      <c r="C49" s="12">
        <v>9</v>
      </c>
      <c r="D49" s="13">
        <v>14.31</v>
      </c>
      <c r="E49" s="9">
        <f t="shared" si="0"/>
        <v>0.5</v>
      </c>
      <c r="F49" s="15">
        <f>C49*E49</f>
        <v>4.5</v>
      </c>
      <c r="G49" s="13">
        <f>D49+F49</f>
        <v>18.810000000000002</v>
      </c>
      <c r="H49" s="10">
        <f t="shared" si="2"/>
        <v>0.02</v>
      </c>
      <c r="I49" s="17">
        <f>H49*G49</f>
        <v>0.37620000000000003</v>
      </c>
      <c r="J49" s="9">
        <f t="shared" si="1"/>
        <v>1.8810000000000002</v>
      </c>
      <c r="K49" s="27">
        <f>I49+J49</f>
        <v>2.2572000000000001</v>
      </c>
    </row>
    <row r="50" spans="2:11" x14ac:dyDescent="0.2">
      <c r="B50" s="20">
        <v>41</v>
      </c>
      <c r="C50" s="12">
        <v>60</v>
      </c>
      <c r="D50" s="13">
        <v>0</v>
      </c>
      <c r="E50" s="9">
        <f t="shared" si="0"/>
        <v>0.4</v>
      </c>
      <c r="F50" s="15">
        <f>C50*E50</f>
        <v>24</v>
      </c>
      <c r="G50" s="13">
        <f>D50+F50</f>
        <v>24</v>
      </c>
      <c r="H50" s="10">
        <f t="shared" si="2"/>
        <v>0.02</v>
      </c>
      <c r="I50" s="17">
        <f>H50*G50</f>
        <v>0.48</v>
      </c>
      <c r="J50" s="9">
        <f t="shared" si="1"/>
        <v>0</v>
      </c>
      <c r="K50" s="27">
        <f>I50+J50</f>
        <v>0.48</v>
      </c>
    </row>
    <row r="51" spans="2:11" x14ac:dyDescent="0.2">
      <c r="B51" s="20">
        <v>42</v>
      </c>
      <c r="C51" s="12">
        <v>60</v>
      </c>
      <c r="D51" s="13">
        <v>0</v>
      </c>
      <c r="E51" s="9">
        <f t="shared" si="0"/>
        <v>0.4</v>
      </c>
      <c r="F51" s="15">
        <f>C51*E51</f>
        <v>24</v>
      </c>
      <c r="G51" s="13">
        <f>D51+F51</f>
        <v>24</v>
      </c>
      <c r="H51" s="10">
        <f t="shared" si="2"/>
        <v>0.02</v>
      </c>
      <c r="I51" s="17">
        <f>H51*G51</f>
        <v>0.48</v>
      </c>
      <c r="J51" s="9">
        <f t="shared" si="1"/>
        <v>0</v>
      </c>
      <c r="K51" s="27">
        <f>I51+J51</f>
        <v>0.48</v>
      </c>
    </row>
    <row r="52" spans="2:11" x14ac:dyDescent="0.2">
      <c r="B52" s="20">
        <v>43</v>
      </c>
      <c r="C52" s="12">
        <v>24</v>
      </c>
      <c r="D52" s="13">
        <v>0</v>
      </c>
      <c r="E52" s="9">
        <f t="shared" si="0"/>
        <v>0.4</v>
      </c>
      <c r="F52" s="15">
        <f>C52*E52</f>
        <v>9.6000000000000014</v>
      </c>
      <c r="G52" s="13">
        <f>D52+F52</f>
        <v>9.6000000000000014</v>
      </c>
      <c r="H52" s="10">
        <f t="shared" si="2"/>
        <v>0.01</v>
      </c>
      <c r="I52" s="17">
        <f>H52*G52</f>
        <v>9.6000000000000016E-2</v>
      </c>
      <c r="J52" s="9">
        <f t="shared" si="1"/>
        <v>0</v>
      </c>
      <c r="K52" s="27">
        <f>I52+J52</f>
        <v>9.6000000000000016E-2</v>
      </c>
    </row>
    <row r="53" spans="2:11" x14ac:dyDescent="0.2">
      <c r="B53" s="20">
        <v>44</v>
      </c>
      <c r="C53" s="12">
        <v>24</v>
      </c>
      <c r="D53" s="13">
        <v>0</v>
      </c>
      <c r="E53" s="9">
        <f t="shared" si="0"/>
        <v>0.4</v>
      </c>
      <c r="F53" s="15">
        <f>C53*E53</f>
        <v>9.6000000000000014</v>
      </c>
      <c r="G53" s="13">
        <f>D53+F53</f>
        <v>9.6000000000000014</v>
      </c>
      <c r="H53" s="10">
        <f t="shared" si="2"/>
        <v>0.01</v>
      </c>
      <c r="I53" s="17">
        <f>H53*G53</f>
        <v>9.6000000000000016E-2</v>
      </c>
      <c r="J53" s="9">
        <f t="shared" si="1"/>
        <v>0</v>
      </c>
      <c r="K53" s="27">
        <f>I53+J53</f>
        <v>9.6000000000000016E-2</v>
      </c>
    </row>
    <row r="54" spans="2:11" x14ac:dyDescent="0.2">
      <c r="B54" s="20">
        <v>45</v>
      </c>
      <c r="C54" s="12">
        <v>36</v>
      </c>
      <c r="D54" s="13">
        <v>0</v>
      </c>
      <c r="E54" s="9">
        <f t="shared" si="0"/>
        <v>0.4</v>
      </c>
      <c r="F54" s="15">
        <f>C54*E54</f>
        <v>14.4</v>
      </c>
      <c r="G54" s="13">
        <f>D54+F54</f>
        <v>14.4</v>
      </c>
      <c r="H54" s="10">
        <f t="shared" si="2"/>
        <v>0.02</v>
      </c>
      <c r="I54" s="17">
        <f>H54*G54</f>
        <v>0.28800000000000003</v>
      </c>
      <c r="J54" s="9">
        <f t="shared" si="1"/>
        <v>0</v>
      </c>
      <c r="K54" s="27">
        <f>I54+J54</f>
        <v>0.28800000000000003</v>
      </c>
    </row>
    <row r="55" spans="2:11" x14ac:dyDescent="0.2">
      <c r="B55" s="20">
        <v>46</v>
      </c>
      <c r="C55" s="12">
        <v>12</v>
      </c>
      <c r="D55" s="13">
        <v>0</v>
      </c>
      <c r="E55" s="9">
        <f t="shared" si="0"/>
        <v>0.4</v>
      </c>
      <c r="F55" s="15">
        <f>C55*E55</f>
        <v>4.8000000000000007</v>
      </c>
      <c r="G55" s="13">
        <f>D55+F55</f>
        <v>4.8000000000000007</v>
      </c>
      <c r="H55" s="10">
        <f t="shared" si="2"/>
        <v>0</v>
      </c>
      <c r="I55" s="17">
        <f>H55*G55</f>
        <v>0</v>
      </c>
      <c r="J55" s="9">
        <f t="shared" si="1"/>
        <v>0</v>
      </c>
      <c r="K55" s="27">
        <f>I55+J55</f>
        <v>0</v>
      </c>
    </row>
    <row r="56" spans="2:11" x14ac:dyDescent="0.2">
      <c r="B56" s="20">
        <v>47</v>
      </c>
      <c r="C56" s="12">
        <v>5</v>
      </c>
      <c r="D56" s="13">
        <v>0</v>
      </c>
      <c r="E56" s="9">
        <f t="shared" si="0"/>
        <v>0.5</v>
      </c>
      <c r="F56" s="15">
        <f>C56*E56</f>
        <v>2.5</v>
      </c>
      <c r="G56" s="13">
        <f>D56+F56</f>
        <v>2.5</v>
      </c>
      <c r="H56" s="10">
        <f t="shared" si="2"/>
        <v>0</v>
      </c>
      <c r="I56" s="17">
        <f>H56*G56</f>
        <v>0</v>
      </c>
      <c r="J56" s="9">
        <f t="shared" si="1"/>
        <v>0</v>
      </c>
      <c r="K56" s="27">
        <f>I56+J56</f>
        <v>0</v>
      </c>
    </row>
    <row r="57" spans="2:11" x14ac:dyDescent="0.2">
      <c r="B57" s="20">
        <v>48</v>
      </c>
      <c r="C57" s="12">
        <v>7</v>
      </c>
      <c r="D57" s="13">
        <v>0</v>
      </c>
      <c r="E57" s="9">
        <f t="shared" si="0"/>
        <v>0.5</v>
      </c>
      <c r="F57" s="15">
        <f>C57*E57</f>
        <v>3.5</v>
      </c>
      <c r="G57" s="13">
        <f>D57+F57</f>
        <v>3.5</v>
      </c>
      <c r="H57" s="10">
        <f t="shared" si="2"/>
        <v>0</v>
      </c>
      <c r="I57" s="17">
        <f>H57*G57</f>
        <v>0</v>
      </c>
      <c r="J57" s="9">
        <f t="shared" si="1"/>
        <v>0</v>
      </c>
      <c r="K57" s="27">
        <f>I57+J57</f>
        <v>0</v>
      </c>
    </row>
    <row r="58" spans="2:11" x14ac:dyDescent="0.2">
      <c r="B58" s="20">
        <v>49</v>
      </c>
      <c r="C58" s="12">
        <v>5</v>
      </c>
      <c r="D58" s="13">
        <v>0</v>
      </c>
      <c r="E58" s="9">
        <f t="shared" si="0"/>
        <v>0.5</v>
      </c>
      <c r="F58" s="15">
        <f>C58*E58</f>
        <v>2.5</v>
      </c>
      <c r="G58" s="13">
        <f>D58+F58</f>
        <v>2.5</v>
      </c>
      <c r="H58" s="10">
        <f t="shared" si="2"/>
        <v>0</v>
      </c>
      <c r="I58" s="17">
        <f>H58*G58</f>
        <v>0</v>
      </c>
      <c r="J58" s="9">
        <f t="shared" si="1"/>
        <v>0</v>
      </c>
      <c r="K58" s="27">
        <f>I58+J58</f>
        <v>0</v>
      </c>
    </row>
    <row r="59" spans="2:11" x14ac:dyDescent="0.2">
      <c r="B59" s="21">
        <v>50</v>
      </c>
      <c r="C59" s="22">
        <v>4</v>
      </c>
      <c r="D59" s="23">
        <v>6.16</v>
      </c>
      <c r="E59" s="9">
        <f t="shared" si="0"/>
        <v>0.5</v>
      </c>
      <c r="F59" s="24">
        <f>C59*E59</f>
        <v>2</v>
      </c>
      <c r="G59" s="23">
        <f>D59+F59</f>
        <v>8.16</v>
      </c>
      <c r="H59" s="10">
        <f t="shared" si="2"/>
        <v>0.01</v>
      </c>
      <c r="I59" s="25">
        <f>H59*G59</f>
        <v>8.1600000000000006E-2</v>
      </c>
      <c r="J59" s="9">
        <f t="shared" si="1"/>
        <v>0.81600000000000006</v>
      </c>
      <c r="K59" s="28">
        <f>I59+J59</f>
        <v>0.89760000000000006</v>
      </c>
    </row>
    <row r="60" spans="2:11" x14ac:dyDescent="0.2">
      <c r="B60" s="18"/>
      <c r="C60" s="18"/>
      <c r="D60" s="18"/>
      <c r="E60" s="18"/>
      <c r="F60" s="18"/>
      <c r="G60" s="18"/>
      <c r="H60" s="18"/>
      <c r="I60" s="18"/>
      <c r="J60" s="18"/>
      <c r="K60" s="18"/>
    </row>
  </sheetData>
  <mergeCells count="4">
    <mergeCell ref="B2:C2"/>
    <mergeCell ref="E2:G2"/>
    <mergeCell ref="B8:G8"/>
    <mergeCell ref="H8:K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83A4A-F763-C740-B0C7-FC848BFAE4F0}">
  <dimension ref="B2:K34"/>
  <sheetViews>
    <sheetView workbookViewId="0">
      <selection activeCell="K4" sqref="K4:K33"/>
    </sheetView>
  </sheetViews>
  <sheetFormatPr baseColWidth="10" defaultRowHeight="16" x14ac:dyDescent="0.2"/>
  <cols>
    <col min="1" max="1" width="8" customWidth="1"/>
    <col min="2" max="2" width="8.83203125" customWidth="1"/>
    <col min="3" max="4" width="6.6640625" customWidth="1"/>
    <col min="5" max="5" width="8.83203125" customWidth="1"/>
    <col min="6" max="6" width="15.6640625" customWidth="1"/>
    <col min="7" max="11" width="8.83203125" customWidth="1"/>
  </cols>
  <sheetData>
    <row r="2" spans="2:11" x14ac:dyDescent="0.2">
      <c r="B2" s="42" t="s">
        <v>21</v>
      </c>
      <c r="C2" s="43" t="s">
        <v>22</v>
      </c>
      <c r="D2" s="43" t="s">
        <v>23</v>
      </c>
      <c r="E2" s="44" t="s">
        <v>24</v>
      </c>
      <c r="F2" s="44"/>
      <c r="G2" s="43" t="s">
        <v>25</v>
      </c>
      <c r="H2" s="43" t="s">
        <v>26</v>
      </c>
      <c r="I2" s="43" t="s">
        <v>27</v>
      </c>
      <c r="J2" s="43" t="s">
        <v>28</v>
      </c>
      <c r="K2" s="45" t="s">
        <v>29</v>
      </c>
    </row>
    <row r="3" spans="2:11" ht="17" x14ac:dyDescent="0.2">
      <c r="B3" s="46"/>
      <c r="C3" s="47"/>
      <c r="D3" s="47"/>
      <c r="E3" s="48" t="s">
        <v>30</v>
      </c>
      <c r="F3" s="48" t="s">
        <v>31</v>
      </c>
      <c r="G3" s="47"/>
      <c r="H3" s="47"/>
      <c r="I3" s="47"/>
      <c r="J3" s="47"/>
      <c r="K3" s="49"/>
    </row>
    <row r="4" spans="2:11" x14ac:dyDescent="0.2">
      <c r="B4" s="37">
        <v>1</v>
      </c>
      <c r="C4" s="7" t="s">
        <v>32</v>
      </c>
      <c r="D4" s="7" t="s">
        <v>33</v>
      </c>
      <c r="E4" s="7" t="s">
        <v>33</v>
      </c>
      <c r="F4" s="7" t="s">
        <v>32</v>
      </c>
      <c r="G4" s="7">
        <f>0</f>
        <v>0</v>
      </c>
      <c r="H4" s="40" t="b">
        <f>AND(C4="Yes",D4="Yes")</f>
        <v>0</v>
      </c>
      <c r="I4" s="40" t="b">
        <f>OR(E4="Yes",F4="Yes")</f>
        <v>1</v>
      </c>
      <c r="J4" s="40" t="b">
        <f>NOT(G4=2)</f>
        <v>1</v>
      </c>
      <c r="K4" s="41" t="b">
        <f>AND(H4=TRUE, I4=TRUE, J4=TRUE)</f>
        <v>0</v>
      </c>
    </row>
    <row r="5" spans="2:11" x14ac:dyDescent="0.2">
      <c r="B5" s="37">
        <v>2</v>
      </c>
      <c r="C5" s="7" t="s">
        <v>32</v>
      </c>
      <c r="D5" s="7" t="s">
        <v>33</v>
      </c>
      <c r="E5" s="7" t="s">
        <v>32</v>
      </c>
      <c r="F5" s="7" t="s">
        <v>33</v>
      </c>
      <c r="G5" s="7">
        <v>0</v>
      </c>
      <c r="H5" s="40" t="b">
        <f t="shared" ref="H5:H33" si="0">AND(C5="Yes",D5="Yes")</f>
        <v>0</v>
      </c>
      <c r="I5" s="40" t="b">
        <f t="shared" ref="I5:I33" si="1">OR(E5="Yes",F5="Yes")</f>
        <v>1</v>
      </c>
      <c r="J5" s="40" t="b">
        <f t="shared" ref="J5:J33" si="2">NOT(G5=2)</f>
        <v>1</v>
      </c>
      <c r="K5" s="41" t="b">
        <f t="shared" ref="K5:K33" si="3">AND(H5=TRUE, I5=TRUE, J5=TRUE)</f>
        <v>0</v>
      </c>
    </row>
    <row r="6" spans="2:11" x14ac:dyDescent="0.2">
      <c r="B6" s="37">
        <v>3</v>
      </c>
      <c r="C6" s="7" t="s">
        <v>32</v>
      </c>
      <c r="D6" s="7" t="s">
        <v>33</v>
      </c>
      <c r="E6" s="7" t="s">
        <v>33</v>
      </c>
      <c r="F6" s="7" t="s">
        <v>32</v>
      </c>
      <c r="G6" s="7">
        <v>0</v>
      </c>
      <c r="H6" s="40" t="b">
        <f t="shared" si="0"/>
        <v>0</v>
      </c>
      <c r="I6" s="40" t="b">
        <f t="shared" si="1"/>
        <v>1</v>
      </c>
      <c r="J6" s="40" t="b">
        <f t="shared" si="2"/>
        <v>1</v>
      </c>
      <c r="K6" s="41" t="b">
        <f t="shared" si="3"/>
        <v>0</v>
      </c>
    </row>
    <row r="7" spans="2:11" x14ac:dyDescent="0.2">
      <c r="B7" s="37">
        <v>4</v>
      </c>
      <c r="C7" s="7" t="s">
        <v>33</v>
      </c>
      <c r="D7" s="7" t="s">
        <v>32</v>
      </c>
      <c r="E7" s="7" t="s">
        <v>33</v>
      </c>
      <c r="F7" s="7" t="s">
        <v>33</v>
      </c>
      <c r="G7" s="7">
        <v>2</v>
      </c>
      <c r="H7" s="40" t="b">
        <f t="shared" si="0"/>
        <v>0</v>
      </c>
      <c r="I7" s="40" t="b">
        <f t="shared" si="1"/>
        <v>0</v>
      </c>
      <c r="J7" s="40" t="b">
        <f t="shared" si="2"/>
        <v>0</v>
      </c>
      <c r="K7" s="41" t="b">
        <f t="shared" si="3"/>
        <v>0</v>
      </c>
    </row>
    <row r="8" spans="2:11" x14ac:dyDescent="0.2">
      <c r="B8" s="37">
        <v>5</v>
      </c>
      <c r="C8" s="7" t="s">
        <v>32</v>
      </c>
      <c r="D8" s="7" t="s">
        <v>32</v>
      </c>
      <c r="E8" s="7" t="s">
        <v>33</v>
      </c>
      <c r="F8" s="7" t="s">
        <v>33</v>
      </c>
      <c r="G8" s="7">
        <v>0</v>
      </c>
      <c r="H8" s="40" t="b">
        <f t="shared" si="0"/>
        <v>1</v>
      </c>
      <c r="I8" s="40" t="b">
        <f t="shared" si="1"/>
        <v>0</v>
      </c>
      <c r="J8" s="40" t="b">
        <f t="shared" si="2"/>
        <v>1</v>
      </c>
      <c r="K8" s="41" t="b">
        <f t="shared" si="3"/>
        <v>0</v>
      </c>
    </row>
    <row r="9" spans="2:11" x14ac:dyDescent="0.2">
      <c r="B9" s="37">
        <v>6</v>
      </c>
      <c r="C9" s="7" t="s">
        <v>33</v>
      </c>
      <c r="D9" s="7" t="s">
        <v>33</v>
      </c>
      <c r="E9" s="7" t="s">
        <v>33</v>
      </c>
      <c r="F9" s="7" t="s">
        <v>32</v>
      </c>
      <c r="G9" s="7">
        <v>1</v>
      </c>
      <c r="H9" s="40" t="b">
        <f t="shared" si="0"/>
        <v>0</v>
      </c>
      <c r="I9" s="40" t="b">
        <f t="shared" si="1"/>
        <v>1</v>
      </c>
      <c r="J9" s="40" t="b">
        <f t="shared" si="2"/>
        <v>1</v>
      </c>
      <c r="K9" s="41" t="b">
        <f t="shared" si="3"/>
        <v>0</v>
      </c>
    </row>
    <row r="10" spans="2:11" x14ac:dyDescent="0.2">
      <c r="B10" s="37">
        <v>7</v>
      </c>
      <c r="C10" s="7" t="s">
        <v>32</v>
      </c>
      <c r="D10" s="7" t="s">
        <v>32</v>
      </c>
      <c r="E10" s="7" t="s">
        <v>33</v>
      </c>
      <c r="F10" s="7" t="s">
        <v>33</v>
      </c>
      <c r="G10" s="7">
        <v>1</v>
      </c>
      <c r="H10" s="40" t="b">
        <f t="shared" si="0"/>
        <v>1</v>
      </c>
      <c r="I10" s="40" t="b">
        <f t="shared" si="1"/>
        <v>0</v>
      </c>
      <c r="J10" s="40" t="b">
        <f t="shared" si="2"/>
        <v>1</v>
      </c>
      <c r="K10" s="41" t="b">
        <f t="shared" si="3"/>
        <v>0</v>
      </c>
    </row>
    <row r="11" spans="2:11" x14ac:dyDescent="0.2">
      <c r="B11" s="37">
        <v>8</v>
      </c>
      <c r="C11" s="7" t="s">
        <v>32</v>
      </c>
      <c r="D11" s="7" t="s">
        <v>32</v>
      </c>
      <c r="E11" s="7" t="s">
        <v>33</v>
      </c>
      <c r="F11" s="7" t="s">
        <v>32</v>
      </c>
      <c r="G11" s="7">
        <v>2</v>
      </c>
      <c r="H11" s="40" t="b">
        <f t="shared" si="0"/>
        <v>1</v>
      </c>
      <c r="I11" s="40" t="b">
        <f t="shared" si="1"/>
        <v>1</v>
      </c>
      <c r="J11" s="40" t="b">
        <f t="shared" si="2"/>
        <v>0</v>
      </c>
      <c r="K11" s="41" t="b">
        <f t="shared" si="3"/>
        <v>0</v>
      </c>
    </row>
    <row r="12" spans="2:11" x14ac:dyDescent="0.2">
      <c r="B12" s="37">
        <v>9</v>
      </c>
      <c r="C12" s="7" t="s">
        <v>32</v>
      </c>
      <c r="D12" s="7" t="s">
        <v>32</v>
      </c>
      <c r="E12" s="7" t="s">
        <v>33</v>
      </c>
      <c r="F12" s="7" t="s">
        <v>33</v>
      </c>
      <c r="G12" s="7">
        <v>1</v>
      </c>
      <c r="H12" s="40" t="b">
        <f t="shared" si="0"/>
        <v>1</v>
      </c>
      <c r="I12" s="40" t="b">
        <f t="shared" si="1"/>
        <v>0</v>
      </c>
      <c r="J12" s="40" t="b">
        <f t="shared" si="2"/>
        <v>1</v>
      </c>
      <c r="K12" s="41" t="b">
        <f t="shared" si="3"/>
        <v>0</v>
      </c>
    </row>
    <row r="13" spans="2:11" x14ac:dyDescent="0.2">
      <c r="B13" s="37">
        <v>10</v>
      </c>
      <c r="C13" s="7" t="s">
        <v>32</v>
      </c>
      <c r="D13" s="7" t="s">
        <v>32</v>
      </c>
      <c r="E13" s="7" t="s">
        <v>33</v>
      </c>
      <c r="F13" s="7" t="s">
        <v>32</v>
      </c>
      <c r="G13" s="7">
        <v>1</v>
      </c>
      <c r="H13" s="40" t="b">
        <f t="shared" si="0"/>
        <v>1</v>
      </c>
      <c r="I13" s="40" t="b">
        <f t="shared" si="1"/>
        <v>1</v>
      </c>
      <c r="J13" s="40" t="b">
        <f t="shared" si="2"/>
        <v>1</v>
      </c>
      <c r="K13" s="41" t="b">
        <f t="shared" si="3"/>
        <v>1</v>
      </c>
    </row>
    <row r="14" spans="2:11" x14ac:dyDescent="0.2">
      <c r="B14" s="37">
        <v>11</v>
      </c>
      <c r="C14" s="7" t="s">
        <v>33</v>
      </c>
      <c r="D14" s="7" t="s">
        <v>33</v>
      </c>
      <c r="E14" s="7" t="s">
        <v>33</v>
      </c>
      <c r="F14" s="7" t="s">
        <v>33</v>
      </c>
      <c r="G14" s="7">
        <v>0</v>
      </c>
      <c r="H14" s="40" t="b">
        <f t="shared" si="0"/>
        <v>0</v>
      </c>
      <c r="I14" s="40" t="b">
        <f t="shared" si="1"/>
        <v>0</v>
      </c>
      <c r="J14" s="40" t="b">
        <f t="shared" si="2"/>
        <v>1</v>
      </c>
      <c r="K14" s="41" t="b">
        <f t="shared" si="3"/>
        <v>0</v>
      </c>
    </row>
    <row r="15" spans="2:11" x14ac:dyDescent="0.2">
      <c r="B15" s="37">
        <v>12</v>
      </c>
      <c r="C15" s="7" t="s">
        <v>32</v>
      </c>
      <c r="D15" s="7" t="s">
        <v>32</v>
      </c>
      <c r="E15" s="7" t="s">
        <v>32</v>
      </c>
      <c r="F15" s="7" t="s">
        <v>33</v>
      </c>
      <c r="G15" s="7">
        <v>2</v>
      </c>
      <c r="H15" s="40" t="b">
        <f t="shared" si="0"/>
        <v>1</v>
      </c>
      <c r="I15" s="40" t="b">
        <f t="shared" si="1"/>
        <v>1</v>
      </c>
      <c r="J15" s="40" t="b">
        <f t="shared" si="2"/>
        <v>0</v>
      </c>
      <c r="K15" s="41" t="b">
        <f t="shared" si="3"/>
        <v>0</v>
      </c>
    </row>
    <row r="16" spans="2:11" x14ac:dyDescent="0.2">
      <c r="B16" s="37">
        <v>13</v>
      </c>
      <c r="C16" s="7" t="s">
        <v>33</v>
      </c>
      <c r="D16" s="7" t="s">
        <v>32</v>
      </c>
      <c r="E16" s="7" t="s">
        <v>33</v>
      </c>
      <c r="F16" s="7" t="s">
        <v>32</v>
      </c>
      <c r="G16" s="7">
        <v>0</v>
      </c>
      <c r="H16" s="40" t="b">
        <f t="shared" si="0"/>
        <v>0</v>
      </c>
      <c r="I16" s="40" t="b">
        <f t="shared" si="1"/>
        <v>1</v>
      </c>
      <c r="J16" s="40" t="b">
        <f t="shared" si="2"/>
        <v>1</v>
      </c>
      <c r="K16" s="41" t="b">
        <f t="shared" si="3"/>
        <v>0</v>
      </c>
    </row>
    <row r="17" spans="2:11" x14ac:dyDescent="0.2">
      <c r="B17" s="37">
        <v>14</v>
      </c>
      <c r="C17" s="7" t="s">
        <v>33</v>
      </c>
      <c r="D17" s="7" t="s">
        <v>32</v>
      </c>
      <c r="E17" s="7" t="s">
        <v>33</v>
      </c>
      <c r="F17" s="7" t="s">
        <v>33</v>
      </c>
      <c r="G17" s="7">
        <v>2</v>
      </c>
      <c r="H17" s="40" t="b">
        <f t="shared" si="0"/>
        <v>0</v>
      </c>
      <c r="I17" s="40" t="b">
        <f t="shared" si="1"/>
        <v>0</v>
      </c>
      <c r="J17" s="40" t="b">
        <f t="shared" si="2"/>
        <v>0</v>
      </c>
      <c r="K17" s="41" t="b">
        <f t="shared" si="3"/>
        <v>0</v>
      </c>
    </row>
    <row r="18" spans="2:11" x14ac:dyDescent="0.2">
      <c r="B18" s="37">
        <v>15</v>
      </c>
      <c r="C18" s="7" t="s">
        <v>32</v>
      </c>
      <c r="D18" s="7" t="s">
        <v>32</v>
      </c>
      <c r="E18" s="7" t="s">
        <v>32</v>
      </c>
      <c r="F18" s="7" t="s">
        <v>33</v>
      </c>
      <c r="G18" s="7">
        <v>1</v>
      </c>
      <c r="H18" s="40" t="b">
        <f t="shared" si="0"/>
        <v>1</v>
      </c>
      <c r="I18" s="40" t="b">
        <f t="shared" si="1"/>
        <v>1</v>
      </c>
      <c r="J18" s="40" t="b">
        <f t="shared" si="2"/>
        <v>1</v>
      </c>
      <c r="K18" s="41" t="b">
        <f t="shared" si="3"/>
        <v>1</v>
      </c>
    </row>
    <row r="19" spans="2:11" x14ac:dyDescent="0.2">
      <c r="B19" s="37">
        <v>16</v>
      </c>
      <c r="C19" s="7" t="s">
        <v>33</v>
      </c>
      <c r="D19" s="7" t="s">
        <v>33</v>
      </c>
      <c r="E19" s="7" t="s">
        <v>32</v>
      </c>
      <c r="F19" s="7" t="s">
        <v>33</v>
      </c>
      <c r="G19" s="7">
        <v>0</v>
      </c>
      <c r="H19" s="40" t="b">
        <f t="shared" si="0"/>
        <v>0</v>
      </c>
      <c r="I19" s="40" t="b">
        <f t="shared" si="1"/>
        <v>1</v>
      </c>
      <c r="J19" s="40" t="b">
        <f t="shared" si="2"/>
        <v>1</v>
      </c>
      <c r="K19" s="41" t="b">
        <f t="shared" si="3"/>
        <v>0</v>
      </c>
    </row>
    <row r="20" spans="2:11" x14ac:dyDescent="0.2">
      <c r="B20" s="37">
        <v>17</v>
      </c>
      <c r="C20" s="7" t="s">
        <v>33</v>
      </c>
      <c r="D20" s="7" t="s">
        <v>32</v>
      </c>
      <c r="E20" s="7" t="s">
        <v>32</v>
      </c>
      <c r="F20" s="7" t="s">
        <v>33</v>
      </c>
      <c r="G20" s="7">
        <v>0</v>
      </c>
      <c r="H20" s="40" t="b">
        <f t="shared" si="0"/>
        <v>0</v>
      </c>
      <c r="I20" s="40" t="b">
        <f t="shared" si="1"/>
        <v>1</v>
      </c>
      <c r="J20" s="40" t="b">
        <f t="shared" si="2"/>
        <v>1</v>
      </c>
      <c r="K20" s="41" t="b">
        <f t="shared" si="3"/>
        <v>0</v>
      </c>
    </row>
    <row r="21" spans="2:11" x14ac:dyDescent="0.2">
      <c r="B21" s="37">
        <v>18</v>
      </c>
      <c r="C21" s="7" t="s">
        <v>33</v>
      </c>
      <c r="D21" s="7" t="s">
        <v>33</v>
      </c>
      <c r="E21" s="7" t="s">
        <v>32</v>
      </c>
      <c r="F21" s="7" t="s">
        <v>33</v>
      </c>
      <c r="G21" s="7">
        <v>0</v>
      </c>
      <c r="H21" s="40" t="b">
        <f t="shared" si="0"/>
        <v>0</v>
      </c>
      <c r="I21" s="40" t="b">
        <f t="shared" si="1"/>
        <v>1</v>
      </c>
      <c r="J21" s="40" t="b">
        <f t="shared" si="2"/>
        <v>1</v>
      </c>
      <c r="K21" s="41" t="b">
        <f t="shared" si="3"/>
        <v>0</v>
      </c>
    </row>
    <row r="22" spans="2:11" x14ac:dyDescent="0.2">
      <c r="B22" s="37">
        <v>19</v>
      </c>
      <c r="C22" s="7" t="s">
        <v>33</v>
      </c>
      <c r="D22" s="7" t="s">
        <v>33</v>
      </c>
      <c r="E22" s="7" t="s">
        <v>33</v>
      </c>
      <c r="F22" s="7" t="s">
        <v>33</v>
      </c>
      <c r="G22" s="7">
        <v>0</v>
      </c>
      <c r="H22" s="40" t="b">
        <f t="shared" si="0"/>
        <v>0</v>
      </c>
      <c r="I22" s="40" t="b">
        <f t="shared" si="1"/>
        <v>0</v>
      </c>
      <c r="J22" s="40" t="b">
        <f t="shared" si="2"/>
        <v>1</v>
      </c>
      <c r="K22" s="41" t="b">
        <f t="shared" si="3"/>
        <v>0</v>
      </c>
    </row>
    <row r="23" spans="2:11" x14ac:dyDescent="0.2">
      <c r="B23" s="37">
        <v>20</v>
      </c>
      <c r="C23" s="7" t="s">
        <v>32</v>
      </c>
      <c r="D23" s="7" t="s">
        <v>32</v>
      </c>
      <c r="E23" s="7" t="s">
        <v>33</v>
      </c>
      <c r="F23" s="7" t="s">
        <v>32</v>
      </c>
      <c r="G23" s="7">
        <v>0</v>
      </c>
      <c r="H23" s="40" t="b">
        <f t="shared" si="0"/>
        <v>1</v>
      </c>
      <c r="I23" s="40" t="b">
        <f t="shared" si="1"/>
        <v>1</v>
      </c>
      <c r="J23" s="40" t="b">
        <f t="shared" si="2"/>
        <v>1</v>
      </c>
      <c r="K23" s="41" t="b">
        <f t="shared" si="3"/>
        <v>1</v>
      </c>
    </row>
    <row r="24" spans="2:11" x14ac:dyDescent="0.2">
      <c r="B24" s="37">
        <v>21</v>
      </c>
      <c r="C24" s="7" t="s">
        <v>32</v>
      </c>
      <c r="D24" s="7" t="s">
        <v>32</v>
      </c>
      <c r="E24" s="7" t="s">
        <v>32</v>
      </c>
      <c r="F24" s="7" t="s">
        <v>33</v>
      </c>
      <c r="G24" s="7">
        <v>0</v>
      </c>
      <c r="H24" s="40" t="b">
        <f t="shared" si="0"/>
        <v>1</v>
      </c>
      <c r="I24" s="40" t="b">
        <f t="shared" si="1"/>
        <v>1</v>
      </c>
      <c r="J24" s="40" t="b">
        <f t="shared" si="2"/>
        <v>1</v>
      </c>
      <c r="K24" s="41" t="b">
        <f t="shared" si="3"/>
        <v>1</v>
      </c>
    </row>
    <row r="25" spans="2:11" x14ac:dyDescent="0.2">
      <c r="B25" s="37">
        <v>22</v>
      </c>
      <c r="C25" s="7" t="s">
        <v>33</v>
      </c>
      <c r="D25" s="7" t="s">
        <v>33</v>
      </c>
      <c r="E25" s="7" t="s">
        <v>32</v>
      </c>
      <c r="F25" s="7" t="s">
        <v>33</v>
      </c>
      <c r="G25" s="7">
        <v>1</v>
      </c>
      <c r="H25" s="40" t="b">
        <f t="shared" si="0"/>
        <v>0</v>
      </c>
      <c r="I25" s="40" t="b">
        <f t="shared" si="1"/>
        <v>1</v>
      </c>
      <c r="J25" s="40" t="b">
        <f t="shared" si="2"/>
        <v>1</v>
      </c>
      <c r="K25" s="41" t="b">
        <f t="shared" si="3"/>
        <v>0</v>
      </c>
    </row>
    <row r="26" spans="2:11" x14ac:dyDescent="0.2">
      <c r="B26" s="37">
        <v>23</v>
      </c>
      <c r="C26" s="7" t="s">
        <v>33</v>
      </c>
      <c r="D26" s="7" t="s">
        <v>32</v>
      </c>
      <c r="E26" s="7" t="s">
        <v>32</v>
      </c>
      <c r="F26" s="7" t="s">
        <v>33</v>
      </c>
      <c r="G26" s="7">
        <v>1</v>
      </c>
      <c r="H26" s="40" t="b">
        <f t="shared" si="0"/>
        <v>0</v>
      </c>
      <c r="I26" s="40" t="b">
        <f t="shared" si="1"/>
        <v>1</v>
      </c>
      <c r="J26" s="40" t="b">
        <f t="shared" si="2"/>
        <v>1</v>
      </c>
      <c r="K26" s="41" t="b">
        <f t="shared" si="3"/>
        <v>0</v>
      </c>
    </row>
    <row r="27" spans="2:11" x14ac:dyDescent="0.2">
      <c r="B27" s="37">
        <v>24</v>
      </c>
      <c r="C27" s="7" t="s">
        <v>33</v>
      </c>
      <c r="D27" s="7" t="s">
        <v>32</v>
      </c>
      <c r="E27" s="7" t="s">
        <v>33</v>
      </c>
      <c r="F27" s="7" t="s">
        <v>32</v>
      </c>
      <c r="G27" s="7">
        <v>0</v>
      </c>
      <c r="H27" s="40" t="b">
        <f t="shared" si="0"/>
        <v>0</v>
      </c>
      <c r="I27" s="40" t="b">
        <f t="shared" si="1"/>
        <v>1</v>
      </c>
      <c r="J27" s="40" t="b">
        <f t="shared" si="2"/>
        <v>1</v>
      </c>
      <c r="K27" s="41" t="b">
        <f t="shared" si="3"/>
        <v>0</v>
      </c>
    </row>
    <row r="28" spans="2:11" x14ac:dyDescent="0.2">
      <c r="B28" s="37">
        <v>25</v>
      </c>
      <c r="C28" s="7" t="s">
        <v>33</v>
      </c>
      <c r="D28" s="7" t="s">
        <v>33</v>
      </c>
      <c r="E28" s="7" t="s">
        <v>33</v>
      </c>
      <c r="F28" s="7" t="s">
        <v>32</v>
      </c>
      <c r="G28" s="7">
        <v>0</v>
      </c>
      <c r="H28" s="40" t="b">
        <f t="shared" si="0"/>
        <v>0</v>
      </c>
      <c r="I28" s="40" t="b">
        <f t="shared" si="1"/>
        <v>1</v>
      </c>
      <c r="J28" s="40" t="b">
        <f t="shared" si="2"/>
        <v>1</v>
      </c>
      <c r="K28" s="41" t="b">
        <f t="shared" si="3"/>
        <v>0</v>
      </c>
    </row>
    <row r="29" spans="2:11" x14ac:dyDescent="0.2">
      <c r="B29" s="37">
        <v>26</v>
      </c>
      <c r="C29" s="7" t="s">
        <v>32</v>
      </c>
      <c r="D29" s="7" t="s">
        <v>33</v>
      </c>
      <c r="E29" s="7" t="s">
        <v>32</v>
      </c>
      <c r="F29" s="7" t="s">
        <v>33</v>
      </c>
      <c r="G29" s="7">
        <v>1</v>
      </c>
      <c r="H29" s="40" t="b">
        <f t="shared" si="0"/>
        <v>0</v>
      </c>
      <c r="I29" s="40" t="b">
        <f t="shared" si="1"/>
        <v>1</v>
      </c>
      <c r="J29" s="40" t="b">
        <f t="shared" si="2"/>
        <v>1</v>
      </c>
      <c r="K29" s="41" t="b">
        <f t="shared" si="3"/>
        <v>0</v>
      </c>
    </row>
    <row r="30" spans="2:11" x14ac:dyDescent="0.2">
      <c r="B30" s="37">
        <v>27</v>
      </c>
      <c r="C30" s="7" t="s">
        <v>32</v>
      </c>
      <c r="D30" s="7" t="s">
        <v>32</v>
      </c>
      <c r="E30" s="7" t="s">
        <v>33</v>
      </c>
      <c r="F30" s="7" t="s">
        <v>32</v>
      </c>
      <c r="G30" s="7">
        <v>0</v>
      </c>
      <c r="H30" s="40" t="b">
        <f t="shared" si="0"/>
        <v>1</v>
      </c>
      <c r="I30" s="40" t="b">
        <f t="shared" si="1"/>
        <v>1</v>
      </c>
      <c r="J30" s="40" t="b">
        <f t="shared" si="2"/>
        <v>1</v>
      </c>
      <c r="K30" s="41" t="b">
        <f t="shared" si="3"/>
        <v>1</v>
      </c>
    </row>
    <row r="31" spans="2:11" x14ac:dyDescent="0.2">
      <c r="B31" s="37">
        <v>28</v>
      </c>
      <c r="C31" s="7" t="s">
        <v>33</v>
      </c>
      <c r="D31" s="7" t="s">
        <v>33</v>
      </c>
      <c r="E31" s="7" t="s">
        <v>33</v>
      </c>
      <c r="F31" s="7" t="s">
        <v>32</v>
      </c>
      <c r="G31" s="7">
        <v>1</v>
      </c>
      <c r="H31" s="40" t="b">
        <f t="shared" si="0"/>
        <v>0</v>
      </c>
      <c r="I31" s="40" t="b">
        <f t="shared" si="1"/>
        <v>1</v>
      </c>
      <c r="J31" s="40" t="b">
        <f t="shared" si="2"/>
        <v>1</v>
      </c>
      <c r="K31" s="41" t="b">
        <f t="shared" si="3"/>
        <v>0</v>
      </c>
    </row>
    <row r="32" spans="2:11" x14ac:dyDescent="0.2">
      <c r="B32" s="37">
        <v>29</v>
      </c>
      <c r="C32" s="7" t="s">
        <v>33</v>
      </c>
      <c r="D32" s="7" t="s">
        <v>33</v>
      </c>
      <c r="E32" s="7" t="s">
        <v>33</v>
      </c>
      <c r="F32" s="7" t="s">
        <v>32</v>
      </c>
      <c r="G32" s="7">
        <v>2</v>
      </c>
      <c r="H32" s="40" t="b">
        <f t="shared" si="0"/>
        <v>0</v>
      </c>
      <c r="I32" s="40" t="b">
        <f t="shared" si="1"/>
        <v>1</v>
      </c>
      <c r="J32" s="40" t="b">
        <f t="shared" si="2"/>
        <v>0</v>
      </c>
      <c r="K32" s="41" t="b">
        <f t="shared" si="3"/>
        <v>0</v>
      </c>
    </row>
    <row r="33" spans="2:11" x14ac:dyDescent="0.2">
      <c r="B33" s="38">
        <v>30</v>
      </c>
      <c r="C33" s="39" t="s">
        <v>33</v>
      </c>
      <c r="D33" s="39" t="s">
        <v>33</v>
      </c>
      <c r="E33" s="39" t="s">
        <v>33</v>
      </c>
      <c r="F33" s="39" t="s">
        <v>32</v>
      </c>
      <c r="G33" s="39">
        <v>2</v>
      </c>
      <c r="H33" s="40" t="b">
        <f t="shared" si="0"/>
        <v>0</v>
      </c>
      <c r="I33" s="40" t="b">
        <f t="shared" si="1"/>
        <v>1</v>
      </c>
      <c r="J33" s="40" t="b">
        <f t="shared" si="2"/>
        <v>0</v>
      </c>
      <c r="K33" s="41" t="b">
        <f t="shared" si="3"/>
        <v>0</v>
      </c>
    </row>
    <row r="34" spans="2:11" x14ac:dyDescent="0.2">
      <c r="B34" s="18"/>
      <c r="C34" s="18"/>
      <c r="D34" s="18"/>
      <c r="E34" s="18"/>
      <c r="F34" s="18"/>
      <c r="G34" s="18"/>
      <c r="H34" s="18"/>
      <c r="I34" s="18"/>
      <c r="J34" s="18"/>
      <c r="K34" s="18"/>
    </row>
  </sheetData>
  <mergeCells count="9">
    <mergeCell ref="I2:I3"/>
    <mergeCell ref="J2:J3"/>
    <mergeCell ref="K2:K3"/>
    <mergeCell ref="B2:B3"/>
    <mergeCell ref="C2:C3"/>
    <mergeCell ref="D2:D3"/>
    <mergeCell ref="E2:F2"/>
    <mergeCell ref="G2:G3"/>
    <mergeCell ref="H2:H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<?xml version="1.0" encoding="utf-8"?>
<properties xmlns="http://schemas.myeducator.com/symphony/msoffice/properties/officeprops">[obf3]oa0X~dBi1yZ~Cy0DWDBS_y.Y_G2XAMK~FdhU-D.RnDTi~uwiRdhjRy2DWDBo0YfV6ivojuTyrdwrPEqDPaqUFi.ohuHDjyZs~uTRCDTPS</properties>
</file>

<file path=customXml/item2.xml><?xml version="1.0" encoding="utf-8"?>
<properties xmlns="http://schemas.myeducator.com/symphony/msoffice/properties/submission">[obf3]fsR7ugc9BJSu~JRebecxyJEpy2j7T8ku.gVmdeEo0ea9F8cFoHC9ogVAoJjebeddADEDjpVxLYQJQgXe.ea9uHC9ogVAoJjebecKRpi-_9zKAHaJMgCMFN4eFs4m.9EKVHQeAJSYuHao~eyTy8aYogSqyUy7z5SmygSGyfk6</properties>
</file>

<file path=customXml/item3.xml><?xml version="1.0" encoding="utf-8"?>
<properties xmlns="http://schemas.myeducator.com/properties/myeducator/atlas_meta">H4sIAAAAAAAAAyXJWwqFIBhF4bns54T8SzGncjiIeYHIELzQQzT3gtbTB+uCbclWU1vprvUSoC+cuexrzrvZPDTIcj5LGZjyMbJ5iQtTMnLmJkFucopWEhhwZN9TMGmrDfqH8Y2TfMcngf99P+1q1s9uAAAA</properties>
</file>

<file path=customXml/item4.xml><?xml version="1.0" encoding="utf-8"?>
<properties xmlns="http://schemas.myeducator.com/properties/myeducator/atlas_meta_I9EcYpJjfN88">H4sIAAAAAAAAA+1bC0/bShr9K7OWlgtSNuQFl40IK6BJE+iFCqhW1aWKJvYkGXXssWbG0Oxd/vt+3/gJSUigCc1KVEJ17HmceXznO8ePvxyqNR8FPguM0wwiIUqOL71IMKf5V3LUDyJ/wJTTdCrwr1rbc0pOqLhUfWoM80OjnWal5CgoCkd/QjWmNR1BC06HC8E8MpiQYRS4hssA6gbUx2vXY8YMYT+4NprQwCMuEwKOFCOu9EPBDIPC2rAwbjVroelorNqHOn1bB/FQRX2NmBUNRqxPlaITqOZ0G83zet35VkoqJZ2fSCkYDUgnaVQ7Dw/fHqCUofp73J/HDOXQeNM5lIKYScha9OhQ8KObMQOMHKCSoVQuIzIyhBpixlzBWKmGi0Ny61xFQcAUkQGpanPr2DEWz9YCD89CWwNpxnDpK9O3TvlwF/o43JXiCMblSZ6ty5jjGk1D/2+3ASW5B9eOj/P57Uxhw3mS0AiMqXoAC8Z0CNUZFPQjQaFKC6fzKjm9/dtUT7/9rdvYcYpLnfSK3earDhOUrTfhgV1Y0m3glAXSwOoqxVyTI4VLrgxgtgNNji8+FGDWcANQE+Eq2L0zZMwbUPc7/M6KfZLa2B0Y/2xTFTCAVXsoZfhOpvDdURGx+eDI/ZgF5LRhF+1DI18lWKNHwJN2dGFUKfjGT4BvFMCfrgz8hXxr7B9ejR1Ow1ynQ4Bfbw++/TPgL2QB+5vtGmQw9gNp4gvQkAHIEFB5MN5z2AU0DJUEAqeGwdYYRcj9ujgoIwmQH1M+DyyVmYWEVyYA7Y57TCbUqV3Fw4Stb4BSybUUUcL/Q56yRyiogRZ9KPQZd3mkBByOjQl1c3eXGkF12Z8wL3KpkaoMaWH3jvtMlsfGF//iXqtRrdQP9uqV+hbMmTKtCvwvw1atsuUxQSetanlvawjUovl/WKu2ZbgRrIV4/l6r/IlU/484t33bwllrxadsqW8OboQCwD+o+xMID/bWj/AyELBgGzeNuCUhedq0Le/t7x++sCGmB1U9cDCzeexLYLjABI6l/oDi9QeoiG1k+Y+JMD32ZMAwMw6p0KzkQPoY8lF6ESISN1j8AybnmuaNwNYfdgsNgcThw0n663HkaWairOAo4h4N3KwhTe/YZXCaKpUUybPxWT3AJVsypze7oFvSvH4yK6+7EFN+8DhdPk3NJzNSc5zvbchbtUTizmyeQDZTLNLMKxKWvZzViyVayJnnrCpV57x1KsMJmchIzZQQSKkhBVFIuCGevA+QrFK5aPnuNpkg4Kcb5CeQWPE8EWmZjBg6EKy8GXxVqyaRtr+xhLVOiKtjrNWiXAtlTcntJZgs8yAbTmxWay9jmCA6xYScUCEgLkFa4JlTatwxBiVJr2HZLgS4kVAqDuoeTAsTGM3blgvaVlclnmmHSAXH12OoK+/JZWQeF+48KvwKh9XLHdZpgYkB7gC6LPqqxut8VW+mrzpdwlf15vuqXsFXXV6t3ladLrJVU9higdyOebwzx5n03kLcny5yVfOx5+K+My3u3wb8Ilv1LPjUVnWmbNU6wU87k8urFxmT3rPGpEgsm5Lcf49zUuNgc5P7GiGuMLmvFOW7H8n9SGNpP9JrNHsFP/JhOgsW79o+Y0g+LGNI4t7mGpLk8i83JL0lDUkueTbXijT+GQfZXn1j2WqdEFfHVqtF+W5FXmVFlqG0s1zUt3NuuQC+qeHtFb0CWX82U9a3l5D1Z/Nl/VlB1l9c3qxe17cX6fopcLG8/GhP1x4hXb8Ybi9S8s+irb412kXS/Vm0lbdBO63VYZ/N3KOzFTnm49skksCM41NNkrZ068Rn0lQIjdnkmjZDsYsNyYl7jZjK92sbmxPXCXF1OXG1KN9ewf+/JL8XCPqzRvOsIOg7szLgkpK+s4ykj/ubK+mTy79c0p8tJ+mL3DZT1G/IA9H9ehJ4m3sPYp0QV8dgq0X5rurX8IDBj7QhAzb7LYVtU1Ra8ZsbN1df2unTgBmtuNlziWF6i2NsH0rYMOfxAwl88qCT5w4yee7wpLPegs6QDqFDcy9j0n1c+2yq9kseXJznHudj4f5Jgh3GVWDX/dd5nPOZHufjEh7nfL7HOV/3K2EfF3mcKXCxDu82WrgWJVzV5AjzxVl8+tEAnpHn1Z8YRLUwiEXWZ/4gOsefrjdlFIss0TJLkYznF45i0dtiL95QdkhvM4oFr40VhvDU8CErJsIHAtbjlhSsevOZQSKG0WRciTwKDQDZecwVUMgrE5go/bRuc0PEU3In72Bz7d86Ia5QPK0U5fsDnCxy95e2e+fxe/CpGOjOFANL+r3uMn4v7nCu30su/3K/d76c30snqSMmG/0U5yCxKQeb6/fWCXF1lLValO9+78V+L4/e48cCAiIXXzkfJO+JudR+YgQhGyp2xwJjY9JjQwZTQ4ZK+sA9oJc8HoxQizCqJxDlEfo62DmTMvk3yrAnKkW6bqR0ybY1wM+clH3NJDLSp4ZjnxPrLyWMMykUwzEycsfxJ0/gQ7E9/NhHoXPUtuBIySjwYpEXV9RM2W+CdGwHRyCQgOISn8mVLWFdoYxGYzw3IT4FIUVHJAqTm+4Tcs/1eKdMDsMjcjxrLLHaNJar0a3idEwrtibZru4s8cI/woHrPiQZHJa9lt75T0cDLDvkCt00VsDxaoY92t87JbJd2ynUwiSRWuB4drbrO8X5tzM405VPO3L8+dSVW6kZkzVCwyJTaZLcS/XdfigG3Y3GAv6g03ol33HaZQFVXGqY6t3wCKb7tJgp7Odjs56KkMgPuUJUMgKMif59su3K2KSThfyMr9RKjpCw+/oeu8vCqxh79kefeh4LvMhPz7rYSjQnkiFsRop6edwnn9Ilv9KbAxXLCC5k/T7YEIjwOLllVGQUd4unnrIAUg3euRmoI/vn8TucvUOoKIPR0Q1uJ7vjbtrXN+Tr5Zcrcn3e+/TpmuRfKML8JMWTuf8MA9N277CmPRUJe3flq4zIGGiHpM3jzrKj9Ej60WLWlt1s9xwWF4iCcahlpUJaFZpRIHRg5aViWaX8Tg72ZQM3kwy2Ou4kZAH8oZkYluw7bhhIuBuQx1E/SAwAnTd2PMStDnWIjgY+6BH7diQUtG0+GUHJFrTI7WCpi8uDuw+/msTO7f8GWEtxKojVJ/a67R4rAxVB/wZngAYTDETQYhM7eyCKlIRg8bVFnt58wnXLZCQcsB8hOFHm9WGzcz/y+/EHmAyIBbbNQbqDPsOGBMopUP08SVt5SD9B7QMaD/apURHkCzv/fVfmO9UGG5wRgoYoLiFxVtLS1fSglh7U04NGerCXHuynB7/HBw9p20MYE9ABNv3w8D9dPzeALDsAAA==</properties>
</file>

<file path=customXml/item5.xml><?xml version="1.0" encoding="utf-8"?>
<properties xmlns="http://schemas.myeducator.com/properties/myeducator/atlas_meta_I9EcYpJjr7cL">H4sIAAAAAAAAA+1ba3PbNhb9K1iOkyYzWpl60Ek8lnYa2ZJib5tOkn7YqTMamIQkTkiCJUAnatf/fe8FSArUk06ormYafzFFAhfn4nFwzyX4p0WF8GdRyCJpnUdpEDSskHtpwKzzP7OrSZSGdyyxzi0b/lrtM6thxYnPkwmVkoWxFNa53bASKApXv0E1JgSdgQVr6AcB88jdgkzTyJU+j6BuREN89n7OmCTsiy+kIDTyiMuCAK4SRlwexgGTDAoLyWJttbBwbgmsOoE6E1UH8dCEhgIxJzSasQlNErqAatZVyz6/cl5BkTFcjdXVNVxdq6sbx/rYyMxlsN5MyTBv6eHh4wM8l1R80hg8JqkPDZ5bFzwgchGzHu1fBH5/kArJQ5Zo+HOazMDtk6ZjkxhuejxKJUkj6CBB5JwtyF26IBTu/8EiwhMS8oQ1yZsIHvqCuFSwhi5XNte1VSUw1rw4hVax5XdsCi1IjuUJjeOEw9hQyQj8cxnxo6xfBx3VyYMumUKDC54m5Na6p0HKJv50IpOU3VqqhHF3SgOhbiezFGeIWDb7q4DW7gQPUmgKqyUsoNK/Z3ABgFjkMkE+z8E9A1NW/ZQHfeh8j/vFnJv7OP+sN8Oi8/8LIweFfA9u//jjctr8otwqehXHnkNlGJMWTkImYh4JNuRJmAYUyvfQ/XfZ7Wc/GC388A9o4rllztysNWxuOYk/QMfmky/vTwJVCQxVxCXM1iRhrlxCxGcuj2CqRIK8GRoQ2zihqUxxBqm1MGXMu6PuJ/hdFPs3F1KtKP3ziiYRA1zth0YB8PU6QO1wCZ/HmUZYDAkZqE41cBqjpZ/VDXXwOKjGbAkWJvDOVtwng5OOOQ2+AXjLAH5ZE/DuLuDdAwC/WgOuFvSOqasXKhKIpnrCp3p1CSx4QVrtsg+ZPVHUzwpfqIJ1z6Bhzf70e5Ud6vdq9Ah3EvYFaU6RZwTUsJlXgMxdGrgw1YBb0QtN5XhbbQXGnoJczhMPfreagODe9xjPdirhJn6cbZgfYAcj75Gs9RY89XPGi6ERnNfIrLhU0ySAy7mUsTg/PaUyoKIZLpiXulTypAk78+m9HzLenMsw+Jfv9botu/PS6Z69fApdk8ieDf953Gu/fOrBjrDotZrO0ymQofD/YL32U+nLgPUQz5O2/RvurP/UY/TxKXZOT99SpT5aOAkMgD9R9+sROk738AjfRoEfsaPrRpx5EKuoyIl/Vr+/hIFaXlHnRcezcAP22K+R9AOMobDUT1C88wAV0UaxTbMgzq9hAjLcwFWQ0LBgw5v6s/whLEacYPoHdM57ujQCPDkdG4YgyvSni/xXeYEJJtOi4Cz1PQrMWRSl9+xtNMiDxRzJbqK0ccgeEXq83hp6mGGqwRCr0cTrDdGE3kgErnoVr5IsTFXxnt6xU8G8Ekmp50VNHSbHvipUNz8NeLzQIeKmLQ+jvZhCYE58JMrPkWKmrC8UX93qrjq9xG6C+NEF5gkjZGF8KuldwI6Erdqv9DrrdI6Wrg4JsT6+qhflQQhrTRtU4LFC8B05ral4aas6Rc6BIQx90PocKUeqYKf9RMUPFNa1AEdQmlIJi1nSQClS/B2Rk5YN0lRihVa1Ck4D9K1UFJUpXqpULvs9hYJAFmiyUJI/cxMbtBJT3yNwudbEiYNW0OSK/FWBtqKWOQzynAcelLpnoHqfafE7dBRrDc+eI5MpZgv4zHcRDsP8Q6GJzZgMq8j1riusjrTVEVgFRq5HUhsCvlDUaKLQ2kv98Cg1PTa2tIGRhIE+Nvz7JjU93qymBxXU9HiHmh4fWk0P9qvpcRWlN3TKoE2lNzxx6ld6g/3auhrws13Azw4AfL+2rgR8tKPHR7t7XKSuC9gRWMav211prbpiG66sq+2vc2XHGIx2j0FtruwT2uurdCm0NUNryu4TM8s03qSvdfF+KeN0OMdGNTl20cvC375Tyb9y+boX0bg2r6p6Y3rxF+RCxptyIatxDO7cZY+OMCnS6ero+MXxZkUOCbE+mVEvyr9vXqSzuiRfVEiLmDHk5dYYsmJa5LJKWiR7Z7c1LZI/f2Ra5DEbS3t9Y6mSKBlXTJS8Aw476gzJi0zYvzzeDMkhIdZHXfWi/J4h2U1wG5btvgzJHbtnCbDRSjqiZT8p1uUyxvD1HTd/73+XLoB9ChtLVf9GFyyMq9o05GkkdR6BXIJuxoZmCQMySHS6xG6UqxmYVBpFnSPIUyQKljY2QmMweNKPA18fvdhmR4VPWa3u8yXit1Ah+exnZxC2dYv92MSFasjIXuzPWVwb+83VkvRfrwP6przF9ea8xVWFvMX1jrzF9aHzFlf78xbXlaRntwy6LD27BwC+P29RAm5ANYXlCtbRIY4vXK1nKsoia30GLEVWsXKy5Y6rpgx/TWlBlWw598gh3Nl3NuCR7vQf4VC/RocqycfrPfKRKXNKLeauiSPUji8zydOynaONwA6Ksb4QrGaYf1/5+HWv1c39fLhzP6+oIYdVNGR22nOrhsyf/79frV9XVIx5dynVaHTYsQrIln2WrbqWfbQEdliQ9TFY3Ti/y8haX7TviEZuHFzLUJMlIUwGFJACFdycp4GnzoOD6hIsmK4f8R5k9bOymahQC13HW7fWf5gAPgCbc3UYHOMtU67lGDoYmi3f1GPhW0ud0iEf8lfnt9ZGKejuB/EzN+u+BufSRB1bTEov6Te0uBKF3pwVr+kzlmxWfM194xQ7zMjYYaB3V0+Ldx8rE2+cTSpxVEElQq9tE4nwaLNGrOkl0Wi/RgQIG5TWTacE0tBZN+Zha7vpfANQqG1A3a8Kt0A92wr17EBQ96nCtRFfffNWzqVckJOuXXJiVUcdYGbsk4KP9KHf++ucWIZTKhgKFkRi7kwUFAqck7FozokeEPZiBXKZCGGrICvEdCwRVKuVbfrtV8cbQR0UZI0RVM04v4vAYmF2NyxMoU7KZZ9TYHJFfRTHqDsneK4PyCTgeAzvjn5iyaJ5EWPCnK7m1SUJGMii4pM5ba+RZXSEykUlOAnyz+SwgSYBazkOTPZggt5ggDsKOhAPGm78UEQFZwq8IpMcEBhNgzyxT3U2X9GhKB+ZbCgDutX2E90KuLEsD4b2GHHIMzxGCa6Bvfzk43PTcOuJ6U/lNpbnKLWxYk9Fq6U+grALvNX96FLQzToRqMaKhPAP+omTMIXRDGHKLhBDkUvTxqFBXvT+xncJ0KTn+Spigq6em8frcxhkdRjxpcyq66X3MzCQNFpkqTzYuKBX12bV8m0NejgwZbYS0LlZIwwkn3nySX0vqrEGcQFtmWdEF7bNM5j8OQo9x9AG8/SHnzD4kR/NcNvJqMFSQaFaIhOP3Rer01y66scE+pBFXhrmd11YMVG6hQjihM0S6i1pI/t8NvuVh8i2IhSIpMQE9nIgCL33FSpPJr5r3lolEWQqvaHrmAMu2JcYIgHmTUAE+WEaTvT3ugwmALT4Im/8F/AFesIgGc05zirndCAsy79ThhjAAxfx4C30CgQdbOLypZPqM164EwQ0xgwQkLGdl27lF+2C6jrFVTd/6OQXZ/riITc6BWdgMNHmw8P/AJoeC/ZUPQAA</properties>
</file>

<file path=customXml/item6.xml><?xml version="1.0" encoding="utf-8"?>
<properties xmlns="http://schemas.myeducator.com/properties/myeducator/atlas_integrity">H4sIAAAAAAAAA5VWbW+bOhT+K5GVD80VmWwwJESXSVvbNC9TJ22dtGqtEC+mQQGcYmi7VfnvOzaBQNOb6Faq5XP8+JznvOCTVxTwhOdogjCe6p8ukIZEwDfMDXgWxQ+gn9uXwe3jS7z0f3I4LQXLO4fpKLZuTW5E9WEc7g9urr4sQmmz9NNYiJhn9fGUfjb44w/rewrH4DFmoRuwJBFo8usVbXIWrFiwdos4ZWhCLNuAf10nY0xOWNvea+jJS+LQKwCAJq9oPu1NyyyoRfayYUHRnObssYxz8B5nYfwUh6WXuCyMC0kEXRIM9GZqXah1aaL7rQa3wMWfxsjuAjFMDZ2yMyOkbU0qdFjnSjFXh3PQQBgCqLEsYNKDtDBBYSw2ifd7Z6stL97IYLkLJyBLPjuHjTBXFxuBtIUGBhGXmdwxyPev+y3InzlPmJc1qRX/N7czKn3IZSGXJT2SWGq9n9d3bHTTBoB2GuZdcdEVl23xIGRQeJl4ZrmKFMMf0a13+quqlDOfnp0T/NEhutY/71OtB6sxaConz68I7v3r9PrTvqn1sNZTKh1XKgtUH6Db5aoPBk2J5cULuPhR3pAW/un1r6R9PKjLLiFLAxBLMHKHbpm4Q3Jzze/QAMlAKvampPtuHVXanE/XF2fn1KktXDTbQZ1K5+u3s8s9YtpBqOw6119vzq6oow/qBCuzM+rcfPtxCTHXm0W1kfyAYMrDMmGqxjVXrcl5q8Zu6m3elAPLRawYK+TT0KoNvDPwwIBSVgh86CeBswpITwIXFdA6CYT6vMl/h+5hMfZc6AHnI+g5PSB+BL2gB+yPoKGKqkaiTFMv/y1vdR9wrCEYIZn7zPO1z/nafYp54u2aK/ISweA797IHVn/IZAyvegruXMFgtoTC9VnxzMBEFwavq7TppnFWFrI7qPnB1PbPzA43fqty1bjIHhQ1qQH7Ec+ZW3/sE3NHuWVZQ4Un1jDryqyofEtZuGLFn+FDJ/p2d6fgD6xYsVwmoglZDSbdI4RaFhuOwygaUjuyh2MrIsPAMPXACMa6r/q6afa6jYf7nj8+jU/M1f+cx0eneBODgJe8lLSkRqavChh21ZSOM0DIj1C5oATbODDI0LboaEh93xz6RjgastHItkMLB2PqozplrbFuUWyPzJGGVszLC595qtS4xSPzJFq25HoMFhJPFG4Dbn4dEIKxMdpWQyTgacqyEBogSjxF9377F49w9tjsCAAA</properties>
</file>

<file path=customXml/item7.xml><?xml version="1.0" encoding="utf-8"?>
<properties xmlns="http://schemas.myeducator.com/properties/myeducator/atlas_log_common">H4sIAAAAAAAAA+x9CXMbR7LmX8Hjm92YeSFq6j6049nlTYKHJN7keIJRJwkSBCAcvBz+75vVONg4CLZs0bI97RmB6K7q7qovszK/rM4q/LRQb14ufPjXTwtu4QN+txAWPizsNn2vHioI/sNEVLYatW7N1GtPwS+8W+hCNaEpFoIhRrF8t+AXPjR69fq7hSu4FiFKFMecRcSjQYIEw1GQllikIo+BSMUdV45YD/+QWfj53YxHL/dq9e7kw7jE2cN+WrjNaj1/u2j0bm1oZ4/P2pwurXVTlYWt9YWff+63zXIRjHFaaItChO8WBysdisIRLTG1hiocXXA0CCO1nN22Epbxtn1qN1uh3a2FTuWo5U13Cg7BERu08EsvdLq1ZiN9r/nUDL3mzlrV67Z0O3CZa4fsBuliLBAWjGoJWEJ/arE2KCCICSKoEAlk0zXpZqZ+2WzXule3NZcO70y7Zmw9dPoygI66q2bNpeOfFi4umm0f2hcXoPb/TkXNRjc0oMUL0AJ4Tqy5Xr37uPABpcNOq27gO9wguJtUodc2/S5AcaiHW7i0f9vYbN+adJuux1Dxot1sdoedvP6ytE3F5+VDKBg7zAGRr3NlOkk0XGvpCFHIK2Eds8HygIlRBFPHmAuSMMMwkXBFu5nk2te47mMrSSZ1zNQaoAGp/6bdydpcD3ehnn3rdB9z1zx0wpeFD4sg1XvAp1+3ZdoZMsMq3dpt6NdJDTQOwF4wVAQSrAuUMktAiwhzRiJJkabRRRS18JYGNehVvZkusshL7b2WPgoZjHeBMU6ZZMrIYI3CThkmaLrI1U2nc1GvdQbtSGobHrqh3TD1C9f0qad7zUaAqpdtkx2Gx+qV3XC1j7Xq8u71ETnArrazUq3b293Ruc+ourpzdHW4d7j2uNVA79nRfa/pTj/dcdlqnX6ui42HPb7xcKT3ty4v9k+2O7snn81Wtyr21j+fLWN2t33d6AjleweNau2UhWV+1foYHzvdTvc6XNdOP21v98j23tJ5r3N2clg/fH8i5KdDs3f4cCDvyVJrt97uXXYu37f3Lo+fVuu7F41uTR5sB32/s3/f3L5YXG3q9buDHaV2j2r1T4fh8fRqpenYxZbZuN9s3t6beOFONg+/7Md1er+6d4zb4nG/etRjZ0vNz+/pkqs17NIZ3vPmS+dssfZxZfOE0dCMV+crrbUvJjqxhK6X1tUuAFev3da62Yi+NZ2bobxvzUOsZYMoFdQauYOBpckZlpbpuqSyS//z4cdGpeKbte6HSrpPOmo1azBKno+vaj4cQYfrHyrpsFLpXDXvd8OHCv2xsbS0lN1hdBFJ55ZnnFsZP4fTudUZ59ZmXLs+fW55xnNXZp1bnn7Gyoy2rMxoy8rajHPrM85tzDi3Od2W1RntW5t1bgZ+ayszzq3OODcDv/UZz9hY+rHxYaLNGxPPRe95Orsy8+wMvDYm8Uqaln1f+MDAQLVNwzdvwQcvfOi2ewFsWsO0klG97GVm9RLHiMGnxmiVMqCrD+kOA/toumBaCBx/sQPl3VJnJ7WWPdynvSqc7wTXN/UL4POGV4WwmF0I5b1WvWnSYw7h2alKqx3uas1eZziCWj0LhusqjLiAabur2l3uuNFodjN/0hn47WSbFz4P/eS7vCv76edk+8Aa1i4btzm7PPD24Dv94wgH12yHgXkcuMDUwRA10BCvnI4xgjNHiCGJDY9SOaZVQIwBFWAWCcqpxXYeBeJzKJBQcpICEcG8tJE6GxWzwCsk91I4wxDhVFpuEXHYYEG9MZiGr6BAEnFZkALxHAVaboLLNI3Keq/h+hIYMiJjIhecOoGBuwSPbAzgkjRQEqWg9Z4GZrkJnGlEMfeqZEQlIyoZUcmISkZUMqKSEZWMqGREX8uIlOL8NUYU95R6gRGJlxhRdtc/DiOqPnX2pRwxosHhOCMa1fkDMSIP5EV7JyI1jDPrBPEOWw1Sp8hzhAylhHqExxgRpigSy6yHIWkDopwHzkHxOGaaeCyJ0UEgLn47RvRwvra29KX54LeWfOO2Sjd7Z4QhXb3sPfSertG16KiNzv2au/3S+LTlHhp7jYsWpoeHO593lVFnCrmPn6t2+fSsums/ss5F63R1Y/3LhT+9XuyEzdOr9w13xoRrkOut6nH7dDneHTxurS69P6l9abYPt29088Jc71aByHQdO3i6Xzy4frrX60tudbF7pk/bp6fN/bOTxSW01704OG731Pomuotxc/FhM1J/tyN2zfKnh6XNmrnZE/fv75pwjwPcPCPL9HSdX1w3Dx6rl93d2vmqf/ziGvs1FXFs0ZvFm1/PiHieEWUuDOw88Jt/2PY/s3++dvfPf7T++Y9Ot91sXP7z8KrWqcD/TeVw7eCwcvbxaL9ysL21s3NQebb37//x90H1f/y9la7+BParE/q3zk716v/8R732z7Nmr3Jl7kJlePvufbOSqYKvmG433La6ndG9KuBCK/e1er3SDi6Ac6o8Nnvt0aVwm7a5DJXMoYwugqbAc4bPuu11uhXXvG3VQ3dwOYyYm4p9zA46oR7fwSO6V81et9K9CpWrUG9VmrHShIN25/lmSxG0OF1T6fQsCKBioUaqmN1zogfvsopZy7POwuALnU6l26x0uqGVHp797fa6YAhNvXIHpLOZlWePTxf3GmD2Ot2EgGk8VmBsm05WcGV8pdVugsG87WQtH7Tx70luwEt+E5LLZpBcNoPkshkkl/0KQstmEFo2g9CyX0FA2QwCymYQUPYi2ZxxbgYxn6SauCjRhHObS4nOjj8mxz9Fcf5pMfOCu5J/ooisEo4haoi1VnmggVRbzIMxzEgMhlsh65QzVlLi/ASzOuiaNrChypL3tcYEqdJU0wGpAo8KnrDvmvPlJEHaBoM2VSYTg8xgvQAL13PdXjtjkcmM2Wbz5iKTJjEYMyHCovIxLjId9aISES86yomjThGbGf4BHn0H/a9cjDz0DYlj9R9WayTr40L//gwjjRzFi1owucis5YuWerkYpNTaC+SAOC9k9CzWLkesqy82uDyzmSCdTG6mVUsSS/K67eZI1Tpbps0vR+LgdoJdJiSoFIqKCXbZhwhjinPsstG5D+3O4Al3plY3tlavJY4IXLPWqdnkDGGAABPuE0PfGwCuMJIsIZGITLMTMuGCXe8NSDhQ0OQ7O50B6UqHvQaI9GZw0A5fejVQLhiFQHkCdC6aeif0n3WRpDU4k5gsRCetxP9/gss6QGIzNc8cyUX/xFCJO33VGh1m/id3ou98nsfNqP8Z+/qaecCVO37afJ4H7B9OzAMO6wxYLyaEM24cxwFYpZfMQjjCPHVAhoEzQkjghJfmBdabNGBxYEs634j5gk+HG2YFs0kwSFkiCI+cJdF5YZmS2AaCYdBIoOxSiihBp+QYCdZAjykNFEJCHY2m3FBPKYKqUkukhYaRqqLVC2OWdyD+WbQ4huCtgTAF8AU9cP2opi/cnCl/PjOMxzrPWp4vBqvWzvo97x5dIOP543qtkXR3IRGCLMb8Nay8XXVHVh98PMCXuzVtzlfJrl6rb6+xx43qyVL3jq3vRHd+Vz8N7eOb1Y+P542P95/u5Mpa7fbq6bD9WDs5XD48OKpdHH20V9UVjDb99tLp056Wy6Z32F58v//pcUedrnWXGuTk82Vt4/P+2vnW5/c92are2m2rPnb459WLlZXa4cZtbb16q08oO7sgraXmwfW+uzgj52yjvra8tsnI8cXe6tE2yPKStW7q8emc1PGn5lbzYqXVuyMHe/ePp9etk43wsHhW2zq9NpuiedQ26L3/bA+d7O6wJX14une+23raXKw1v+yuLh3jvSfc3DvGm+p6G0zg/cLkyLxsN3vggRd2gAs2GxX6oTKM83ealzWXsd2t9VzQ/26hlpvGyFtCxlJZ3x/0VWIBSPdW93+3O196zf/TAeJ9X0m6nzgl6F5inxlRBeZ42U5HtUZGdzPNfP+/G7bT+j+Jp//Y/rGR/sHdlrLLMuOR6GfFh+RdwcXlaeql6V2GebeuHDXqtZsApQaa6sKIu75LlTJim6KERJGBpZsGmPYhP160j4sZT873tGLDYxOASk/oQvyTmuXatVa/EG6euLQftiGrkQhPeF9ZA+/62L2qNS6zljdCvys3GVTN5yAhGHfVv9CBaGyoxCaQ8eEdE5WAW3QyaQ14O5hVKIMYqQfiqsAB1G21a/AlneikKCFrDAy+5APeVzaaTV+p99xNdpcsRIi9xn9NCCCLvJ45TRaEeQjtwIyENjS+10l9SXfefVwDJ2UgmoAafhEen5q0W3PtZqcZu5W1Bxfq7ysfwQtBHGfrpnFTGfKH1NisPGtLSJ6r3xkzkn/lBgQFpqQ5+2HvU7uHgWlmnZ7d/cCYg4uEACv7biDoGdifD+jndFXnAsoA/nCRKBDoyEWvXR8OmlTcAfVywWdMZHC2W8vY1C+5tgktuAL+1+j0boFvQd9GJf1bdQZzTS1zWWuMmAzYaDjRpw4Dj2VBGW5GRj40AHQXnj380PxiNKDjtWTiMUFScCoQ5kJynXMXFyNHOLwlDKes+SN60acFwDtBJftwZmx21GHT6V70som9EbdNFUBPBjyjWe8NePsges48R3Yz8vOoY1NTb+P0H5oydpwkPggu+kxhPFZIeg9415vJX/33evYfnLb9248KEGIEoVQAXjHZyoafKvz5eY702TxVDvqtzqbgh96fT09Qcq2IxmOO9F+Tk5oTb32fDy9vng9vSGfpIXe46uJSAmXa8b881flT8rbjJnzIDPpdyGkDmhW8ecMEx0ZYo1LwRhaeHUwff/N0zUKfGaSJjuH55iXe7J7WEg+H+99lxHgoMaXpcXt0RaN3m9gScCVn4D+b/p9I/q1JBuji+baietd1h+eX8Wxlsvj5Hkl2rzHZzuNt66rZeBwnIFtHT1t4r1bV7+Hkzdnp/tXWdUtuNfa4PV1uQmDDT0GufmPvzp4cR7+h2+cnLF1YD0et5tmNvzZHunVwUz8ONzcPh7f17Y8HPCs7Odw7cBv7Xbu6XD8mD+2Dk9adOd47Muutk93bB3py0mrsHaGHk0a9ak596+Rwi++e7PUObx+ujvF665DUtw9u9IZdv7o6fqr3Do+Pm7vrftOQ+u5n1Hw4e6qehJP106OT+idz1No+ROd3u7fHX07qrdru5nL1qA5tOznf37mtkpOTqyuzdvZ4uIab/umK7TWWe0fXVXJ4Ul3zp1s0rJ89nuH1jnna4ie3rd29DXxwRncTK3sKJ/jebOheONZ3/nT/2hJcP6XHj3ZlS2zdXiG/ufz0sabuzk6X73duMT8/2cdnZB1ZutU7I7q7Q5+x3KHLd47uR0ePa/ak/uRI/c4C+PAcbE4+J1yrH9frp+Z0ufZx9ebpuLGV2oAdOX58Lm+ScH1+blFra//E1eLn9yvXSzc3l5v0ZP/yoHnZuW5wfHm5HJcvqp8WzfZmEG20u33Ito7U5cKzIoyse7d5k6K1F9Xi6ozut/xtHYWT+s3WdbN2cHh1fkzq92fXl3wXnz9u1e5r0FXsGnv1sW6c6Mbu0RU62bgp0g17d3ZlrtbJzu7VvXoQrcY+udu1q722fDgm7nP9hujz6x12u+86s7qROaeFq2631fnw97+bVuv97WMYeNP3UOPvwyv+3mqCKR8Lm4eGj77nlUOwYJWzxLoObmr1eudVKtmfHRkYzOkBD06iFS768Xgya5fii6md0sZVKuv2PFz0XJrF6a1d+2V5eGU/7B++IvryUNu2WYzYA6ecL7uVNXHGmzQOyp7PHm7sVP1kkDNmm8u3UOVbqPItVPkWqnwLVb6FKt9ClW+hfrdvocZCyDKbuMwmLrOJy2ziMpu4zCYus4l/oR+9vJnhR7MJ2Vl+VKkX/KhCv96PLlwSK3iUAbyy7APNkkGeOsvThPCsytns/dARn4VsambW5WP19prZ29nnExDcrNZ8RsVDI5vAh7ggUfRucFeNmgM6X+t0eiHj5v33OfXsteP/HbyseUP/z7c/reeyCPqHE/5/WGfo/6MV2FtkqbZEgX+0kTnkdCDCIdBqj5hW0uCR/3/OTh7p621YvHVvwACmoXnmBCEQzrETJBAPsb8xRFgFf5GG/5zEzHrvoWiME3CCAgIWobw3SlPErBIKS8eQT5nv1OEAfRWsICf4lXxg+ZKF7YN1/unshNfurOjQg/qNbImoz7vnl/cflzvHKhztfbzZWHTdfbW8f7B6so0O6sivnp3Q/a46oNXPH082q+7mpBtvzvXtYcveyqOb883lvfPe4vuVVXFoDxS1K2z9cf9BhtDTnfv3T0u9k7WD85MDI2ricXtz7cwc0vPtW/S5ETbo+v4xMKVTtHVMviy3D7889lZqyxv3d0sX6rhHekFf7IStz/5itYcXW487u5etp8MQ5drK9QNdutr0xzV+U1eNR1m9vCB1+ugvL24/rdwenq9sLS6e8zbtXftQu/QOmNB2rXrb2D934uaT2bn/eH18sqSr6pDFz9tbem/vfvG4Y7/Ulm6Ev258EbufrrtHRPTk+ceN8932x5PbhmwcPrU7jebDx8v3evfwcXPtPja3n1rV2tLu1vX6YnX/6fj8M745au3f3ble60ze1K8E+gV8ZOgS0KyXTZMuYcqo5FzCLYz8Wqse+mbua11Df6j9tn6g/9Jtwg8M38TN8gP6JT+gv50fUEZHS4gb9wP5s3zmWTHzrJx5Vj17kvHHjXkIXFmsrJnO47M7GW/FWGUyu5YYr0XhlkuDt8Qz68vx+mx2LTVei8NdV4fOZ9qrHWVJDabSARcWKrHdvK3gNCXFK3/FFRtSYYBu9k/1j1NeR2Xkz/72vrLZvH8+hm99PxlrWdrIWGbDb+AN5a672332hv3DCW84rPMH94Y2co0xtooYDu3GNHIvjYfT2KAQLFOeE+7MeITMI7WKUyM4klpSYxiRWHE4xRwxiDKOVPDht/GGl37lqvfE9hbv9cNBFa+D6dxfVufybmVtY/ECHS5vXR5dhOY53Tojq6vr9+vniztPi08r56K7HLurm+a09vnh8eyj3XJby2bxLAA96HhdPcXrre7m4dl7+fH2ZuXyy9ZmfWPn9o5s7C9+Oru4fP+47RdP6ZZgx6x9YR4+qp2wfVRtHt5c6cDuwvoK2FGyrneWje+sWbHf60l9vL1z9LR7Zaqfbu+uG9dLrR19KZuf949cfXHjMk02rx+5rQ7+TC9udzd69U18cco+s+p91XAbyNMSulkLaM31OkfXa3zF7Fbb/vHLxnm8btwf2ftV+cmqA7F6X9/4fHt7flAN5436gblk3V3c3UDXJ7e2e2V4L35c3/lMAjP2+vLhuFH/vMmRON28r95ss+7FQavTeQibh+ftdg/vLOPr88XgNpbD7fXH7aO9Roh89eRoievlja54WHp42iFfdlftUxQfr+/i6afe8qFoL59d1FduG3X7oG8fzhdrR5cfdx736Se+be6vecT7fGnlU+fWrz3uH25+2T44XounjR3deWyhy3hwiXX9erFx++SOr59Q+0yufHpo71XrtUeOwy1pHbovmgeyWX+8BqFtHbLPG7sPXV39+Hl37wp12c36qa2R9XV/rhdrnzdv3l9eb9bc48e9iKqNp08Xm0vx83n1y9kN653v3XZOtsUn/Ikei+NHtfWbuPi8sf1ju/gskWbSxWcnZ7l4htALLl4i/K2nTJ/fJg1yDLNoq9Xs1LrplVCzXWmES5N9H2b2Dl6UpDcvtv9iZxSFvX/N70At+Ptr/I7+1Da9Z7/TP5zwO8M6A78jdJCWRswZI2DDsfYBqeisNI4IJYBJCuSkda/4nSzJ+C09zxCcZ8+jKHHMMW2YSetfwXnYgCkVPoVkAUmBreQejcdhhFLwM0EJQqIBkuwR9pgZqiPSBqIzgrj1zBV9o/wrPQ/f2DpdPL3fWmm097Y/7W03d/aq6LIayaN92Nr9dLN9eM53lVjdv93ab1ZNr75zeaO+4I07tyoP22vhqi031i6prh+gzd7qzlN12+ud4xP0eeVgC51/Vu+Pt7bqR2Hp3Fzer385/YTZ+QPufH5/edt5Om48oS+b29Wj7sFK8/DLwcnKPWp8ZCs7i1X22HjaxgcX3Jyc7C49LR+u9pBl+nEz7FbJY8+cH3w6ur9Bx41VE49u9j6e3Uaycf6Jda5XFtnJtr4++bTf2sdnYccenuwdPm1smU7v4uR+9eL4+noXbV7K1d5JfGqvHX06OIZ+oZuaB5fY2lzhi2KlerfCP7K7an0f37W+dI7WDpfr52Lzo9tXe2jxYB11/HtxutG727trL3au9jbI5dLmvtvuPX78fGf2d9TVx3jUulxb7x2fLt2weeb4oh4al92rTAm/1jrPnpLrG+coPBUWTRjnoQp/rU3OxtZvYpV/fvGag3xWUv2285zho26696fh4PozlhM3nEwY/blIQtJLaUWZVX4YXfWc0Tgvjenrc5EuAb/GRcPcZuu7eq32Y2Ku0dzW6o/D00tPV+bGdNMDwq2pJXg6pn/u/4Givw8+2dfhG/l+Gu/8hKrBGqJOPzG5r1mjc+B7XDdlxPZzjH9+V67SL/OjyvyoMj+qzI8q86PK/KgyP+oP8F43LYEfLaoCy1DzD5kF7MxaO9TJSgGoL7PIzZdhaSIVw/sAb5paUL6Yv3BxtHKcMJb84az152+ULf9MnaeeOIdJf+Mk+xf4c1qg02u1mu3us3QHa8kTbc0vWB4uPx6ubx6uPR4cDzV8cNh/2OBgsOR4tAy++7DUS2HXTwsJcEAmk8YVwTc3Uun2nWk+9K7a/OFLXSjxhWgfQvspKVYrtJ8XGfbbC2PmU392pt1f/z+28UNa9weiqbk+Ie6f7CP0TBnHcMpxZ4IJk8ClCJ+xBwGVjGH1zJ2zdXh102ukQZmvQ9IavXT6YrjojvQHRH0wg9CqDTZ4WMh0qV1rZZs9OHCQzdvU0gH5Bjd327lIHquVtTCtpExLaHuN7nM/DvSX28P5kclXxjhzdBSKEpaDQXwunsRZs7q5llbz1FJL09TYEHQANg0ScKqDTQ+avdZw1eWzOl90QnewRO9Zp//9os05SpKEG1w0W7ll8vmqmfnJD5dxsQ8HzSyxc/KC2CnNhUwZgag9bzeRrXzsNi86rRCSKgyV3rTSJOLEI4TICvrtzlmfnxZsr1ZP7QSikTavSEtN05eLydv3wR0Utkyvk1uMOlxq2GzPuOPPoxW10wVpCIVZF42eFEHdr5zJIpzUhJ/zu1v866eFoXbBswMwuE7/Up8ZiYX8aqja+8FlEE+B/Uj1s0VRY2f/focnToDpgfBqYbCgcaRkcL9+DL2gOo9Nbxcfq924uhj1shVUHe23jpLV7d8jqdnzgtK1dA7Kns9sAWMcnt1ILHJ4sBt8zQwPjmvhfvj9oG/M+of//vnfSQJ3EDAPluLeBiCzCUzwXAlEn8ngq8xGs31pGrWngS9dyC3LPkgcoh+/Zj0b+KQ0doaLyP7nf7I1338/+LxTGV33V4IIrawbIMSLlaX0ntbc1Tp/W/i5gAeatp5p8TXQ4Ob9s5t4YdjnGzhm1TODMMfm9O8w2s4md5s5NmKlf7O8i8/NUB3bdsvWJkzD2vn+0u6nmaaBapF71zC1QpuOVmij91pPrNDu34SnfS81yi1t3gjdbnqxPdxT6FlUk+v+Ks8qmr1K7/fhZPmhcSXG+rDe2jmTxN9P9YFSolIv5vQBj/qAZ3WAUk04oSzXgZWQ2paiohMI44A/hm6n8mm4A8SnflyUa/Ap0c2rcdA3jldbe42OndFgrSlVfE6DySsNBtan4S65Bq9nE00Z6M9tP3i93cemYatj7d5cPmmvLt/p6XYzSZjCvwZoponWMq8pB0DWsnwJaO56rQ6sIB3NafGJvWzutcZb/Plz80wur89oseZKo3ktZnn1FrMaDdYL7oNIrtH93SaWTafmOjM1eriJ13OzzdJppzcG9MN96+DwYW3jy2SzFZOYIM1EoVE5C+j0+0BK87E274cI/qYB/j3DesXUXa/ety/z4DbnJ4+t/CqQdXx2s3r5ubp6OtFuipCAeIRj+UsVhCIsqUZciryC9G5vTfsxmZIuWMmE+Jzmnp3tXd+LseZeG79z1FyfNBzpYennleg84/daczXCnEiZH4e1hmm4NNkyWro8r73nLjTbD2Ptvf206e+v7Yz2gtUAuc6Dl+S1mc1qMiFSwK3ohOkAVejrxXOri+m1NWk7n3wH6EO83W3pk8fJDmBOKUQfeJ7hmw845jA0tFYq1/qpnYZfhPuJ7lcfVSOMaTN9Ir311t3tlDanZ0mNqPqlZhruIBBibGwU7oX7tKx9jkYMYvQP45vKDcPvWZvKkXkaUWSDlV+3Lj+LSV4JWQbcvB8EXkCMkOZ+nh3/u2FJ2gYK5w7L3TTK3TQun/Whl59gG85lgW5d3Ka30ZcQT/YnCG3yzItQsNgPOhbT60dQ7EHtu9AeTGDtHG4t4lbKY+6Clj9vqTTaOnIwielZpB55vcgjCotMO71oY9qhEgWFCJAMg9WMm8Rmet+Zdl+8GExIDN5NDeKbFx6a2xBsZlg04zHPXaLvcZYl0I+2WmAQYIRlo/HCN10vjbcLYOWXaWZioRbbKbSdXb0dur124/UdP/rx9d/vg/379FY7g5m6i2fJPb/sHm4OdZFm1Po1uk0/jMcuZk3EpA2xIMDqNPtTPhfZ7E9+4meyQh/3iTmgyTpgBkf3qMyumL03BTlmM1GAUy2RktkzUoOodeFgEMxNdvRXmdtnRH9ZIDycQOpvTDXQx58WrsJD9uZunSytpjmFdEdwMhiCDKHQcO9+hpCm1gQEYYAwKX9NCEyN08o6Ipy0yBuvdVSI22ANK/fuL7MCyqyAMiugzAooswLKrIAyK+BPnRVQ7t1f7t1f7t1f7t1f7t1f7t1f7t1f7t1f7t1f7t1f7t1f7t1f7t1f7t1fvm38I71tLPfuL/fuL/fuL99ClW+hyrdQ5Vuo8i1U+RaqfAv1R3kLVe7dX+7dX+7dX+7dX+7dX+7dX+7dX+7dX+7dX+7dv1Du3V/u3V/u3V/u3V/u3V/u3V/u3V/u3V/u3V/u3V/u3T/p4su9+8u9+8u9+8u9+8u9+8u9+8u9+8u9+8v8qDI/qsyPKvOjyvyoMj+qzI/6k+RHlXv3l3v3l3v3l3v3l3v3jz+i3Lu/3Lu/3Lu/3Lu/3Lu/3Lu/3Lu/3Lu/3Lu/3Lu/3Lu/3Lu/3Lu/3E2j3Lu/3Lu/3Lv/P3Tvft3fYTbt3gbB4GF6nTi2vyxOa5sG+8vOeI2YtrIbzpOn74PpmPW0WVklvVAzWWpauz8zXK+bVie5yOHEUWo5lTzQoCMLmooIDIhiHbnFzFqFmBVSEBqYoyhYKTmyf/yWk37L903jMoBe1KZ+KUFCFDlsehbgziJTaQ43lfUH408SY0WX2NLiOrDIxRXJ0OIyWpGL6yuKqeX1pTW2jn5OExPep40U4ZLNZIzigGEufPjXvxZ+WNpb/esKe7fK/rbw73+n1yv1XugX/ffx0s7R2n/B6UHnHVMuymi5xNJjiR2PBmHoqFfCR/BXWDDno1JCO48sLio2KWmaD31VbPgFsYGsereNl4UmIrbaK0yIkUaIlIbHMYmea3iAxQp4YSQ4cK5C1BHz4kKTELT8zoVmWeQKGxGtMIYHpi0XQVqiJQ6RAwSOanCh2EQHMal0pcaWGvsn1VgthCDfr/M//JjW5/64ACAMv06CkenACAjMfJTUAdNlVjtiWFSaY8ycFsCAHUJGGYoIclrzSAwpCgTHQBV+g6HLP2xSOhsM/gwGz4HxblgunsvFrHL5XC5nlavncjWrXD+X61nlGD1XeP4+VgPnauCZNUiuBplZg+Zq0Jk1clqD2cwaOSjxTCxxDkw8E02cgxPPxBPnAMUzEcU5SPFMTEkOUzITU5LDlMzElOQwJTMxJTlMyUxMSQ5TMhNTksOUzMSU5DAlMzElOUzJTExJDlMyE1OSw5TMxJTmMKUzMaU5TOlMTGkOUzoTU5rDlOYxnWG83k39Ta9Ppw9n/nnhkldOv1CtYO1CNx+ZZBO04CoaBhEVuCUXkCYcyYhjdOCSOA3OueiDhBPK6OImOb0aKU1yaZJLk1ya5NIkf4VJdtqGtJiBIgxmmUqljI2WEcwClzytNMQWglUJZlp5F2nBGI9jCVFIgRiPjMd49ceKNfX6y7FdEFhahwXELxIiuBiwAUJvZBSWgT+JXGsKkQ/TJNsBhpXhTRnelL609KWlLy19aRnelCa5NMmlSS5N8n+MSS7Dm0GDpVDZfgJv60K2psObj/t/XXsewOsvRjeZOEdiE+nHwdK+WEqC96OOGxGi5R4bo6yPLlgVBQGYLKbaFfekiisp3h4G/mFrhidNUDxbqvVJQ5WKn83U+qSVSsXPNmp90kSl4mcDtT5pn1Lxs3VanzROqTjnQ9enfGhWAecqTJqmrALJVZi0TFkFmqswaeyzCjlVmfKfWYUcgFPuM6uQg3DKe2YVciBOOc+sQg7GKd+ZVcgBOeU6U4Wc51yf8pxZhRySU44zq5BDcspvZhVySE65zaxCDskpr5lVyCE55TSzCjkkp3xmViGH5JTLzCrkkJzymFmFHJJTDjNVyPnL9Sl/mVXIITnlLrMKOSSnvGVWIYfky85yvo+a7w7nOtRf4Ga/xZ+RpcUaUaoZ10hTGWwI2jNmTfpB5ujAXQrPrbfEcg7uk4TillZSJktLW1ra0tKWlra0tB8WCLaWKKUl9Y4KLzCVNEamlcZRRuJEYNQ4jLMsZaon03YPst+hzRZEjhtajYQukk1HZ4Yio41+FoYOIRKFlBMawouQ9igjyHopgqFRqpjlkRmTJrk0BCSSlRFIGYGUfrH0i6VfLP1iGYGUlra0tKWlLS3t79PS/skjkEEzV+rNzsx3NpoSxL/RO5uE6/Ctv7YqIMJwulUInBMN8BKqpHSIWc4Qxp5YzyGSsMTr4s1Vkn3jVVK5ZgdGrDJapj1siDLMIOmRhbOeSRmkIkYSjz10jmKEtSjcbCay/Yu+7SrSXMMRTr/FAwqCieZOYBK59IIyCtib6DRRmtrsV2+k10FOrkor1aNUjznq8eIbXy05L/LGl401fK/ZrZDU8M7L73w5AWMWlSTwJBcRRQQ7xK0jjjHEcDQkMEWpkBwpkAf547b4NcouQG7i7eeIqtNzRHsfD/+6wX4gc+eENIuCCUPALTGDg1PcSQ1aRiwzJi01lfAM+IIdw05yXLjbABp/+3WlVf6hOiNSybrOs66/Gx6K8UM5fqjGD/X4IYQT48d44phMHNOJYzZxPNE2PNE4PNE6PNE8PNE+MtE+MtE+MtE+MtE+MtE+MtE+MtE+MtE+MtE+MtE+OtE+OtE+OtE+Sl9Q22KU8msK34CbvvLg8WwezzhihAetMSeYwTDEwFYj8EHhI2ce/k+8cJIQR5HEsfgATNtPlQOwHIDlAJw7AEMkWgmvPGOacCoxcRBEckYQDjQAK7DBcO4opU5jCNoKUhXwqhwV2XpGjFGVrUashbqvxPrjy1zFGR8I5kYYEV2kGjvsLZFKiOAsYVEpOAfxKwSXgVBR3GaUXKU0laWpLE1lyVXKAVgOwN/fAPwP4iqvNZkTxYs0+bUJ+hcbriI1hjtlnefIMytjNMGGSBlOXENzhy1jTHpqkfC+6JysALFp+q0bnpss1EqJGCyXAWgQ88gyIaVEGgy0ZDqdoJYKpV16IcHY5NTby+1mTBUBvNjUW67BxEuFTHRCWyepF5pxKbWNEQuqOSaUU0EQ8lp7j5AwpYaUGlJMQ17lHaAj9O15x/aMDRIaU5ve7S3trv3f5z3vhKKEIG+9BtkogQQ1lHBiBA6BRuoNkowZHkTAjlsti/ZZYgnc7Lv0eW/1r5vpTf7h/tHajwvvKmvsh61Jxz2Fg7HCQoRnAgJX5wi2QWLKlQ8CvAhXDmsXPCLaAiIu4OI4pMjx7feEKILDeDJnJZfN+a5Sfa44CdU4NVDYoWAU4pxG4TCCBnFQIazSKy6CXdqe1hr4E61IcBXFSREsuf7z4ISi9CGkd2bWB+uF58Gmn8gJkUHIEhDVYGC4ttIoKqWZ9DYvGT/FOBFF3kwVpFA568eR5RAhISZUsMgCmeJYgDmUVBqvKHA+ioKykhow5njqbetL/lExgWiRl8O/gPQFgawB76iFE1YiaHsAUXMwXI4ax7TzXiFwjD6KwKT1pcEuDXZpsEuDXRrsP5nB1qDeI5S/rzJu5b7PUb4pe6ad0YRZZySPAQyYBh1DSAXMAjRPhZQIZQxEgRAB8kAK77ytKfq+dj31P8HS/1vtn3gVjhRweYq0A28nCJhzTAIRyiICIGFmFQEFkoZgOBdkEIXhAPNH334R0VtqCnLcGyI8Mj46iE0RTzNewUoOXYRIGmJuD2hZHTBVRhbO+tfAevDvw/P9UmgcY4oKx8GfWdAaCOEFY1RLUBFpIHyXAFMkUdGQfoQsFodGKkZ+B4OIzR9F4x6NOiCyOAIpMkxZgzlTYMPBi1GPOIVxQKiRXgA3iJFYUvg1ilYKo7ff7/HbgmEp5jhQcDEkRjCmFuPkb6hIA0mC+9HeU8AihKCxUUU9D/gwQX4Le8I/bL+wwdgmHwIy/FLlQ0DeDeuIYZ3hl6qYqiOHdYZfqnKqjhrWGX6pqqk6elhn+KWqp+pgNKw0+lYdfBurhkfV8Kganq5GRtXIqBqZrkZH1eioGp2uNtKw0bcqZtPVRriPvlXxNPJ4BP3oWxVPg49H6I++VfE0/ngkgNG3Kp4WAR7JYPStiqelQEZSGH2rkmkpkJEURt+qZFoKZCSF0bcqmZYCGUlh9K1KpqVARlIYfauSaSmQkRRG36pkWgpkJIXRtyqZlgIZSWH0rUqmpUBGUhh9q5JpKZCRFEbfqmRaCnQkhdG3Kp2WAh1JYfStSqelQEdSGH2r0mkp0JEURt+qdCSFQpudfZPdxn5PO55B+BeNJ54qDrFHIJEKHYnxGEIqwZCl0qWVkcQZRCIvnPgjEYTK6u03oSx9ROkjSh9R+ojSR7yhj5DUafAAJKQQMxoksZSWMCU5R1g6p6KnNAgWFGXEi4KpMeAiuOSywKSbfGnSrUAiAYJ4LzKrGWYsEvB2EAEzzgP33jka4GHRaRQ9Yp5pYgsntpazb+XsWzn7Vs6+lbNv5exbOftWRlZlZFVGVmVkVUZW5exb6SNKH1H6iNJHlD6inH37pbNv8xMMoe0SySLLYb627blMQwttsk5As1lAzHgI3o2zyFBkuXLIUw4hPjGcGAyS8PzP0/QXNYYxRsTspot808c34/rUrrlQaYV2xTcbve7LysI9EqCV6VfxmEy7EBCNcbQYzofIRfQCBS4UtANpIZj/gzf7NQ6HOWeKTXC4rfURfZtgbytYaSrWlxZXVxVbXMZsbVGxVbG4pLRYXdaSrmk1zt7WMJqiblvr6cfx/rlMf1ih7yrwdf4ch7E67eeFeQR9Uw57bL1HSmHPiZWaU+e0wxKLEEVUrGiitcSaEDo5+/Ub9f0HTN690Hn0no+6HnHaK4NCV21QUmJrsWQaCyOcDjig4JDSEWg9WGtg1oW7TkjawfI7dp1B1+l0z9mzQ0JMRgw2m3LjjCJIKK/ABfEkaKut4koYyRGnhnFKCis8+LTpKc/fVc+1Uoxjg7DWTkvJQ1CcEPDLRqdpvYgEDUYpokWwRPOiiyUlgRBvau3N76rn0mpDQDe58CptFROQMkpYiFS5A9cNtlRoJhigkV6R+KIzu5JSiuXvuudKIcNt+u0/HqRSFhNwG5xHrxXTFqQvqYZBH1hMP5ytCsucKibk5LuPb9tz/GGN69m9x/3ec+g9GxDw7DzpnxdwnufP0/55CedF/jzrn1dwXubP8/55DedV/rzon8cICnS+QA4K8NDwjkrUoISkEpwv0YOSzFiTXAkZCBcn6WKaLxl0HKee43zXyaDrOPUd5ztPBp3Hqfc4330y6D5O/cd5AMgAAJwQwHkIyAACkiDAeQzIAAOSMCB5DMgAA5IwIHkMyAADkjAgeQzoAAOSMCB5DOgAA5IwIHkM6AADkjAgeQzoAAOSMCB5DOgAA5IwIHkM6AADkjAgeQzoAAOaMCB5DOgAA5owoHkM6AADmjCgeQzoAAOaMKB5DNjQm2ejPI8BG2BAEwY0jwEbYEATBjSPARtgQBMGNI8BG2BAEwY0jwEbYEATBjSPARtgwBIGNI8BG2DAEgYsjwEbYMASBiyPARtgwBIGLI8BHxq6hAHLY8AHGLDMCuQx4AMMWMKA5THgAwxYwoDlMeADDFjCgOUx4AMMWMKA5THgAwx4woDlMeADDHjCgOcx4AMMeMKA5zHgAwx4woBP7VuDoOLkv4X/rqwmdt9Jd8EEPpgafhCWzqVadOw8FfAhBqf14J8c/CODf9m96OBfdqf0Tw3+CZS7dHTPVBXj4cXZR1axXzj6yBoxvDirkH2QZ5fFwC8zoiG8E+CbpffGsqAJMFWGHAQnXOC0GpIwQghjsjA1pUog+bYErXRZpcsqXVbpskqX9Z/lsqgyRFDLccoMihRjG53F2OhIOKbOcsqpodxa4hS2qmjyHcRmXE6laZYuq3RZpcsqXVbpskqX9ctdlomUeU+RYDFK5DkNkSnitAzaKiIJ1Qyn3zsRKDoXEC3usoT+Hi4rE/F/1Md4ZvfvoUW/cf+HU9zIY2SNMATJKGnEkQpGkbFCupAy/Y3lUXkfgJFxUpx8MYzKKe7ngpJ8leSrJF8l+SrJ1zeYL2BBavBWCNwUdY5IxwkWgknnPRKW6PSDJcIgZhzjxXf4A5clEXnb99El+XpXkq/cstOkcIybAFSJopQfqQ1WQftAjKVRgIo7wiSlUem0X2VhTWYIqe+YTfOXlb+AOf7L/OQKrL3hnmllJUkZYmn7RsEEhFEcC+dVSivCzgIZDdYFVziGYkzw75U7l+/8X+b2PirMWWDK4PR6Lv3Ii8GOUI6DC5KmHd+ps5JxpwEBWnhbW7gi/Zz99+XdYwgM3deAe88uo3PK2JwyPqdMzCmTc8rUnDL9chmZIf1R2RxcyBxcyBxcyBxcyBxcyBxcyBxcyBxcyBxc6Bxc6Bxc6Bxc6Bxc6Bxc6Bxc6Bxc6Bxc6Bxc6Bxc2Bxc2Bxc2Bxc2Bxc2Bxc2Bxc2Bxc2Bxc2Bxc2Bxc+Bxc+Bxc+Bxc+Bxc+Bxc+Bxc+Bxc+Bxc+Bxc+AxcpjzIu4lPPvU5v5R/5bXzv8+/z0tnpnvx0nOL1Bz/HHlYGWPg0hkTHfxPYuSQCIKbyJREKgikgWdQHQnSBhhGcQ8rNfnOrxVLD1t62NLDlh629LClh/1+HhZxiEw9RdaKyKwU2gnElE0vkhwNGhFjrE4/wUEhto9YFVwmmX6PgQx/aeMbLdrLrZCUElHGI9EW2qk0MlEF740IPAI3cJw65qy3LjKIzzUq1+yVa/bKNXvlmr1yzV65Zq9MaJiI78qEhjKhoV9SJjSUCQ1lQkO5Zq90WaXLKl1W6bJKl/Wndlnlmr3SZZUuq3RZpcsqXdYfxGWVa/b+6B9l2ni5Zu/5fEm+SvJVkq+SfJXk6w9Avso1e3/0j5J8lWv2yjV75Zq9UVm5oqBcUVCuKHguK1cUlCsKyhUF5Zq90sOWHrb0sKWHLT1s6WF/fx72P2vN3qDVB6EeXLeyEur1iVZjgV74HcyxVpOxVh+Yeki/xHhb63QSeRjODOFoo1DReB08CcYE4y0RUmHCOcYcB0GtEdgoZiMK9I/YyJd+aJEJItQLP235FY188YcWfTSScm+NN9hw6yO0EUlhDUPQdIuMhG4RD/qgMffE/sGb/Rqf5RwR+ZbzZZuz58vW+bt1MWl+MXrOZOfSS+sICRr+UpreQAfNsQGLIhDijgvQP+GVIBE7XHjxFeecav2G/f0m84MYOx8IDVIgEpRxEMkYATbUMyKcplSk37m1VBJqkAxOF+69JFq95fzgDGlPT/iPJsARYQwFornw2AkBEg4BixCoE14I5GlQxCKuCQE4ZOFZUK61YG+5kPYFnd7IZIzerYl3a3xSvNlQ71T+WfkLXPwsaKuw1FSRJFunmUvmFIylNoYzzkiIOvrorEGGc0IKT4OLNGv8Gw/rlwWdXkg4htOvFqc1szZZSwYjnHkpsOIYepuyfGFkUgSyL7yGVMDoF+L30kuNGA0MOA/FWGEfuWJcEWfAHisSGJzmlilCTJpzELy4LJXkhP9eeumtoII6GKEEPq1D1EN/IwKDbAlP+W/RuxBsdKC5nBeWpZRJmN/FEW3M8kXoPcLPojUecRSio5HI5H+BRkYWKXdIYUQF10whxAjQxsBiZAW5Lnhuxem3JQ05ruu1Y6B2YEAIV5gxi10UmDsr4JvGzCOrGfMMaWukQsXta8kZSs5QcoaSM5ScoeQMJWcoOcPr0yNSgQflbzc9ooMJynNPFNFEGxhRmFqZpvciBjsCrMAGBRK2hCER/eS03h+t2a8NDGi2VL/x8E8DYxmjyj9+qPxl/S/iXQW9q4yd4sBhNlIBfPK/TWewjqyFiCgYcEbIURbTNgbRKHB5RgVMbAQeJ5GBgYO9YRShotZCISa0essMz1mg7GL6YkepMhx4KgYyGpEX3nkngYgEYzVJXsCryAOW1hIfAxOoaEcxIRx/Hy6TRL0+kv3wBEh+A05uzJB63mIagsEHYBR5ms9E3hkUXfTgJjzGJCrsoIhjoqwFYlBc8JgyzN+Sv78RHmAJLA6IgiEwELhosBUpL1JFILaGSmadIpF7H2jiw1EVxQOohKLfwTrkuj+OhyiGh5TGMZAlZkYLJKySiJqoMQQ7HvgF5ohBQz0lAXvwrUWtpSKcYfYH1I8QJLJKeQhtkeAp9RPMJZbCh8CJA8/lrA8uIAGhH5DlojkuighF5VvmuLwRHphZSrTDXAUdjYTOWBIshXGChIPvUQaIj1zAECbFEIqSaUUUF+g3xuNlMg0uQyguNRhIIqLz0gSmJJiDKLEGO2nBMjrEuULQbElI0V4ylKzLd5A678v4hx8X8P/6ceEdyD+LiDdm0WsygkFIYGYQOXCBg7CBIDCUENuBzlvGnfcRgZGgMoDvQIGbwsrPCCX4exhHPlT1F/ufaPrz4JcR/CMogCAGOo58SpSHkU94CJ4qC4bRUIKopArCL1N0sksxqtX3oI4vqwGcIXBmEo3x/Wht9ACEoUB+nKLBRYAHGCQFvsCBSVtmPTAoIBhcSUJpYd/AmKTojzMqEPMBxoVzDkhzEAS8A6bIhIgkiUxFiLp5UGAbotDGFZ4bUkwiQb/DlG8KFf7xQwoehkD8ZQBECiXmQmFsmhHzQkgTLYwKg7l0SjBKmQeeaTiBsYK0xBJHY1Rhds1U2kbtTaHAHzZnZ4DOgkPm4Xj3cj1VsJ4uWG8wcVmgIi5akRStSItWZEUr8qIVRdGKReWCiwoGF5UMKSoZUlQypKhkSFHJkKKSIUUlQ4pKhhSVDCkqGVJUMrSoZGhRydCikqFFJUOLSoYWlQwtKhlaVDK0qGRoUcmwopJhRSXDikqGFZUMKyoZVlQyrKhkWFHJsKKSYUUlw4tKhheVDC8qGV5UMryoZPiYZKbJy7vyzzf9M4qWCI4aQ5zk07Y21kUHcROl3DLNkDQCRw88ECIfCKCcEUVfGyumEWZvy4tnksFMyf6jPspdAwYRngwkYCqVVs4xhK3URGqk06yfD9ipNCEYOSdO+qBM4UlhzqXU3+Fd6kb+/dDYtN/gLdJ7hLNPMmvy73mEW5t2B42W4ZjW9klhhTAchjJTVlKBAwR+VETABmseC299rSDWk2/8Jh0Xn/wTASTLlUE2apl+Z0aBoK0TTFPpGU8/ScFtdIhCtO48LRzfp17S302ST5DEOGm1p8ZxjaKXglniPdfEColkpMg4MOheeU10cMV7yeHz9yJLojXTXlvhNHQ2Kk9M8IySlMJkjcWRcWQiBqliZL3/Co3loLJ/3JFsiGM0UoIQaDRI2FMOuh68tOC9QQMoCgwUPVrreZrW+ypc3nJflDfGRSCrKI+eWcmoCI6n3DeBWPoZHo2ci5EEzoLGPFKGROEZXy7gku/3OnASF6hdBJqF/9472tn5r1zCGBUpt8gHLrFMK84sQpYkqKQTykQfjNeOEKl8Wj9TdDsdBbej8vcDz9cPJ080eETovk7DJ5lUQCfIwJQ3oE9MW6sYeA0rAyK+OC4KI/bGjvGledANjKexwS9h8254EZm+iLx6EZ2+iL56EZu+iL16EZ++iL96kZi+SLx6kZy+SL56kZq+SL16kZ6+SL92EZlWfPKi4o8umtYI8qpGkGmNIK9qBJnWCPKqRpBpjSCvagSZ1gjyqkaQaY0gr2oEmdYI8qpGkGmNIK9qBJnWCPKqRtBpjaCvagSd1gj6qkbQaY2gr2oEndYI+qpG0GmNoK9qBJ3WCPqqRtBpjaCvagSd1gj6qkbQaY2gr2oEndYI+qpGsGmNYK9qBJvWCPaqRrBpjWCvagSb1gj2qkawaY1gr2oEm9YI9qpGsGmNYK9qBJvWCPaqRrBpjWCvagSb1gj2qkbwaY3gr2oEn9YI/qpG8GmN4K9qBJ/WCP6qRvBpjeCvagSf1gj+qkbwaY3gr2oEn9YI/qpG8GmN4K9qBJ/WCP6iRkzvjDs+MTz8N3PWeGYF/ELJ8yGe9afY7aevfPHqQn9mtGH6ybl1CkoRlX7jlQvhPXPOUCasJMpw5wUCqp/yk70ORHpjTSyWOq9EShgpsk6BzkudT19b9dANL+fQB00pxDgeemExlzZYGhR3QlsDsVvUkhuilKMaC8xZLLwzQplDX+bQ//FyYMsc+jKHvsyhL3Poyxz6Moe+zKEvc+jLHPoyh77MoS9z6Msc+jKHvsyhL3Poyxz6Mod+XsUyh778M/GnzKH/s3yUOfRlDn2ZQ1/m0Jc59GUOfZlDX+bQlzn0ZQ79ODZlDn2ZQz9+UZlDX+bQj19U5tCXOfTjF5U59GUO/fhFZQ59mUNf5tD/6XPoX21/+l2VAu1nY+1fDnehbS6LbaHPjBAImSikIp5HiFZpiJJwTRRiKf2dmqBALox4FyCy/RM0/bWoUhCF1ffLPe1bmK8Itcez0CIKLFgtovUp90wH5axgUYAykkCQgMFFTBAG4mxsSfEpPUkRo7/11NUeZi8uXTBpkAkimURRGsGochw+fKQueIMDwlpbaHrk2iKjCotfMorZH3iOLmCLGY4GgbHBJgYaDTXYYOE0w0YqF4JhadmK8yQaWzjpTAquf3MF+Ia4pIRkjByBkSG5Q4hxKxlXGFsFY0aA/wkyTecqjTSyuOBvnCipKBKsgKUT45au9zjrp5bH7JuVaVoeYYTBxsWAFCaMpNS/QKLEwlMmwcsoEkIU8Ke0b6V9K+1bad/+0+1bWmxH3jJfvjpbkNu08s/KNkjsx4Wz0EkJ8z8u7DWnVw08D3EMHTOGpZ8HEyAuZ5QGjaXcR1BfnX6M3AYCuu2hEgQzxRGg4m0TBr4ZAp6aGFUQUSHqORUOVJdwjCPVUWovtAc9iI4EG7WypjgCjGj0GyMw72cKwSspCAKzNRHWgZNy0WEaFbWCKoMZYShqbqzV4IQKp0xAdAOj8/fSy/QOWDiPkdTGODDBXIFNApWWlmgLWqwMmCZlo0cmaFd47WzWy7fkK9v81ygznMxJmiW75SOS1BvkkYjcEkGY4BzMGlccpfwKwYVJPyZrC78gT11Sb5lQ8Q0xAEJGJBLByPRrwgpkLzj2mBpJgJ9Zh21aGoqoIFZC5wpru0YSLMPvJUFIOgxmigWkvVReCIFRWh3OgmbgMxUWJhLCA1WEgA7EwikiGjP+pitfX7Dd34qGROaZSYTVgHFDRhDOU5YU2LiUGBbBDIAQOcUIEcOcLDwCtMSavOUIeAGXVQDhnwmQhMb/pI0jGMDwskdDjmHgXQIBcwkC9N5RToCDaQwICGS5Z4EyJnEE9fekcOKYVgo41+9F+x0G8RoHsQSKUXAnjMAEKwqDXQaGFeGCInDpyokgpS+cApr18jdOj5sbhXGw2EZLK6Nz4NkwAUbqWADzzTgPRhmeqBoBzw6hGSs+yahBH/h32SDja9JWXgAlSAghIkTfFoWoLIQdxFOhjRYBIReiBIaDIjBW8PgYfYX0NX3rJZ7T0v9WoJCgIe4g3HEBHIdaGA1Uu8RaLdhBZqPzKlhEVYCIPRamsjoFWr/1D8h/M1A48o56IO7CexguEnReMEdwjNxDiMqk1xF7SSkzDtgSLg4Kl2+sKWQ2KF+TwDUnI44SCK0lsyhNx0QqAg3KOKK5xYQSmYJexJwOAhmCTVGuDLgAA/0ukxjfBhcEzoIh7gOLTIBD8QIFCP0xB7eZgiVmuLABEfCnYF940UxBjbCA230Py/KNcMFGE4iuBLYGUw2uRsBQ0izSGILywRoTgXQI662CeKMoq9AIVE297b4zb2lxgVqnhVMQH0YUKIwnqbUnUZBIQY0cTTMnlhiwuRCEFJ0J1IgS+sZZ2m8HCgTdoCpRBi8o1jwLOUFXDGPEgKfGCFxQ2sEsOiIQ1CoOin7bWbWvmR4lhfKzx3IMpOLM6Cz49DZgYQnl4Jxh6OAgU5K2ZdEHZ3hyRxgVjUs0YgDqWy5a2pqBC2D1PwDMVH8Je56JsNwhDWZDeGG0SsQsIi9l2rQG6LomyIFiUAlYMBUK7z0B/VXkTXfu2poxOGDAQH/xi0ofPUdWU4gu004rzEEI7r1H1sgIrBJoKEVgKDETznpgHkXXVkJn9dtOpG7NoBlAPaCzZKKz+L1ESj0HYOABmaVCpPlzcJTgLRWBJ8BYl0Y6hSSwKW8gHDPROKcL95gzLr/fRmS/ephr57nzMkQHfpIFCNIIqDwEq4GLaCNEbcR6oiMnaUs7WvT1IOAi9B/WUVJiCAnAu4XCgacFmxIzm5ZsBo5hbFgHAaw3lFmvscTF2QMHAvG2QeybsnCmUoaWCGmLNsO8wuAGXHpJBiqSXpNBNMqpU2A9CQqEFh9EQoo3tZHfaK4KSJNXDlOI1yFyjzGY6G3KlvLERojYVEqbUmmz0+h9CMWjM5kW5rxp//GH6ux1OaswOgYY4DEM3g3LybCczC6nw3I6u5wNy9nscj4s57PLxbBczC6Xw3I5u1wNy9Xscj0s1zPLyVBHCJpdPsSPzMaPDPEjs/EjQ/zIbPzIED8yGz8yxI/Mxo8M8SOz8SND/Mhs/MgQPzIbPzLEj8zGjw7xo7Pxo0P86Gz86BA/Ohs/OsSPzsaPDvGjs/GjQ/zobPzoED86Gz86xI/Oxo8O8aOz8aND/Ohs/NgQPzYbPzbEj83Gjw3xY7PxY0P82Gz82BA/Nhs/NsSPzcaPDfFjs/FjQ/zYbPzYED82Gz82xI/Nxo8P8eOz8eND/Phs/PgQPz4bPz7Ej8/Gjw/x47Px40P8+Gz8+BA/Phs/PsSPz8aPD/Hjs/HjQ/z4OH5TKfnqPWcM/rL3QuUy0/F7xAdf5XtM8kX9YoGncvFnJrhDrDW6JnvQ65cIoueU4/dKFXp0di+FxfMr2RAJOHDGhPIYKYhYIWKwxtvIkq/3jhKIlWwQgXsdSdEJe3D0Wr1xmkXp6EtHXzr60tGXjr509KWjf83Rm0idEcYxFnVIr8jSTl1pTkMKZ62jkUvKtXWIKsW0K+zoMUVv+771G81oCMrT7nrU+EixlkimH2TAnHkB55GjmFLJqUcWWUVw4S24NEEE8z/w24/gNHfaBkxZysQMVgVnozfYBs4EwBO1JZgKBx/KPW8+OEgOb7XDYqdnb2vdcVQIQbKvFSkFsHJv2o1a47IDY3Tw6yEOEW0s0jjtECfS3lcoII5wWqqBcPRBB8NAIdNeYWoyJb3VbjpAZ7EdWs321JMpH751cc16s51ekqJ1srSaROGarXDhmo1Yu0xy0mvu7MtDbdueNqG01wntscJbWRNnvEnjsDAT4qDgcGOnmnQh6362InFYvM6WafPLkTi4XUg57q1a8Bcu1OsJ/Z8SZO4quJuLbi0lxI/ajVX6HYe5d/u5L8eaN5lqQQ/zmgaH4aEVXHdU2g5ferU2PL3W8LW7mu+Z+kUAHU4NWVjLFKuvXv1Bts0Xklq0AzziaXSTwQU4zVu+dp/+XPXobu8G87T9N1X99zfpxQZ0owNNCw0X0hPSHT4s+FqnVTePg3vlj6sTx3Dn8eo4KbLPdDA9cHSwlV04OsD5g1E16HGvEfoj+8O//v0zHC83m/VgGiNoO1+L7SZLz0gf1fSxzeYAy8RsXGfcYxw2qJCHYWv8sDp+uJ0/nOoynDCNzn1oZz0druGY1q++pJL9Wcm2WCfv/rKSDC980r+NJPfV9mko4nmGfSD2+cnHqSP91vPU3JlyzGD7YWlv9a8r7IfhHVZHX/82hPKHj/t/XXuusT5WI0P3h72Ph3/dYD+Qvw0Bzm67yX443D9agz4Pv1T7X1L7oIH9tTKZjIdtfTfCPCfji1vTmhAHetnLJAMDJ5OE4Bnk1Yqb/Yrs1YrVfkXxakWQzwT+Y82dFsZzW9hUm+fU3mJTDZ9Tu8qmWj+nNkgxk1Gnd3tr2o99J5I34OjdAriQxsV9s31jm82bi7tas24GypUtYoJxnsjCcCBnKypv4XEXnQC+xXcubOjeB7jFeDWwrumeF7e1Rq+btIPx9/zds5kZ1FOTpy4yd9G4zJqWzsD9gS2Ei+Fg/8AHTc7dub8iC3xdr9HtPzsddy46V817GOiY/Dy4ptu8DN2r0E5AjLqcOSZiMGZChEXlY1xkOupFJSJeTFnNjjpFbKbXI2UfqvHis87P98av+NUX/fFcLz7qQwcseS81K51J8PU7nJGU5KVrDaiRBmH2CIZR2jcAL2rB5CKzli9a6uVikCmvSCCnmF0YQpZz64IhLbkE0hNMu2uDyUSNcu0YroqD7wruABSvezGq/MyyMUJU/tx3ImkLhNDwoACxbrLmjl7nRhoJdthimxYbAI2LQVkmqfVUUkeh9YTzQEiwhthQOCe5XDhXLpwrF86VC+fKhXPlwrly4Vy5cK5cOFcunCsXzpUL516Q/rdbxlEunCsXzpUL534VLuXCuXLhXLlwrlw4Vy6cKxfOlQvnyoVz5cK5cuFcuXCuXDhX5tOX+fRlPn2ZT1/m05f59GU+/Vfn05cL50pHXzr60tGXjr509KWj/xM7+nLhXLlwrlw4Vy6cKxfOlQvnyoVz5cK5cuFcuXCuXDi3UC6cS7QK92kV9LjdBQQqz9BPcCsmSf9Vd6NXrw+ItSAK4getIlMxAmWTKZlEIm2pYIGn1SkRUWycF4yi5wyL7/HMAX3s62QF1K8dxh9GMRotm+rXumj0bm1oj/Q36W231q2HF+zI0lK6dngRdLLVhE7ZVB+nsTuw/FClL/hNVgFd7RrQtwo4j0T1Q/DWuBsoXIceV1baA5qSvyZj85VaBy5ug0Z0/wTX/TthVWuARas3OyATBEq9tJxHk+TRJDPB/LBJaWUYLFVMO/3SdjLfX/vclfxz6ZgU2YwHb+Wk+HG/EDhbvxDU3+a6maCs5kFhrwlji33Y+jbCWMs/l78qjGpOGMDQCqFT/YWo/jbXzURlPY+KeE0aVfah+m2ksZF/rsw/V8x47vYvsG/bvxDU3/d1M8HczIOpXhPiNvuw/Q2EOEx8JcJHoYUVisZgqTSIOscFBxaRsnww51ZxIrEKmkakv9ZzJ2dKJzw3gQfAvbxXypEgrPXYu6j8/2/vS5jbxpWE/wqf9u1u8sp2eB/eJPv5kq+cthMnmUypQBK0GEuiQlI+8sr//esGeICHZElWMpktpyYTEQQbjasvNLoN3zFkPQiIQwzHCFzD1gBGQB4599/gu0fO/Rt998i5Hzn3I+d+5Ny/C+fO2jzFNqkvbfl+WG8N/stPEAeRRwa1k5HsfULjKxo33ukKYEpSGNReksYTL53E9IHWqt4gxOH+o7C8lkZNtLTwxpYyEHGz1CQuzgCgQRydmCaTQYpSCBmHUI6tJMMUa7SeKcWUMNt9ZmXSLFgIJkM/DMLyBYyPZTooFpGUIDDByM+sbeOjb8Eb22Yr9SImPhs5vuaAKMji0sSVAGixWmIDsmECKcnNaXy9IN2goxL9LZxweoO2162RFMIY0IEvBYNb+C25JKEugWWPexH+hUWSRtI4plcAQkr7VPJpQEcJlYI4Gkpo/4p9XL0gv1GS3Ep+NIF9J6Gxc0M679MRvhEbiTxvEidrDJZL0pTG2BaZpNEQJgLbhDqTVIpgOrNKHJ00mnh9wMe9lYjE4MGnUSz1wzRhFS/iaDLy16BBP/sQVulkNIIxloaTJJUuIgmHD3sE78OY1UikJ2k/mlz0sexWGpJbKSUX0mQshQEvug6T/tMN6fn4pbTV1hfpGruJLQbRYBBd43CgcTlkwiyjLkOabkpPlKdYK2aEjiD5gR5iVwmObBj7DB9EB96jkRq7xd7hNwgm7000ggGIoUfsA+wvN2ez56dr0hP1qfDVKAIY1xE2lfDReaI9FcefjSCB+U69PsHZw76xYecjVfQZRhsfkz7BfiJAVr4hnUFpyj6N+Eg0ZHoJSQCz+UNzF/0B/IVGNblccYlHRyQOowSG+tn4JQz3TjQcD2jKlwGziSNCPpTEw3BEswmSJsNxGCNW0QRw9Kk3wF5Xl90GguxklnVuU2Z7ATdDxhW6jfkoN8qHhCMBrFcKsi7Bukj7EhmP42gch0ACYLAvJkPYJwnuJDyikEB0b8H4nhWwIXVEppUhKmDaVHZyKqGWm7/D+MiQJgm5wI9wigrUBfwAE1wgrYy3gPyKs7z8cY/EI6Q7KrKVDL/tCn4tDD3HUZ+NY/blNAT5ZtvR2Tre1dkCdyOYiM80WQx5XUB+5y9G/k20PO67vxh3KIaxzrsATw9Bfu/XI/8mEnBfYtWAIHgzHDD8E1dJXAFJxb7na2a7oMkYCCLtcvETwLxApE+y4if/3aCd//2PA/1ppxy17Tai5UWDyXBUkqydaHwr3UaTuHXX4wiMSQJEK0yBZ1+PkE55Ir39msEG0nSGpOlrJ2tCioKMIAO932ghVdsVUjXDlDAv1co/BvzZMa2UQc2ZW0wnSV12v590zZhHdX66J1CObsY1m2zj7clCXONwJtf4yhrahoa+dtqGf0cY/oZBZVlGcbgyRrGzXUFvVVu+gSDf8nt8qXdXQ2t3dn4x7iW56i5Lrkrkd3898jmj6C7JKGbRWv0+WqsvR2sPK7R2t7m/Czo5F7E9nJPYFnt6XjK7W9nnM4yES5PZDOrvQGYFOeENoKIyZaZJaN+8PWvOwNE0cood+5rBewvwgJ5KOaSvHV6SzwYAY/Obg2FGg7Zp2ROmpWlCXZb+Hq2M/u5tV/BbFRloIMjJwD4rVpcmWns7vx5bZXlsd389tvLfgaYeVWhqt20zL0ZVj+ajquLebqWrbap2t7KDZ9j7lyasGdTfgbDuC0ykNJfcY/nIZ+G4SVmRP2Yj3LSB4VDU7YEAwKW51YabkpL6t5sts7QvzFLzdGRZOnu8Mjq7v13BbwYtUBahBQ0EOS0Q3Jyl7Bfuj8zXebFOKEIndn5xJ7pbr05X34vdv2wqsv6spBd7v8eCYl1atBcziJV5z8fmciznuMJyDlrJ3GI853g+npPDB4l+fmH+oELNZhxPLs1zMqh/Ic/5c7bLj3jSVYOEJ2YfaczORnF185PBN02XotrKKSC9oyM/d8vP7qv1svtqbTfTGtdvftcLLGszrgfNcUNn7a+8QzTf9Zvy6kf9kkTzYkft2kT9up/cdvVizmse0+5yzLj+ce/NlHnuodzNuFvxl14+FO++1a4A3neD8IFXBOtXEGv351Z3L/IvuXz4U+4Uzn2nke3JmXd2Vn2D9p5rR62378rrbOWVtbUZF8ry62zllbV7autC7aN7a5tC7eN7alcpttgHvkLb7vTV0D+YVbGC+ayKFaSNafXu2q6ezbpFNpVYVe5zzX81aynHniXvc817W20RH6YH3aqbfj/u7t5v22+m3TXclQqnocxNqNcnCQsKQH1dlS3Dc0zT9yzVMlTDDlyLmrahuzBfsqFRQ3V8WYZRcF1NVixV9izZppZq+7gN4mgwAGRXBhFnKHeUii3vVbujFDKn+x2lTEMWtKR7HaW26RWNQV9IkOyB4D9CgxUaM/65YcgSJV6fu3BQifnMSS65pPHtxvPxy8MAPWsmSRoNaSy5k9sEawJZSFJ44Uc/QNfi8NYyowm8AIUM+MnEoz40oPMGmANSjges4RFz2YE55ouAeY74ufsNd4VErSPDNUG3HYY8KCwlQgB0Mnj5fBByPBMyAB0lSkE+kYYg6qD/0Uj6J2xEBoC3qv4nbwW6UdYHQPcAMaQn7oR1DeChJxGQkOSpCFj5T7E/c7cBkDNoHJgfUa7PItTKGG08fwa95ePokUmS+5fhXElD+AfGKZKGE5jNYTSit4iDiyMOelUGHBqMitHP34log75FfG66wqEGksmnQERDqk+jIje7nvWPdxUmkowAnxh93q754UV9VRXosJVS850SXLMEAi84ZTFcB+MCNVjFHiiQAAC7MG2dweLPseBrDGGgzyBzYYtYnBFUd2e4Xb2LQ49K43ycqpZHWDiAbkMTB17JFO8CR8RlzABhcZ/EFwJItlH50CltureIDUIuTImH3QdYEhHST/CtQrAxDWAFAFdMpB3G4xczClRQLHZLATSDuSSqO1NRRZVyfiPVTFwF9wlYqgLm2tLWNfGgt4m4/rMR15dHfK+KeN0umHOA50zJmXOlVE2EzaVcurw2OA1UfC4pC574iSuoO19/0Fjxqzr08sUSPRJsZSPN0kTjndI0cdXmV57D6CkQ8v/+B3RpiotYjcDOtnm2LN55bJ6sjWe7CH85PzFoaHPPcFZt9MzBrszqWZ/J5TzFTpGnlzx1Lp530MbzBL4cY1mQeWgLosM9zE/0FjtYGfM7WB3zE/3FDmqEuftPo7M0YT6YhzB3jaUJs+gs1kTc/NmIm8sjvjsd8f2fPuL7zRFPJp4HBYhmZjoVu6LUuyILXdmb1ZWfPQf7zTl4QFe61a40+CLf8y8rAuFCJ4HNTVtyxZKgADeUWgTEB3Rsf66OPX+R8aKXC6zA5TpYbWrJTXQwZ6/E3iwkxMzfmwV7sZDootW/thaVXA6qkotAfGpsciHJ5WBOyeUENu1yPpfQwubB6kWWHOw9Isvs/aY299v8QkzLx21+mNtN68dcgszRPYIMZa0yuaUwvtwnxVScLlcmxRytToqpeF02GJG+8IKp4Hg/I1pQvVSnOGBWEd9/iO2hgreA6QNsDxXvyzaSC8spo4wvpAVQrzljziC7hUGQDPGcegn3TLE7e3N35+Uv687LxTv0a/Xgoyo36c6kVwtxlKM5OUreDuMqQktzMZhulZBhVo2VO59mYH8HnVgQ/bYnt3ULcG6LTvHIKkFDdEIHAT/B4LaMMOAWdhJyZ67CCi8ePWCNhKYSM09IZ31YUP1o4LcNf8Wp1JjCRu5TFRp+Y8aDuIgyxafUEGnxsWhaldGJZRFiDLBaaPHxgtZUaHaK52gVVfMnoLqgtltFdbeC6socK+vTXhfPq+v1ufRPfUHaOs059C/rw8sXy3RiBim57z7CPNcRKuzh2HjaER0RKxtbr7EjY07Pw3JB53hpRtPzsPXsnZ9D187eNWobjiFTW3FUz9RVK9CpYhNTUS3LMQ3XDwLTs33VV2RiOhaxAkpMjbiyoWnEc7xO4+z9wRCrZ+8Xl+1n73LzqF2RTU3Vpx61/9G5UF3TCCxqmpZlExjOGwMd/+pDBXAcw24MlaVopkWMINBtGjiKoiuUBqpCTNWzfMdVAW7g276p+TIlhHqO5hFHNn2PWrahsrVWGypbV0zTcalnqLLn+prrBZodKIrq6vi1Tn3Z0w1KVV91DB3GzCCWRUzDUm3Z0AkVh+pSTbZuFhgqfZ6hsokTuKrq4VDZbUMl67rjaI2hMqETlhnonho4nqYpho3ZUmVN9j0YQhMWhx/YsqkHMGieKdtqoOmOrum+AdAcuWWoHNnWiaf5tgWQVDXQfRtzeriyExi279u6YZiu5VFNo7qhAETfNE0CwwhfeHJQHapdL9i6f6j4mEwZoU6fxH6mWE5IHg+9vudUwFptjI6O/kewZlTosx7AttY0GDCqE98LZFuG1aN7smnr1PYUVXU9y9GswNRtz3AtV6FOc3TgtQJDaKmOapi+T2AsfE/1dcfXbNiFPrXcwNblQCawNg1CdKhga57tOYGjE93usAjT5ApkG+KGgzBlXrBXYRbYKvMw5f7Rk8yTylZkS0eiBP0bRAllNMtHV5LMeRF9AUGATa5Bmc4eJ6NB5F1mD5kvYw9GngIpSwvrAnPZQmekrASpGRmEY+4SlodM2symr8cLhPmK2RwUMZZcjDXTEViRHyYoE7OYKyGwpJQMx6V3mKIpOuyM0WTYS1IQ7BLG/LgPVPoAyCwmk9UCOV9vDwBrt4CdGvJprnbg617o37Apb2tTYaG56m1WXaZW0pClKjMbQv6wgoaA5huKM7WhjLqupCHdNNTpDXHatIqhU4FHKPWGmJslHVAWBQLb6aHUix6KndRHd+ReHEVp7lX57fvW8c6VwRwIK49lfLJKnYwcAdUydIN4hgIsUfMt3QVhQPc1z7E8V3c1x/RMHzg/J2Q037rp7Ri7jAHQ1hNaZmgAUstd6gegpA3YryS9Fb67Sej3zua6wtwYfV53DDrnqKQK0GWPS3XpDfcGxeqIL/E8RFm2LCDEiueqgeebrm5biktVBQikZVDFAm5mKYpmZZ0EMoZMyTeAdlNNVg0nII5mEM3XNBmqWo4lO8AeHcsOXEawQZ2PhuEPWlA5DzTlJIs4x1wH70RZFlgSjT3Oaoo8SzmXKku+T2DWc19xvuPF17lIPhNGpgEXz8BYkER3+iGswLucQIlc0qlG9EQWQPxvkyQdMoQb4eMQkWG24qZ5SQJLVLE4msAS7rwCRQHkfG2ziO71KroIPWYUEYRsXB7hKExDdHGvxcVDIo4uvXHBkDroI5n+V5x8n0T/g6rGtYRLgSn5SQItcmPMOI4uMAcXaibMXowTtfFfIzcZ/w+G9voafx3hX4C2xT7jEVXQxuHTJLwY8UB2zMUNAEoXZHJBZ4GWPowG4SV6lRFAFR0o4ghGdsjdNG8L6wms1Gg4JqOQR6ZLUjped2/X8V9J7Knk0tsoC0yH3nCIlheHY/4SgF/BzPo5DqzGxQSKNqS9Kxrfpn2MKoeYjyjvyiUbKsH6xLxQ2YceQb9FUJ0nowIiSEGoh/BwHNhWlGTeAqC3TWC60IkS6o7jEH5gQVIYq2AtIuffkPajyJcGE++SQemTK2bt+EdtAs4QJIwhjDrOAota4w9hScCgxID8BK/IMMivb/dANCEp3gr2/XVoHlF6HXpxlERBKu3dgCq3Ib0dYxhByR2Q0aWUO0Ujsuw9w4WivMI7Q4r5ly4pBjXMgtg1Gstjwg3CYcjpbulTndE2EIyiCd89GKEw245MIgUi0YN3MPy0h9EwYY30JvEg31z4OoHl5eG9kEJwHaQhC6y5zLcRYNBHV/JkMqRxD/pWvOGgkiz5yJhcZPEpMpI1Zuo9UmhOwF1YDJcFzaMjFoeulOtK66zMaWTIrlypsmUamikrhmkZjkA9ewVfKHLuUI5+IVRyYRBv2vHrW8wxHkODyhtIt5hj/mQMyjatiFC6fsdrMg2aiZnRYMJ7BpIxM7MyisqgYp6cEhXgoj12YtTroe50aH8+D8fu2Yk2OUKlqfKMUz/iN0w4BxVfcmLcyy8J/keX/YFil4MvXsiyrspo/UAiy4NRNl7elaaHkk5JpxxrFnki54pGVXVRcOAdW3WUCoP5oypH1qS9mkxWk5xq8s2fbQyRDC5g9NP+MPSY9kHiECUdHF/kQlVannNM3gVhWeDSy8YXiRp0/kIJfAJCF2jqLrFRlUX/upzT8PEnP77plHPMSZzQvDy6UA7STyHKWgD/iulF+YzZjvYxLr4AKQulCJAhPAJ/XPwP74cM0YKPE5eDNY+uUu/sy0Xweaf+uoTBLl3kioygmGCke0ERqTHP5HY47kcjxJHeHvXdfS98Gx4dfvhxqLwJj5wNKLz8/Omkf/htbB2O3hjup+3IVQ3jE8y0v//myj3/GPj7TvzlXMcPB/TDOPp86X8jH5zx6eXgI728vDkbDo7fnhrs3fnZm1Nv/yR1d7cHH9Wb+PR8fEU+vvlAuuPz18Mb7fx8PHrzQb45Hw2OyCd/fH52aLw+fzM5G970Pyrd8Zk6OD69dPbdbr//8cdgcvbxY/S66x8QdfD6vRzdfP5xdE7Pu58+nA/ekQ/j4zP5y9Xr4cfv54Nx+Ppg++jDAHA7/3Lyaniknp/3+2Tv8+3ZnhL5P/r6m9H25MO3I/Xs/GjP/3So0e7n289KNyE/Do3z4fj1m33l9LP2Ony1c/SDnivXZN+Z0I/Olf/p5JurKoNP2sdbd+fQPBz2Zf9g+8fb0L76/Gn7+tVQMb6cnyif1a7saoeTz6qTvtLKsXylbV952kngaR9D93zww1MHVy4MPrSjkPP3OK5Hb7uDT+TTdvh29/LHx9Eh4qB46sfb8n2k0m9fvrjy+PDk3AuD9xs737YuLy8OtPOTi9PoIvk2MpSLi+1gu3f0bp0cH1Azll8fn+mHH2xMaJUvhILwp9Elqu9Tl0X/s3Yy9ocDmZ4PLg+/ReHpWf/LR3Vw/fnbhfFa+XJ7GF6H0FXFG70ZVLpx7oxef+jL5/uX83TDvfrcJ/2u+up1/9q+McejE/Xqtbs7ia2bj6r3fnCpOl++vdKHJ17S1g3Gtzr9NB0nm8+ekfF4Y3hLM0a7ATWe5V88A+kUiEIlynVGCrUNQzoDmiZ9RoHs9DIcDJJ7pUwWljknoU0SwG9e8cDNSOguzO8k/KSNuOI28dH2U7xlV6fGr93v2/mXs9KSzspK2mncfKuoA3WtP1fYRBJeJ/umDsqZVQsorYLKqpqaaRhCQOmpxDoT8L1+FDKuXGWOKDSURjTAANoJQg949i03L+UXnjvspidWKKJmy4tprkc/khPLKjTX7LGquRZ1Ms3VcEBFVVVb9m3T9XSXuqD8qcRWFc3TdY9aqk50RZ2iuWZneDRekdbarqr6nk0c3wPNmuiG7nqm6nuK69i2ocmgkMpE01TNl5WKqgqsI1BB9/ZBOHCprBkGNQw3oIaiO6qvWCpxqCkbeLzQppiCVELjERkAp/J5LKUR7YiaIQaWJ4NSuS1m/64YHehYfFs7sLnLRGJ+4AEKRd71IbkJQrae8AUG8Ske2LFIpxKKgRlJQMzZ/DqSUFWim9JzN37J/vrhFQZ4fg7SQzS64BoDC255tnd6Jn1+++FEOj0+fPXqVNAjQFzPqmfhod/hLTrKQbOi7CobEBGum+TgMfg1120lDHg9HKdJAYvRlWsgOBjLnIZXmVKYf5oJmTzJTfERoALt5G2x2OKFGsY+RyUF1cFbJkMMgjUW9hPDtKbZJSlUriK8UZuUwLYCVGJQyePyBI9XCRUZzFoP1lhFhjnrLKxDVGJB2WG6Z6aLSimoLUAGBrnOJyrBIKBC+ymOAN4ug2VOmLoNAP1C32WYZzg+w3n7Otr6F5tTPwrTTQmXBj5xraF8RkvFh1EaDjYlfJQwPvf1a1gEGgDY4qui+EjFsu1qmY5lOy1luy1le82y7ZY2dtrKWtrdaWl3p6Xd3RZ4e21lLW3stbSx19JGtwXefltZrQ0Fy3ZaynZbyvaaZQdbm1BSbUawVZlyRV8ANYC2SfmB4vqugpnd2YEVEsDcpIiZGxDidzcjFTW1K9MfMpKUEyy6zj5EdjseRASbOYO2sQqmKQij8mBoPHGBYvbLcyMSe33Y4uXzCIgHKZgzmndRmHmfcezOWk3habGmVxh4pnS1MXBrGgNHzv43YuDHmvl++6w0PfPHmuk5r/M3YuBEM6lKXTys1F3VgfnRPWLJliY7WuAFcuCYvqtRu8LAXdm3HN93LD8wLUp8j+q6oemWbhOLgl6rgFSgm5r9t2PgpsjAfwm1V1uovdJC7ZUWas++7TbLluUASgsHUFo4ACtroZw73Zay/ZaygyYuy3IUtYWjqC0chZW1jF87l/k62qxzilq78obRwmey0nk4Tc3/Zk6W4gWBa3N3kf9DLIWfm9ZYCjPctbEU257CUmz54SylxS8HncineOu0VWbm3pwnYeDyu/bPK/XeROx0qywAOX839JlUSkfM0EtjJq2m1OuPMF8QKA7JhPK4+uwAYMDOqf43s+7/RFZoHL/rCqew/LHGCvM6OSsMXFPxXdnVHFe1gVW4ge7JnkNV05NhVfuy7tgWUQpWWJgPylU+pOtD7ycww+bQlOyRUtUwFFBr0e9JlwlRTdeGf2UH/niWAkqs78OrCns0VJnKwFBt3ye2o4GSa5u2Ynm67AcBsTRPodBXU5+TPbayRk4khEU8ZSkWzkQNVjllTU77YOWsV2ioaX+vU78GrgL1G8IiD0EJ5YOxKBXkq+rXkrzCg0MkefnhRBvJc6aRPGd1JE/0rytJnlhqtJaaraVWa6ldEs1qcxViqEjr0h5JbstVWsWiUlltr2VWa2kAcis7OGutb1Xr6+217GotA6Du5nS2ScA/sANfIiUeu5COieMUNEQY0hNFcim+ZLnjWBF/xjNvqSDdTzekg+i6fIZfnCUE4civn/r+AsJvvfauXpeEnz/WCH9e529O+N3AcBRFcW2VGIC3ogWGbxEfihUiU+rqtm+ohkeqepERaK5taMQ0ZMuxNEJ0zH9pQJHuqUTWdEO2qU9/AuFvbKf7CH9jSy3ygbnoB9aiH9i/OS8Scf1786Lcya/Ci1hhGy/SZXkKL7LQo3+1Fp3S2J05CjEJeBwlYYoW6yiWRvSCsN/5AsjsuGgYdrnduZCMN+4jkHgh5PZBBNJ5F5NJSSD5Y41A5nVy93SHWq4WKIauq0BsFMensh14rkU81bRNEHlM2bNc7x4CyRznfiaJzAenJJG2pnq6pztEJ7prEKByLlU0zfRRTKayZSquZfhyVTZWNQ0IIrVNVQ0ISHO+rPiKTjQnkB0CErMqG66ve/Oe/cxlNvrj38VAkdGEDDqVDV8xIDZ8BWHx9RI64isu9xX6c2n60xvQ0UXaZw0vSo7a7QKcGgWmr5muXKNG+ZwtSoTYYvolZOhu6jen4oH5YJiUh8/2ZXr9iZ5+e69YNYB176a7ec7Kp514s3VxU3xVut/MOmFf/Jj8AsZvlEdsPZ2M41uUKQIyDAe3efHWjz65JCk2QIckxOFJCC/7fySZbFAfCUp+Qsadz2af9Wf3HRLuTle4r2WFGCo+Rf8tvtzvysP8x7P7x7P7x7P7x7P7x7P7x7P7x7P7v8lBC8bmLtzigTKwe1roi97m9J3kt7i+t/H57/lb5K85HJAhGqHY18UP1wvnYFuRMbpCW+T2n+TUWIqRjRZnSJUr9oWcIkuyq5xjno4nn93somTbhWCzcZmp7fISD2s/d4j3rWpaupBHumb5XjGOAvzL793gQkWffWQGPg1AJcpMmhhxP/aZpXPE7Zl+NMG42yh/bUjnGDihlvsu8jzgMWtZGPIUOQhyUiD7IIfh2RbWAcYTYYwLXomjk0YTEOfYjSMiMXgYsjYGwp0mrCK/fsBzdvEPYT4moxHG6WY87yKSmJmAX44JY1YjkZ4gp7vo8ztOQ3IrpeRCmoyznKm3wFCS/lMWYFzaautLGR8iiAaD6BqHo5kHcFN6ojwVc1oHRRpzFkY/jH2GD6KDoVwoLAceDb5M3Jr3JhrBAAAn5B9gf3lKHfb8dE16oj4VvsIrWyhSRCzgPtZ+oj0Vx5+NIIH5BrLGoqYHedbf7BpR3ucs0ioIkdhPBMjKWQLDasD1RhoQIex6P7zoD+AvNKrJ5YpLPDoC6hUlMNRcYKrFc08uk7akttJkOAbNBfn1BHDMsirWll1u/5kRlL3bmI9yo7RmhJwjq/nBzKzmU1ZAa4LOrUqC+VWlfjxYWepHMfrywerSwDYQ5Jtth6el2xVSnD8kTbgYp/gvQf4B+dnF4JG/BHchxfnukinOWwO5/yrks+Tyu8sml/9zRi5h+77AP/ZyiR0P9CmBzkuixYOtlSRrRlLHgznTszPYBMOHAWlaLsb5gb55sPq8jhnU3yGXsEA5uhnXbLKNtycLcY3DmVzjK2toGxr62rkvuvmhwCnenjyAURyujFGIsc0PV7flGwjyLb/Hl3p3NbRWDG/+S3AvyVV3WXLVGuL8VyGfM4rukoxiFq39WXnbD/UpoZnz/b1YBt3DOYltsaeXict8qG8erp7MZlB/BzIryAk8vz0qM01C++btWUtI42nkFDv2NYP3FuABPZVySF87vCSfDQDG5jcHw4wq94ZlFsgvoPYA+nu0Mvpbicq8OjLQQJCTgX1WvGAeGX1KKOZfhK2yPLa7vx7bBUNP/jU09UifEqC43MyLUdWj+aiquLdb6Wqbql2JR6xvHq2esGZQfwfCKkQjFpLE32P5ELLD1ykr8sdshJs2MBbqpmYPBAAuza023JSU1L/dbJmlStjilRlEjldGZytxi2fSgsWi07bTAiFjupT9wv2RpU1frBPKlIjGv6IT3a1Xp6vvxe5fNhVZf1bSi73fY0GxLi3aixnEyrznY3M5lnNcYTkHrWRuMZ5zPB/PyeGDRD+/MH9QoWabx6vnORnUv5DnCCGom1nCqwe1NUhzRaQukwoVK6eAVEakxlPXCD0PejHlh2/o1M8DVslyV2UKnxCyVMi+3kQ6z1f/ApjOkx39xVe88/W1s7Zb/HzayXLYv3h78mSvrNGt1GBp7V+AhvBkX3+hYslxAVbYiNmPjJA8rWdWF7OYw+OxgSAOu0+ONemldGyuSXnjTDDiLWMGdl5rR5ExveQaZv5cY4lL8f1B8X5fkaXnL1j+uTVJBnSwSJV5EQCXN2SF/V99yrpUfLgLH77ELxDCv1jqF6j3lCdaL/Kq/yHMYt4n9GSbDIckZlGA8eimlwdTM9hh/gXtUT/kllclO9zpod8GLhMW7xh3TQ93b1JED+6BqDJJsU3d4PnGxRKMzZ/5wvk5cHutg796LoVtRXuFe1mjao8dN2frjLVVpDO/CqNBfnKf+TfhEV+PH9wlADu9pvBBtVfG3Yz08kDHQ7843K/NPr0ZAy0v3hZ4hrARrkJ/QgZ5I3+wRcCnms/bGq4ddLKLKcazLIDkWGGk9wQAYhqCYqXlo5KvqfL5oPGswDMCYw9q+XDIahYPivggVDuqAMQhGuEb3PLo/XhfF7F9oaMcB944b5U3xzLHt+75Rcb2QOcUgG1ytq+nD6xuVseV0ZZy3A6rj0fVx2N90TFpQ+0uX3DTfByqWwr41xhkBvSy7HE3wyLor2KzbPOFC0a+hAUvDOQI3LtjmrdFPhq9IffTEaixzCg3oNHZ5D1hh8utvAX6pAq1D++trQu1j+6tbQq1j++pXaXYYh/4Cs0/FXdzDf2DWRUrmM+qWEHamFYP8WV0LI0uKBrNMrcjTrPzrqyXpHsqsUIoGIuVrRkOUlgvpi5jLPq1Tp+SOHUx9Q1PhITBFgkuAAZTV2RH9jRl3TF1a113XWPd1XxrnVqW4/im7Nk6iiQF0c3T7MBvdGBiITeLFspI2IosaxYuxpkrv4DKUFGJouimSddtPwjWdSdw1m0zUNY9zVA9zbNVl43HPct71u4QWiwkPSxB/nJ377fomYOhjn3YrMGAsIFnFK2Zj4M7DdVyA7jU11XZMjzHNH3PUi1DNezAtahpG7oL8yUbGjVUx5dlGAXX1WTFUmXPkm1qqbaP26CWG+DBEHGGxMDUeZjp7FZcHmKaP+bSJH/iwj3/nYWVLiL6pzdbE7yV8e8O+qDBeLLh7KvK5aVlO/EViW4m/di4+T4wbfM74Edp/AMl7jFaPfLIudzXahL67/htpZi7LWMI4tu8ZQxmC0McenwCeCF3GisdyiuuY8JcqYqqW4aiq0bNs57HmdZ1PFvOPevZSh8Q2Mf9ah0VdwEW55KUqnIfwUF2o2Yceukkzh6SNA7HjBV5kySNhohp5nqGJp+kh0684zTLl9jBuNCTUVr249T5PkSr94yLCwtegZjhtgevcCwzv8Yv5g/zc3R0sIdxKEPElF/iyRYLsGucCTJgDJ3FYE2ymwWlhx8IZ2kWbrYkBH9OdcP8gDMJAHrRWAiFLlYt2Gveh+q0Fzy2ZdoxVH/rtGuacKGC+VSHZeYMFsU3jXrJmFJcCvmiZ+fPV7UmTJO94HgLDpn/7riTcMB0Pqa/4oSO8EevDp4PbvZyTCYJLZvMw+ZGcQvEuyJMdPMFbiHa9lHREtC3pO8Rdv8BUWBkLk/UAewmX12YfKAfIVb4qc9IREeM4xluZJ8xd0eWrICF86yUPrtSagXcC7KTBectFhnA41dsOnZyG/nu+u1RGuyuB862a2r2h5PxByTUHAYuszI48h6Wwbuy5DClw7x0H70+84fXIM6R/OFjSK/z36ecmPHHP++YDHgVhV4WVnoI7DzyO0Ieh7u1BclGFF+QUSHFdoRY46foVs1vt7CeZW66HcEC8K9/sUDmz07fv5KK756osqpJXbQhr0tbeMGeXIXJ087dHE65TeqJEcX7xI+uyxslU7a9iGCFqjOCMIPmcAjZPZcKmBk0YocDE72ehQtsH9147IY10rD35WTr9btW0qA5pnD3thF2XBPDjjvNsOMAxHBsQ3FkIUz3Pk1T9GI95aGfpXKq6hFrpXKJMuGW9+F8+2bUNyt96I5ffbZU/7rRB01TbezFjD6UodOVtg5omqMaqqYLHdhB9YRZ685zt9NEepenNXjHr4oICH9SnahfHfT9j7vjNyNm4qoj7DiaZhszEFbvQVjXYW85joBwl11DY4Ne4n56P94fycg9quB9sH0e725fOU28dUvVbeUhA607quNY4ko5jeKUu3/7UjccgFSATzMwPncvojfjKsbv30efre1uC8aOYTvyLIx1cXmbbUgD9QI4siogzVMobJMk9JLWFZ3d4BLQJlufkklloG+ux6dnN3v73+to27qlqLKDyvwcu7JtoGE7Qr+NCs4nZTJJHOudLJM0OyGbMdzky/ntWAza2FU+X+5evD/a/VTDWwOxW1Z1Q7GWXSAosGuObFimuEC4AQ9JSQpUEkd8BrqfP7/5dm1W0P1G/Fcfom6dcGBjugYNziJ+96HryIqhWpa4D8MRqJt4/6z0XJ+B7xePRvFNBd/huwP/+pvbgq/DEtDNGl5VXM16G8qqapkASquRDn5OgHuwwHq+de0SzFEjdkC7CYavx875bb0DiqFpoH0oswjf7AFXDNgajmPbdzNOAqYO9w/t5OjWHtHKatZ+qJPu+GrYWM3YluXImr0smQYIpizremUXvqHXGJB9xorIri0JKIo3kmrKN8sPpM5aEXKBYpYmRcQyV8UeFFGe6ST3qCyZbM6VwB7oCJ1NUUNYy9+giUIRHh/zQDzmgbgo18NEvHOYX++DtdXLzi572Z1JFznzOrxY50rHOlrYYWFnta/yk8DOq7PDdWWMVs4UVnmZJ6iwGmb3On090HzZd9aNQKbruuM5626AFjuZ2rIKQgZR7BYgQYTREDCRZC8zSGQ31zP9ZkqjQparVrWopZmyS9qGoncKbWsMBAF2GNuNPT/ymKN4D6TyC2arDYMYVdv26jFNJ/Ho/lwVXL9+dk3dZ820MdnlxV45c2UsjDzjUQ8tarxGGvm5PtZrM8RglidQsJKIm3x6zPojGn7qFfi412xA9TqTwaCAIbVXZO5BMI/MEgXjFPJTxTaLVKa1dk4zZa7e0QeR23JEl1OEGTlGa6oc+LrrehYhimvKxLB02dMD1yO6phPHUx0dxX0zcEHpcmxiMV8Ij3E6bgvhmt2W74fs0ohgD3ZYSk2f2RHRMlg72cneYw4vmOX6O5C21/hV6R639zBj4r+Xs57zk4ZCvS7jNOcHDixbLGtsqYMCrtYXsUGKZJd5aldmw+GGXH7DuMrVc1t7G1fXzKa9juX3qkRtnJYa9fEG8OMN4McbwI83gB9vAD/eAH68Afx4A/jxBvDjDeDHG8CPN4AfbwCLtPbxBnDn8Qbw4w3gxxvAjzeAf3ua+ngD+PEG8OMN4McbwI83gB9vAD/eAG6hZo83gB9vAD/eAH68Afx4A/jxBvDjDeDHG8CPN4AfbwA/3gBu3gAuk4R7r9odpZA53e8oZRqyoCXd6yi1Ta9oDPpCwm7n+NEIDVZozPjnhiFLlHh97sJBJeYzJ7nkksa3G8/HLw8D9KzJ7s9K7uQ2wZqYCyiFF370A3QtDm8tM5rAC1DIYvTSpD40oPMGmANSjges4RFz2YE55ouAeY74ufvNiInGqHVkuCbotsOQB4WlRAiAZmmIGJ4JZqtNoxTkE2kIog76H42kf8JGZAB4q+p/8lagG2V9AHQPEEN64k5Y1wAeehJhasanImDlP8X+zN0GQM6gcWB+RLk+i1ArY7Tx/Bn0lo+jh/dTMyconCtpCP/AOEXScAKzOYxG9BZxcCnPqZQBhwajYvTzdyLaoG8Rn5uuePaimE+BiIZUn0ZFbnY96x/vKkwk5jxiSdBQP8fDi/qqKtBhK6XmOyW4ZgkEXnDKyjMt5ah52RUjyrowbZ3B4s+x4GsMYdAsQTFMPpJ8VHdnuF29i/EqxTgfp6rlERYOoNvQxIFXMsW7wBFxGTNAWNxHD+kSJNuofOiUNt1bxAYhF6bEw+4DLIkI6Sf4ViHYuLwNtsN4/GJGgQqKxW4pgGYwl0R1ZyqqqFLOb6SaiavgPgFLVcBcW9q6Jh70NhHXfzbi+vKI71URr9sFcw7wXFHnXylVE2FzKZcurw1OAxWfS8qCJ37iCurO1x80VvyqDr18sUSPBFvZSLM00XinNE1ctfmV5zB6CoT8v/8BXZriIlYjsLNtni2Ldx6bJ2vj2S7CX85PDBra3DOcVRs9c7Ars3rWZ3I5T7FT5OklT52L5x208TyBL8dYFmQe2oLocA/zE73FDlbG/A5Wx/xEf7GDGmHu/tPoLE2YD+YhzF1jacIsOos1ETd/NuLm8ojvTkd8/6eP+H5zxJOJ50EBopmZTsWuKPWuyEJX9mZ15WfPwX5zDh7QlW61Kw2+yPf8y4pAuNBJYHPTllyxJCjADaUWAfEBHdufq2PPX2S86OUCK3C5DlabWnITHczZK7E3Cwkx8/dmwV4sJLpo9a+tRSWXg6rkIhCfGptcSHI5mFNyOYFNu5zPJbSwebB6kSUHe4/IMnu/qc39Nr8Q0/Jxmx/mdtP6MZcgc3SPIENZq0xuKYwv90kxFafLlUkxR6uTYipelw1GpC+8YCo43s+IFlQv1SkOmFXE9x9ie6jgLWD6ANtDxfuyjeTCcsoo4wtpAdRrzpgzyG5hECRDPKdewj1T7M7e3N15+cu683LxDv1aPfioyk26M+nVQhzlaE6OkrfDuIrQ0lwMplslZJtHq2cwOdjfQScWRL/tyW3dApzbolM8skrQEJ3QQcBPMLgtIwy4hZ2E3JmrsMKLRw9YI6GpxMwT0lkfFlQ/Gvhtw19xKjWmsJH7VIWG35jxIC6iTPEpNURafCyaVmV0YlmEGAOsFlp8vKA1FZqd4jlaRdX8CaguqO1WUd2toLoyx8r6tNfF8+p6fS79U1+Qtk5zDv3L+vDyxTKdmEFK7ruPMM91hAp7ODaedkRHxMrG1mvsyJjT87Bc0DleeAhd9zxsPXvn59C1s3eN2oZjyNRWHNUzddUKdKrYxFRUy3JMw/WDwPRsX/UVmZiORayAElMjrmxoGvEcr9M4e38wxOrZ+8Vl+9m73DxqV2RTU/WpR+1/dC5U1zQCi5qmZdkEhvPGQMe/+lABHMewG0NlKZppESMIdJsGjqLoCqWBqhBT9SzfcVWAG/i2b2q+TAmhnqN5xJFN36OWbahsrdWGytYV03Rc6hmq7Lm+5nqBZgeKoro6fq1TX/Z0g1LVVx1DhzEziGUR07BUWzZ0QsWhulSTrZsFhkqfZ6hs4gSuqno4VHbbUMm67jhaY6hM6IRlBrqnBo7HghHKVNVkTfY9GEITFocf2LKpBzBoninbaqDpjq7pvgHQHLllqBzZ1omn+bYFkFQ10H070Ijvyk5g2L5v64ZhupZHNY3qhgIQfdM0CQwjfOHJQXWodr1g6/6h4mMyZYQ6fRL7mWI54c51LXtOBazVxujo6H8Ea0aFPusBbGtNgwGjOvG9QLZlWD26J5u2Tm1PUVXXsxzNCkzd9gzXchXqNEcHXisBhl11VMP0fQJj4Xuqrzu+ZsMu9KnlBrYuBzKBtWkQokMFW/Nszwkcneg2jA5GHroC2YaUMb2vwiTE8Ne5hyn3j55knlS2Ils6EiXo3yDCANwYIBNdSdI8pDEQJpIk1xGLl42Pk9Eg8i6zh8yXsQcjT4GUpYV1gblsoTOSEDs/D7L97yJk0mY2fb08lGExXzGbgyLGkouxZjoCKyoCUSNtBpaUkuG49A5TNEWHnTGaDHssLnfCmB/3gUofAJnFZLJaIOfr7QFg7RawU0M+zdUOfN0L/Rs25W1tKiw0V73NqsvUShqyVGVmQxeXK2kIaL6BEYunNJRR15U0pJsYYn9aQ5w2rWLoVOARSr0h5mZJB7SIBd4LWEBogJz66I7ci6Mozb0qv33fOt65MpgDYeVRCE8s1snIEVAtQzeIZyjAEjXf0l0QBnRf8xzLc3VXc0zP9IHzc0JG862bBWXEAGjrCS3j2AGp5S71A1DSBjxUaXorfHeT0O+dzXWFuTH6vO4YdM5RSRWgyx6X6tIb7g2K1RFf4nmIsmxZQIgVz1UDzzdd3bYUl6oKEEjLoIoF3MxSFM3KOglkDJmSbwDtppqsGk5AHM0gmq9pMlS1HEt2gD06lh24jGCDOh8Nwx+0DBEPmnIe0J25Dt5Vk44AufM4q+GkRxAeyxIWrbKMp8rTlJSvi1Qls2BkGnDxnKUt6fRDWIF3OYESuaTDRM4k4w4KsgDif5skKU/j0Agfh4gMsxU3zUsSWKKahbmHtl+BogByvjZHmMNwFGKcfRjaAhyLi4dEPE8FwUeogz6S6X/FyfdJ9D+oalxLuBSYks9izHJjzDiOLmJ8Crn2wSZq479GbjL+Hwzt9TX+OsK/AK2MSc8tJj7FyMc8kB1zcQOA0gWZXNBZoKUPo0F4iV5lWbDfMQ/2y900bwvrCWY9GY7JKOSR6ZKUjtfd23X8VxJ7Krn0NsoC06E3nCTECU0QOKaN8XMcWA0MX0o3pL0rGt+mfYwqh5iPKO/KJRsqwfrEvFDZhx5Bv0VQnSejAiLG+UT/azZb2FaUZN4CoLdNYLrQiRLqjuMQfmBBUhirYC0i59+Q9qPIlwYT75JB6ZMrZu34R20CzhAkKeJNs6g1/hCWBAxKDMhP8IoMgyxERyW+vw7NI0qvQy+OkihIeeaBDentGMMISu6AjC6l3CkakeWh3BEXivIK70wZmli6pBjUMAti12gsjwk3CIchp7ulT3VG20AwiiZ892CEwmw7MokUw4vCOxh+2sNomLBGeLTVLFQz5p9gcUN95p+dlfJQykt9G2ECoTJyLMstkr3hoJIsY8WYXGTxKTKSNWbqPVJoTsBdWAyXBc2jIxaHrpTrSuuszGlkyK5cqbJlGpopK4ZpGY5APXsFX8hB5iFTC6FyaqBweQPpVjP6NhehdJ3n/oiztCUIdzDJQusSbmZlFJUH9L4resi5aI+dGPV6LIsPjzt8dqJNjlBpqjzj1I+IkJdAfMmJcS+/JPgfXfYHil0Ovnghy7oqo/UDiSwPRtl4KQTsLumUdMqxZpEncq5oVFUXBQfesVVHqTCYP6pyZE3aq8lkNcmpJt/82cYQyeACRj/tD0OPaR8kDlHSSVhs8Dotzzkm74KwLHDpZeObxWS+UAKfgNAFmrpLbFRl0b8u5zRZ9oIf33TKOeYkTminEYKYJdxhelE9rDT/AqQslCIaYY2HaMHHicvBmkdXqXf25SL4vFN/XcJgly5yRUZQTDS5oojUmOdjFPTHKOgsCnq+EArCn0aXLPr1tGXR/6ydjP3hQKbng8vDb1F4etb/8lEdXH/+dmG8Vr7cHobXIXRV8UZvBpVunDuj1x/68vn+5TzdcK8+90m/q7563b+2b8zx6ES9eu3uTmLr5qPqvR9cqs6Xb6/04YmXtHXj3gjj+RfPQDoFolCw2M5DcxesVfKU1UkAv3nFAzcjobswv5PwkzbiihsL7l2+raRpuDfZ1LQbYu2JqCrqQF3rzxU2kYTXyb6pg3Jm1QJKq6CyqqZmGkJCjunEOhPwvX4UMq5cZY4oNJRGNMAA2glCD3j2LTcv5ReeO+ymJ1YoombLi2muRz+SE8sqNNfssaq5FnUyzdVwQEVVVVv2bdP1dJe6oPypxFYVzdN1j1qqTnRFnaK5Zmd4NF6R1tquqvqeTRzfA82a6Ibueqbqe4rr2LahyaCQykTTVM2XlYqqCqwjUEH39kE4cKmsGQY1DDeghqI7qq9YKnGoKRt4vNCmmIJUQuMRGeR5Cd5EI9oRNUPgVaCElcptMft3xehAx+Lb2oHNXSYS8wMPUCjyrg/JTRCy9YQvMIhP8cCORTqVUAzMSAJizubXkYSqEt2UnrvxS/bXD68wwPNzkB6i0QXXGFhwy7O90zPp89sPJ9Lp8eGrV6eCHgHielY9Cw/9Dm/RUQ6aFWVX2YCIcN0kB4/Br7luK2HA6+E4TQpYjK5cA8HBWOY0vMqUwvzTTMiUmLhafASoQDt5Wyy2eKGGsc9RSUF18JbJEINgjYX9xDCtaXZJCpWrCG/UJiWwrQCVGFTyuDzB41VCRQaz1oM1VpFhzjrLsz+iRsh0z0wXlVJQW2LMaJTpfKISDAIqtJ/iCODtMljmhKnbANAv9F2GeYbjM5y3r6Otf7E59aMw3ZRwaeAT1xrKZ7RUfBil4WBTwkcJ43Nfv4ZFoAGALb4qio9ULNuululYttNStttSttcs225pY6etrKXdnZZ2d1ra3W2Bt9dW1tLGXksbey1tdFvg7beV1dpQsGynpWy3pWyvWXawtQkl1WYEW5UpV/QFnvSyKeUHiuu7iu6bBjuwQgKYmxQxcwNC/O5mpKKmdmX6Q0aScoJF19mHyG7Hg4hgM2fQNlbBNAVhVB4MjScuUMx+eW5EYq8fXgnP7Wka32ccu7NWU3harOkVBp4pXW0M3JrGwE3rb8XAjzXz/fZZaXrmjzXTc17nb8TAiWZSlbp4WKm7qgPzo3vEki1NdrTAC+TAMX1Xo3aFgbuybzm+71h+YFqU+B7VdUPTLd0mFgW9VgGpQDc1+2/HwE2Rgf8Saq+2UHulhdorLdSefdttli3LAZQWDqC0cABW1kI5d7otZfstZQdNXJblKGoLR1FbOAoraxm/di7zdbRZ5xS1duUNo4XPZKXzcJqa/82cLMULAtfm7iL/h1gKPzetsRRmuGtjKbY9haXY8sNZSotfDjqRT/HWaavMzL05T8LA5Xftn1fqvYnY6VZZAHL+bugzqZSOmKGXxkxaTanXH2G+IFAckgnlcfXZAcCAnVP9b2bd/4ms0Dh+1xVOYfljjRXmdXJWGLim4ruyqzmuagOrcAPdkz2HqqYnw6r2Zd2xLaIUrLAwH5SrfEjXh95PYIbNoSnZI6WqYSig1qLfky4TopquDf/KDvzxLAWUWN+HVxX2aKgylYGh2r5PbEcDJdc2bcXydNkPAmJpnkKhr6Y+J3tsZY2cSAiLeMpSLJyJGqxyypqc9sHKWa/QUNP+Xqd+DVwF6jeERR6CEsoHY1EqyFfVryV5hQeHSPLyw4k2kudMI3nO6kie6F9Xkjyx1GgtNVtLrdZSuySa1eYqxFCR1qU9ktyWq7SKRaWy2l7LrNbSMKNgdnDWWt+q1tfba9nVWgbmKMzpbJOAf2AHvkRKPHYhHRPHKWiIMKQniuRSfMlyx7Ei/oxn3lJBup9uSAfRdfkMvzhLCMKRXz/1/QWE33rtXb0uCT9/rBH+vM7fnPC7geEoiuLaKjEAb0ULDN8iPhQrRKbU1W3fUA2PVPUiI9Bc29CIaciWY2mE6Kql2AYU6Z5KZE03ZJv69CcQ/sZ2uo/wN7bUIh+Yi35gLfqB/ZvzIhHXvzcvyp38KryIFbbxIl2Wp/AiS1ZWbdEpjd2ZoxCTgMdREqZosY5iaUQvCPudL4DMjouGYZfbnQvJeOM+AokXQm4fRCCddzGZlASSP9YIZF4nd093qOVqgWLougrERnF8KtuB51rEU03bBJHHlD3L9e4hkMxx7meSyHxwShJpa6qne7pDdKK7BgEq51JF00wfxWQqW6biWoYvV2VjVdOAIFLbVNWAgDTny4qv6ERzAtkhIDGrsuH6ujfv2c9cZqM//l0MFBlNyKBT2fAVA2LDVxAWXy+hI77icl+hP5emP70BHV2kfdbwouSo3S7AqVFg+prpyjVqlM/ZokSILaZfQobupn5zKh6YD4ZJefhsX6bXn+jpt/eKVQNY9266m+esfNqJd5ayutNwv5l1wr74MTlLBp5HbC0ygmeZ17NiIbs3S+XdaU3hnZ+Qceez2Wf92X2HhLvTFe5rWSGGik/Rf4sv97vyMP/x7P7x7P7x7P7x7P7x7P7x7P7x7P5vctCCsbkLt3igDOyeFvqitzl9J/ktru9tfP57/hb5aw4HZIhGKPZ18cP1wjnYVmSMrtAWuf0nOTWWYmSjxRlS5Yp9IafIkuwq55in48lnN7so2XYh2GxcZmq7vMTD2s8d4n2rmpYu5JGuWb5XjKMA//J7N7hQ0WcfmYFPA1CJMpMmRtyPfWbpHHF7ph9NMO42yl8b0jkGTqjlvos8D3jMWhaGPEUOgpwUyD7IYXi2hXWA8UQY44JX4uik0QTEOXbjiEgMHoasjYFwpwmryK8f8Jxd/EOYj8lohHG6Gc+7iCRmJuCXY8KY1UikJ8jpLvr8jtOQ3EopuZAm4yxn6i0wlKT/lAUYl7ba+lLGhwiiwSC6xuFo5gHclJ4oT8Wc1kGRxpyF0Q9jn+GD6GAoFwrLgUeDLxO35r2JRjAAwAn5B9hfnlKHPT9dk56oT4Wv8MoWihQRC7iPtZ9oT8XxZyNIYL6BrLGo6UGe9Te7RpT3OYu0CkIk9hMBsnKWwLAacL2RBkQIu94PL/oD+AuNanK54hKPjoB6RQkMNReYavHck8ukLamtNBmOQXNBfj0BHLOsirVll9t/ZgRl7zbmo9worRkh58hqfjAzq/mUFdCaoHOrkmB+VakfD1aW+lGMvnywujSwDQT5Ztvhael2hRTnD0kTLsYp/kuQf0B+djF45C/BXUhxvrtkivPWQO6/Cvksufzussnl/5yRS9i+L/CPvVxixwN9SqDzkmjxYGslyZqR1PFgzvTsDDbB8GFAmpaLcX6gbx6sPq9jBvV3yCUsUI5uxjWbbOPtyUJc43Am1/jKGtqGhr527otufihwircnD2AUhytjFGJs88PVbfkGgnzL7/Gl3l0NrRXDm/8S3Ety1V2WXLWGOP9VyOeMorsko5hFa39W3vZDfUpo5nx/L5ZB93BOYlvs6WXiMh/qm4erJ7MZ1N+BzApyAs9vj8pMk9C+eXvWEtJ4GjnFjn3N4L0FeEBPpRzS1w4vyWcDgLH5zcEwo8q9YZkF8guoPYD+Hq2M/laiMq+ODDQQ5GRgnxUvmEdGnxKK+RdhqyyP7e6vx3bB0JN/DU090qcEKC4382JU9Wg+qiru7Va62qZqV+IR65tHqyesGdTfgbAK0YiFJPH3WD6E7PB1yor8MRvhpg2Mhbqp2QMBgEtzqw03JSX1bzdbZqkStnhlBpHjldHZStzimbRgsei07bRAyJguZb9wf2Rp0xfrhDIlovGv6ER369Xp6nux+5dNRdaflfRi7/dYUKxLi/ZiBrEy7/nYXI7lHFdYzkErmVuM5xzPx3Ny+CDRzy/MH1So2ebx6nlOBvUv5DlCCOpmlvDqQW0N0lwRqcukQsXKKSCVEanx1DVCz4NeTPnhGzr184BVstxVmcInhCwVsq83kc7z1b8ApvNkR3/xFe98fe2s7RY/n3ayHPYv3p482StrdCs1WFr7F6AhPNnXX6hYclyAFTZi9iMjJE/rmdXFLObweGwgiMPuk2NNeikdm2tS3jgTjHjLmIGd19pRZEwvuYaZP9dY4lJ8f1C831dk6fkLln9uTZIBHSxSZV4EwOUNWWH/V5+yLhUf7sKHL/ELhPAvlvoF6j3lidaLvOp/CLOY9wk92SbDIYlZFGA8uunlwdQMdph/QXvUD7nlVckOd3rot4HLhMU7xl3Tw92bFNGDeyCqTFJsUzd4vnGxBGPzZ75wfg7cXuvgr55LYVvRXuFe1qjaY8fN2TpjbRXpzK/CaJCf3Gf+TXjE1+MHdwnATq8pfFDtlXE3I7080PHQLw73a7NPb8ZAy4u3BZ4hbISr0J+QQd7IH2wR8Knm87aGawed7GKK8SwLIDlWGOk9AYCYhqBYafmo5GuqfD5oPCvwjMDYg1o+HLKaxYMiPgjVjioAcYhG+Aa3PHo/3tdFbF/oKMeBN85b5c2xzPGte36RsT3QOQVgm5zt6+kDq5vVcWW0pRy3w+rjUfXxWF90TNpQu8sX3DQfh+qWAv41BpkBvSx73M2wCPqr2CzbfOGCkS9hwQsDOQL37pjmbZGPRm/I/XQEaiwzyg1odDZ5T9jhcitvgT6pQu3De2vrQu2je2ubQu3je2pXKbbYB75C80/F3VxD/2BWxQrmsypWkDam1UN8GR1LowuKRrPM7YjT7Lwr6yXpnkqsEArGYmVrhoMU1oupyxiLfq3TpyROXUx9wxMhYbBFgguAwdQV2ZE9TVl3TN1a113XWHc131qnluU4vil7to4iSUF08zQ78BsdmFjIzaKFMhK2IsuahYtx5sovoDJUVKIoumnSddsPgnXdCZx12wyUdU8zVE/zbNVl43HP8p61O4QWC0kPS5C/3N37LXrmYKhjHzZrMCBs4BlFa+bj4E5DtdwALvV1VbYMzzFN37NUy1ANO3AtatqG7sJ8yYZGDdXxZRlGwXU1WbFU2bNkm1qq7eM2qOUGeDBEnCExMHUeZjq7FZeHmOaPuTTJn7hwz39nYaWLiP7pzdYEb2X8u4M+aDCebDj7qnJ5adlOfEWim0k/Nm6+D0zb/A74URr/QIl7jFaPPHIu97WahP47flsp5m7LGIL4Nm8Zg9nCEIcenwBeyJ3GSofyiuuYMFeqouqWoeiqUfOs53GmdR3PlnPPerbSBwT2cb9aR8VdgMW5JKWq3EdwkN2oGYdeOomzhySNwzFjRd4kSaMhYpq5nqHJJ+mhE+84zfIldjAu9GSUlv04db4P0eo94+LCglcgZrjtwSscy8yv8Yv5w/wcHR3sYRzKEDHll3iyxQLsGmeCDBhDZzFYk+xmQenhB8JZmoWbLQnBn1PdMD/gTAKAXjQWQqGLVQv2mvehOu0Fj22ZdgzV3zrtmiZcqGA+1WGZOYNF8U2jXjKmFJdCvujZ+fNVrQnTZC843oJD5r877iQcMJ2P6a84oSP80auD54ObvRyTSULLJvOwuVHcAvGuCBPdfIFbiLZ9VLQE9C3pe4Tdf0AUGJnLE3UAu8lXFyYf6EeIFX7qMxLREeN4hhvZZ8zdkSUrYOE8K6XPrpRaAfeC7GTBeYtFBvD4FZuOndxGvrt+e5QGu+uBs+2amv3hZPwBCTWHgcusDI68h2Xwriw5TOkwL91Hr8/84TWIcyR/+BjS6/z3KSdm/PHPOyYDXkWhl4WVHgI7j/yOkMfhbm1BshHFF2RUSLEdIdb4KbpV89strGeZm25HsAD8618skPmz0/evpOK7J6qsalIXbcjr0hZesCdXYfK0czeHU26TemJE8T7xo+vyRsmUbS8iWKHqjCDMoDkcQnbPpQJmBo3Y4cBEr2fhAttHNx67YY007H052Xr9rpU0aI4p3L1thB3XxLDjTjPsOAAxHNtQHFkI071P0xS9WE956GepnKp6xFqpXKJMuOV9ON++GfXNSh+641efLdW/bvRB01QbezGjD2XodKWtA5rmqIaq6UIHdlA9Yda689ztNJHe5WkN3vGrIgLCn1Qn6lcHff/j7vjNiJm46gg7jqbZxgyE1XsQ1nXYW44jINxl19DYoJe4n96P90cyco8qeB9sn8e721dOE2/dUnVbechA647qOJa4Uk6jOOXu377UDQcgFeDTDIzP3YvozbiK8fv30Wdru9uCsWPYjjwLY11c3mYb0kC9AI6sCkjzFArbJAm9pHVFZze4BLTJ1qdkUhnom+vx6dnN3v73Otq2bimq7KAyP8eubBto2I7Qb6OC80mZTBLHeifLJM1OyGYMN/lyfjsWgzZ2lc+Xuxfvj3Y/1fDWQOyWVd1QrGUXCArsmiMblikuEG7AQ1KSApXEEZ+B7ufPb75dmxV0vxH/1YeoWycc2JiuQYOziN996DqyYqiWJe7DcATqJt4/Kz3XZ+D7xaNRfFPBd/juwL/+5rbg67AEdLOGVxVXs96GsqpaJoDSaqSDnxPgHiywnm9duwRz1Igd0G6C4euxc35b74BiaBpoH8oswjd7wBUDtobj2PbdjJOAqcP9Qzs5urVHtLKatR/qpDu+GjZWM7ZlObJmL0umAYIpy7pe2YVv6DUGZJ+xIrJrSwKK4o2kmvLN8gOps1aEXKCYpUkRscxVsQdFlGc6yT0qSyabcyWwBzpCZ1PUENbyN2iiUITHxzwQj3kgLsr1MBHvHObX+2Bt9bKzy152Z9JFzrwOL9a50rGOFnZY2Fntq/wksPPq7HBdGaOVM4VVXuYJKqyG2b1OXw80X/addSOQ6brueM66G6DFTqa2rIKQQRS7BUgQYTQETCTZywwS2c31TL+Z0qiQ5apVLWpppuyStqHonULbGgNBgB3GdmPPjzzmKN4DqfyC2WrDIEbVtr16TNNJPLo/VwXXr59dU/dZM21MdnmxV85cGQsjz3jUQ4sar5FGfq6P9doMMZjlCRSsJOImnx6z/oiGn3oFPu41G1C9zmQwKGBI7RWZexDMI7NEwTiF/FSxzSKVaa2d00yZq3f0QeS2HNHlFGFGjtGaKge+7rqeRYjimjIxLF329MD1iK7pxPFUR0dx3wxcULocm1iYWfX/A7lgBvuLSAQA</properties>
</file>

<file path=customXml/itemProps1.xml><?xml version="1.0" encoding="utf-8"?>
<ds:datastoreItem xmlns:ds="http://schemas.openxmlformats.org/officeDocument/2006/customXml" ds:itemID="{526686F5-4FF1-CD46-88F8-4270F95B5D3E}">
  <ds:schemaRefs>
    <ds:schemaRef ds:uri="http://schemas.myeducator.com/symphony/msoffice/properties/officeprops"/>
  </ds:schemaRefs>
</ds:datastoreItem>
</file>

<file path=customXml/itemProps2.xml><?xml version="1.0" encoding="utf-8"?>
<ds:datastoreItem xmlns:ds="http://schemas.openxmlformats.org/officeDocument/2006/customXml" ds:itemID="{83F340A8-3F09-784B-B72E-EE23F7FB766F}">
  <ds:schemaRefs>
    <ds:schemaRef ds:uri="http://schemas.myeducator.com/symphony/msoffice/properties/submission"/>
  </ds:schemaRefs>
</ds:datastoreItem>
</file>

<file path=customXml/itemProps3.xml><?xml version="1.0" encoding="utf-8"?>
<ds:datastoreItem xmlns:ds="http://schemas.openxmlformats.org/officeDocument/2006/customXml" ds:itemID="{7AA91697-A1DD-5E49-AFA1-194DC100EC88}">
  <ds:schemaRefs>
    <ds:schemaRef ds:uri="http://schemas.myeducator.com/properties/myeducator/atlas_meta"/>
  </ds:schemaRefs>
</ds:datastoreItem>
</file>

<file path=customXml/itemProps4.xml><?xml version="1.0" encoding="utf-8"?>
<ds:datastoreItem xmlns:ds="http://schemas.openxmlformats.org/officeDocument/2006/customXml" ds:itemID="{FD008597-5052-6343-BA0F-56A9F8372A7C}">
  <ds:schemaRefs>
    <ds:schemaRef ds:uri="http://schemas.myeducator.com/properties/myeducator/atlas_meta_I9EcYpJjfN88"/>
  </ds:schemaRefs>
</ds:datastoreItem>
</file>

<file path=customXml/itemProps5.xml><?xml version="1.0" encoding="utf-8"?>
<ds:datastoreItem xmlns:ds="http://schemas.openxmlformats.org/officeDocument/2006/customXml" ds:itemID="{30804DEB-EF59-CE41-9678-4A95BEC09FD9}">
  <ds:schemaRefs>
    <ds:schemaRef ds:uri="http://schemas.myeducator.com/properties/myeducator/atlas_meta_I9EcYpJjr7cL"/>
  </ds:schemaRefs>
</ds:datastoreItem>
</file>

<file path=customXml/itemProps6.xml><?xml version="1.0" encoding="utf-8"?>
<ds:datastoreItem xmlns:ds="http://schemas.openxmlformats.org/officeDocument/2006/customXml" ds:itemID="{7E52E9E1-9E03-2143-B78D-0021B0D67B01}">
  <ds:schemaRefs>
    <ds:schemaRef ds:uri="http://schemas.myeducator.com/properties/myeducator/atlas_integrity"/>
  </ds:schemaRefs>
</ds:datastoreItem>
</file>

<file path=customXml/itemProps7.xml><?xml version="1.0" encoding="utf-8"?>
<ds:datastoreItem xmlns:ds="http://schemas.openxmlformats.org/officeDocument/2006/customXml" ds:itemID="{751E1E70-9F4C-A44F-83CA-A9FCD4CCD9F8}">
  <ds:schemaRefs>
    <ds:schemaRef ds:uri="http://schemas.myeducator.com/properties/myeducator/atlas_log_comm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IF Function</vt:lpstr>
      <vt:lpstr>Boolean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2023-08-27T19:59:44Z</dcterms:created>
  <dcterms:modified xsi:type="dcterms:W3CDTF">2023-08-27T20:47:52Z</dcterms:modified>
</cp:coreProperties>
</file>